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Coleman\Documents\"/>
    </mc:Choice>
  </mc:AlternateContent>
  <xr:revisionPtr revIDLastSave="0" documentId="13_ncr:1_{03313E33-AC08-482F-94C2-44B94801C65D}" xr6:coauthVersionLast="45" xr6:coauthVersionMax="45" xr10:uidLastSave="{00000000-0000-0000-0000-000000000000}"/>
  <bookViews>
    <workbookView xWindow="-120" yWindow="-120" windowWidth="38640" windowHeight="21240" xr2:uid="{BA44A067-1D02-42C5-AC51-D6BA3E4FC588}"/>
  </bookViews>
  <sheets>
    <sheet name="One-Handed" sheetId="1" r:id="rId1"/>
    <sheet name="Sheet4" sheetId="6" r:id="rId2"/>
    <sheet name="Sheet5" sheetId="7" r:id="rId3"/>
    <sheet name="Sheet3" sheetId="5" r:id="rId4"/>
    <sheet name="Data Collection" sheetId="2" r:id="rId5"/>
    <sheet name="Sheet1" sheetId="3" r:id="rId6"/>
    <sheet name="Sheet2" sheetId="4" r:id="rId7"/>
    <sheet name="Cheshyr Uncapp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8" l="1"/>
  <c r="O48" i="8" s="1"/>
  <c r="E49" i="8"/>
  <c r="O49" i="8" s="1"/>
  <c r="E50" i="8"/>
  <c r="O50" i="8" s="1"/>
  <c r="E51" i="8"/>
  <c r="O51" i="8" s="1"/>
  <c r="E52" i="8"/>
  <c r="O52" i="8" s="1"/>
  <c r="E53" i="8"/>
  <c r="O53" i="8" s="1"/>
  <c r="E54" i="8"/>
  <c r="E55" i="8" s="1"/>
  <c r="O44" i="8"/>
  <c r="O45" i="8"/>
  <c r="O46" i="8"/>
  <c r="O47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56" i="8" l="1"/>
  <c r="O55" i="8"/>
  <c r="O5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T23" i="8" s="1"/>
  <c r="AD23" i="8" s="1"/>
  <c r="O24" i="8"/>
  <c r="T24" i="8" s="1"/>
  <c r="Y24" i="8" s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T39" i="8" s="1"/>
  <c r="AC39" i="8" s="1"/>
  <c r="O40" i="8"/>
  <c r="O41" i="8"/>
  <c r="O42" i="8"/>
  <c r="O43" i="8"/>
  <c r="T43" i="8" s="1"/>
  <c r="O4" i="8"/>
  <c r="AG28" i="8"/>
  <c r="AE5" i="8"/>
  <c r="AM5" i="8"/>
  <c r="AN5" i="8"/>
  <c r="K1" i="8"/>
  <c r="K2" i="8"/>
  <c r="J2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K4" i="8"/>
  <c r="J4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4" i="8" s="1"/>
  <c r="I55" i="8" s="1"/>
  <c r="I56" i="8" s="1"/>
  <c r="I57" i="8" s="1"/>
  <c r="I59" i="8" s="1"/>
  <c r="I60" i="8" s="1"/>
  <c r="I61" i="8" s="1"/>
  <c r="I62" i="8" s="1"/>
  <c r="I64" i="8" s="1"/>
  <c r="I65" i="8" s="1"/>
  <c r="I66" i="8" s="1"/>
  <c r="I67" i="8" s="1"/>
  <c r="I69" i="8" s="1"/>
  <c r="I70" i="8" s="1"/>
  <c r="I71" i="8" s="1"/>
  <c r="I72" i="8" s="1"/>
  <c r="I74" i="8" s="1"/>
  <c r="I75" i="8" s="1"/>
  <c r="I76" i="8" s="1"/>
  <c r="I77" i="8" s="1"/>
  <c r="I79" i="8" s="1"/>
  <c r="I80" i="8" s="1"/>
  <c r="I81" i="8" s="1"/>
  <c r="I82" i="8" s="1"/>
  <c r="I84" i="8" s="1"/>
  <c r="I85" i="8" s="1"/>
  <c r="I86" i="8" s="1"/>
  <c r="I87" i="8" s="1"/>
  <c r="I89" i="8" s="1"/>
  <c r="I90" i="8" s="1"/>
  <c r="I91" i="8" s="1"/>
  <c r="I92" i="8" s="1"/>
  <c r="I94" i="8" s="1"/>
  <c r="I95" i="8" s="1"/>
  <c r="I96" i="8" s="1"/>
  <c r="I97" i="8" s="1"/>
  <c r="I99" i="8" s="1"/>
  <c r="I100" i="8" s="1"/>
  <c r="I101" i="8" s="1"/>
  <c r="I102" i="8" s="1"/>
  <c r="I103" i="8" s="1"/>
  <c r="I5" i="8"/>
  <c r="E11" i="8"/>
  <c r="E12" i="8" s="1"/>
  <c r="E13" i="8" s="1"/>
  <c r="E16" i="8" s="1"/>
  <c r="E17" i="8" s="1"/>
  <c r="E20" i="8" s="1"/>
  <c r="E21" i="8" s="1"/>
  <c r="E22" i="8" s="1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E44" i="8"/>
  <c r="E45" i="8" s="1"/>
  <c r="E46" i="8" s="1"/>
  <c r="E47" i="8" s="1"/>
  <c r="S43" i="8"/>
  <c r="S42" i="8"/>
  <c r="S41" i="8"/>
  <c r="S40" i="8"/>
  <c r="S39" i="8"/>
  <c r="T38" i="8"/>
  <c r="AC38" i="8" s="1"/>
  <c r="S38" i="8"/>
  <c r="S37" i="8"/>
  <c r="S36" i="8"/>
  <c r="S35" i="8"/>
  <c r="S34" i="8"/>
  <c r="T33" i="8"/>
  <c r="S33" i="8"/>
  <c r="S32" i="8"/>
  <c r="S31" i="8"/>
  <c r="S30" i="8"/>
  <c r="T29" i="8"/>
  <c r="S29" i="8"/>
  <c r="E30" i="8"/>
  <c r="E31" i="8" s="1"/>
  <c r="E32" i="8" s="1"/>
  <c r="T28" i="8"/>
  <c r="AF28" i="8" s="1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T5" i="8"/>
  <c r="S5" i="8"/>
  <c r="T4" i="8"/>
  <c r="AL4" i="8" s="1"/>
  <c r="S4" i="8"/>
  <c r="E57" i="8" l="1"/>
  <c r="O56" i="8"/>
  <c r="AO4" i="8"/>
  <c r="AK4" i="8"/>
  <c r="AB23" i="8"/>
  <c r="AA23" i="8"/>
  <c r="AP23" i="8"/>
  <c r="AC23" i="8"/>
  <c r="AD39" i="8"/>
  <c r="AL38" i="8"/>
  <c r="AB38" i="8"/>
  <c r="AF43" i="8"/>
  <c r="AG43" i="8"/>
  <c r="AM43" i="8"/>
  <c r="AN43" i="8"/>
  <c r="Y43" i="8"/>
  <c r="AO43" i="8"/>
  <c r="Z43" i="8"/>
  <c r="AP43" i="8"/>
  <c r="AA43" i="8"/>
  <c r="AC43" i="8"/>
  <c r="AE43" i="8"/>
  <c r="AB43" i="8"/>
  <c r="AJ43" i="8"/>
  <c r="AK43" i="8"/>
  <c r="AL43" i="8"/>
  <c r="AD43" i="8"/>
  <c r="AB29" i="8"/>
  <c r="AC29" i="8"/>
  <c r="AI29" i="8"/>
  <c r="AJ29" i="8"/>
  <c r="AK29" i="8"/>
  <c r="AL29" i="8"/>
  <c r="AM29" i="8"/>
  <c r="AN29" i="8"/>
  <c r="Y29" i="8"/>
  <c r="AO29" i="8"/>
  <c r="Z29" i="8"/>
  <c r="AP29" i="8"/>
  <c r="AA29" i="8"/>
  <c r="AG29" i="8"/>
  <c r="AH29" i="8"/>
  <c r="AD29" i="8"/>
  <c r="AF29" i="8"/>
  <c r="AE29" i="8"/>
  <c r="AI43" i="8"/>
  <c r="AH43" i="8"/>
  <c r="AN39" i="8"/>
  <c r="Y39" i="8"/>
  <c r="AO39" i="8"/>
  <c r="AE39" i="8"/>
  <c r="AF39" i="8"/>
  <c r="AG39" i="8"/>
  <c r="AH39" i="8"/>
  <c r="AI39" i="8"/>
  <c r="AK39" i="8"/>
  <c r="AM39" i="8"/>
  <c r="Z39" i="8"/>
  <c r="AA39" i="8"/>
  <c r="AB39" i="8"/>
  <c r="AJ39" i="8"/>
  <c r="AL39" i="8"/>
  <c r="AP39" i="8"/>
  <c r="AJ33" i="8"/>
  <c r="AK33" i="8"/>
  <c r="AA33" i="8"/>
  <c r="AB33" i="8"/>
  <c r="AC33" i="8"/>
  <c r="AD33" i="8"/>
  <c r="AE33" i="8"/>
  <c r="AF33" i="8"/>
  <c r="AG33" i="8"/>
  <c r="AH33" i="8"/>
  <c r="AI33" i="8"/>
  <c r="AF38" i="8"/>
  <c r="AN33" i="8"/>
  <c r="AE38" i="8"/>
  <c r="AM33" i="8"/>
  <c r="AD38" i="8"/>
  <c r="AL33" i="8"/>
  <c r="AP24" i="8"/>
  <c r="Z33" i="8"/>
  <c r="AO24" i="8"/>
  <c r="AA5" i="8"/>
  <c r="AG5" i="8"/>
  <c r="AB5" i="8"/>
  <c r="AN24" i="8"/>
  <c r="Y33" i="8"/>
  <c r="Z38" i="8"/>
  <c r="AP38" i="8"/>
  <c r="AA38" i="8"/>
  <c r="AG38" i="8"/>
  <c r="AH38" i="8"/>
  <c r="AI38" i="8"/>
  <c r="AJ38" i="8"/>
  <c r="AK38" i="8"/>
  <c r="AM38" i="8"/>
  <c r="Y38" i="8"/>
  <c r="AO38" i="8"/>
  <c r="AB24" i="8"/>
  <c r="AA24" i="8"/>
  <c r="AD28" i="8"/>
  <c r="AE28" i="8"/>
  <c r="AK28" i="8"/>
  <c r="AL28" i="8"/>
  <c r="AM28" i="8"/>
  <c r="AN28" i="8"/>
  <c r="Y28" i="8"/>
  <c r="AO28" i="8"/>
  <c r="Z28" i="8"/>
  <c r="AP28" i="8"/>
  <c r="AA28" i="8"/>
  <c r="AB28" i="8"/>
  <c r="AC28" i="8"/>
  <c r="Z24" i="8"/>
  <c r="AL24" i="8"/>
  <c r="AM24" i="8"/>
  <c r="AC24" i="8"/>
  <c r="AD24" i="8"/>
  <c r="AE24" i="8"/>
  <c r="AF24" i="8"/>
  <c r="AG24" i="8"/>
  <c r="AH24" i="8"/>
  <c r="AI24" i="8"/>
  <c r="AJ24" i="8"/>
  <c r="AK24" i="8"/>
  <c r="AC5" i="8"/>
  <c r="AJ28" i="8"/>
  <c r="AI28" i="8"/>
  <c r="AN23" i="8"/>
  <c r="Y23" i="8"/>
  <c r="AO23" i="8"/>
  <c r="AE23" i="8"/>
  <c r="AF23" i="8"/>
  <c r="AG23" i="8"/>
  <c r="AH23" i="8"/>
  <c r="AI23" i="8"/>
  <c r="AJ23" i="8"/>
  <c r="AK23" i="8"/>
  <c r="AL23" i="8"/>
  <c r="AM23" i="8"/>
  <c r="AN38" i="8"/>
  <c r="AP33" i="8"/>
  <c r="AH28" i="8"/>
  <c r="Z23" i="8"/>
  <c r="AO33" i="8"/>
  <c r="AP5" i="8"/>
  <c r="Z5" i="8"/>
  <c r="AO5" i="8"/>
  <c r="AL5" i="8"/>
  <c r="AK5" i="8"/>
  <c r="AJ5" i="8"/>
  <c r="AI5" i="8"/>
  <c r="AH5" i="8"/>
  <c r="AF5" i="8"/>
  <c r="AD5" i="8"/>
  <c r="Y5" i="8"/>
  <c r="AP4" i="8"/>
  <c r="AE4" i="8"/>
  <c r="AI4" i="8"/>
  <c r="Y4" i="8"/>
  <c r="T41" i="8"/>
  <c r="T30" i="8"/>
  <c r="T6" i="8"/>
  <c r="T44" i="8"/>
  <c r="AH4" i="8"/>
  <c r="AG4" i="8"/>
  <c r="AJ4" i="8"/>
  <c r="T42" i="8"/>
  <c r="AN4" i="8"/>
  <c r="T25" i="8"/>
  <c r="AF4" i="8"/>
  <c r="AD4" i="8"/>
  <c r="AB4" i="8"/>
  <c r="AA4" i="8"/>
  <c r="AM4" i="8"/>
  <c r="T40" i="8"/>
  <c r="T45" i="8"/>
  <c r="T34" i="8"/>
  <c r="Z4" i="8"/>
  <c r="AC4" i="8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P27" i="7"/>
  <c r="Q27" i="7"/>
  <c r="R27" i="7"/>
  <c r="P28" i="7"/>
  <c r="Q28" i="7"/>
  <c r="R28" i="7"/>
  <c r="P29" i="7"/>
  <c r="Q29" i="7"/>
  <c r="R29" i="7"/>
  <c r="P30" i="7"/>
  <c r="Q30" i="7"/>
  <c r="R30" i="7"/>
  <c r="P31" i="7"/>
  <c r="Q31" i="7"/>
  <c r="R31" i="7"/>
  <c r="P32" i="7"/>
  <c r="Q32" i="7"/>
  <c r="R32" i="7"/>
  <c r="P33" i="7"/>
  <c r="Q33" i="7"/>
  <c r="R33" i="7"/>
  <c r="P34" i="7"/>
  <c r="Q34" i="7"/>
  <c r="R34" i="7"/>
  <c r="P35" i="7"/>
  <c r="Q35" i="7"/>
  <c r="R35" i="7"/>
  <c r="P36" i="7"/>
  <c r="Q36" i="7"/>
  <c r="R36" i="7"/>
  <c r="P37" i="7"/>
  <c r="Q37" i="7"/>
  <c r="R37" i="7"/>
  <c r="P38" i="7"/>
  <c r="Q38" i="7"/>
  <c r="R38" i="7"/>
  <c r="P39" i="7"/>
  <c r="Q39" i="7"/>
  <c r="R39" i="7"/>
  <c r="P40" i="7"/>
  <c r="Q40" i="7"/>
  <c r="R40" i="7"/>
  <c r="P41" i="7"/>
  <c r="Q41" i="7"/>
  <c r="R41" i="7"/>
  <c r="P42" i="7"/>
  <c r="Q42" i="7"/>
  <c r="R42" i="7"/>
  <c r="P43" i="7"/>
  <c r="S43" i="7" s="1"/>
  <c r="Q43" i="7"/>
  <c r="R43" i="7"/>
  <c r="P44" i="7"/>
  <c r="Q44" i="7"/>
  <c r="R44" i="7"/>
  <c r="P45" i="7"/>
  <c r="Q45" i="7"/>
  <c r="R45" i="7"/>
  <c r="P46" i="7"/>
  <c r="Q46" i="7"/>
  <c r="R46" i="7"/>
  <c r="P47" i="7"/>
  <c r="Q47" i="7"/>
  <c r="R47" i="7"/>
  <c r="P48" i="7"/>
  <c r="Q48" i="7"/>
  <c r="R48" i="7"/>
  <c r="P49" i="7"/>
  <c r="Q49" i="7"/>
  <c r="R49" i="7"/>
  <c r="P50" i="7"/>
  <c r="Q50" i="7"/>
  <c r="R50" i="7"/>
  <c r="P51" i="7"/>
  <c r="Q51" i="7"/>
  <c r="R51" i="7"/>
  <c r="P52" i="7"/>
  <c r="Q52" i="7"/>
  <c r="R52" i="7"/>
  <c r="P53" i="7"/>
  <c r="Q53" i="7"/>
  <c r="R53" i="7"/>
  <c r="P54" i="7"/>
  <c r="Q54" i="7"/>
  <c r="R54" i="7"/>
  <c r="P55" i="7"/>
  <c r="Q55" i="7"/>
  <c r="R55" i="7"/>
  <c r="P56" i="7"/>
  <c r="Q56" i="7"/>
  <c r="R56" i="7"/>
  <c r="P57" i="7"/>
  <c r="Q57" i="7"/>
  <c r="R57" i="7"/>
  <c r="P58" i="7"/>
  <c r="Q58" i="7"/>
  <c r="R58" i="7"/>
  <c r="P59" i="7"/>
  <c r="Q59" i="7"/>
  <c r="R59" i="7"/>
  <c r="P60" i="7"/>
  <c r="Q60" i="7"/>
  <c r="R60" i="7"/>
  <c r="P61" i="7"/>
  <c r="Q61" i="7"/>
  <c r="R61" i="7"/>
  <c r="P62" i="7"/>
  <c r="Q62" i="7"/>
  <c r="R62" i="7"/>
  <c r="P63" i="7"/>
  <c r="Q63" i="7"/>
  <c r="R63" i="7"/>
  <c r="P64" i="7"/>
  <c r="Q64" i="7"/>
  <c r="R64" i="7"/>
  <c r="P65" i="7"/>
  <c r="Q65" i="7"/>
  <c r="R65" i="7"/>
  <c r="P66" i="7"/>
  <c r="Q66" i="7"/>
  <c r="R66" i="7"/>
  <c r="P67" i="7"/>
  <c r="Q67" i="7"/>
  <c r="R67" i="7"/>
  <c r="P68" i="7"/>
  <c r="Q68" i="7"/>
  <c r="R68" i="7"/>
  <c r="P69" i="7"/>
  <c r="Q69" i="7"/>
  <c r="R69" i="7"/>
  <c r="P70" i="7"/>
  <c r="Q70" i="7"/>
  <c r="R70" i="7"/>
  <c r="P71" i="7"/>
  <c r="Q71" i="7"/>
  <c r="R71" i="7"/>
  <c r="P72" i="7"/>
  <c r="Q72" i="7"/>
  <c r="R72" i="7"/>
  <c r="P73" i="7"/>
  <c r="Q73" i="7"/>
  <c r="R73" i="7"/>
  <c r="P74" i="7"/>
  <c r="Q74" i="7"/>
  <c r="R74" i="7"/>
  <c r="P75" i="7"/>
  <c r="Q75" i="7"/>
  <c r="R75" i="7"/>
  <c r="P76" i="7"/>
  <c r="Q76" i="7"/>
  <c r="R76" i="7"/>
  <c r="P77" i="7"/>
  <c r="Q77" i="7"/>
  <c r="R77" i="7"/>
  <c r="P78" i="7"/>
  <c r="Q78" i="7"/>
  <c r="R78" i="7"/>
  <c r="P79" i="7"/>
  <c r="Q79" i="7"/>
  <c r="R79" i="7"/>
  <c r="P80" i="7"/>
  <c r="Q80" i="7"/>
  <c r="R80" i="7"/>
  <c r="P81" i="7"/>
  <c r="Q81" i="7"/>
  <c r="R81" i="7"/>
  <c r="P82" i="7"/>
  <c r="Q82" i="7"/>
  <c r="R82" i="7"/>
  <c r="P83" i="7"/>
  <c r="Q83" i="7"/>
  <c r="R83" i="7"/>
  <c r="P84" i="7"/>
  <c r="Q84" i="7"/>
  <c r="R84" i="7"/>
  <c r="Q5" i="7"/>
  <c r="S5" i="7" s="1"/>
  <c r="R5" i="7"/>
  <c r="P5" i="7"/>
  <c r="E73" i="7"/>
  <c r="F63" i="7"/>
  <c r="G58" i="7"/>
  <c r="G59" i="7" s="1"/>
  <c r="G60" i="7" s="1"/>
  <c r="G61" i="7" s="1"/>
  <c r="G62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F58" i="7"/>
  <c r="E58" i="7"/>
  <c r="M84" i="7"/>
  <c r="M83" i="7"/>
  <c r="M82" i="7"/>
  <c r="M81" i="7"/>
  <c r="M80" i="7"/>
  <c r="M79" i="7"/>
  <c r="M78" i="7"/>
  <c r="M77" i="7"/>
  <c r="M76" i="7"/>
  <c r="M75" i="7"/>
  <c r="M74" i="7"/>
  <c r="M73" i="7"/>
  <c r="K73" i="7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M72" i="7"/>
  <c r="M71" i="7"/>
  <c r="M70" i="7"/>
  <c r="M69" i="7"/>
  <c r="M68" i="7"/>
  <c r="M67" i="7"/>
  <c r="M66" i="7"/>
  <c r="M65" i="7"/>
  <c r="M64" i="7"/>
  <c r="M63" i="7"/>
  <c r="L63" i="7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M44" i="7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L44" i="7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K44" i="7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40" i="7"/>
  <c r="K41" i="7" s="1"/>
  <c r="K42" i="7" s="1"/>
  <c r="K39" i="7"/>
  <c r="K35" i="7"/>
  <c r="K36" i="7" s="1"/>
  <c r="K37" i="7" s="1"/>
  <c r="K34" i="7"/>
  <c r="K29" i="7"/>
  <c r="K30" i="7" s="1"/>
  <c r="K31" i="7" s="1"/>
  <c r="K32" i="7" s="1"/>
  <c r="K26" i="7"/>
  <c r="K27" i="7" s="1"/>
  <c r="K25" i="7"/>
  <c r="M6" i="7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M5" i="7"/>
  <c r="L5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P4" i="7"/>
  <c r="E58" i="8" l="1"/>
  <c r="O57" i="8"/>
  <c r="X24" i="8"/>
  <c r="X38" i="8"/>
  <c r="X4" i="8"/>
  <c r="X39" i="8"/>
  <c r="X29" i="8"/>
  <c r="X23" i="8"/>
  <c r="X43" i="8"/>
  <c r="X5" i="8"/>
  <c r="X28" i="8"/>
  <c r="X33" i="8"/>
  <c r="AD44" i="8"/>
  <c r="AE44" i="8"/>
  <c r="AK44" i="8"/>
  <c r="AL44" i="8"/>
  <c r="AM44" i="8"/>
  <c r="AN44" i="8"/>
  <c r="Y44" i="8"/>
  <c r="AO44" i="8"/>
  <c r="AA44" i="8"/>
  <c r="AC44" i="8"/>
  <c r="AJ44" i="8"/>
  <c r="AP44" i="8"/>
  <c r="Z44" i="8"/>
  <c r="AB44" i="8"/>
  <c r="AF44" i="8"/>
  <c r="AG44" i="8"/>
  <c r="AH44" i="8"/>
  <c r="AI44" i="8"/>
  <c r="AH34" i="8"/>
  <c r="AI34" i="8"/>
  <c r="Y34" i="8"/>
  <c r="AO34" i="8"/>
  <c r="Z34" i="8"/>
  <c r="AP34" i="8"/>
  <c r="AA34" i="8"/>
  <c r="AB34" i="8"/>
  <c r="AC34" i="8"/>
  <c r="AD34" i="8"/>
  <c r="AE34" i="8"/>
  <c r="AF34" i="8"/>
  <c r="AG34" i="8"/>
  <c r="AJ34" i="8"/>
  <c r="AK34" i="8"/>
  <c r="AL34" i="8"/>
  <c r="AM34" i="8"/>
  <c r="AN34" i="8"/>
  <c r="Z30" i="8"/>
  <c r="AP30" i="8"/>
  <c r="AA30" i="8"/>
  <c r="AG30" i="8"/>
  <c r="AH30" i="8"/>
  <c r="AI30" i="8"/>
  <c r="AJ30" i="8"/>
  <c r="AK30" i="8"/>
  <c r="AL30" i="8"/>
  <c r="AM30" i="8"/>
  <c r="AN30" i="8"/>
  <c r="Y30" i="8"/>
  <c r="AO30" i="8"/>
  <c r="AB30" i="8"/>
  <c r="AC30" i="8"/>
  <c r="AD30" i="8"/>
  <c r="AE30" i="8"/>
  <c r="AF30" i="8"/>
  <c r="AB45" i="8"/>
  <c r="AC45" i="8"/>
  <c r="AI45" i="8"/>
  <c r="AJ45" i="8"/>
  <c r="AK45" i="8"/>
  <c r="AL45" i="8"/>
  <c r="AM45" i="8"/>
  <c r="Y45" i="8"/>
  <c r="AO45" i="8"/>
  <c r="AA45" i="8"/>
  <c r="Z45" i="8"/>
  <c r="AD45" i="8"/>
  <c r="AE45" i="8"/>
  <c r="AH45" i="8"/>
  <c r="AN45" i="8"/>
  <c r="AP45" i="8"/>
  <c r="AF45" i="8"/>
  <c r="AG45" i="8"/>
  <c r="AJ41" i="8"/>
  <c r="AK41" i="8"/>
  <c r="AA41" i="8"/>
  <c r="AD41" i="8"/>
  <c r="AB41" i="8"/>
  <c r="AC41" i="8"/>
  <c r="AE41" i="8"/>
  <c r="AG41" i="8"/>
  <c r="AI41" i="8"/>
  <c r="Y41" i="8"/>
  <c r="AL41" i="8"/>
  <c r="AM41" i="8"/>
  <c r="AN41" i="8"/>
  <c r="AO41" i="8"/>
  <c r="AP41" i="8"/>
  <c r="Z41" i="8"/>
  <c r="AF41" i="8"/>
  <c r="AH41" i="8"/>
  <c r="AH42" i="8"/>
  <c r="AI42" i="8"/>
  <c r="Y42" i="8"/>
  <c r="AO42" i="8"/>
  <c r="Z42" i="8"/>
  <c r="AP42" i="8"/>
  <c r="AA42" i="8"/>
  <c r="AB42" i="8"/>
  <c r="AC42" i="8"/>
  <c r="AE42" i="8"/>
  <c r="AG42" i="8"/>
  <c r="AM42" i="8"/>
  <c r="AN42" i="8"/>
  <c r="AD42" i="8"/>
  <c r="AF42" i="8"/>
  <c r="AL42" i="8"/>
  <c r="AJ42" i="8"/>
  <c r="AK42" i="8"/>
  <c r="AL40" i="8"/>
  <c r="AM40" i="8"/>
  <c r="AC40" i="8"/>
  <c r="AD40" i="8"/>
  <c r="AF40" i="8"/>
  <c r="AE40" i="8"/>
  <c r="AG40" i="8"/>
  <c r="AI40" i="8"/>
  <c r="AK40" i="8"/>
  <c r="AN40" i="8"/>
  <c r="AO40" i="8"/>
  <c r="AP40" i="8"/>
  <c r="Y40" i="8"/>
  <c r="Z40" i="8"/>
  <c r="AA40" i="8"/>
  <c r="AB40" i="8"/>
  <c r="AH40" i="8"/>
  <c r="AJ40" i="8"/>
  <c r="AJ25" i="8"/>
  <c r="AK25" i="8"/>
  <c r="AA25" i="8"/>
  <c r="AB25" i="8"/>
  <c r="AC25" i="8"/>
  <c r="AD25" i="8"/>
  <c r="AE25" i="8"/>
  <c r="AF25" i="8"/>
  <c r="AG25" i="8"/>
  <c r="AH25" i="8"/>
  <c r="AI25" i="8"/>
  <c r="AL25" i="8"/>
  <c r="AM25" i="8"/>
  <c r="AN25" i="8"/>
  <c r="AP25" i="8"/>
  <c r="AO25" i="8"/>
  <c r="Y25" i="8"/>
  <c r="Z25" i="8"/>
  <c r="AN6" i="8"/>
  <c r="Y6" i="8"/>
  <c r="Z6" i="8"/>
  <c r="AP6" i="8"/>
  <c r="AA6" i="8"/>
  <c r="AB6" i="8"/>
  <c r="AC6" i="8"/>
  <c r="AD6" i="8"/>
  <c r="AE6" i="8"/>
  <c r="AF6" i="8"/>
  <c r="AG6" i="8"/>
  <c r="AH6" i="8"/>
  <c r="AI6" i="8"/>
  <c r="AJ6" i="8"/>
  <c r="AK6" i="8"/>
  <c r="AL6" i="8"/>
  <c r="AO6" i="8"/>
  <c r="AM6" i="8"/>
  <c r="T31" i="8"/>
  <c r="T32" i="8"/>
  <c r="T7" i="8"/>
  <c r="T35" i="8"/>
  <c r="T46" i="8"/>
  <c r="T27" i="8"/>
  <c r="T26" i="8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V23" i="7"/>
  <c r="W23" i="7"/>
  <c r="AC23" i="7"/>
  <c r="AF23" i="7"/>
  <c r="AL23" i="7"/>
  <c r="V24" i="7"/>
  <c r="W24" i="7"/>
  <c r="X24" i="7"/>
  <c r="Y24" i="7"/>
  <c r="Z24" i="7"/>
  <c r="AB24" i="7"/>
  <c r="AC24" i="7"/>
  <c r="AD24" i="7"/>
  <c r="AF24" i="7"/>
  <c r="AH24" i="7"/>
  <c r="AL24" i="7"/>
  <c r="V28" i="7"/>
  <c r="W28" i="7"/>
  <c r="X28" i="7"/>
  <c r="Y28" i="7"/>
  <c r="Z28" i="7"/>
  <c r="AB28" i="7"/>
  <c r="AC28" i="7"/>
  <c r="AD28" i="7"/>
  <c r="AF28" i="7"/>
  <c r="AH28" i="7"/>
  <c r="AL28" i="7"/>
  <c r="V33" i="7"/>
  <c r="W33" i="7"/>
  <c r="X33" i="7"/>
  <c r="Y33" i="7"/>
  <c r="Z33" i="7"/>
  <c r="AB33" i="7"/>
  <c r="AC33" i="7"/>
  <c r="AD33" i="7"/>
  <c r="AF33" i="7"/>
  <c r="AH33" i="7"/>
  <c r="AL33" i="7"/>
  <c r="V38" i="7"/>
  <c r="W38" i="7"/>
  <c r="X38" i="7"/>
  <c r="Y38" i="7"/>
  <c r="Z38" i="7"/>
  <c r="AB38" i="7"/>
  <c r="AC38" i="7"/>
  <c r="AD38" i="7"/>
  <c r="AF38" i="7"/>
  <c r="AH38" i="7"/>
  <c r="AL38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U4" i="7"/>
  <c r="E7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AH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Q4" i="7"/>
  <c r="R4" i="7"/>
  <c r="O4" i="7"/>
  <c r="G44" i="7"/>
  <c r="F44" i="7"/>
  <c r="AI44" i="7" s="1"/>
  <c r="E44" i="7"/>
  <c r="E39" i="7"/>
  <c r="E34" i="7"/>
  <c r="X34" i="7" s="1"/>
  <c r="E29" i="7"/>
  <c r="E25" i="7"/>
  <c r="E6" i="7"/>
  <c r="G5" i="7"/>
  <c r="F5" i="7"/>
  <c r="E5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4" i="6"/>
  <c r="AA5" i="6"/>
  <c r="AB5" i="6"/>
  <c r="AC5" i="6"/>
  <c r="AD5" i="6"/>
  <c r="AA6" i="6"/>
  <c r="AB6" i="6"/>
  <c r="AC6" i="6"/>
  <c r="AD6" i="6"/>
  <c r="AA7" i="6"/>
  <c r="AB7" i="6"/>
  <c r="AC7" i="6"/>
  <c r="AD7" i="6"/>
  <c r="AA8" i="6"/>
  <c r="AB8" i="6"/>
  <c r="AC8" i="6"/>
  <c r="AD8" i="6"/>
  <c r="AA9" i="6"/>
  <c r="AB9" i="6"/>
  <c r="AC9" i="6"/>
  <c r="AD9" i="6"/>
  <c r="AA10" i="6"/>
  <c r="AB10" i="6"/>
  <c r="AC10" i="6"/>
  <c r="AD10" i="6"/>
  <c r="AA11" i="6"/>
  <c r="AB11" i="6"/>
  <c r="AC11" i="6"/>
  <c r="AD11" i="6"/>
  <c r="AA12" i="6"/>
  <c r="AB12" i="6"/>
  <c r="AC12" i="6"/>
  <c r="AD12" i="6"/>
  <c r="AA13" i="6"/>
  <c r="AB13" i="6"/>
  <c r="AC13" i="6"/>
  <c r="AD13" i="6"/>
  <c r="AA14" i="6"/>
  <c r="AB14" i="6"/>
  <c r="AC14" i="6"/>
  <c r="AD14" i="6"/>
  <c r="AA15" i="6"/>
  <c r="AB15" i="6"/>
  <c r="AC15" i="6"/>
  <c r="AD15" i="6"/>
  <c r="AA16" i="6"/>
  <c r="AB16" i="6"/>
  <c r="AC16" i="6"/>
  <c r="AD16" i="6"/>
  <c r="AA17" i="6"/>
  <c r="AB17" i="6"/>
  <c r="AC17" i="6"/>
  <c r="AD17" i="6"/>
  <c r="AA18" i="6"/>
  <c r="AB18" i="6"/>
  <c r="AC18" i="6"/>
  <c r="AD18" i="6"/>
  <c r="AA19" i="6"/>
  <c r="AB19" i="6"/>
  <c r="AC19" i="6"/>
  <c r="AD19" i="6"/>
  <c r="AA20" i="6"/>
  <c r="AB20" i="6"/>
  <c r="AC20" i="6"/>
  <c r="AD20" i="6"/>
  <c r="AA21" i="6"/>
  <c r="AB21" i="6"/>
  <c r="AC21" i="6"/>
  <c r="AD21" i="6"/>
  <c r="AA22" i="6"/>
  <c r="AB22" i="6"/>
  <c r="AC22" i="6"/>
  <c r="AD22" i="6"/>
  <c r="AA23" i="6"/>
  <c r="AB23" i="6"/>
  <c r="AC23" i="6"/>
  <c r="AD23" i="6"/>
  <c r="AA24" i="6"/>
  <c r="AB24" i="6"/>
  <c r="AC24" i="6"/>
  <c r="AD24" i="6"/>
  <c r="AA25" i="6"/>
  <c r="AB25" i="6"/>
  <c r="AC25" i="6"/>
  <c r="AD25" i="6"/>
  <c r="AA26" i="6"/>
  <c r="AB26" i="6"/>
  <c r="AC26" i="6"/>
  <c r="AD26" i="6"/>
  <c r="AA27" i="6"/>
  <c r="AB27" i="6"/>
  <c r="AC27" i="6"/>
  <c r="AD27" i="6"/>
  <c r="AA28" i="6"/>
  <c r="AB28" i="6"/>
  <c r="AC28" i="6"/>
  <c r="AD28" i="6"/>
  <c r="AA29" i="6"/>
  <c r="AB29" i="6"/>
  <c r="AC29" i="6"/>
  <c r="AD29" i="6"/>
  <c r="AA30" i="6"/>
  <c r="AB30" i="6"/>
  <c r="AC30" i="6"/>
  <c r="AD30" i="6"/>
  <c r="AA31" i="6"/>
  <c r="AB31" i="6"/>
  <c r="AC31" i="6"/>
  <c r="AD31" i="6"/>
  <c r="AA32" i="6"/>
  <c r="AB32" i="6"/>
  <c r="AC32" i="6"/>
  <c r="AD32" i="6"/>
  <c r="AA33" i="6"/>
  <c r="AB33" i="6"/>
  <c r="AC33" i="6"/>
  <c r="AD33" i="6"/>
  <c r="AA34" i="6"/>
  <c r="AB34" i="6"/>
  <c r="AC34" i="6"/>
  <c r="AD34" i="6"/>
  <c r="AA35" i="6"/>
  <c r="AB35" i="6"/>
  <c r="AC35" i="6"/>
  <c r="AD35" i="6"/>
  <c r="AA36" i="6"/>
  <c r="AB36" i="6"/>
  <c r="AC36" i="6"/>
  <c r="AD36" i="6"/>
  <c r="AA37" i="6"/>
  <c r="AB37" i="6"/>
  <c r="AC37" i="6"/>
  <c r="AD37" i="6"/>
  <c r="AA38" i="6"/>
  <c r="AB38" i="6"/>
  <c r="AC38" i="6"/>
  <c r="AD38" i="6"/>
  <c r="AA39" i="6"/>
  <c r="AB39" i="6"/>
  <c r="AC39" i="6"/>
  <c r="AD39" i="6"/>
  <c r="AA40" i="6"/>
  <c r="AB40" i="6"/>
  <c r="AC40" i="6"/>
  <c r="AD40" i="6"/>
  <c r="AA41" i="6"/>
  <c r="AB41" i="6"/>
  <c r="AC41" i="6"/>
  <c r="AD41" i="6"/>
  <c r="AA42" i="6"/>
  <c r="AB42" i="6"/>
  <c r="AC42" i="6"/>
  <c r="AD42" i="6"/>
  <c r="AA43" i="6"/>
  <c r="AB43" i="6"/>
  <c r="AC43" i="6"/>
  <c r="AD43" i="6"/>
  <c r="AA44" i="6"/>
  <c r="AB44" i="6"/>
  <c r="AC44" i="6"/>
  <c r="AD44" i="6"/>
  <c r="AA45" i="6"/>
  <c r="AB45" i="6"/>
  <c r="AC45" i="6"/>
  <c r="AD45" i="6"/>
  <c r="AA46" i="6"/>
  <c r="AB46" i="6"/>
  <c r="AC46" i="6"/>
  <c r="AD46" i="6"/>
  <c r="AA47" i="6"/>
  <c r="AB47" i="6"/>
  <c r="AC47" i="6"/>
  <c r="AD47" i="6"/>
  <c r="AA48" i="6"/>
  <c r="AB48" i="6"/>
  <c r="AC48" i="6"/>
  <c r="AD48" i="6"/>
  <c r="AA49" i="6"/>
  <c r="AB49" i="6"/>
  <c r="AC49" i="6"/>
  <c r="AD49" i="6"/>
  <c r="AA50" i="6"/>
  <c r="AB50" i="6"/>
  <c r="AC50" i="6"/>
  <c r="AD50" i="6"/>
  <c r="AA51" i="6"/>
  <c r="AB51" i="6"/>
  <c r="AC51" i="6"/>
  <c r="AD51" i="6"/>
  <c r="AA52" i="6"/>
  <c r="AB52" i="6"/>
  <c r="AC52" i="6"/>
  <c r="AD52" i="6"/>
  <c r="AA53" i="6"/>
  <c r="AB53" i="6"/>
  <c r="AC53" i="6"/>
  <c r="AD53" i="6"/>
  <c r="AA54" i="6"/>
  <c r="AB54" i="6"/>
  <c r="AC54" i="6"/>
  <c r="AD54" i="6"/>
  <c r="AA55" i="6"/>
  <c r="AB55" i="6"/>
  <c r="AC55" i="6"/>
  <c r="AD55" i="6"/>
  <c r="AA56" i="6"/>
  <c r="AB56" i="6"/>
  <c r="AC56" i="6"/>
  <c r="AD56" i="6"/>
  <c r="AA57" i="6"/>
  <c r="AB57" i="6"/>
  <c r="AC57" i="6"/>
  <c r="AD57" i="6"/>
  <c r="AA58" i="6"/>
  <c r="AB58" i="6"/>
  <c r="AC58" i="6"/>
  <c r="AD58" i="6"/>
  <c r="AA59" i="6"/>
  <c r="AB59" i="6"/>
  <c r="AC59" i="6"/>
  <c r="AD59" i="6"/>
  <c r="AA60" i="6"/>
  <c r="AB60" i="6"/>
  <c r="AC60" i="6"/>
  <c r="AD60" i="6"/>
  <c r="AA61" i="6"/>
  <c r="AB61" i="6"/>
  <c r="AC61" i="6"/>
  <c r="AD61" i="6"/>
  <c r="AA62" i="6"/>
  <c r="AB62" i="6"/>
  <c r="AC62" i="6"/>
  <c r="AD62" i="6"/>
  <c r="AA63" i="6"/>
  <c r="AB63" i="6"/>
  <c r="AC63" i="6"/>
  <c r="AD63" i="6"/>
  <c r="AA64" i="6"/>
  <c r="AB64" i="6"/>
  <c r="AC64" i="6"/>
  <c r="AD64" i="6"/>
  <c r="AA65" i="6"/>
  <c r="AB65" i="6"/>
  <c r="AC65" i="6"/>
  <c r="AD65" i="6"/>
  <c r="AA66" i="6"/>
  <c r="AB66" i="6"/>
  <c r="AC66" i="6"/>
  <c r="AD66" i="6"/>
  <c r="AA67" i="6"/>
  <c r="AB67" i="6"/>
  <c r="AC67" i="6"/>
  <c r="AD67" i="6"/>
  <c r="AA68" i="6"/>
  <c r="AB68" i="6"/>
  <c r="AC68" i="6"/>
  <c r="AD68" i="6"/>
  <c r="AA69" i="6"/>
  <c r="AB69" i="6"/>
  <c r="AC69" i="6"/>
  <c r="AD69" i="6"/>
  <c r="AA70" i="6"/>
  <c r="AB70" i="6"/>
  <c r="AC70" i="6"/>
  <c r="AD70" i="6"/>
  <c r="AA71" i="6"/>
  <c r="AB71" i="6"/>
  <c r="AC71" i="6"/>
  <c r="AD71" i="6"/>
  <c r="AA72" i="6"/>
  <c r="AB72" i="6"/>
  <c r="AC72" i="6"/>
  <c r="AD72" i="6"/>
  <c r="AA73" i="6"/>
  <c r="AB73" i="6"/>
  <c r="AC73" i="6"/>
  <c r="AD73" i="6"/>
  <c r="AA74" i="6"/>
  <c r="AB74" i="6"/>
  <c r="AC74" i="6"/>
  <c r="AD74" i="6"/>
  <c r="AA75" i="6"/>
  <c r="AB75" i="6"/>
  <c r="AC75" i="6"/>
  <c r="AD75" i="6"/>
  <c r="AA76" i="6"/>
  <c r="AB76" i="6"/>
  <c r="AC76" i="6"/>
  <c r="AD76" i="6"/>
  <c r="AA77" i="6"/>
  <c r="AB77" i="6"/>
  <c r="AC77" i="6"/>
  <c r="AD77" i="6"/>
  <c r="AA78" i="6"/>
  <c r="AB78" i="6"/>
  <c r="AC78" i="6"/>
  <c r="AD78" i="6"/>
  <c r="AA79" i="6"/>
  <c r="AB79" i="6"/>
  <c r="AC79" i="6"/>
  <c r="AD79" i="6"/>
  <c r="AA80" i="6"/>
  <c r="AB80" i="6"/>
  <c r="AC80" i="6"/>
  <c r="AD80" i="6"/>
  <c r="AA81" i="6"/>
  <c r="AB81" i="6"/>
  <c r="AC81" i="6"/>
  <c r="AD81" i="6"/>
  <c r="AA82" i="6"/>
  <c r="AB82" i="6"/>
  <c r="AC82" i="6"/>
  <c r="AD82" i="6"/>
  <c r="AA83" i="6"/>
  <c r="AB83" i="6"/>
  <c r="AC83" i="6"/>
  <c r="AD83" i="6"/>
  <c r="AA84" i="6"/>
  <c r="AB84" i="6"/>
  <c r="AC84" i="6"/>
  <c r="AD84" i="6"/>
  <c r="AB4" i="6"/>
  <c r="AC4" i="6"/>
  <c r="AD4" i="6"/>
  <c r="AA4" i="6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5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5" i="6"/>
  <c r="V75" i="6"/>
  <c r="V76" i="6" s="1"/>
  <c r="V77" i="6" s="1"/>
  <c r="V78" i="6" s="1"/>
  <c r="V79" i="6" s="1"/>
  <c r="V80" i="6" s="1"/>
  <c r="V81" i="6" s="1"/>
  <c r="V82" i="6" s="1"/>
  <c r="V83" i="6" s="1"/>
  <c r="V84" i="6" s="1"/>
  <c r="V74" i="6"/>
  <c r="V45" i="6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44" i="6"/>
  <c r="V40" i="6"/>
  <c r="V41" i="6" s="1"/>
  <c r="V42" i="6" s="1"/>
  <c r="V39" i="6"/>
  <c r="V35" i="6"/>
  <c r="V36" i="6" s="1"/>
  <c r="V37" i="6" s="1"/>
  <c r="V34" i="6"/>
  <c r="V30" i="6"/>
  <c r="V31" i="6" s="1"/>
  <c r="V32" i="6" s="1"/>
  <c r="V29" i="6"/>
  <c r="V26" i="6"/>
  <c r="V27" i="6" s="1"/>
  <c r="V25" i="6"/>
  <c r="V6" i="6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5" i="6"/>
  <c r="E59" i="8" l="1"/>
  <c r="O58" i="8"/>
  <c r="W4" i="8"/>
  <c r="W5" i="8"/>
  <c r="X44" i="8"/>
  <c r="X34" i="8"/>
  <c r="X6" i="8"/>
  <c r="X41" i="8"/>
  <c r="X45" i="8"/>
  <c r="X42" i="8"/>
  <c r="X30" i="8"/>
  <c r="X25" i="8"/>
  <c r="X40" i="8"/>
  <c r="AH26" i="8"/>
  <c r="AI26" i="8"/>
  <c r="Y26" i="8"/>
  <c r="AO26" i="8"/>
  <c r="Z26" i="8"/>
  <c r="AP26" i="8"/>
  <c r="AA26" i="8"/>
  <c r="AB26" i="8"/>
  <c r="AC26" i="8"/>
  <c r="AD26" i="8"/>
  <c r="AE26" i="8"/>
  <c r="AF26" i="8"/>
  <c r="AG26" i="8"/>
  <c r="AL26" i="8"/>
  <c r="AM26" i="8"/>
  <c r="AN26" i="8"/>
  <c r="AJ26" i="8"/>
  <c r="AK26" i="8"/>
  <c r="AF27" i="8"/>
  <c r="AG27" i="8"/>
  <c r="AM27" i="8"/>
  <c r="AN27" i="8"/>
  <c r="Y27" i="8"/>
  <c r="AO27" i="8"/>
  <c r="Z27" i="8"/>
  <c r="AP27" i="8"/>
  <c r="AA27" i="8"/>
  <c r="AB27" i="8"/>
  <c r="AC27" i="8"/>
  <c r="AD27" i="8"/>
  <c r="AE27" i="8"/>
  <c r="AH27" i="8"/>
  <c r="AI27" i="8"/>
  <c r="AJ27" i="8"/>
  <c r="AK27" i="8"/>
  <c r="AL27" i="8"/>
  <c r="Z46" i="8"/>
  <c r="AP46" i="8"/>
  <c r="AA46" i="8"/>
  <c r="AG46" i="8"/>
  <c r="AH46" i="8"/>
  <c r="AI46" i="8"/>
  <c r="AJ46" i="8"/>
  <c r="AK46" i="8"/>
  <c r="AM46" i="8"/>
  <c r="Y46" i="8"/>
  <c r="AO46" i="8"/>
  <c r="AB46" i="8"/>
  <c r="AC46" i="8"/>
  <c r="AD46" i="8"/>
  <c r="AE46" i="8"/>
  <c r="AF46" i="8"/>
  <c r="AL46" i="8"/>
  <c r="AN46" i="8"/>
  <c r="AF35" i="8"/>
  <c r="AG35" i="8"/>
  <c r="AM35" i="8"/>
  <c r="AN35" i="8"/>
  <c r="Y35" i="8"/>
  <c r="AO35" i="8"/>
  <c r="Z35" i="8"/>
  <c r="AP35" i="8"/>
  <c r="AA35" i="8"/>
  <c r="AB35" i="8"/>
  <c r="AC35" i="8"/>
  <c r="AD35" i="8"/>
  <c r="AE35" i="8"/>
  <c r="AH35" i="8"/>
  <c r="AI35" i="8"/>
  <c r="AJ35" i="8"/>
  <c r="AK35" i="8"/>
  <c r="AL35" i="8"/>
  <c r="AL32" i="8"/>
  <c r="AM32" i="8"/>
  <c r="AC32" i="8"/>
  <c r="AD32" i="8"/>
  <c r="AE32" i="8"/>
  <c r="AF32" i="8"/>
  <c r="AG32" i="8"/>
  <c r="AH32" i="8"/>
  <c r="AI32" i="8"/>
  <c r="AJ32" i="8"/>
  <c r="AK32" i="8"/>
  <c r="AB32" i="8"/>
  <c r="AN32" i="8"/>
  <c r="AO32" i="8"/>
  <c r="AP32" i="8"/>
  <c r="Y32" i="8"/>
  <c r="Z32" i="8"/>
  <c r="AA32" i="8"/>
  <c r="AN31" i="8"/>
  <c r="Y31" i="8"/>
  <c r="AO31" i="8"/>
  <c r="AE31" i="8"/>
  <c r="AF31" i="8"/>
  <c r="AG31" i="8"/>
  <c r="AH31" i="8"/>
  <c r="AI31" i="8"/>
  <c r="AJ31" i="8"/>
  <c r="AK31" i="8"/>
  <c r="AL31" i="8"/>
  <c r="AM31" i="8"/>
  <c r="AC31" i="8"/>
  <c r="AD31" i="8"/>
  <c r="AP31" i="8"/>
  <c r="AB31" i="8"/>
  <c r="Z31" i="8"/>
  <c r="AA31" i="8"/>
  <c r="AL7" i="8"/>
  <c r="AN7" i="8"/>
  <c r="Y7" i="8"/>
  <c r="AO7" i="8"/>
  <c r="Z7" i="8"/>
  <c r="AP7" i="8"/>
  <c r="AA7" i="8"/>
  <c r="AB7" i="8"/>
  <c r="AC7" i="8"/>
  <c r="AD7" i="8"/>
  <c r="AE7" i="8"/>
  <c r="AF7" i="8"/>
  <c r="AG7" i="8"/>
  <c r="AH7" i="8"/>
  <c r="AI7" i="8"/>
  <c r="AJ7" i="8"/>
  <c r="AK7" i="8"/>
  <c r="AM7" i="8"/>
  <c r="T8" i="8"/>
  <c r="T47" i="8"/>
  <c r="T9" i="8"/>
  <c r="T37" i="8"/>
  <c r="T36" i="8"/>
  <c r="AD34" i="7"/>
  <c r="AC34" i="7"/>
  <c r="AB34" i="7"/>
  <c r="Y34" i="7"/>
  <c r="AK44" i="7"/>
  <c r="AJ44" i="7"/>
  <c r="E30" i="7"/>
  <c r="U44" i="7"/>
  <c r="E7" i="7"/>
  <c r="AH34" i="7"/>
  <c r="V34" i="7"/>
  <c r="AL34" i="7"/>
  <c r="W34" i="7"/>
  <c r="Z34" i="7"/>
  <c r="E40" i="7"/>
  <c r="G45" i="7"/>
  <c r="AF34" i="7"/>
  <c r="E26" i="7"/>
  <c r="E45" i="7"/>
  <c r="E75" i="7"/>
  <c r="F64" i="7"/>
  <c r="AD23" i="7"/>
  <c r="AB23" i="7"/>
  <c r="Z23" i="7"/>
  <c r="Y23" i="7"/>
  <c r="X23" i="7"/>
  <c r="T4" i="7"/>
  <c r="T5" i="7"/>
  <c r="E46" i="7"/>
  <c r="E35" i="7"/>
  <c r="F6" i="7"/>
  <c r="G6" i="7"/>
  <c r="F45" i="7"/>
  <c r="J33" i="6"/>
  <c r="G34" i="6"/>
  <c r="G33" i="6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59" i="6"/>
  <c r="I59" i="6" s="1"/>
  <c r="H34" i="6"/>
  <c r="H35" i="6"/>
  <c r="I35" i="6" s="1"/>
  <c r="H36" i="6"/>
  <c r="I36" i="6" s="1"/>
  <c r="H37" i="6"/>
  <c r="I37" i="6" s="1"/>
  <c r="H38" i="6"/>
  <c r="H39" i="6"/>
  <c r="H40" i="6"/>
  <c r="H41" i="6"/>
  <c r="H42" i="6"/>
  <c r="I42" i="6" s="1"/>
  <c r="H43" i="6"/>
  <c r="H44" i="6"/>
  <c r="H45" i="6"/>
  <c r="H46" i="6"/>
  <c r="I46" i="6" s="1"/>
  <c r="H47" i="6"/>
  <c r="I47" i="6" s="1"/>
  <c r="H48" i="6"/>
  <c r="I48" i="6" s="1"/>
  <c r="H49" i="6"/>
  <c r="I49" i="6" s="1"/>
  <c r="H50" i="6"/>
  <c r="H51" i="6"/>
  <c r="H52" i="6"/>
  <c r="I52" i="6" s="1"/>
  <c r="H53" i="6"/>
  <c r="I53" i="6" s="1"/>
  <c r="H54" i="6"/>
  <c r="H55" i="6"/>
  <c r="H56" i="6"/>
  <c r="H57" i="6"/>
  <c r="H58" i="6"/>
  <c r="I58" i="6" s="1"/>
  <c r="H33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8" i="6"/>
  <c r="I39" i="6"/>
  <c r="I40" i="6"/>
  <c r="I41" i="6"/>
  <c r="I43" i="6"/>
  <c r="I44" i="6"/>
  <c r="I45" i="6"/>
  <c r="I50" i="6"/>
  <c r="I51" i="6"/>
  <c r="I54" i="6"/>
  <c r="I55" i="6"/>
  <c r="I56" i="6"/>
  <c r="I57" i="6"/>
  <c r="I74" i="6"/>
  <c r="I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5" i="6"/>
  <c r="O59" i="8" l="1"/>
  <c r="E60" i="8"/>
  <c r="W6" i="8"/>
  <c r="X26" i="8"/>
  <c r="X46" i="8"/>
  <c r="X35" i="8"/>
  <c r="X31" i="8"/>
  <c r="X7" i="8"/>
  <c r="X32" i="8"/>
  <c r="X27" i="8"/>
  <c r="AN47" i="8"/>
  <c r="Y47" i="8"/>
  <c r="AO47" i="8"/>
  <c r="AE47" i="8"/>
  <c r="AF47" i="8"/>
  <c r="AG47" i="8"/>
  <c r="AH47" i="8"/>
  <c r="AI47" i="8"/>
  <c r="AK47" i="8"/>
  <c r="Z47" i="8"/>
  <c r="AA47" i="8"/>
  <c r="AB47" i="8"/>
  <c r="AL47" i="8"/>
  <c r="AM47" i="8"/>
  <c r="AP47" i="8"/>
  <c r="AC47" i="8"/>
  <c r="AJ47" i="8"/>
  <c r="AD47" i="8"/>
  <c r="AD36" i="8"/>
  <c r="AE36" i="8"/>
  <c r="AK36" i="8"/>
  <c r="AL36" i="8"/>
  <c r="AM36" i="8"/>
  <c r="AN36" i="8"/>
  <c r="Y36" i="8"/>
  <c r="AO36" i="8"/>
  <c r="AA36" i="8"/>
  <c r="AB36" i="8"/>
  <c r="AC36" i="8"/>
  <c r="AI36" i="8"/>
  <c r="AJ36" i="8"/>
  <c r="AP36" i="8"/>
  <c r="Z36" i="8"/>
  <c r="AF36" i="8"/>
  <c r="AG36" i="8"/>
  <c r="AH36" i="8"/>
  <c r="AB37" i="8"/>
  <c r="AC37" i="8"/>
  <c r="AI37" i="8"/>
  <c r="AJ37" i="8"/>
  <c r="AK37" i="8"/>
  <c r="AL37" i="8"/>
  <c r="AM37" i="8"/>
  <c r="Y37" i="8"/>
  <c r="AO37" i="8"/>
  <c r="AA37" i="8"/>
  <c r="Z37" i="8"/>
  <c r="AG37" i="8"/>
  <c r="AH37" i="8"/>
  <c r="AD37" i="8"/>
  <c r="AN37" i="8"/>
  <c r="AP37" i="8"/>
  <c r="AE37" i="8"/>
  <c r="AF37" i="8"/>
  <c r="AH9" i="8"/>
  <c r="AI9" i="8"/>
  <c r="AJ9" i="8"/>
  <c r="AK9" i="8"/>
  <c r="AL9" i="8"/>
  <c r="AM9" i="8"/>
  <c r="AN9" i="8"/>
  <c r="Y9" i="8"/>
  <c r="AO9" i="8"/>
  <c r="Z9" i="8"/>
  <c r="AP9" i="8"/>
  <c r="AA9" i="8"/>
  <c r="AB9" i="8"/>
  <c r="AC9" i="8"/>
  <c r="AD9" i="8"/>
  <c r="AE9" i="8"/>
  <c r="AF9" i="8"/>
  <c r="AG9" i="8"/>
  <c r="AJ8" i="8"/>
  <c r="AL8" i="8"/>
  <c r="AM8" i="8"/>
  <c r="AN8" i="8"/>
  <c r="Y8" i="8"/>
  <c r="AO8" i="8"/>
  <c r="Z8" i="8"/>
  <c r="AP8" i="8"/>
  <c r="AA8" i="8"/>
  <c r="AB8" i="8"/>
  <c r="AC8" i="8"/>
  <c r="AD8" i="8"/>
  <c r="AE8" i="8"/>
  <c r="AF8" i="8"/>
  <c r="AG8" i="8"/>
  <c r="AH8" i="8"/>
  <c r="AK8" i="8"/>
  <c r="AI8" i="8"/>
  <c r="T10" i="8"/>
  <c r="T48" i="8"/>
  <c r="E27" i="7"/>
  <c r="Y27" i="7" s="1"/>
  <c r="G46" i="7"/>
  <c r="AA46" i="7" s="1"/>
  <c r="E41" i="7"/>
  <c r="AF41" i="7" s="1"/>
  <c r="Z46" i="7"/>
  <c r="AD46" i="7"/>
  <c r="AH46" i="7"/>
  <c r="AF46" i="7"/>
  <c r="AL46" i="7"/>
  <c r="V46" i="7"/>
  <c r="W46" i="7"/>
  <c r="X46" i="7"/>
  <c r="Y46" i="7"/>
  <c r="AB46" i="7"/>
  <c r="AC46" i="7"/>
  <c r="AH7" i="7"/>
  <c r="V7" i="7"/>
  <c r="AL7" i="7"/>
  <c r="W7" i="7"/>
  <c r="Z7" i="7"/>
  <c r="AC7" i="7"/>
  <c r="AD7" i="7"/>
  <c r="X7" i="7"/>
  <c r="Y7" i="7"/>
  <c r="AB7" i="7"/>
  <c r="AF7" i="7"/>
  <c r="X25" i="7"/>
  <c r="Y25" i="7"/>
  <c r="AB25" i="7"/>
  <c r="AC25" i="7"/>
  <c r="AF25" i="7"/>
  <c r="AL25" i="7"/>
  <c r="W25" i="7"/>
  <c r="V25" i="7"/>
  <c r="AD25" i="7"/>
  <c r="AH25" i="7"/>
  <c r="Z25" i="7"/>
  <c r="AB29" i="7"/>
  <c r="AC29" i="7"/>
  <c r="AF29" i="7"/>
  <c r="Z29" i="7"/>
  <c r="AH29" i="7"/>
  <c r="V29" i="7"/>
  <c r="W29" i="7"/>
  <c r="X29" i="7"/>
  <c r="Y29" i="7"/>
  <c r="AD29" i="7"/>
  <c r="AL29" i="7"/>
  <c r="AH26" i="7"/>
  <c r="V26" i="7"/>
  <c r="AL26" i="7"/>
  <c r="W26" i="7"/>
  <c r="Z26" i="7"/>
  <c r="Y26" i="7"/>
  <c r="AB26" i="7"/>
  <c r="X26" i="7"/>
  <c r="AC26" i="7"/>
  <c r="AD26" i="7"/>
  <c r="AF26" i="7"/>
  <c r="Z30" i="7"/>
  <c r="AD30" i="7"/>
  <c r="AH30" i="7"/>
  <c r="V30" i="7"/>
  <c r="W30" i="7"/>
  <c r="AC30" i="7"/>
  <c r="AF30" i="7"/>
  <c r="AL30" i="7"/>
  <c r="X30" i="7"/>
  <c r="Y30" i="7"/>
  <c r="AB30" i="7"/>
  <c r="AJ45" i="7"/>
  <c r="AI45" i="7"/>
  <c r="AK45" i="7"/>
  <c r="U45" i="7"/>
  <c r="AA6" i="7"/>
  <c r="AE6" i="7"/>
  <c r="AG6" i="7"/>
  <c r="AG44" i="7"/>
  <c r="AE44" i="7"/>
  <c r="AA44" i="7"/>
  <c r="AE46" i="7"/>
  <c r="AE45" i="7"/>
  <c r="AA45" i="7"/>
  <c r="AG45" i="7"/>
  <c r="AF27" i="7"/>
  <c r="X27" i="7"/>
  <c r="AB27" i="7"/>
  <c r="AC27" i="7"/>
  <c r="AD27" i="7"/>
  <c r="S6" i="7"/>
  <c r="X6" i="7"/>
  <c r="Y6" i="7"/>
  <c r="AB6" i="7"/>
  <c r="AC6" i="7"/>
  <c r="V6" i="7"/>
  <c r="AD6" i="7"/>
  <c r="AH6" i="7"/>
  <c r="W6" i="7"/>
  <c r="Z6" i="7"/>
  <c r="AF6" i="7"/>
  <c r="AL6" i="7"/>
  <c r="S44" i="7"/>
  <c r="AD44" i="7"/>
  <c r="AH44" i="7"/>
  <c r="V44" i="7"/>
  <c r="AL44" i="7"/>
  <c r="AB44" i="7"/>
  <c r="AC44" i="7"/>
  <c r="W44" i="7"/>
  <c r="X44" i="7"/>
  <c r="Y44" i="7"/>
  <c r="Z44" i="7"/>
  <c r="AF44" i="7"/>
  <c r="S45" i="7"/>
  <c r="AB45" i="7"/>
  <c r="AF45" i="7"/>
  <c r="AD45" i="7"/>
  <c r="V45" i="7"/>
  <c r="Y45" i="7"/>
  <c r="Z45" i="7"/>
  <c r="X45" i="7"/>
  <c r="AC45" i="7"/>
  <c r="AH45" i="7"/>
  <c r="AL45" i="7"/>
  <c r="W45" i="7"/>
  <c r="X41" i="7"/>
  <c r="AB41" i="7"/>
  <c r="AC41" i="7"/>
  <c r="X39" i="7"/>
  <c r="AB39" i="7"/>
  <c r="AF39" i="7"/>
  <c r="W39" i="7"/>
  <c r="Y39" i="7"/>
  <c r="AC39" i="7"/>
  <c r="AD39" i="7"/>
  <c r="AH39" i="7"/>
  <c r="V39" i="7"/>
  <c r="Z39" i="7"/>
  <c r="AL39" i="7"/>
  <c r="E8" i="7"/>
  <c r="V40" i="7"/>
  <c r="AL40" i="7"/>
  <c r="Z40" i="7"/>
  <c r="AD40" i="7"/>
  <c r="Y40" i="7"/>
  <c r="AF40" i="7"/>
  <c r="W40" i="7"/>
  <c r="X40" i="7"/>
  <c r="AB40" i="7"/>
  <c r="AC40" i="7"/>
  <c r="AH40" i="7"/>
  <c r="E31" i="7"/>
  <c r="AJ6" i="7"/>
  <c r="U6" i="7"/>
  <c r="AK6" i="7"/>
  <c r="AI6" i="7"/>
  <c r="AF35" i="7"/>
  <c r="X35" i="7"/>
  <c r="Y35" i="7"/>
  <c r="AL35" i="7"/>
  <c r="Z35" i="7"/>
  <c r="V35" i="7"/>
  <c r="W35" i="7"/>
  <c r="AB35" i="7"/>
  <c r="AC35" i="7"/>
  <c r="AD35" i="7"/>
  <c r="AH35" i="7"/>
  <c r="F65" i="7"/>
  <c r="E76" i="7"/>
  <c r="AC73" i="7"/>
  <c r="AF73" i="7"/>
  <c r="AH73" i="7"/>
  <c r="V73" i="7"/>
  <c r="AL73" i="7"/>
  <c r="W73" i="7"/>
  <c r="X73" i="7"/>
  <c r="Y73" i="7"/>
  <c r="Z73" i="7"/>
  <c r="AD73" i="7"/>
  <c r="AB73" i="7"/>
  <c r="AI63" i="7"/>
  <c r="AJ63" i="7"/>
  <c r="U63" i="7"/>
  <c r="AK63" i="7"/>
  <c r="E36" i="7"/>
  <c r="E47" i="7"/>
  <c r="F7" i="7"/>
  <c r="F46" i="7"/>
  <c r="S46" i="7" s="1"/>
  <c r="G7" i="7"/>
  <c r="E9" i="7"/>
  <c r="J34" i="6"/>
  <c r="J35" i="6" s="1"/>
  <c r="G35" i="6"/>
  <c r="E25" i="4"/>
  <c r="F66" i="4" s="1"/>
  <c r="E6" i="4"/>
  <c r="F64" i="4" s="1"/>
  <c r="E7" i="4"/>
  <c r="F75" i="4" s="1"/>
  <c r="E8" i="4"/>
  <c r="F70" i="4" s="1"/>
  <c r="E9" i="4"/>
  <c r="F59" i="4" s="1"/>
  <c r="E12" i="4"/>
  <c r="F62" i="4" s="1"/>
  <c r="E13" i="4"/>
  <c r="F63" i="4" s="1"/>
  <c r="E14" i="4"/>
  <c r="F60" i="4" s="1"/>
  <c r="E17" i="4"/>
  <c r="F71" i="4" s="1"/>
  <c r="E18" i="4"/>
  <c r="F65" i="4" s="1"/>
  <c r="E19" i="4"/>
  <c r="F61" i="4" s="1"/>
  <c r="E20" i="4"/>
  <c r="F72" i="4" s="1"/>
  <c r="E23" i="4"/>
  <c r="F76" i="4" s="1"/>
  <c r="E24" i="4"/>
  <c r="F69" i="4" s="1"/>
  <c r="E26" i="4"/>
  <c r="F67" i="4" s="1"/>
  <c r="E27" i="4"/>
  <c r="F73" i="4" s="1"/>
  <c r="E28" i="4"/>
  <c r="F68" i="4" s="1"/>
  <c r="E5" i="4"/>
  <c r="F74" i="4" s="1"/>
  <c r="F3" i="4"/>
  <c r="O60" i="8" l="1"/>
  <c r="E61" i="8"/>
  <c r="W7" i="8"/>
  <c r="X47" i="8"/>
  <c r="X9" i="8"/>
  <c r="X8" i="8"/>
  <c r="X37" i="8"/>
  <c r="X36" i="8"/>
  <c r="AL48" i="8"/>
  <c r="AM48" i="8"/>
  <c r="AC48" i="8"/>
  <c r="AD48" i="8"/>
  <c r="AE48" i="8"/>
  <c r="AF48" i="8"/>
  <c r="AG48" i="8"/>
  <c r="AI48" i="8"/>
  <c r="AN48" i="8"/>
  <c r="AO48" i="8"/>
  <c r="AP48" i="8"/>
  <c r="Y48" i="8"/>
  <c r="Z48" i="8"/>
  <c r="AA48" i="8"/>
  <c r="AB48" i="8"/>
  <c r="AK48" i="8"/>
  <c r="AH48" i="8"/>
  <c r="AJ48" i="8"/>
  <c r="AF10" i="8"/>
  <c r="AH10" i="8"/>
  <c r="AI10" i="8"/>
  <c r="AJ10" i="8"/>
  <c r="AK10" i="8"/>
  <c r="AL10" i="8"/>
  <c r="AM10" i="8"/>
  <c r="AN10" i="8"/>
  <c r="Y10" i="8"/>
  <c r="AO10" i="8"/>
  <c r="Z10" i="8"/>
  <c r="AP10" i="8"/>
  <c r="AA10" i="8"/>
  <c r="AB10" i="8"/>
  <c r="AC10" i="8"/>
  <c r="AD10" i="8"/>
  <c r="AE10" i="8"/>
  <c r="AG10" i="8"/>
  <c r="T11" i="8"/>
  <c r="T49" i="8"/>
  <c r="W27" i="7"/>
  <c r="AG46" i="7"/>
  <c r="E42" i="7"/>
  <c r="AD42" i="7" s="1"/>
  <c r="W41" i="7"/>
  <c r="AL27" i="7"/>
  <c r="AH41" i="7"/>
  <c r="AD41" i="7"/>
  <c r="Z27" i="7"/>
  <c r="Z41" i="7"/>
  <c r="AH27" i="7"/>
  <c r="V41" i="7"/>
  <c r="Y41" i="7"/>
  <c r="AL41" i="7"/>
  <c r="V27" i="7"/>
  <c r="G47" i="7"/>
  <c r="AE47" i="7" s="1"/>
  <c r="E32" i="7"/>
  <c r="AD9" i="7"/>
  <c r="AH9" i="7"/>
  <c r="V9" i="7"/>
  <c r="AL9" i="7"/>
  <c r="W9" i="7"/>
  <c r="Y9" i="7"/>
  <c r="Z9" i="7"/>
  <c r="AC9" i="7"/>
  <c r="AF9" i="7"/>
  <c r="X9" i="7"/>
  <c r="AB9" i="7"/>
  <c r="V42" i="7"/>
  <c r="AL42" i="7"/>
  <c r="AC42" i="7"/>
  <c r="X42" i="7"/>
  <c r="W42" i="7"/>
  <c r="Y42" i="7"/>
  <c r="AB42" i="7"/>
  <c r="AF8" i="7"/>
  <c r="X8" i="7"/>
  <c r="Y8" i="7"/>
  <c r="AL8" i="7"/>
  <c r="W8" i="7"/>
  <c r="Z8" i="7"/>
  <c r="AD8" i="7"/>
  <c r="AB8" i="7"/>
  <c r="AC8" i="7"/>
  <c r="AH8" i="7"/>
  <c r="V8" i="7"/>
  <c r="AA7" i="7"/>
  <c r="AG7" i="7"/>
  <c r="AE7" i="7"/>
  <c r="T6" i="7"/>
  <c r="X31" i="7"/>
  <c r="Y31" i="7"/>
  <c r="AB31" i="7"/>
  <c r="AC31" i="7"/>
  <c r="AF31" i="7"/>
  <c r="V31" i="7"/>
  <c r="W31" i="7"/>
  <c r="AD31" i="7"/>
  <c r="Z31" i="7"/>
  <c r="AH31" i="7"/>
  <c r="AL31" i="7"/>
  <c r="AK46" i="7"/>
  <c r="AI46" i="7"/>
  <c r="AJ46" i="7"/>
  <c r="U46" i="7"/>
  <c r="AI7" i="7"/>
  <c r="AJ7" i="7"/>
  <c r="AK7" i="7"/>
  <c r="U7" i="7"/>
  <c r="X47" i="7"/>
  <c r="AB47" i="7"/>
  <c r="AF47" i="7"/>
  <c r="AH47" i="7"/>
  <c r="AL47" i="7"/>
  <c r="W47" i="7"/>
  <c r="Y47" i="7"/>
  <c r="V47" i="7"/>
  <c r="Z47" i="7"/>
  <c r="AC47" i="7"/>
  <c r="AD47" i="7"/>
  <c r="S7" i="7"/>
  <c r="AD36" i="7"/>
  <c r="AH36" i="7"/>
  <c r="V36" i="7"/>
  <c r="AL36" i="7"/>
  <c r="W36" i="7"/>
  <c r="Y36" i="7"/>
  <c r="Z36" i="7"/>
  <c r="AC36" i="7"/>
  <c r="AB36" i="7"/>
  <c r="AF36" i="7"/>
  <c r="X36" i="7"/>
  <c r="AA47" i="7"/>
  <c r="AG47" i="7"/>
  <c r="E77" i="7"/>
  <c r="F66" i="7"/>
  <c r="AD74" i="7"/>
  <c r="AF74" i="7"/>
  <c r="AH74" i="7"/>
  <c r="V74" i="7"/>
  <c r="AL74" i="7"/>
  <c r="W74" i="7"/>
  <c r="X74" i="7"/>
  <c r="Y74" i="7"/>
  <c r="AC74" i="7"/>
  <c r="Z74" i="7"/>
  <c r="AB74" i="7"/>
  <c r="AI64" i="7"/>
  <c r="AJ64" i="7"/>
  <c r="U64" i="7"/>
  <c r="AK64" i="7"/>
  <c r="F8" i="7"/>
  <c r="E37" i="7"/>
  <c r="E48" i="7"/>
  <c r="E10" i="7"/>
  <c r="G48" i="7"/>
  <c r="G8" i="7"/>
  <c r="F47" i="7"/>
  <c r="S47" i="7" s="1"/>
  <c r="E30" i="4"/>
  <c r="O61" i="8" l="1"/>
  <c r="E62" i="8"/>
  <c r="W9" i="8"/>
  <c r="W8" i="8"/>
  <c r="X48" i="8"/>
  <c r="X10" i="8"/>
  <c r="W10" i="8" s="1"/>
  <c r="AJ49" i="8"/>
  <c r="AK49" i="8"/>
  <c r="AA49" i="8"/>
  <c r="AB49" i="8"/>
  <c r="AD49" i="8"/>
  <c r="AC49" i="8"/>
  <c r="AE49" i="8"/>
  <c r="AG49" i="8"/>
  <c r="AH49" i="8"/>
  <c r="AI49" i="8"/>
  <c r="AL49" i="8"/>
  <c r="AM49" i="8"/>
  <c r="AN49" i="8"/>
  <c r="AO49" i="8"/>
  <c r="AP49" i="8"/>
  <c r="Y49" i="8"/>
  <c r="Z49" i="8"/>
  <c r="AF49" i="8"/>
  <c r="AD11" i="8"/>
  <c r="AF11" i="8"/>
  <c r="AG11" i="8"/>
  <c r="AH11" i="8"/>
  <c r="AI11" i="8"/>
  <c r="AJ11" i="8"/>
  <c r="AK11" i="8"/>
  <c r="AL11" i="8"/>
  <c r="AM11" i="8"/>
  <c r="AN11" i="8"/>
  <c r="Y11" i="8"/>
  <c r="AO11" i="8"/>
  <c r="Z11" i="8"/>
  <c r="AP11" i="8"/>
  <c r="AA11" i="8"/>
  <c r="AB11" i="8"/>
  <c r="AE11" i="8"/>
  <c r="AC11" i="8"/>
  <c r="T50" i="8"/>
  <c r="T12" i="8"/>
  <c r="Z42" i="7"/>
  <c r="AH42" i="7"/>
  <c r="E49" i="7"/>
  <c r="V49" i="7" s="1"/>
  <c r="AF42" i="7"/>
  <c r="AJ8" i="7"/>
  <c r="U8" i="7"/>
  <c r="AK8" i="7"/>
  <c r="AI8" i="7"/>
  <c r="AI47" i="7"/>
  <c r="U47" i="7"/>
  <c r="AJ47" i="7"/>
  <c r="AK47" i="7"/>
  <c r="AA48" i="7"/>
  <c r="AE48" i="7"/>
  <c r="AG48" i="7"/>
  <c r="AB10" i="7"/>
  <c r="AC10" i="7"/>
  <c r="AF10" i="7"/>
  <c r="Y10" i="7"/>
  <c r="Z10" i="7"/>
  <c r="AH10" i="7"/>
  <c r="X10" i="7"/>
  <c r="V10" i="7"/>
  <c r="W10" i="7"/>
  <c r="AD10" i="7"/>
  <c r="AL10" i="7"/>
  <c r="AG8" i="7"/>
  <c r="AA8" i="7"/>
  <c r="AE8" i="7"/>
  <c r="X49" i="7"/>
  <c r="AL49" i="7"/>
  <c r="AC49" i="7"/>
  <c r="Y49" i="7"/>
  <c r="Z49" i="7"/>
  <c r="AD49" i="7"/>
  <c r="AH49" i="7"/>
  <c r="S8" i="7"/>
  <c r="V32" i="7"/>
  <c r="AL32" i="7"/>
  <c r="W32" i="7"/>
  <c r="Z32" i="7"/>
  <c r="AD32" i="7"/>
  <c r="X32" i="7"/>
  <c r="Y32" i="7"/>
  <c r="AF32" i="7"/>
  <c r="AB32" i="7"/>
  <c r="AH32" i="7"/>
  <c r="AC32" i="7"/>
  <c r="V48" i="7"/>
  <c r="AL48" i="7"/>
  <c r="Z48" i="7"/>
  <c r="AD48" i="7"/>
  <c r="Y48" i="7"/>
  <c r="AF48" i="7"/>
  <c r="AH48" i="7"/>
  <c r="W48" i="7"/>
  <c r="X48" i="7"/>
  <c r="AB48" i="7"/>
  <c r="AC48" i="7"/>
  <c r="T7" i="7"/>
  <c r="AB37" i="7"/>
  <c r="AF37" i="7"/>
  <c r="X37" i="7"/>
  <c r="Y37" i="7"/>
  <c r="AC37" i="7"/>
  <c r="AD37" i="7"/>
  <c r="AH37" i="7"/>
  <c r="V37" i="7"/>
  <c r="W37" i="7"/>
  <c r="Z37" i="7"/>
  <c r="AL37" i="7"/>
  <c r="E78" i="7"/>
  <c r="F67" i="7"/>
  <c r="AI65" i="7"/>
  <c r="AJ65" i="7"/>
  <c r="U65" i="7"/>
  <c r="AK65" i="7"/>
  <c r="Y75" i="7"/>
  <c r="Z75" i="7"/>
  <c r="AB75" i="7"/>
  <c r="AC75" i="7"/>
  <c r="AD75" i="7"/>
  <c r="AF75" i="7"/>
  <c r="AH75" i="7"/>
  <c r="V75" i="7"/>
  <c r="AL75" i="7"/>
  <c r="W75" i="7"/>
  <c r="X75" i="7"/>
  <c r="F9" i="7"/>
  <c r="E50" i="7"/>
  <c r="G49" i="7"/>
  <c r="E11" i="7"/>
  <c r="F48" i="7"/>
  <c r="S48" i="7" s="1"/>
  <c r="G9" i="7"/>
  <c r="I7" i="4"/>
  <c r="I8" i="4"/>
  <c r="I9" i="4"/>
  <c r="I14" i="4"/>
  <c r="I12" i="4"/>
  <c r="I13" i="4"/>
  <c r="I6" i="4"/>
  <c r="I17" i="4"/>
  <c r="I18" i="4"/>
  <c r="I19" i="4"/>
  <c r="I20" i="4"/>
  <c r="I23" i="4"/>
  <c r="I24" i="4"/>
  <c r="I25" i="4"/>
  <c r="I26" i="4"/>
  <c r="I27" i="4"/>
  <c r="I28" i="4"/>
  <c r="I5" i="4"/>
  <c r="AM2" i="4"/>
  <c r="AL2" i="4"/>
  <c r="N12" i="4"/>
  <c r="N13" i="4"/>
  <c r="N6" i="4"/>
  <c r="N17" i="4"/>
  <c r="N18" i="4"/>
  <c r="N19" i="4"/>
  <c r="N20" i="4"/>
  <c r="N23" i="4"/>
  <c r="N24" i="4"/>
  <c r="N25" i="4"/>
  <c r="N26" i="4"/>
  <c r="N27" i="4"/>
  <c r="N28" i="4"/>
  <c r="N7" i="4"/>
  <c r="N8" i="4"/>
  <c r="N9" i="4"/>
  <c r="N14" i="4"/>
  <c r="N5" i="4"/>
  <c r="K14" i="4"/>
  <c r="K12" i="4"/>
  <c r="K13" i="4"/>
  <c r="K17" i="4"/>
  <c r="K18" i="4"/>
  <c r="K19" i="4"/>
  <c r="K20" i="4"/>
  <c r="K23" i="4"/>
  <c r="K24" i="4"/>
  <c r="K25" i="4"/>
  <c r="K26" i="4"/>
  <c r="K27" i="4"/>
  <c r="K28" i="4"/>
  <c r="K6" i="4"/>
  <c r="K7" i="4"/>
  <c r="K8" i="4"/>
  <c r="K9" i="4"/>
  <c r="K5" i="4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0" i="5"/>
  <c r="O62" i="8" l="1"/>
  <c r="E63" i="8"/>
  <c r="X49" i="8"/>
  <c r="X11" i="8"/>
  <c r="AH50" i="8"/>
  <c r="AI50" i="8"/>
  <c r="Y50" i="8"/>
  <c r="AO50" i="8"/>
  <c r="AB50" i="8"/>
  <c r="Z50" i="8"/>
  <c r="AP50" i="8"/>
  <c r="AA50" i="8"/>
  <c r="AC50" i="8"/>
  <c r="AE50" i="8"/>
  <c r="AG50" i="8"/>
  <c r="AJ50" i="8"/>
  <c r="AK50" i="8"/>
  <c r="AL50" i="8"/>
  <c r="AM50" i="8"/>
  <c r="AD50" i="8"/>
  <c r="AF50" i="8"/>
  <c r="AN50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Y12" i="8"/>
  <c r="AO12" i="8"/>
  <c r="Z12" i="8"/>
  <c r="AP12" i="8"/>
  <c r="AA12" i="8"/>
  <c r="T13" i="8"/>
  <c r="T51" i="8"/>
  <c r="AB49" i="7"/>
  <c r="AF49" i="7"/>
  <c r="W49" i="7"/>
  <c r="T8" i="7"/>
  <c r="AE9" i="7"/>
  <c r="AA9" i="7"/>
  <c r="AG9" i="7"/>
  <c r="AI48" i="7"/>
  <c r="AJ48" i="7"/>
  <c r="U48" i="7"/>
  <c r="AK48" i="7"/>
  <c r="AA49" i="7"/>
  <c r="AE49" i="7"/>
  <c r="AG49" i="7"/>
  <c r="AH50" i="7"/>
  <c r="V50" i="7"/>
  <c r="AL50" i="7"/>
  <c r="Z50" i="7"/>
  <c r="X50" i="7"/>
  <c r="Y50" i="7"/>
  <c r="AC50" i="7"/>
  <c r="AD50" i="7"/>
  <c r="AB50" i="7"/>
  <c r="AF50" i="7"/>
  <c r="W50" i="7"/>
  <c r="AI9" i="7"/>
  <c r="U9" i="7"/>
  <c r="AJ9" i="7"/>
  <c r="AK9" i="7"/>
  <c r="S9" i="7"/>
  <c r="Z11" i="7"/>
  <c r="AD11" i="7"/>
  <c r="AH11" i="7"/>
  <c r="V11" i="7"/>
  <c r="W11" i="7"/>
  <c r="Y11" i="7"/>
  <c r="AC11" i="7"/>
  <c r="AF11" i="7"/>
  <c r="AL11" i="7"/>
  <c r="X11" i="7"/>
  <c r="AB11" i="7"/>
  <c r="F68" i="7"/>
  <c r="E79" i="7"/>
  <c r="X76" i="7"/>
  <c r="Y76" i="7"/>
  <c r="Z76" i="7"/>
  <c r="AB76" i="7"/>
  <c r="AC76" i="7"/>
  <c r="AD76" i="7"/>
  <c r="AF76" i="7"/>
  <c r="AH76" i="7"/>
  <c r="V76" i="7"/>
  <c r="AL76" i="7"/>
  <c r="W76" i="7"/>
  <c r="AI66" i="7"/>
  <c r="AJ66" i="7"/>
  <c r="U66" i="7"/>
  <c r="AK66" i="7"/>
  <c r="F10" i="7"/>
  <c r="F49" i="7"/>
  <c r="E12" i="7"/>
  <c r="G50" i="7"/>
  <c r="G10" i="7"/>
  <c r="E51" i="7"/>
  <c r="AK17" i="3"/>
  <c r="AK18" i="3"/>
  <c r="AK19" i="3"/>
  <c r="AK20" i="3"/>
  <c r="AK12" i="3"/>
  <c r="AK13" i="3"/>
  <c r="AK14" i="3"/>
  <c r="AK15" i="3"/>
  <c r="AO19" i="3"/>
  <c r="AO20" i="3"/>
  <c r="AN20" i="3"/>
  <c r="AN19" i="3"/>
  <c r="AN18" i="3"/>
  <c r="AO18" i="3" s="1"/>
  <c r="AN17" i="3"/>
  <c r="AO17" i="3" s="1"/>
  <c r="AN12" i="3"/>
  <c r="AN13" i="3"/>
  <c r="AN14" i="3"/>
  <c r="AN15" i="3"/>
  <c r="AO15" i="3" s="1"/>
  <c r="AJ11" i="3"/>
  <c r="V1" i="3"/>
  <c r="AL6" i="3"/>
  <c r="AL5" i="3"/>
  <c r="AI1" i="3"/>
  <c r="AB1" i="3"/>
  <c r="J1" i="3"/>
  <c r="K9" i="3"/>
  <c r="B85" i="3"/>
  <c r="K7" i="3"/>
  <c r="I18" i="2"/>
  <c r="I15" i="2"/>
  <c r="I4" i="2"/>
  <c r="I5" i="2"/>
  <c r="I6" i="2"/>
  <c r="I7" i="2"/>
  <c r="I8" i="2"/>
  <c r="I9" i="2"/>
  <c r="I10" i="2"/>
  <c r="I11" i="2"/>
  <c r="I12" i="2"/>
  <c r="I13" i="2"/>
  <c r="I14" i="2"/>
  <c r="I3" i="2"/>
  <c r="H19" i="2"/>
  <c r="H18" i="2"/>
  <c r="G15" i="2"/>
  <c r="M20" i="2"/>
  <c r="L20" i="2"/>
  <c r="J15" i="2"/>
  <c r="J16" i="1"/>
  <c r="K16" i="1"/>
  <c r="K19" i="1"/>
  <c r="J16" i="2"/>
  <c r="J19" i="1"/>
  <c r="H19" i="1"/>
  <c r="G19" i="1"/>
  <c r="J11" i="1"/>
  <c r="K11" i="1" s="1"/>
  <c r="J12" i="1"/>
  <c r="K12" i="1" s="1"/>
  <c r="J13" i="1"/>
  <c r="K13" i="1" s="1"/>
  <c r="J14" i="1"/>
  <c r="K14" i="1" s="1"/>
  <c r="J15" i="1"/>
  <c r="K15" i="1" s="1"/>
  <c r="J17" i="1"/>
  <c r="K17" i="1" s="1"/>
  <c r="J10" i="1"/>
  <c r="K10" i="1" s="1"/>
  <c r="I11" i="1"/>
  <c r="I12" i="1"/>
  <c r="I13" i="1"/>
  <c r="I14" i="1"/>
  <c r="I15" i="1"/>
  <c r="I16" i="1"/>
  <c r="I17" i="1"/>
  <c r="I10" i="1"/>
  <c r="O63" i="8" l="1"/>
  <c r="E64" i="8"/>
  <c r="W11" i="8"/>
  <c r="X50" i="8"/>
  <c r="X12" i="8"/>
  <c r="W12" i="8" s="1"/>
  <c r="AF51" i="8"/>
  <c r="AG51" i="8"/>
  <c r="AM51" i="8"/>
  <c r="AN51" i="8"/>
  <c r="Y51" i="8"/>
  <c r="AO51" i="8"/>
  <c r="Z51" i="8"/>
  <c r="AP51" i="8"/>
  <c r="AA51" i="8"/>
  <c r="AC51" i="8"/>
  <c r="AD51" i="8"/>
  <c r="AE51" i="8"/>
  <c r="AH51" i="8"/>
  <c r="AI51" i="8"/>
  <c r="AJ51" i="8"/>
  <c r="AK51" i="8"/>
  <c r="AL51" i="8"/>
  <c r="AB51" i="8"/>
  <c r="Z13" i="8"/>
  <c r="AP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Y13" i="8"/>
  <c r="AO13" i="8"/>
  <c r="AA13" i="8"/>
  <c r="T14" i="8"/>
  <c r="T52" i="8"/>
  <c r="AJ49" i="7"/>
  <c r="AK49" i="7"/>
  <c r="U49" i="7"/>
  <c r="AI49" i="7"/>
  <c r="S49" i="7"/>
  <c r="AJ10" i="7"/>
  <c r="U10" i="7"/>
  <c r="AK10" i="7"/>
  <c r="AI10" i="7"/>
  <c r="S10" i="7"/>
  <c r="T9" i="7"/>
  <c r="AF51" i="7"/>
  <c r="X51" i="7"/>
  <c r="V51" i="7"/>
  <c r="Z51" i="7"/>
  <c r="AD51" i="7"/>
  <c r="AL51" i="7"/>
  <c r="W51" i="7"/>
  <c r="Y51" i="7"/>
  <c r="AB51" i="7"/>
  <c r="AC51" i="7"/>
  <c r="AH51" i="7"/>
  <c r="AG10" i="7"/>
  <c r="AE10" i="7"/>
  <c r="AA10" i="7"/>
  <c r="AE50" i="7"/>
  <c r="AG50" i="7"/>
  <c r="AA50" i="7"/>
  <c r="X12" i="7"/>
  <c r="Y12" i="7"/>
  <c r="AB12" i="7"/>
  <c r="AC12" i="7"/>
  <c r="AF12" i="7"/>
  <c r="V12" i="7"/>
  <c r="W12" i="7"/>
  <c r="AD12" i="7"/>
  <c r="AL12" i="7"/>
  <c r="Z12" i="7"/>
  <c r="AH12" i="7"/>
  <c r="F69" i="7"/>
  <c r="E80" i="7"/>
  <c r="W77" i="7"/>
  <c r="X77" i="7"/>
  <c r="Y77" i="7"/>
  <c r="Z77" i="7"/>
  <c r="AB77" i="7"/>
  <c r="AC77" i="7"/>
  <c r="AD77" i="7"/>
  <c r="AF77" i="7"/>
  <c r="AH77" i="7"/>
  <c r="V77" i="7"/>
  <c r="AL77" i="7"/>
  <c r="AI67" i="7"/>
  <c r="AJ67" i="7"/>
  <c r="U67" i="7"/>
  <c r="AK67" i="7"/>
  <c r="F11" i="7"/>
  <c r="G11" i="7"/>
  <c r="G51" i="7"/>
  <c r="E13" i="7"/>
  <c r="E52" i="7"/>
  <c r="F50" i="7"/>
  <c r="AO13" i="3"/>
  <c r="AO12" i="3"/>
  <c r="AO14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  <c r="C3" i="1" s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99" i="1"/>
  <c r="N100" i="1"/>
  <c r="N101" i="1"/>
  <c r="N102" i="1"/>
  <c r="N103" i="1"/>
  <c r="N10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B2" i="2"/>
  <c r="C2" i="2"/>
  <c r="D2" i="2"/>
  <c r="O64" i="8" l="1"/>
  <c r="E65" i="8"/>
  <c r="X51" i="8"/>
  <c r="X13" i="8"/>
  <c r="AD52" i="8"/>
  <c r="AE52" i="8"/>
  <c r="AK52" i="8"/>
  <c r="AL52" i="8"/>
  <c r="AN52" i="8"/>
  <c r="AM52" i="8"/>
  <c r="Y52" i="8"/>
  <c r="AO52" i="8"/>
  <c r="AA52" i="8"/>
  <c r="AF52" i="8"/>
  <c r="AG52" i="8"/>
  <c r="AH52" i="8"/>
  <c r="AI52" i="8"/>
  <c r="AC52" i="8"/>
  <c r="Z52" i="8"/>
  <c r="AB52" i="8"/>
  <c r="AJ52" i="8"/>
  <c r="AP52" i="8"/>
  <c r="AN14" i="8"/>
  <c r="Z14" i="8"/>
  <c r="AP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Y14" i="8"/>
  <c r="AM14" i="8"/>
  <c r="AO14" i="8"/>
  <c r="T53" i="8"/>
  <c r="T15" i="8"/>
  <c r="T10" i="7"/>
  <c r="AD52" i="7"/>
  <c r="AH52" i="7"/>
  <c r="V52" i="7"/>
  <c r="AL52" i="7"/>
  <c r="W52" i="7"/>
  <c r="X52" i="7"/>
  <c r="AB52" i="7"/>
  <c r="AF52" i="7"/>
  <c r="Z52" i="7"/>
  <c r="AC52" i="7"/>
  <c r="Y52" i="7"/>
  <c r="AI50" i="7"/>
  <c r="AJ50" i="7"/>
  <c r="AK50" i="7"/>
  <c r="U50" i="7"/>
  <c r="S50" i="7"/>
  <c r="V13" i="7"/>
  <c r="AL13" i="7"/>
  <c r="W13" i="7"/>
  <c r="Z13" i="7"/>
  <c r="AD13" i="7"/>
  <c r="X13" i="7"/>
  <c r="AC13" i="7"/>
  <c r="AF13" i="7"/>
  <c r="Y13" i="7"/>
  <c r="AB13" i="7"/>
  <c r="AH13" i="7"/>
  <c r="AA51" i="7"/>
  <c r="AE51" i="7"/>
  <c r="AG51" i="7"/>
  <c r="AA11" i="7"/>
  <c r="AE11" i="7"/>
  <c r="AG11" i="7"/>
  <c r="AI11" i="7"/>
  <c r="AJ11" i="7"/>
  <c r="U11" i="7"/>
  <c r="AK11" i="7"/>
  <c r="S11" i="7"/>
  <c r="F70" i="7"/>
  <c r="E81" i="7"/>
  <c r="AI68" i="7"/>
  <c r="AJ68" i="7"/>
  <c r="AK68" i="7"/>
  <c r="U68" i="7"/>
  <c r="V78" i="7"/>
  <c r="AL78" i="7"/>
  <c r="W78" i="7"/>
  <c r="X78" i="7"/>
  <c r="Y78" i="7"/>
  <c r="Z78" i="7"/>
  <c r="AB78" i="7"/>
  <c r="AC78" i="7"/>
  <c r="AD78" i="7"/>
  <c r="AF78" i="7"/>
  <c r="AH78" i="7"/>
  <c r="F12" i="7"/>
  <c r="G12" i="7"/>
  <c r="E53" i="7"/>
  <c r="E14" i="7"/>
  <c r="F51" i="7"/>
  <c r="G52" i="7"/>
  <c r="Q19" i="1"/>
  <c r="Q18" i="1"/>
  <c r="Q20" i="1"/>
  <c r="Q17" i="1"/>
  <c r="Q21" i="1"/>
  <c r="Q23" i="1"/>
  <c r="Q22" i="1"/>
  <c r="Q24" i="1"/>
  <c r="C66" i="1"/>
  <c r="C31" i="1"/>
  <c r="O17" i="1"/>
  <c r="C29" i="1"/>
  <c r="C42" i="1"/>
  <c r="O30" i="1"/>
  <c r="C41" i="1"/>
  <c r="C23" i="1"/>
  <c r="C24" i="1"/>
  <c r="O2" i="1"/>
  <c r="C16" i="1"/>
  <c r="O16" i="1"/>
  <c r="C18" i="1"/>
  <c r="O108" i="1"/>
  <c r="O95" i="1"/>
  <c r="O79" i="1"/>
  <c r="O63" i="1"/>
  <c r="O47" i="1"/>
  <c r="O31" i="1"/>
  <c r="O15" i="1"/>
  <c r="C81" i="1"/>
  <c r="C65" i="1"/>
  <c r="C49" i="1"/>
  <c r="C33" i="1"/>
  <c r="C17" i="1"/>
  <c r="O118" i="1"/>
  <c r="O14" i="1"/>
  <c r="O93" i="1"/>
  <c r="O77" i="1"/>
  <c r="O61" i="1"/>
  <c r="O45" i="1"/>
  <c r="O29" i="1"/>
  <c r="O13" i="1"/>
  <c r="C79" i="1"/>
  <c r="C63" i="1"/>
  <c r="C47" i="1"/>
  <c r="C15" i="1"/>
  <c r="O32" i="1"/>
  <c r="C64" i="1"/>
  <c r="O92" i="1"/>
  <c r="O76" i="1"/>
  <c r="O60" i="1"/>
  <c r="O44" i="1"/>
  <c r="O28" i="1"/>
  <c r="O12" i="1"/>
  <c r="C78" i="1"/>
  <c r="C62" i="1"/>
  <c r="C46" i="1"/>
  <c r="C30" i="1"/>
  <c r="C14" i="1"/>
  <c r="O64" i="1"/>
  <c r="O117" i="1"/>
  <c r="O91" i="1"/>
  <c r="O75" i="1"/>
  <c r="O59" i="1"/>
  <c r="O43" i="1"/>
  <c r="O27" i="1"/>
  <c r="O11" i="1"/>
  <c r="C77" i="1"/>
  <c r="C61" i="1"/>
  <c r="C45" i="1"/>
  <c r="C13" i="1"/>
  <c r="C82" i="1"/>
  <c r="O94" i="1"/>
  <c r="C80" i="1"/>
  <c r="O109" i="1"/>
  <c r="O90" i="1"/>
  <c r="O74" i="1"/>
  <c r="O58" i="1"/>
  <c r="O42" i="1"/>
  <c r="O26" i="1"/>
  <c r="O10" i="1"/>
  <c r="C76" i="1"/>
  <c r="C60" i="1"/>
  <c r="C44" i="1"/>
  <c r="C28" i="1"/>
  <c r="C12" i="1"/>
  <c r="C50" i="1"/>
  <c r="O78" i="1"/>
  <c r="O105" i="1"/>
  <c r="O89" i="1"/>
  <c r="O73" i="1"/>
  <c r="O57" i="1"/>
  <c r="O41" i="1"/>
  <c r="O25" i="1"/>
  <c r="O9" i="1"/>
  <c r="C75" i="1"/>
  <c r="C59" i="1"/>
  <c r="C43" i="1"/>
  <c r="C27" i="1"/>
  <c r="C11" i="1"/>
  <c r="O104" i="1"/>
  <c r="O88" i="1"/>
  <c r="O72" i="1"/>
  <c r="O56" i="1"/>
  <c r="O40" i="1"/>
  <c r="O24" i="1"/>
  <c r="O8" i="1"/>
  <c r="C74" i="1"/>
  <c r="C58" i="1"/>
  <c r="C26" i="1"/>
  <c r="C10" i="1"/>
  <c r="O80" i="1"/>
  <c r="O116" i="1"/>
  <c r="O103" i="1"/>
  <c r="O87" i="1"/>
  <c r="O71" i="1"/>
  <c r="O55" i="1"/>
  <c r="O39" i="1"/>
  <c r="O23" i="1"/>
  <c r="O7" i="1"/>
  <c r="C73" i="1"/>
  <c r="C57" i="1"/>
  <c r="C25" i="1"/>
  <c r="C9" i="1"/>
  <c r="O46" i="1"/>
  <c r="O115" i="1"/>
  <c r="O102" i="1"/>
  <c r="O86" i="1"/>
  <c r="O70" i="1"/>
  <c r="O54" i="1"/>
  <c r="O38" i="1"/>
  <c r="O22" i="1"/>
  <c r="O6" i="1"/>
  <c r="C72" i="1"/>
  <c r="C56" i="1"/>
  <c r="C40" i="1"/>
  <c r="C8" i="1"/>
  <c r="O101" i="1"/>
  <c r="O85" i="1"/>
  <c r="O69" i="1"/>
  <c r="O53" i="1"/>
  <c r="O37" i="1"/>
  <c r="O21" i="1"/>
  <c r="O5" i="1"/>
  <c r="C71" i="1"/>
  <c r="C55" i="1"/>
  <c r="C39" i="1"/>
  <c r="C7" i="1"/>
  <c r="O96" i="1"/>
  <c r="C32" i="1"/>
  <c r="O100" i="1"/>
  <c r="O84" i="1"/>
  <c r="O68" i="1"/>
  <c r="O52" i="1"/>
  <c r="O36" i="1"/>
  <c r="O20" i="1"/>
  <c r="O4" i="1"/>
  <c r="C70" i="1"/>
  <c r="C54" i="1"/>
  <c r="C38" i="1"/>
  <c r="C22" i="1"/>
  <c r="C6" i="1"/>
  <c r="O48" i="1"/>
  <c r="C48" i="1"/>
  <c r="O99" i="1"/>
  <c r="O83" i="1"/>
  <c r="O67" i="1"/>
  <c r="O51" i="1"/>
  <c r="O35" i="1"/>
  <c r="O19" i="1"/>
  <c r="O3" i="1"/>
  <c r="C69" i="1"/>
  <c r="C53" i="1"/>
  <c r="C37" i="1"/>
  <c r="C21" i="1"/>
  <c r="C5" i="1"/>
  <c r="C34" i="1"/>
  <c r="O62" i="1"/>
  <c r="O98" i="1"/>
  <c r="O82" i="1"/>
  <c r="O66" i="1"/>
  <c r="O50" i="1"/>
  <c r="O34" i="1"/>
  <c r="O18" i="1"/>
  <c r="C68" i="1"/>
  <c r="C52" i="1"/>
  <c r="C36" i="1"/>
  <c r="C20" i="1"/>
  <c r="C4" i="1"/>
  <c r="O97" i="1"/>
  <c r="O81" i="1"/>
  <c r="O65" i="1"/>
  <c r="O49" i="1"/>
  <c r="O33" i="1"/>
  <c r="C2" i="1"/>
  <c r="C67" i="1"/>
  <c r="C51" i="1"/>
  <c r="C35" i="1"/>
  <c r="C19" i="1"/>
  <c r="O114" i="1"/>
  <c r="O112" i="1"/>
  <c r="O111" i="1"/>
  <c r="O113" i="1"/>
  <c r="O110" i="1"/>
  <c r="O121" i="1"/>
  <c r="O120" i="1"/>
  <c r="O106" i="1"/>
  <c r="O119" i="1"/>
  <c r="O107" i="1"/>
  <c r="E66" i="8" l="1"/>
  <c r="O65" i="8"/>
  <c r="W13" i="8"/>
  <c r="X52" i="8"/>
  <c r="X14" i="8"/>
  <c r="AB53" i="8"/>
  <c r="AC53" i="8"/>
  <c r="AI53" i="8"/>
  <c r="AJ53" i="8"/>
  <c r="AK53" i="8"/>
  <c r="AL53" i="8"/>
  <c r="AM53" i="8"/>
  <c r="Y53" i="8"/>
  <c r="AO53" i="8"/>
  <c r="Z53" i="8"/>
  <c r="AA53" i="8"/>
  <c r="AD53" i="8"/>
  <c r="AE53" i="8"/>
  <c r="AF53" i="8"/>
  <c r="AG53" i="8"/>
  <c r="AH53" i="8"/>
  <c r="AN53" i="8"/>
  <c r="AP53" i="8"/>
  <c r="AL15" i="8"/>
  <c r="AM15" i="8"/>
  <c r="AN15" i="8"/>
  <c r="Y15" i="8"/>
  <c r="AO15" i="8"/>
  <c r="Z15" i="8"/>
  <c r="AP15" i="8"/>
  <c r="AA15" i="8"/>
  <c r="AB15" i="8"/>
  <c r="AC15" i="8"/>
  <c r="AD15" i="8"/>
  <c r="AE15" i="8"/>
  <c r="AF15" i="8"/>
  <c r="AG15" i="8"/>
  <c r="AH15" i="8"/>
  <c r="AI15" i="8"/>
  <c r="AJ15" i="8"/>
  <c r="AK15" i="8"/>
  <c r="T16" i="8"/>
  <c r="T54" i="8"/>
  <c r="T11" i="7"/>
  <c r="AA52" i="7"/>
  <c r="AG52" i="7"/>
  <c r="AE52" i="7"/>
  <c r="AJ51" i="7"/>
  <c r="U51" i="7"/>
  <c r="AI51" i="7"/>
  <c r="AK51" i="7"/>
  <c r="S51" i="7"/>
  <c r="X14" i="7"/>
  <c r="Y14" i="7"/>
  <c r="AB14" i="7"/>
  <c r="AC14" i="7"/>
  <c r="AF14" i="7"/>
  <c r="AL14" i="7"/>
  <c r="V14" i="7"/>
  <c r="W14" i="7"/>
  <c r="AD14" i="7"/>
  <c r="AH14" i="7"/>
  <c r="Z14" i="7"/>
  <c r="AB53" i="7"/>
  <c r="AF53" i="7"/>
  <c r="X53" i="7"/>
  <c r="Y53" i="7"/>
  <c r="AC53" i="7"/>
  <c r="AD53" i="7"/>
  <c r="AH53" i="7"/>
  <c r="Z53" i="7"/>
  <c r="V53" i="7"/>
  <c r="W53" i="7"/>
  <c r="AL53" i="7"/>
  <c r="AG12" i="7"/>
  <c r="AA12" i="7"/>
  <c r="AE12" i="7"/>
  <c r="U12" i="7"/>
  <c r="AI12" i="7"/>
  <c r="AJ12" i="7"/>
  <c r="AK12" i="7"/>
  <c r="S12" i="7"/>
  <c r="E82" i="7"/>
  <c r="F71" i="7"/>
  <c r="U69" i="7"/>
  <c r="AK69" i="7"/>
  <c r="AI69" i="7"/>
  <c r="AJ69" i="7"/>
  <c r="AH79" i="7"/>
  <c r="V79" i="7"/>
  <c r="AL79" i="7"/>
  <c r="W79" i="7"/>
  <c r="X79" i="7"/>
  <c r="Y79" i="7"/>
  <c r="Z79" i="7"/>
  <c r="AB79" i="7"/>
  <c r="AC79" i="7"/>
  <c r="AD79" i="7"/>
  <c r="AF79" i="7"/>
  <c r="F13" i="7"/>
  <c r="E15" i="7"/>
  <c r="G13" i="7"/>
  <c r="E54" i="7"/>
  <c r="G53" i="7"/>
  <c r="F52" i="7"/>
  <c r="O66" i="8" l="1"/>
  <c r="E67" i="8"/>
  <c r="W14" i="8"/>
  <c r="X53" i="8"/>
  <c r="X15" i="8"/>
  <c r="W15" i="8" s="1"/>
  <c r="Z54" i="8"/>
  <c r="AP54" i="8"/>
  <c r="AA54" i="8"/>
  <c r="AG54" i="8"/>
  <c r="AH54" i="8"/>
  <c r="AI54" i="8"/>
  <c r="AJ54" i="8"/>
  <c r="AK54" i="8"/>
  <c r="AM54" i="8"/>
  <c r="AE54" i="8"/>
  <c r="AB54" i="8"/>
  <c r="AC54" i="8"/>
  <c r="AD54" i="8"/>
  <c r="AN54" i="8"/>
  <c r="AO54" i="8"/>
  <c r="Y54" i="8"/>
  <c r="AF54" i="8"/>
  <c r="AL54" i="8"/>
  <c r="AJ16" i="8"/>
  <c r="AL16" i="8"/>
  <c r="AM16" i="8"/>
  <c r="AN16" i="8"/>
  <c r="Y16" i="8"/>
  <c r="AO16" i="8"/>
  <c r="Z16" i="8"/>
  <c r="AP16" i="8"/>
  <c r="AA16" i="8"/>
  <c r="AB16" i="8"/>
  <c r="AC16" i="8"/>
  <c r="AD16" i="8"/>
  <c r="AE16" i="8"/>
  <c r="AF16" i="8"/>
  <c r="AG16" i="8"/>
  <c r="AH16" i="8"/>
  <c r="AK16" i="8"/>
  <c r="AI16" i="8"/>
  <c r="T17" i="8"/>
  <c r="T55" i="8"/>
  <c r="Z54" i="7"/>
  <c r="AD54" i="7"/>
  <c r="AH54" i="7"/>
  <c r="Y54" i="7"/>
  <c r="AF54" i="7"/>
  <c r="V54" i="7"/>
  <c r="X54" i="7"/>
  <c r="AB54" i="7"/>
  <c r="AC54" i="7"/>
  <c r="W54" i="7"/>
  <c r="AL54" i="7"/>
  <c r="AA13" i="7"/>
  <c r="AE13" i="7"/>
  <c r="AG13" i="7"/>
  <c r="AH15" i="7"/>
  <c r="V15" i="7"/>
  <c r="AL15" i="7"/>
  <c r="W15" i="7"/>
  <c r="Z15" i="7"/>
  <c r="Y15" i="7"/>
  <c r="AB15" i="7"/>
  <c r="AC15" i="7"/>
  <c r="X15" i="7"/>
  <c r="AD15" i="7"/>
  <c r="AF15" i="7"/>
  <c r="T12" i="7"/>
  <c r="U13" i="7"/>
  <c r="AI13" i="7"/>
  <c r="AJ13" i="7"/>
  <c r="AK13" i="7"/>
  <c r="S13" i="7"/>
  <c r="U52" i="7"/>
  <c r="AI52" i="7"/>
  <c r="AJ52" i="7"/>
  <c r="AK52" i="7"/>
  <c r="S52" i="7"/>
  <c r="AA53" i="7"/>
  <c r="AG53" i="7"/>
  <c r="AE53" i="7"/>
  <c r="F72" i="7"/>
  <c r="E83" i="7"/>
  <c r="U70" i="7"/>
  <c r="AK70" i="7"/>
  <c r="AI70" i="7"/>
  <c r="AJ70" i="7"/>
  <c r="AH80" i="7"/>
  <c r="AL80" i="7"/>
  <c r="V80" i="7"/>
  <c r="W80" i="7"/>
  <c r="X80" i="7"/>
  <c r="Y80" i="7"/>
  <c r="Z80" i="7"/>
  <c r="AB80" i="7"/>
  <c r="AC80" i="7"/>
  <c r="AD80" i="7"/>
  <c r="AF80" i="7"/>
  <c r="F14" i="7"/>
  <c r="G54" i="7"/>
  <c r="E55" i="7"/>
  <c r="F53" i="7"/>
  <c r="G14" i="7"/>
  <c r="E16" i="7"/>
  <c r="E68" i="8" l="1"/>
  <c r="O67" i="8"/>
  <c r="X16" i="8"/>
  <c r="W16" i="8" s="1"/>
  <c r="X54" i="8"/>
  <c r="AN55" i="8"/>
  <c r="Y55" i="8"/>
  <c r="AO55" i="8"/>
  <c r="AE55" i="8"/>
  <c r="AH55" i="8"/>
  <c r="AF55" i="8"/>
  <c r="AG55" i="8"/>
  <c r="AI55" i="8"/>
  <c r="AK55" i="8"/>
  <c r="AM55" i="8"/>
  <c r="AP55" i="8"/>
  <c r="AB55" i="8"/>
  <c r="Z55" i="8"/>
  <c r="AA55" i="8"/>
  <c r="AC55" i="8"/>
  <c r="AD55" i="8"/>
  <c r="AJ55" i="8"/>
  <c r="AL55" i="8"/>
  <c r="AH17" i="8"/>
  <c r="AJ17" i="8"/>
  <c r="AK17" i="8"/>
  <c r="AL17" i="8"/>
  <c r="AM17" i="8"/>
  <c r="AN17" i="8"/>
  <c r="Y17" i="8"/>
  <c r="AO17" i="8"/>
  <c r="Z17" i="8"/>
  <c r="AP17" i="8"/>
  <c r="AA17" i="8"/>
  <c r="AB17" i="8"/>
  <c r="AC17" i="8"/>
  <c r="AD17" i="8"/>
  <c r="AE17" i="8"/>
  <c r="AF17" i="8"/>
  <c r="AG17" i="8"/>
  <c r="AI17" i="8"/>
  <c r="T56" i="8"/>
  <c r="T18" i="8"/>
  <c r="T13" i="7"/>
  <c r="X55" i="7"/>
  <c r="AB55" i="7"/>
  <c r="AF55" i="7"/>
  <c r="AC55" i="7"/>
  <c r="AH55" i="7"/>
  <c r="AL55" i="7"/>
  <c r="V55" i="7"/>
  <c r="W55" i="7"/>
  <c r="AD55" i="7"/>
  <c r="Y55" i="7"/>
  <c r="Z55" i="7"/>
  <c r="AJ53" i="7"/>
  <c r="AI53" i="7"/>
  <c r="U53" i="7"/>
  <c r="AK53" i="7"/>
  <c r="S53" i="7"/>
  <c r="AE14" i="7"/>
  <c r="AA14" i="7"/>
  <c r="AG14" i="7"/>
  <c r="AA54" i="7"/>
  <c r="AE54" i="7"/>
  <c r="AG54" i="7"/>
  <c r="AJ14" i="7"/>
  <c r="U14" i="7"/>
  <c r="AK14" i="7"/>
  <c r="AI14" i="7"/>
  <c r="S14" i="7"/>
  <c r="AF16" i="7"/>
  <c r="X16" i="7"/>
  <c r="Y16" i="7"/>
  <c r="V16" i="7"/>
  <c r="AB16" i="7"/>
  <c r="AC16" i="7"/>
  <c r="AH16" i="7"/>
  <c r="AL16" i="7"/>
  <c r="W16" i="7"/>
  <c r="Z16" i="7"/>
  <c r="AD16" i="7"/>
  <c r="E84" i="7"/>
  <c r="F73" i="7"/>
  <c r="AC81" i="7"/>
  <c r="AD81" i="7"/>
  <c r="AF81" i="7"/>
  <c r="AH81" i="7"/>
  <c r="V81" i="7"/>
  <c r="AL81" i="7"/>
  <c r="W81" i="7"/>
  <c r="X81" i="7"/>
  <c r="Y81" i="7"/>
  <c r="Z81" i="7"/>
  <c r="AB81" i="7"/>
  <c r="AI71" i="7"/>
  <c r="AJ71" i="7"/>
  <c r="U71" i="7"/>
  <c r="AK71" i="7"/>
  <c r="F15" i="7"/>
  <c r="G15" i="7"/>
  <c r="F54" i="7"/>
  <c r="E56" i="7"/>
  <c r="E17" i="7"/>
  <c r="G55" i="7"/>
  <c r="O68" i="8" l="1"/>
  <c r="E69" i="8"/>
  <c r="X17" i="8"/>
  <c r="W17" i="8" s="1"/>
  <c r="X55" i="8"/>
  <c r="AL56" i="8"/>
  <c r="AM56" i="8"/>
  <c r="AC56" i="8"/>
  <c r="AD56" i="8"/>
  <c r="AE56" i="8"/>
  <c r="AF56" i="8"/>
  <c r="AG56" i="8"/>
  <c r="AI56" i="8"/>
  <c r="Y56" i="8"/>
  <c r="Z56" i="8"/>
  <c r="AA56" i="8"/>
  <c r="AJ56" i="8"/>
  <c r="AK56" i="8"/>
  <c r="AN56" i="8"/>
  <c r="AO56" i="8"/>
  <c r="AP56" i="8"/>
  <c r="AB56" i="8"/>
  <c r="AH56" i="8"/>
  <c r="AF18" i="8"/>
  <c r="AG18" i="8"/>
  <c r="AH18" i="8"/>
  <c r="AI18" i="8"/>
  <c r="AJ18" i="8"/>
  <c r="AK18" i="8"/>
  <c r="AL18" i="8"/>
  <c r="AM18" i="8"/>
  <c r="AN18" i="8"/>
  <c r="Y18" i="8"/>
  <c r="AO18" i="8"/>
  <c r="Z18" i="8"/>
  <c r="AP18" i="8"/>
  <c r="AA18" i="8"/>
  <c r="AB18" i="8"/>
  <c r="AC18" i="8"/>
  <c r="AD18" i="8"/>
  <c r="AE18" i="8"/>
  <c r="T19" i="8"/>
  <c r="T57" i="8"/>
  <c r="T14" i="7"/>
  <c r="AD17" i="7"/>
  <c r="AH17" i="7"/>
  <c r="V17" i="7"/>
  <c r="AL17" i="7"/>
  <c r="W17" i="7"/>
  <c r="AB17" i="7"/>
  <c r="X17" i="7"/>
  <c r="Y17" i="7"/>
  <c r="Z17" i="7"/>
  <c r="AC17" i="7"/>
  <c r="AF17" i="7"/>
  <c r="AA15" i="7"/>
  <c r="AE15" i="7"/>
  <c r="AG15" i="7"/>
  <c r="AJ54" i="7"/>
  <c r="AK54" i="7"/>
  <c r="U54" i="7"/>
  <c r="AI54" i="7"/>
  <c r="S54" i="7"/>
  <c r="AI15" i="7"/>
  <c r="AK15" i="7"/>
  <c r="U15" i="7"/>
  <c r="AJ15" i="7"/>
  <c r="S15" i="7"/>
  <c r="V56" i="7"/>
  <c r="AL56" i="7"/>
  <c r="Z56" i="7"/>
  <c r="AD56" i="7"/>
  <c r="AC56" i="7"/>
  <c r="AH56" i="7"/>
  <c r="W56" i="7"/>
  <c r="X56" i="7"/>
  <c r="Y56" i="7"/>
  <c r="AB56" i="7"/>
  <c r="AF56" i="7"/>
  <c r="AA55" i="7"/>
  <c r="AG55" i="7"/>
  <c r="AE55" i="7"/>
  <c r="F74" i="7"/>
  <c r="AB82" i="7"/>
  <c r="AD82" i="7"/>
  <c r="AF82" i="7"/>
  <c r="AH82" i="7"/>
  <c r="AL82" i="7"/>
  <c r="V82" i="7"/>
  <c r="W82" i="7"/>
  <c r="X82" i="7"/>
  <c r="Y82" i="7"/>
  <c r="AC82" i="7"/>
  <c r="Z82" i="7"/>
  <c r="AI72" i="7"/>
  <c r="AJ72" i="7"/>
  <c r="U72" i="7"/>
  <c r="AK72" i="7"/>
  <c r="F16" i="7"/>
  <c r="E18" i="7"/>
  <c r="E57" i="7"/>
  <c r="F55" i="7"/>
  <c r="G56" i="7"/>
  <c r="G16" i="7"/>
  <c r="E70" i="8" l="1"/>
  <c r="O69" i="8"/>
  <c r="X56" i="8"/>
  <c r="X18" i="8"/>
  <c r="W18" i="8" s="1"/>
  <c r="AJ57" i="8"/>
  <c r="AK57" i="8"/>
  <c r="AA57" i="8"/>
  <c r="AB57" i="8"/>
  <c r="AD57" i="8"/>
  <c r="AC57" i="8"/>
  <c r="AE57" i="8"/>
  <c r="AG57" i="8"/>
  <c r="AL57" i="8"/>
  <c r="AM57" i="8"/>
  <c r="AN57" i="8"/>
  <c r="AO57" i="8"/>
  <c r="Y57" i="8"/>
  <c r="Z57" i="8"/>
  <c r="AI57" i="8"/>
  <c r="AF57" i="8"/>
  <c r="AH57" i="8"/>
  <c r="AP57" i="8"/>
  <c r="AD19" i="8"/>
  <c r="AF19" i="8"/>
  <c r="AG19" i="8"/>
  <c r="AH19" i="8"/>
  <c r="AI19" i="8"/>
  <c r="AJ19" i="8"/>
  <c r="AK19" i="8"/>
  <c r="AL19" i="8"/>
  <c r="AM19" i="8"/>
  <c r="AN19" i="8"/>
  <c r="Y19" i="8"/>
  <c r="AO19" i="8"/>
  <c r="Z19" i="8"/>
  <c r="AP19" i="8"/>
  <c r="AA19" i="8"/>
  <c r="AB19" i="8"/>
  <c r="AE19" i="8"/>
  <c r="AC19" i="8"/>
  <c r="T58" i="8"/>
  <c r="T20" i="8"/>
  <c r="T15" i="7"/>
  <c r="AG16" i="7"/>
  <c r="AA16" i="7"/>
  <c r="AE16" i="7"/>
  <c r="AK55" i="7"/>
  <c r="U55" i="7"/>
  <c r="AI55" i="7"/>
  <c r="AJ55" i="7"/>
  <c r="S55" i="7"/>
  <c r="AE56" i="7"/>
  <c r="AA56" i="7"/>
  <c r="AG56" i="7"/>
  <c r="AB18" i="7"/>
  <c r="AC18" i="7"/>
  <c r="AF18" i="7"/>
  <c r="AL18" i="7"/>
  <c r="W18" i="7"/>
  <c r="X18" i="7"/>
  <c r="V18" i="7"/>
  <c r="Y18" i="7"/>
  <c r="Z18" i="7"/>
  <c r="AD18" i="7"/>
  <c r="AH18" i="7"/>
  <c r="AJ16" i="7"/>
  <c r="U16" i="7"/>
  <c r="AK16" i="7"/>
  <c r="AI16" i="7"/>
  <c r="S16" i="7"/>
  <c r="F75" i="7"/>
  <c r="Y83" i="7"/>
  <c r="AB83" i="7"/>
  <c r="AC83" i="7"/>
  <c r="AD83" i="7"/>
  <c r="AF83" i="7"/>
  <c r="AH83" i="7"/>
  <c r="V83" i="7"/>
  <c r="AL83" i="7"/>
  <c r="W83" i="7"/>
  <c r="X83" i="7"/>
  <c r="Z83" i="7"/>
  <c r="AI73" i="7"/>
  <c r="AJ73" i="7"/>
  <c r="U73" i="7"/>
  <c r="AK73" i="7"/>
  <c r="X84" i="7"/>
  <c r="Z84" i="7"/>
  <c r="AB84" i="7"/>
  <c r="AC84" i="7"/>
  <c r="AD84" i="7"/>
  <c r="AF84" i="7"/>
  <c r="AH84" i="7"/>
  <c r="Y84" i="7"/>
  <c r="V84" i="7"/>
  <c r="AL84" i="7"/>
  <c r="W84" i="7"/>
  <c r="F17" i="7"/>
  <c r="G57" i="7"/>
  <c r="F56" i="7"/>
  <c r="E19" i="7"/>
  <c r="G17" i="7"/>
  <c r="E71" i="8" l="1"/>
  <c r="O70" i="8"/>
  <c r="X19" i="8"/>
  <c r="W19" i="8" s="1"/>
  <c r="X57" i="8"/>
  <c r="AH58" i="8"/>
  <c r="AI58" i="8"/>
  <c r="Y58" i="8"/>
  <c r="AO58" i="8"/>
  <c r="Z58" i="8"/>
  <c r="AP58" i="8"/>
  <c r="AA58" i="8"/>
  <c r="AB58" i="8"/>
  <c r="AC58" i="8"/>
  <c r="AE58" i="8"/>
  <c r="AF58" i="8"/>
  <c r="AG58" i="8"/>
  <c r="AJ58" i="8"/>
  <c r="AK58" i="8"/>
  <c r="AL58" i="8"/>
  <c r="AM58" i="8"/>
  <c r="AN58" i="8"/>
  <c r="AD58" i="8"/>
  <c r="AB20" i="8"/>
  <c r="AD20" i="8"/>
  <c r="AE20" i="8"/>
  <c r="AF20" i="8"/>
  <c r="AG20" i="8"/>
  <c r="AH20" i="8"/>
  <c r="AI20" i="8"/>
  <c r="AJ20" i="8"/>
  <c r="AK20" i="8"/>
  <c r="AL20" i="8"/>
  <c r="AM20" i="8"/>
  <c r="AN20" i="8"/>
  <c r="Y20" i="8"/>
  <c r="AO20" i="8"/>
  <c r="Z20" i="8"/>
  <c r="AP20" i="8"/>
  <c r="AA20" i="8"/>
  <c r="AC20" i="8"/>
  <c r="T59" i="8"/>
  <c r="T22" i="8"/>
  <c r="T21" i="8"/>
  <c r="T16" i="7"/>
  <c r="AI56" i="7"/>
  <c r="U56" i="7"/>
  <c r="AJ56" i="7"/>
  <c r="AK56" i="7"/>
  <c r="S56" i="7"/>
  <c r="AE17" i="7"/>
  <c r="AA17" i="7"/>
  <c r="AG17" i="7"/>
  <c r="Z19" i="7"/>
  <c r="AD19" i="7"/>
  <c r="AH19" i="7"/>
  <c r="W19" i="7"/>
  <c r="X19" i="7"/>
  <c r="Y19" i="7"/>
  <c r="AC19" i="7"/>
  <c r="AF19" i="7"/>
  <c r="AB19" i="7"/>
  <c r="AL19" i="7"/>
  <c r="V19" i="7"/>
  <c r="AI17" i="7"/>
  <c r="AJ17" i="7"/>
  <c r="AK17" i="7"/>
  <c r="U17" i="7"/>
  <c r="S17" i="7"/>
  <c r="X57" i="7"/>
  <c r="AB57" i="7"/>
  <c r="AF57" i="7"/>
  <c r="V57" i="7"/>
  <c r="AC57" i="7"/>
  <c r="AD57" i="7"/>
  <c r="AH57" i="7"/>
  <c r="AL57" i="7"/>
  <c r="Y57" i="7"/>
  <c r="W57" i="7"/>
  <c r="Z57" i="7"/>
  <c r="E59" i="7"/>
  <c r="F76" i="7"/>
  <c r="AI74" i="7"/>
  <c r="AJ74" i="7"/>
  <c r="U74" i="7"/>
  <c r="AK74" i="7"/>
  <c r="F18" i="7"/>
  <c r="G18" i="7"/>
  <c r="E20" i="7"/>
  <c r="F57" i="7"/>
  <c r="E72" i="8" l="1"/>
  <c r="O71" i="8"/>
  <c r="X58" i="8"/>
  <c r="X20" i="8"/>
  <c r="AF59" i="8"/>
  <c r="AG59" i="8"/>
  <c r="AM59" i="8"/>
  <c r="Z59" i="8"/>
  <c r="AN59" i="8"/>
  <c r="Y59" i="8"/>
  <c r="AO59" i="8"/>
  <c r="AP59" i="8"/>
  <c r="AA59" i="8"/>
  <c r="AC59" i="8"/>
  <c r="AH59" i="8"/>
  <c r="AI59" i="8"/>
  <c r="AK59" i="8"/>
  <c r="AJ59" i="8"/>
  <c r="AB59" i="8"/>
  <c r="AD59" i="8"/>
  <c r="AE59" i="8"/>
  <c r="AL59" i="8"/>
  <c r="Z21" i="8"/>
  <c r="AP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Y21" i="8"/>
  <c r="AO21" i="8"/>
  <c r="AN22" i="8"/>
  <c r="Z22" i="8"/>
  <c r="AP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Y22" i="8"/>
  <c r="AM22" i="8"/>
  <c r="AO22" i="8"/>
  <c r="T60" i="8"/>
  <c r="T17" i="7"/>
  <c r="AB58" i="7"/>
  <c r="AF58" i="7"/>
  <c r="AC58" i="7"/>
  <c r="AD58" i="7"/>
  <c r="Y58" i="7"/>
  <c r="AH58" i="7"/>
  <c r="V58" i="7"/>
  <c r="AL58" i="7"/>
  <c r="W58" i="7"/>
  <c r="X58" i="7"/>
  <c r="Z58" i="7"/>
  <c r="AJ18" i="7"/>
  <c r="U18" i="7"/>
  <c r="AK18" i="7"/>
  <c r="AI18" i="7"/>
  <c r="S18" i="7"/>
  <c r="AE57" i="7"/>
  <c r="AG57" i="7"/>
  <c r="AA57" i="7"/>
  <c r="X20" i="7"/>
  <c r="Y20" i="7"/>
  <c r="AB20" i="7"/>
  <c r="AC20" i="7"/>
  <c r="AF20" i="7"/>
  <c r="W20" i="7"/>
  <c r="Z20" i="7"/>
  <c r="AH20" i="7"/>
  <c r="AL20" i="7"/>
  <c r="V20" i="7"/>
  <c r="AD20" i="7"/>
  <c r="AG18" i="7"/>
  <c r="AA18" i="7"/>
  <c r="AE18" i="7"/>
  <c r="E60" i="7"/>
  <c r="F77" i="7"/>
  <c r="X59" i="7"/>
  <c r="AI75" i="7"/>
  <c r="AJ75" i="7"/>
  <c r="U75" i="7"/>
  <c r="AK75" i="7"/>
  <c r="F19" i="7"/>
  <c r="E21" i="7"/>
  <c r="G19" i="7"/>
  <c r="E73" i="8" l="1"/>
  <c r="O72" i="8"/>
  <c r="W20" i="8"/>
  <c r="X59" i="8"/>
  <c r="X21" i="8"/>
  <c r="W21" i="8" s="1"/>
  <c r="X22" i="8"/>
  <c r="AD60" i="8"/>
  <c r="AE60" i="8"/>
  <c r="AK60" i="8"/>
  <c r="AL60" i="8"/>
  <c r="AM60" i="8"/>
  <c r="AN60" i="8"/>
  <c r="Y60" i="8"/>
  <c r="AO60" i="8"/>
  <c r="AA60" i="8"/>
  <c r="AB60" i="8"/>
  <c r="AC60" i="8"/>
  <c r="AF60" i="8"/>
  <c r="AG60" i="8"/>
  <c r="AH60" i="8"/>
  <c r="AI60" i="8"/>
  <c r="AJ60" i="8"/>
  <c r="AP60" i="8"/>
  <c r="Z60" i="8"/>
  <c r="T61" i="8"/>
  <c r="T18" i="7"/>
  <c r="E61" i="7"/>
  <c r="AH59" i="7"/>
  <c r="AB59" i="7"/>
  <c r="AC59" i="7"/>
  <c r="Z59" i="7"/>
  <c r="AA58" i="7"/>
  <c r="AG58" i="7"/>
  <c r="AE58" i="7"/>
  <c r="AE59" i="7"/>
  <c r="AD59" i="7"/>
  <c r="V21" i="7"/>
  <c r="AL21" i="7"/>
  <c r="W21" i="7"/>
  <c r="Z21" i="7"/>
  <c r="AD21" i="7"/>
  <c r="AH21" i="7"/>
  <c r="AC21" i="7"/>
  <c r="AF21" i="7"/>
  <c r="X21" i="7"/>
  <c r="AB21" i="7"/>
  <c r="Y21" i="7"/>
  <c r="F59" i="7"/>
  <c r="W59" i="7"/>
  <c r="AL59" i="7"/>
  <c r="V59" i="7"/>
  <c r="AF59" i="7"/>
  <c r="AA19" i="7"/>
  <c r="AE19" i="7"/>
  <c r="AG19" i="7"/>
  <c r="Y59" i="7"/>
  <c r="AI19" i="7"/>
  <c r="AJ19" i="7"/>
  <c r="AK19" i="7"/>
  <c r="U19" i="7"/>
  <c r="S19" i="7"/>
  <c r="AJ57" i="7"/>
  <c r="AI57" i="7"/>
  <c r="AK57" i="7"/>
  <c r="U57" i="7"/>
  <c r="S57" i="7"/>
  <c r="F78" i="7"/>
  <c r="AI76" i="7"/>
  <c r="AJ76" i="7"/>
  <c r="U76" i="7"/>
  <c r="AK76" i="7"/>
  <c r="W60" i="7"/>
  <c r="Y60" i="7"/>
  <c r="Z60" i="7"/>
  <c r="AB60" i="7"/>
  <c r="AC60" i="7"/>
  <c r="AD60" i="7"/>
  <c r="AF60" i="7"/>
  <c r="AH60" i="7"/>
  <c r="V60" i="7"/>
  <c r="AL60" i="7"/>
  <c r="X60" i="7"/>
  <c r="F20" i="7"/>
  <c r="G20" i="7"/>
  <c r="E22" i="7"/>
  <c r="E74" i="8" l="1"/>
  <c r="O73" i="8"/>
  <c r="T73" i="8" s="1"/>
  <c r="W55" i="8"/>
  <c r="W59" i="8"/>
  <c r="W57" i="8"/>
  <c r="W56" i="8"/>
  <c r="W37" i="8"/>
  <c r="W32" i="8"/>
  <c r="W30" i="8"/>
  <c r="W39" i="8"/>
  <c r="W42" i="8"/>
  <c r="W46" i="8"/>
  <c r="W24" i="8"/>
  <c r="W45" i="8"/>
  <c r="W44" i="8"/>
  <c r="W22" i="8"/>
  <c r="W49" i="8"/>
  <c r="W36" i="8"/>
  <c r="W25" i="8"/>
  <c r="W26" i="8"/>
  <c r="W23" i="8"/>
  <c r="W50" i="8"/>
  <c r="W33" i="8"/>
  <c r="W35" i="8"/>
  <c r="W38" i="8"/>
  <c r="W47" i="8"/>
  <c r="W34" i="8"/>
  <c r="W40" i="8"/>
  <c r="W43" i="8"/>
  <c r="W27" i="8"/>
  <c r="W29" i="8"/>
  <c r="W48" i="8"/>
  <c r="W28" i="8"/>
  <c r="W31" i="8"/>
  <c r="W41" i="8"/>
  <c r="W51" i="8"/>
  <c r="W52" i="8"/>
  <c r="W53" i="8"/>
  <c r="W54" i="8"/>
  <c r="W58" i="8"/>
  <c r="X60" i="8"/>
  <c r="AB61" i="8"/>
  <c r="AC61" i="8"/>
  <c r="AI61" i="8"/>
  <c r="AJ61" i="8"/>
  <c r="AL61" i="8"/>
  <c r="AK61" i="8"/>
  <c r="AM61" i="8"/>
  <c r="Y61" i="8"/>
  <c r="AO61" i="8"/>
  <c r="AD61" i="8"/>
  <c r="AE61" i="8"/>
  <c r="AF61" i="8"/>
  <c r="AP61" i="8"/>
  <c r="AG61" i="8"/>
  <c r="AA61" i="8"/>
  <c r="Z61" i="8"/>
  <c r="AN61" i="8"/>
  <c r="AH61" i="8"/>
  <c r="T62" i="8"/>
  <c r="X22" i="7"/>
  <c r="Y22" i="7"/>
  <c r="AB22" i="7"/>
  <c r="AC22" i="7"/>
  <c r="V22" i="7"/>
  <c r="AD22" i="7"/>
  <c r="W22" i="7"/>
  <c r="Z22" i="7"/>
  <c r="AF22" i="7"/>
  <c r="AH22" i="7"/>
  <c r="AL22" i="7"/>
  <c r="AA60" i="7"/>
  <c r="AI58" i="7"/>
  <c r="AJ58" i="7"/>
  <c r="U58" i="7"/>
  <c r="AK58" i="7"/>
  <c r="S58" i="7"/>
  <c r="T19" i="7"/>
  <c r="AG59" i="7"/>
  <c r="AK20" i="7"/>
  <c r="U20" i="7"/>
  <c r="AI20" i="7"/>
  <c r="AJ20" i="7"/>
  <c r="S20" i="7"/>
  <c r="AA59" i="7"/>
  <c r="E62" i="7"/>
  <c r="AG20" i="7"/>
  <c r="AE20" i="7"/>
  <c r="AA20" i="7"/>
  <c r="F60" i="7"/>
  <c r="S59" i="7"/>
  <c r="S73" i="7"/>
  <c r="F79" i="7"/>
  <c r="U77" i="7"/>
  <c r="AK77" i="7"/>
  <c r="AI77" i="7"/>
  <c r="AJ77" i="7"/>
  <c r="F21" i="7"/>
  <c r="G21" i="7"/>
  <c r="AP73" i="8" l="1"/>
  <c r="AC73" i="8"/>
  <c r="AE73" i="8"/>
  <c r="AG73" i="8"/>
  <c r="AD73" i="8"/>
  <c r="AM73" i="8"/>
  <c r="Z73" i="8"/>
  <c r="AJ73" i="8"/>
  <c r="AL73" i="8"/>
  <c r="AN73" i="8"/>
  <c r="Y73" i="8"/>
  <c r="AH73" i="8"/>
  <c r="AI73" i="8"/>
  <c r="AF73" i="8"/>
  <c r="AO73" i="8"/>
  <c r="AK73" i="8"/>
  <c r="AA73" i="8"/>
  <c r="AB73" i="8"/>
  <c r="E75" i="8"/>
  <c r="O74" i="8"/>
  <c r="T74" i="8" s="1"/>
  <c r="W60" i="8"/>
  <c r="X61" i="8"/>
  <c r="W61" i="8" s="1"/>
  <c r="Z62" i="8"/>
  <c r="AP62" i="8"/>
  <c r="AA62" i="8"/>
  <c r="AG62" i="8"/>
  <c r="AJ62" i="8"/>
  <c r="AH62" i="8"/>
  <c r="AI62" i="8"/>
  <c r="AK62" i="8"/>
  <c r="AM62" i="8"/>
  <c r="Y62" i="8"/>
  <c r="AB62" i="8"/>
  <c r="AC62" i="8"/>
  <c r="AD62" i="8"/>
  <c r="AE62" i="8"/>
  <c r="AF62" i="8"/>
  <c r="AL62" i="8"/>
  <c r="AN62" i="8"/>
  <c r="AO62" i="8"/>
  <c r="T63" i="8"/>
  <c r="AJ59" i="7"/>
  <c r="AI59" i="7"/>
  <c r="T20" i="7"/>
  <c r="AG60" i="7"/>
  <c r="AE60" i="7"/>
  <c r="AA61" i="7"/>
  <c r="AF61" i="7"/>
  <c r="AD61" i="7"/>
  <c r="AB61" i="7"/>
  <c r="E63" i="7"/>
  <c r="AB62" i="7"/>
  <c r="AH61" i="7"/>
  <c r="AC61" i="7"/>
  <c r="Z61" i="7"/>
  <c r="Y61" i="7"/>
  <c r="X61" i="7"/>
  <c r="W61" i="7"/>
  <c r="F61" i="7"/>
  <c r="S60" i="7"/>
  <c r="AL61" i="7"/>
  <c r="AK59" i="7"/>
  <c r="V61" i="7"/>
  <c r="AA21" i="7"/>
  <c r="AE21" i="7"/>
  <c r="AG21" i="7"/>
  <c r="AK21" i="7"/>
  <c r="AJ21" i="7"/>
  <c r="U21" i="7"/>
  <c r="AI21" i="7"/>
  <c r="S21" i="7"/>
  <c r="U59" i="7"/>
  <c r="F80" i="7"/>
  <c r="S74" i="7"/>
  <c r="AI60" i="7"/>
  <c r="AJ78" i="7"/>
  <c r="U78" i="7"/>
  <c r="AI78" i="7"/>
  <c r="AK78" i="7"/>
  <c r="F22" i="7"/>
  <c r="G22" i="7"/>
  <c r="O75" i="8" l="1"/>
  <c r="T75" i="8" s="1"/>
  <c r="E76" i="8"/>
  <c r="X73" i="8"/>
  <c r="AL74" i="8"/>
  <c r="AH74" i="8"/>
  <c r="AN74" i="8"/>
  <c r="AD74" i="8"/>
  <c r="Y74" i="8"/>
  <c r="AO74" i="8"/>
  <c r="AB74" i="8"/>
  <c r="Z74" i="8"/>
  <c r="AA74" i="8"/>
  <c r="AI74" i="8"/>
  <c r="AP74" i="8"/>
  <c r="AM74" i="8"/>
  <c r="AC74" i="8"/>
  <c r="AE74" i="8"/>
  <c r="AF74" i="8"/>
  <c r="AG74" i="8"/>
  <c r="AJ74" i="8"/>
  <c r="AK74" i="8"/>
  <c r="X62" i="8"/>
  <c r="AN63" i="8"/>
  <c r="AO63" i="8"/>
  <c r="Y63" i="8"/>
  <c r="AE63" i="8"/>
  <c r="AF63" i="8"/>
  <c r="AG63" i="8"/>
  <c r="AH63" i="8"/>
  <c r="AI63" i="8"/>
  <c r="AK63" i="8"/>
  <c r="Z63" i="8"/>
  <c r="AA63" i="8"/>
  <c r="AB63" i="8"/>
  <c r="AL63" i="8"/>
  <c r="AM63" i="8"/>
  <c r="AP63" i="8"/>
  <c r="AC63" i="8"/>
  <c r="AD63" i="8"/>
  <c r="AJ63" i="8"/>
  <c r="T64" i="8"/>
  <c r="AG61" i="7"/>
  <c r="AE61" i="7"/>
  <c r="AJ60" i="7"/>
  <c r="AF62" i="7"/>
  <c r="AH62" i="7"/>
  <c r="AC62" i="7"/>
  <c r="AD62" i="7"/>
  <c r="AJ22" i="7"/>
  <c r="U22" i="7"/>
  <c r="AK22" i="7"/>
  <c r="AI22" i="7"/>
  <c r="S22" i="7"/>
  <c r="Y62" i="7"/>
  <c r="AA22" i="7"/>
  <c r="AE22" i="7"/>
  <c r="AG22" i="7"/>
  <c r="Z62" i="7"/>
  <c r="E64" i="7"/>
  <c r="AH63" i="7"/>
  <c r="X62" i="7"/>
  <c r="V62" i="7"/>
  <c r="F62" i="7"/>
  <c r="S62" i="7" s="1"/>
  <c r="S61" i="7"/>
  <c r="W62" i="7"/>
  <c r="AK60" i="7"/>
  <c r="AL62" i="7"/>
  <c r="U60" i="7"/>
  <c r="T21" i="7"/>
  <c r="S75" i="7"/>
  <c r="F81" i="7"/>
  <c r="AA62" i="7"/>
  <c r="AE62" i="7"/>
  <c r="AG62" i="7"/>
  <c r="U61" i="7"/>
  <c r="AI79" i="7"/>
  <c r="AJ79" i="7"/>
  <c r="U79" i="7"/>
  <c r="AK79" i="7"/>
  <c r="F23" i="7"/>
  <c r="G23" i="7"/>
  <c r="X74" i="8" l="1"/>
  <c r="O76" i="8"/>
  <c r="T76" i="8" s="1"/>
  <c r="E77" i="8"/>
  <c r="AA75" i="8"/>
  <c r="AP75" i="8"/>
  <c r="AC75" i="8"/>
  <c r="AG75" i="8"/>
  <c r="AB75" i="8"/>
  <c r="AL75" i="8"/>
  <c r="AD75" i="8"/>
  <c r="Z75" i="8"/>
  <c r="AE75" i="8"/>
  <c r="AH75" i="8"/>
  <c r="AI75" i="8"/>
  <c r="AO75" i="8"/>
  <c r="AF75" i="8"/>
  <c r="AJ75" i="8"/>
  <c r="AN75" i="8"/>
  <c r="AM75" i="8"/>
  <c r="Y75" i="8"/>
  <c r="AK75" i="8"/>
  <c r="W62" i="8"/>
  <c r="X63" i="8"/>
  <c r="W63" i="8" s="1"/>
  <c r="AL64" i="8"/>
  <c r="AM64" i="8"/>
  <c r="AC64" i="8"/>
  <c r="AD64" i="8"/>
  <c r="AE64" i="8"/>
  <c r="AF64" i="8"/>
  <c r="AG64" i="8"/>
  <c r="AI64" i="8"/>
  <c r="AK64" i="8"/>
  <c r="AN64" i="8"/>
  <c r="AO64" i="8"/>
  <c r="AP64" i="8"/>
  <c r="Y64" i="8"/>
  <c r="Z64" i="8"/>
  <c r="AA64" i="8"/>
  <c r="AB64" i="8"/>
  <c r="AH64" i="8"/>
  <c r="AJ64" i="8"/>
  <c r="T65" i="8"/>
  <c r="AJ61" i="7"/>
  <c r="AI61" i="7"/>
  <c r="AK61" i="7"/>
  <c r="AC63" i="7"/>
  <c r="S63" i="7"/>
  <c r="AF63" i="7"/>
  <c r="AD63" i="7"/>
  <c r="AB63" i="7"/>
  <c r="W63" i="7"/>
  <c r="S64" i="7"/>
  <c r="E65" i="7"/>
  <c r="X63" i="7"/>
  <c r="AL63" i="7"/>
  <c r="AE23" i="7"/>
  <c r="AG23" i="7"/>
  <c r="AA23" i="7"/>
  <c r="V63" i="7"/>
  <c r="T22" i="7"/>
  <c r="Z63" i="7"/>
  <c r="Y63" i="7"/>
  <c r="U23" i="7"/>
  <c r="AJ23" i="7"/>
  <c r="AK23" i="7"/>
  <c r="S23" i="7"/>
  <c r="AI23" i="7"/>
  <c r="F82" i="7"/>
  <c r="S76" i="7"/>
  <c r="AI62" i="7"/>
  <c r="AJ62" i="7"/>
  <c r="U62" i="7"/>
  <c r="AK62" i="7"/>
  <c r="AG63" i="7"/>
  <c r="AA63" i="7"/>
  <c r="AE63" i="7"/>
  <c r="AI80" i="7"/>
  <c r="AJ80" i="7"/>
  <c r="U80" i="7"/>
  <c r="AK80" i="7"/>
  <c r="F24" i="7"/>
  <c r="G24" i="7"/>
  <c r="O77" i="8" l="1"/>
  <c r="T77" i="8" s="1"/>
  <c r="E78" i="8"/>
  <c r="X75" i="8"/>
  <c r="AC76" i="8"/>
  <c r="AE76" i="8"/>
  <c r="AF76" i="8"/>
  <c r="AN76" i="8"/>
  <c r="Y76" i="8"/>
  <c r="AJ76" i="8"/>
  <c r="AD76" i="8"/>
  <c r="AO76" i="8"/>
  <c r="AI76" i="8"/>
  <c r="AA76" i="8"/>
  <c r="AK76" i="8"/>
  <c r="AP76" i="8"/>
  <c r="AL76" i="8"/>
  <c r="AH76" i="8"/>
  <c r="AB76" i="8"/>
  <c r="AM76" i="8"/>
  <c r="Z76" i="8"/>
  <c r="AG76" i="8"/>
  <c r="X64" i="8"/>
  <c r="W64" i="8" s="1"/>
  <c r="AJ65" i="8"/>
  <c r="AK65" i="8"/>
  <c r="AA65" i="8"/>
  <c r="AB65" i="8"/>
  <c r="AD65" i="8"/>
  <c r="AC65" i="8"/>
  <c r="AE65" i="8"/>
  <c r="AG65" i="8"/>
  <c r="Y65" i="8"/>
  <c r="AH65" i="8"/>
  <c r="AI65" i="8"/>
  <c r="AL65" i="8"/>
  <c r="AM65" i="8"/>
  <c r="AN65" i="8"/>
  <c r="AO65" i="8"/>
  <c r="AP65" i="8"/>
  <c r="Z65" i="8"/>
  <c r="AF65" i="8"/>
  <c r="T66" i="8"/>
  <c r="AB64" i="7"/>
  <c r="Z64" i="7"/>
  <c r="Y64" i="7"/>
  <c r="X64" i="7"/>
  <c r="AL64" i="7"/>
  <c r="V64" i="7"/>
  <c r="W64" i="7"/>
  <c r="AH64" i="7"/>
  <c r="AF64" i="7"/>
  <c r="AC64" i="7"/>
  <c r="E66" i="7"/>
  <c r="S65" i="7"/>
  <c r="AA24" i="7"/>
  <c r="AE24" i="7"/>
  <c r="AG24" i="7"/>
  <c r="AJ24" i="7"/>
  <c r="AK24" i="7"/>
  <c r="S24" i="7"/>
  <c r="U24" i="7"/>
  <c r="AI24" i="7"/>
  <c r="T23" i="7"/>
  <c r="AD64" i="7"/>
  <c r="S77" i="7"/>
  <c r="F83" i="7"/>
  <c r="AE64" i="7"/>
  <c r="AG64" i="7"/>
  <c r="AA64" i="7"/>
  <c r="AL65" i="7"/>
  <c r="AI81" i="7"/>
  <c r="AJ81" i="7"/>
  <c r="U81" i="7"/>
  <c r="AK81" i="7"/>
  <c r="F25" i="7"/>
  <c r="G25" i="7"/>
  <c r="X76" i="8" l="1"/>
  <c r="O78" i="8"/>
  <c r="T78" i="8" s="1"/>
  <c r="E79" i="8"/>
  <c r="AI77" i="8"/>
  <c r="AL77" i="8"/>
  <c r="AC77" i="8"/>
  <c r="AD77" i="8"/>
  <c r="AM77" i="8"/>
  <c r="Y77" i="8"/>
  <c r="AO77" i="8"/>
  <c r="AF77" i="8"/>
  <c r="AG77" i="8"/>
  <c r="AJ77" i="8"/>
  <c r="Z77" i="8"/>
  <c r="AA77" i="8"/>
  <c r="AE77" i="8"/>
  <c r="AN77" i="8"/>
  <c r="AK77" i="8"/>
  <c r="AH77" i="8"/>
  <c r="AP77" i="8"/>
  <c r="AB77" i="8"/>
  <c r="X65" i="8"/>
  <c r="W65" i="8" s="1"/>
  <c r="AH66" i="8"/>
  <c r="AI66" i="8"/>
  <c r="Y66" i="8"/>
  <c r="AO66" i="8"/>
  <c r="AB66" i="8"/>
  <c r="Z66" i="8"/>
  <c r="AP66" i="8"/>
  <c r="AA66" i="8"/>
  <c r="AC66" i="8"/>
  <c r="AE66" i="8"/>
  <c r="AJ66" i="8"/>
  <c r="AK66" i="8"/>
  <c r="AL66" i="8"/>
  <c r="AM66" i="8"/>
  <c r="AG66" i="8"/>
  <c r="AD66" i="8"/>
  <c r="AF66" i="8"/>
  <c r="AN66" i="8"/>
  <c r="T67" i="8"/>
  <c r="T24" i="7"/>
  <c r="AD65" i="7"/>
  <c r="V65" i="7"/>
  <c r="AF65" i="7"/>
  <c r="AH65" i="7"/>
  <c r="Y65" i="7"/>
  <c r="AC65" i="7"/>
  <c r="X65" i="7"/>
  <c r="W65" i="7"/>
  <c r="AB65" i="7"/>
  <c r="Z65" i="7"/>
  <c r="AE25" i="7"/>
  <c r="AA25" i="7"/>
  <c r="AG25" i="7"/>
  <c r="AJ25" i="7"/>
  <c r="U25" i="7"/>
  <c r="AK25" i="7"/>
  <c r="AI25" i="7"/>
  <c r="S25" i="7"/>
  <c r="E67" i="7"/>
  <c r="AC66" i="7"/>
  <c r="F84" i="7"/>
  <c r="S78" i="7"/>
  <c r="Z66" i="7"/>
  <c r="AE65" i="7"/>
  <c r="AG65" i="7"/>
  <c r="AA65" i="7"/>
  <c r="AI82" i="7"/>
  <c r="AJ82" i="7"/>
  <c r="U82" i="7"/>
  <c r="AK82" i="7"/>
  <c r="F26" i="7"/>
  <c r="G26" i="7"/>
  <c r="X77" i="8" l="1"/>
  <c r="O79" i="8"/>
  <c r="T79" i="8" s="1"/>
  <c r="E80" i="8"/>
  <c r="AA78" i="8"/>
  <c r="AN78" i="8"/>
  <c r="AB78" i="8"/>
  <c r="AC78" i="8"/>
  <c r="AP78" i="8"/>
  <c r="AO78" i="8"/>
  <c r="AG78" i="8"/>
  <c r="AH78" i="8"/>
  <c r="Z78" i="8"/>
  <c r="AI78" i="8"/>
  <c r="AJ78" i="8"/>
  <c r="AE78" i="8"/>
  <c r="AK78" i="8"/>
  <c r="AF78" i="8"/>
  <c r="AM78" i="8"/>
  <c r="AL78" i="8"/>
  <c r="AD78" i="8"/>
  <c r="Y78" i="8"/>
  <c r="X66" i="8"/>
  <c r="W66" i="8" s="1"/>
  <c r="AF67" i="8"/>
  <c r="AG67" i="8"/>
  <c r="AM67" i="8"/>
  <c r="AN67" i="8"/>
  <c r="Y67" i="8"/>
  <c r="AO67" i="8"/>
  <c r="Z67" i="8"/>
  <c r="AP67" i="8"/>
  <c r="AA67" i="8"/>
  <c r="AC67" i="8"/>
  <c r="AD67" i="8"/>
  <c r="AE67" i="8"/>
  <c r="AJ67" i="8"/>
  <c r="AH67" i="8"/>
  <c r="AI67" i="8"/>
  <c r="AK67" i="8"/>
  <c r="AL67" i="8"/>
  <c r="AB67" i="8"/>
  <c r="T68" i="8"/>
  <c r="T25" i="7"/>
  <c r="AB66" i="7"/>
  <c r="AL66" i="7"/>
  <c r="AH66" i="7"/>
  <c r="E68" i="7"/>
  <c r="S67" i="7"/>
  <c r="AF66" i="7"/>
  <c r="AA26" i="7"/>
  <c r="AE26" i="7"/>
  <c r="AG26" i="7"/>
  <c r="AI26" i="7"/>
  <c r="AK26" i="7"/>
  <c r="U26" i="7"/>
  <c r="AJ26" i="7"/>
  <c r="S26" i="7"/>
  <c r="AD66" i="7"/>
  <c r="S66" i="7"/>
  <c r="Y66" i="7"/>
  <c r="X66" i="7"/>
  <c r="W66" i="7"/>
  <c r="V66" i="7"/>
  <c r="S79" i="7"/>
  <c r="AA66" i="7"/>
  <c r="AE66" i="7"/>
  <c r="AG66" i="7"/>
  <c r="Y67" i="7"/>
  <c r="Z67" i="7"/>
  <c r="AB67" i="7"/>
  <c r="AC67" i="7"/>
  <c r="AD67" i="7"/>
  <c r="AH67" i="7"/>
  <c r="V67" i="7"/>
  <c r="AL67" i="7"/>
  <c r="AI83" i="7"/>
  <c r="AJ83" i="7"/>
  <c r="U83" i="7"/>
  <c r="AK83" i="7"/>
  <c r="AI84" i="7"/>
  <c r="AJ84" i="7"/>
  <c r="U84" i="7"/>
  <c r="AK84" i="7"/>
  <c r="F27" i="7"/>
  <c r="G27" i="7"/>
  <c r="X78" i="8" l="1"/>
  <c r="O80" i="8"/>
  <c r="T80" i="8" s="1"/>
  <c r="E81" i="8"/>
  <c r="AL79" i="8"/>
  <c r="AA79" i="8"/>
  <c r="AG79" i="8"/>
  <c r="Z79" i="8"/>
  <c r="AM79" i="8"/>
  <c r="AO79" i="8"/>
  <c r="AP79" i="8"/>
  <c r="AK79" i="8"/>
  <c r="AE79" i="8"/>
  <c r="Y79" i="8"/>
  <c r="AF79" i="8"/>
  <c r="AC79" i="8"/>
  <c r="AH79" i="8"/>
  <c r="AD79" i="8"/>
  <c r="AI79" i="8"/>
  <c r="AB79" i="8"/>
  <c r="AJ79" i="8"/>
  <c r="AN79" i="8"/>
  <c r="X67" i="8"/>
  <c r="W67" i="8" s="1"/>
  <c r="AD68" i="8"/>
  <c r="AE68" i="8"/>
  <c r="AK68" i="8"/>
  <c r="AL68" i="8"/>
  <c r="AN68" i="8"/>
  <c r="AM68" i="8"/>
  <c r="Y68" i="8"/>
  <c r="AO68" i="8"/>
  <c r="AA68" i="8"/>
  <c r="AF68" i="8"/>
  <c r="AG68" i="8"/>
  <c r="AH68" i="8"/>
  <c r="AI68" i="8"/>
  <c r="Z68" i="8"/>
  <c r="AB68" i="8"/>
  <c r="AC68" i="8"/>
  <c r="AJ68" i="8"/>
  <c r="AP68" i="8"/>
  <c r="T26" i="7"/>
  <c r="T69" i="8"/>
  <c r="W67" i="7"/>
  <c r="X67" i="7"/>
  <c r="AJ27" i="7"/>
  <c r="U27" i="7"/>
  <c r="AK27" i="7"/>
  <c r="AI27" i="7"/>
  <c r="S27" i="7"/>
  <c r="E69" i="7"/>
  <c r="S68" i="7"/>
  <c r="AF67" i="7"/>
  <c r="AG27" i="7"/>
  <c r="AA27" i="7"/>
  <c r="AE27" i="7"/>
  <c r="S80" i="7"/>
  <c r="AA67" i="7"/>
  <c r="AE67" i="7"/>
  <c r="AG67" i="7"/>
  <c r="F28" i="7"/>
  <c r="G28" i="7"/>
  <c r="X79" i="8" l="1"/>
  <c r="O81" i="8"/>
  <c r="T81" i="8" s="1"/>
  <c r="E82" i="8"/>
  <c r="AO80" i="8"/>
  <c r="AP80" i="8"/>
  <c r="AJ80" i="8"/>
  <c r="AH80" i="8"/>
  <c r="AL80" i="8"/>
  <c r="AB80" i="8"/>
  <c r="Y80" i="8"/>
  <c r="AA80" i="8"/>
  <c r="AC80" i="8"/>
  <c r="AI80" i="8"/>
  <c r="AN80" i="8"/>
  <c r="AF80" i="8"/>
  <c r="AG80" i="8"/>
  <c r="AE80" i="8"/>
  <c r="Z80" i="8"/>
  <c r="AK80" i="8"/>
  <c r="AD80" i="8"/>
  <c r="AM80" i="8"/>
  <c r="X68" i="8"/>
  <c r="W68" i="8" s="1"/>
  <c r="AB69" i="8"/>
  <c r="AC69" i="8"/>
  <c r="AI69" i="8"/>
  <c r="AL69" i="8"/>
  <c r="AJ69" i="8"/>
  <c r="AK69" i="8"/>
  <c r="AM69" i="8"/>
  <c r="Y69" i="8"/>
  <c r="AO69" i="8"/>
  <c r="Z69" i="8"/>
  <c r="AA69" i="8"/>
  <c r="AD69" i="8"/>
  <c r="AE69" i="8"/>
  <c r="AF69" i="8"/>
  <c r="AG69" i="8"/>
  <c r="AH69" i="8"/>
  <c r="AN69" i="8"/>
  <c r="AP69" i="8"/>
  <c r="T70" i="8"/>
  <c r="V68" i="7"/>
  <c r="AH68" i="7"/>
  <c r="AF68" i="7"/>
  <c r="AD68" i="7"/>
  <c r="AB68" i="7"/>
  <c r="T27" i="7"/>
  <c r="Z68" i="7"/>
  <c r="Y68" i="7"/>
  <c r="X68" i="7"/>
  <c r="AC68" i="7"/>
  <c r="S69" i="7"/>
  <c r="E70" i="7"/>
  <c r="W68" i="7"/>
  <c r="AI28" i="7"/>
  <c r="AJ28" i="7"/>
  <c r="U28" i="7"/>
  <c r="AK28" i="7"/>
  <c r="S28" i="7"/>
  <c r="AE28" i="7"/>
  <c r="AG28" i="7"/>
  <c r="AA28" i="7"/>
  <c r="AL68" i="7"/>
  <c r="S81" i="7"/>
  <c r="AA68" i="7"/>
  <c r="AE68" i="7"/>
  <c r="AG68" i="7"/>
  <c r="Z69" i="7"/>
  <c r="F29" i="7"/>
  <c r="G29" i="7"/>
  <c r="X80" i="8" l="1"/>
  <c r="E83" i="8"/>
  <c r="O82" i="8"/>
  <c r="T82" i="8" s="1"/>
  <c r="AN81" i="8"/>
  <c r="AG81" i="8"/>
  <c r="AB81" i="8"/>
  <c r="AL81" i="8"/>
  <c r="AM81" i="8"/>
  <c r="AF81" i="8"/>
  <c r="AJ81" i="8"/>
  <c r="AI81" i="8"/>
  <c r="AO81" i="8"/>
  <c r="AP81" i="8"/>
  <c r="AA81" i="8"/>
  <c r="AD81" i="8"/>
  <c r="AH81" i="8"/>
  <c r="AE81" i="8"/>
  <c r="Y81" i="8"/>
  <c r="AC81" i="8"/>
  <c r="Z81" i="8"/>
  <c r="AK81" i="8"/>
  <c r="X69" i="8"/>
  <c r="W69" i="8" s="1"/>
  <c r="Z70" i="8"/>
  <c r="AP70" i="8"/>
  <c r="AA70" i="8"/>
  <c r="AG70" i="8"/>
  <c r="AH70" i="8"/>
  <c r="AI70" i="8"/>
  <c r="AJ70" i="8"/>
  <c r="AK70" i="8"/>
  <c r="AM70" i="8"/>
  <c r="Y70" i="8"/>
  <c r="AB70" i="8"/>
  <c r="AC70" i="8"/>
  <c r="AD70" i="8"/>
  <c r="AN70" i="8"/>
  <c r="AO70" i="8"/>
  <c r="AE70" i="8"/>
  <c r="AL70" i="8"/>
  <c r="AF70" i="8"/>
  <c r="T71" i="8"/>
  <c r="T72" i="8"/>
  <c r="X69" i="7"/>
  <c r="W69" i="7"/>
  <c r="AL69" i="7"/>
  <c r="S70" i="7"/>
  <c r="E71" i="7"/>
  <c r="AJ29" i="7"/>
  <c r="U29" i="7"/>
  <c r="AK29" i="7"/>
  <c r="AI29" i="7"/>
  <c r="S29" i="7"/>
  <c r="V69" i="7"/>
  <c r="AH69" i="7"/>
  <c r="AD69" i="7"/>
  <c r="AG29" i="7"/>
  <c r="AA29" i="7"/>
  <c r="AE29" i="7"/>
  <c r="AF69" i="7"/>
  <c r="AC69" i="7"/>
  <c r="AB69" i="7"/>
  <c r="T28" i="7"/>
  <c r="Y69" i="7"/>
  <c r="S82" i="7"/>
  <c r="V70" i="7"/>
  <c r="AL70" i="7"/>
  <c r="W70" i="7"/>
  <c r="X70" i="7"/>
  <c r="Y70" i="7"/>
  <c r="Z70" i="7"/>
  <c r="AB70" i="7"/>
  <c r="AC70" i="7"/>
  <c r="AD70" i="7"/>
  <c r="AF70" i="7"/>
  <c r="AA69" i="7"/>
  <c r="AE69" i="7"/>
  <c r="AG69" i="7"/>
  <c r="F30" i="7"/>
  <c r="G30" i="7"/>
  <c r="AI82" i="8" l="1"/>
  <c r="AC82" i="8"/>
  <c r="AJ82" i="8"/>
  <c r="AL82" i="8"/>
  <c r="AA82" i="8"/>
  <c r="AK82" i="8"/>
  <c r="AH82" i="8"/>
  <c r="AB82" i="8"/>
  <c r="AG82" i="8"/>
  <c r="AN82" i="8"/>
  <c r="Y82" i="8"/>
  <c r="AD82" i="8"/>
  <c r="AE82" i="8"/>
  <c r="Z82" i="8"/>
  <c r="AO82" i="8"/>
  <c r="AP82" i="8"/>
  <c r="AM82" i="8"/>
  <c r="AF82" i="8"/>
  <c r="X81" i="8"/>
  <c r="E84" i="8"/>
  <c r="O83" i="8"/>
  <c r="T83" i="8" s="1"/>
  <c r="X70" i="8"/>
  <c r="W70" i="8" s="1"/>
  <c r="AN71" i="8"/>
  <c r="Y71" i="8"/>
  <c r="AO71" i="8"/>
  <c r="AE71" i="8"/>
  <c r="AF71" i="8"/>
  <c r="AG71" i="8"/>
  <c r="AH71" i="8"/>
  <c r="AI71" i="8"/>
  <c r="AK71" i="8"/>
  <c r="AP71" i="8"/>
  <c r="AB71" i="8"/>
  <c r="Z71" i="8"/>
  <c r="AA71" i="8"/>
  <c r="AC71" i="8"/>
  <c r="AD71" i="8"/>
  <c r="AM71" i="8"/>
  <c r="AJ71" i="8"/>
  <c r="AL71" i="8"/>
  <c r="AL72" i="8"/>
  <c r="AM72" i="8"/>
  <c r="AC72" i="8"/>
  <c r="AD72" i="8"/>
  <c r="AF72" i="8"/>
  <c r="AE72" i="8"/>
  <c r="AG72" i="8"/>
  <c r="AI72" i="8"/>
  <c r="Y72" i="8"/>
  <c r="Z72" i="8"/>
  <c r="AJ72" i="8"/>
  <c r="AK72" i="8"/>
  <c r="AN72" i="8"/>
  <c r="AO72" i="8"/>
  <c r="AP72" i="8"/>
  <c r="AA72" i="8"/>
  <c r="AB72" i="8"/>
  <c r="AH72" i="8"/>
  <c r="T29" i="7"/>
  <c r="AH70" i="7"/>
  <c r="AA30" i="7"/>
  <c r="AE30" i="7"/>
  <c r="AG30" i="7"/>
  <c r="AI30" i="7"/>
  <c r="AJ30" i="7"/>
  <c r="AK30" i="7"/>
  <c r="U30" i="7"/>
  <c r="S30" i="7"/>
  <c r="E72" i="7"/>
  <c r="S71" i="7"/>
  <c r="S83" i="7"/>
  <c r="AA70" i="7"/>
  <c r="AE70" i="7"/>
  <c r="AG70" i="7"/>
  <c r="F31" i="7"/>
  <c r="G31" i="7"/>
  <c r="X82" i="8" l="1"/>
  <c r="AH83" i="8"/>
  <c r="AP83" i="8"/>
  <c r="AI83" i="8"/>
  <c r="AF83" i="8"/>
  <c r="AD83" i="8"/>
  <c r="AJ83" i="8"/>
  <c r="AO83" i="8"/>
  <c r="AM83" i="8"/>
  <c r="AB83" i="8"/>
  <c r="AN83" i="8"/>
  <c r="AE83" i="8"/>
  <c r="AK83" i="8"/>
  <c r="Y83" i="8"/>
  <c r="AG83" i="8"/>
  <c r="Z83" i="8"/>
  <c r="AC83" i="8"/>
  <c r="AA83" i="8"/>
  <c r="AL83" i="8"/>
  <c r="E85" i="8"/>
  <c r="O84" i="8"/>
  <c r="T84" i="8" s="1"/>
  <c r="T30" i="7"/>
  <c r="X72" i="8"/>
  <c r="X71" i="8"/>
  <c r="W71" i="8" s="1"/>
  <c r="AD71" i="7"/>
  <c r="S72" i="7"/>
  <c r="P85" i="7"/>
  <c r="AF71" i="7"/>
  <c r="AB71" i="7"/>
  <c r="Y71" i="7"/>
  <c r="W71" i="7"/>
  <c r="AL71" i="7"/>
  <c r="AH71" i="7"/>
  <c r="AC71" i="7"/>
  <c r="Z71" i="7"/>
  <c r="X71" i="7"/>
  <c r="V71" i="7"/>
  <c r="AG31" i="7"/>
  <c r="AE31" i="7"/>
  <c r="AA31" i="7"/>
  <c r="U31" i="7"/>
  <c r="AI31" i="7"/>
  <c r="AJ31" i="7"/>
  <c r="AK31" i="7"/>
  <c r="S31" i="7"/>
  <c r="S84" i="7"/>
  <c r="AF72" i="7"/>
  <c r="AH72" i="7"/>
  <c r="AL72" i="7"/>
  <c r="V72" i="7"/>
  <c r="W72" i="7"/>
  <c r="X72" i="7"/>
  <c r="Y72" i="7"/>
  <c r="Z72" i="7"/>
  <c r="AB72" i="7"/>
  <c r="AC72" i="7"/>
  <c r="AD72" i="7"/>
  <c r="AG71" i="7"/>
  <c r="AA71" i="7"/>
  <c r="AE71" i="7"/>
  <c r="F32" i="7"/>
  <c r="G32" i="7"/>
  <c r="X83" i="8" l="1"/>
  <c r="Z84" i="8"/>
  <c r="AB84" i="8"/>
  <c r="AF84" i="8"/>
  <c r="AL84" i="8"/>
  <c r="Y84" i="8"/>
  <c r="AH84" i="8"/>
  <c r="AI84" i="8"/>
  <c r="AD84" i="8"/>
  <c r="AG84" i="8"/>
  <c r="AJ84" i="8"/>
  <c r="AK84" i="8"/>
  <c r="AN84" i="8"/>
  <c r="AA84" i="8"/>
  <c r="AP84" i="8"/>
  <c r="AM84" i="8"/>
  <c r="AO84" i="8"/>
  <c r="AC84" i="8"/>
  <c r="AE84" i="8"/>
  <c r="E86" i="8"/>
  <c r="O85" i="8"/>
  <c r="T85" i="8" s="1"/>
  <c r="W73" i="8"/>
  <c r="W77" i="8"/>
  <c r="W76" i="8"/>
  <c r="W75" i="8"/>
  <c r="W72" i="8"/>
  <c r="W74" i="8"/>
  <c r="W78" i="8"/>
  <c r="W79" i="8"/>
  <c r="W80" i="8"/>
  <c r="W81" i="8"/>
  <c r="W82" i="8"/>
  <c r="W83" i="8"/>
  <c r="T31" i="7"/>
  <c r="AJ32" i="7"/>
  <c r="AK32" i="7"/>
  <c r="U32" i="7"/>
  <c r="AI32" i="7"/>
  <c r="S32" i="7"/>
  <c r="AA32" i="7"/>
  <c r="AE32" i="7"/>
  <c r="AG32" i="7"/>
  <c r="AE72" i="7"/>
  <c r="AG72" i="7"/>
  <c r="AA72" i="7"/>
  <c r="F33" i="7"/>
  <c r="G33" i="7"/>
  <c r="X84" i="8" l="1"/>
  <c r="AK85" i="8"/>
  <c r="Y85" i="8"/>
  <c r="AL85" i="8"/>
  <c r="AH85" i="8"/>
  <c r="AI85" i="8"/>
  <c r="AG85" i="8"/>
  <c r="AE85" i="8"/>
  <c r="AF85" i="8"/>
  <c r="AD85" i="8"/>
  <c r="AC85" i="8"/>
  <c r="AB85" i="8"/>
  <c r="AA85" i="8"/>
  <c r="AO85" i="8"/>
  <c r="AN85" i="8"/>
  <c r="AM85" i="8"/>
  <c r="Z85" i="8"/>
  <c r="AP85" i="8"/>
  <c r="AJ85" i="8"/>
  <c r="E87" i="8"/>
  <c r="O86" i="8"/>
  <c r="T86" i="8" s="1"/>
  <c r="T32" i="7"/>
  <c r="AG33" i="7"/>
  <c r="AA33" i="7"/>
  <c r="AE33" i="7"/>
  <c r="S33" i="7"/>
  <c r="AJ33" i="7"/>
  <c r="U33" i="7"/>
  <c r="AK33" i="7"/>
  <c r="AI33" i="7"/>
  <c r="AE73" i="7"/>
  <c r="AG73" i="7"/>
  <c r="AA73" i="7"/>
  <c r="F34" i="7"/>
  <c r="G34" i="7"/>
  <c r="X85" i="8" l="1"/>
  <c r="W85" i="8" s="1"/>
  <c r="AB86" i="8"/>
  <c r="AG86" i="8"/>
  <c r="AC86" i="8"/>
  <c r="AD86" i="8"/>
  <c r="AI86" i="8"/>
  <c r="AE86" i="8"/>
  <c r="AK86" i="8"/>
  <c r="AH86" i="8"/>
  <c r="AJ86" i="8"/>
  <c r="AL86" i="8"/>
  <c r="AN86" i="8"/>
  <c r="AM86" i="8"/>
  <c r="Y86" i="8"/>
  <c r="AO86" i="8"/>
  <c r="AF86" i="8"/>
  <c r="Z86" i="8"/>
  <c r="AP86" i="8"/>
  <c r="AA86" i="8"/>
  <c r="E88" i="8"/>
  <c r="O87" i="8"/>
  <c r="T87" i="8" s="1"/>
  <c r="W84" i="8"/>
  <c r="T33" i="7"/>
  <c r="AA34" i="7"/>
  <c r="AE34" i="7"/>
  <c r="AG34" i="7"/>
  <c r="AJ34" i="7"/>
  <c r="AK34" i="7"/>
  <c r="AI34" i="7"/>
  <c r="U34" i="7"/>
  <c r="S34" i="7"/>
  <c r="AA74" i="7"/>
  <c r="AE74" i="7"/>
  <c r="AG74" i="7"/>
  <c r="F35" i="7"/>
  <c r="G35" i="7"/>
  <c r="X86" i="8" l="1"/>
  <c r="AA87" i="8"/>
  <c r="AB87" i="8"/>
  <c r="AC87" i="8"/>
  <c r="AG87" i="8"/>
  <c r="AD87" i="8"/>
  <c r="AH87" i="8"/>
  <c r="AF87" i="8"/>
  <c r="AI87" i="8"/>
  <c r="AE87" i="8"/>
  <c r="AJ87" i="8"/>
  <c r="AK87" i="8"/>
  <c r="AL87" i="8"/>
  <c r="AM87" i="8"/>
  <c r="AN87" i="8"/>
  <c r="Y87" i="8"/>
  <c r="AO87" i="8"/>
  <c r="Z87" i="8"/>
  <c r="AP87" i="8"/>
  <c r="E89" i="8"/>
  <c r="O88" i="8"/>
  <c r="T88" i="8" s="1"/>
  <c r="T34" i="7"/>
  <c r="AA35" i="7"/>
  <c r="AE35" i="7"/>
  <c r="AG35" i="7"/>
  <c r="AJ35" i="7"/>
  <c r="U35" i="7"/>
  <c r="AK35" i="7"/>
  <c r="T35" i="7" s="1"/>
  <c r="AI35" i="7"/>
  <c r="S35" i="7"/>
  <c r="AE75" i="7"/>
  <c r="AG75" i="7"/>
  <c r="AA75" i="7"/>
  <c r="F36" i="7"/>
  <c r="G36" i="7"/>
  <c r="X87" i="8" l="1"/>
  <c r="W87" i="8" s="1"/>
  <c r="AO88" i="8"/>
  <c r="Z88" i="8"/>
  <c r="AB88" i="8"/>
  <c r="AA88" i="8"/>
  <c r="AD88" i="8"/>
  <c r="AP88" i="8"/>
  <c r="AE88" i="8"/>
  <c r="AG88" i="8"/>
  <c r="AF88" i="8"/>
  <c r="AJ88" i="8"/>
  <c r="AM88" i="8"/>
  <c r="AH88" i="8"/>
  <c r="AI88" i="8"/>
  <c r="AK88" i="8"/>
  <c r="AC88" i="8"/>
  <c r="AL88" i="8"/>
  <c r="AN88" i="8"/>
  <c r="Y88" i="8"/>
  <c r="E90" i="8"/>
  <c r="O89" i="8"/>
  <c r="T89" i="8" s="1"/>
  <c r="W86" i="8"/>
  <c r="AE36" i="7"/>
  <c r="AA36" i="7"/>
  <c r="AG36" i="7"/>
  <c r="AI36" i="7"/>
  <c r="AJ36" i="7"/>
  <c r="AK36" i="7"/>
  <c r="T36" i="7" s="1"/>
  <c r="U36" i="7"/>
  <c r="S36" i="7"/>
  <c r="AA76" i="7"/>
  <c r="AE76" i="7"/>
  <c r="AG76" i="7"/>
  <c r="F37" i="7"/>
  <c r="G37" i="7"/>
  <c r="Z89" i="8" l="1"/>
  <c r="AN89" i="8"/>
  <c r="Y89" i="8"/>
  <c r="AC89" i="8"/>
  <c r="AO89" i="8"/>
  <c r="AD89" i="8"/>
  <c r="AB89" i="8"/>
  <c r="AM89" i="8"/>
  <c r="AE89" i="8"/>
  <c r="AF89" i="8"/>
  <c r="AG89" i="8"/>
  <c r="AH89" i="8"/>
  <c r="AI89" i="8"/>
  <c r="AJ89" i="8"/>
  <c r="AK89" i="8"/>
  <c r="AA89" i="8"/>
  <c r="AL89" i="8"/>
  <c r="AP89" i="8"/>
  <c r="O90" i="8"/>
  <c r="T90" i="8" s="1"/>
  <c r="E91" i="8"/>
  <c r="X88" i="8"/>
  <c r="AJ37" i="7"/>
  <c r="U37" i="7"/>
  <c r="AI37" i="7"/>
  <c r="AK37" i="7"/>
  <c r="T37" i="7" s="1"/>
  <c r="S37" i="7"/>
  <c r="AG37" i="7"/>
  <c r="AA37" i="7"/>
  <c r="AE37" i="7"/>
  <c r="AA77" i="7"/>
  <c r="AE77" i="7"/>
  <c r="AG77" i="7"/>
  <c r="F38" i="7"/>
  <c r="G38" i="7"/>
  <c r="X89" i="8" l="1"/>
  <c r="O91" i="8"/>
  <c r="T91" i="8" s="1"/>
  <c r="E92" i="8"/>
  <c r="W89" i="8"/>
  <c r="W88" i="8"/>
  <c r="AL90" i="8"/>
  <c r="AO90" i="8"/>
  <c r="AB90" i="8"/>
  <c r="AP90" i="8"/>
  <c r="AC90" i="8"/>
  <c r="AG90" i="8"/>
  <c r="AN90" i="8"/>
  <c r="AD90" i="8"/>
  <c r="AF90" i="8"/>
  <c r="Z90" i="8"/>
  <c r="AE90" i="8"/>
  <c r="AH90" i="8"/>
  <c r="AJ90" i="8"/>
  <c r="AI90" i="8"/>
  <c r="AM90" i="8"/>
  <c r="AK90" i="8"/>
  <c r="Y90" i="8"/>
  <c r="AA90" i="8"/>
  <c r="AG38" i="7"/>
  <c r="AA38" i="7"/>
  <c r="AE38" i="7"/>
  <c r="S38" i="7"/>
  <c r="AI38" i="7"/>
  <c r="AJ38" i="7"/>
  <c r="AK38" i="7"/>
  <c r="U38" i="7"/>
  <c r="AA78" i="7"/>
  <c r="AE78" i="7"/>
  <c r="AG78" i="7"/>
  <c r="F39" i="7"/>
  <c r="G39" i="7"/>
  <c r="O92" i="8" l="1"/>
  <c r="T92" i="8" s="1"/>
  <c r="E93" i="8"/>
  <c r="AG91" i="8"/>
  <c r="AH91" i="8"/>
  <c r="AI91" i="8"/>
  <c r="AJ91" i="8"/>
  <c r="Y91" i="8"/>
  <c r="AK91" i="8"/>
  <c r="AO91" i="8"/>
  <c r="AN91" i="8"/>
  <c r="AA91" i="8"/>
  <c r="Z91" i="8"/>
  <c r="AP91" i="8"/>
  <c r="AC91" i="8"/>
  <c r="AB91" i="8"/>
  <c r="AD91" i="8"/>
  <c r="AM91" i="8"/>
  <c r="AE91" i="8"/>
  <c r="AL91" i="8"/>
  <c r="AF91" i="8"/>
  <c r="X90" i="8"/>
  <c r="T38" i="7"/>
  <c r="AI39" i="7"/>
  <c r="AJ39" i="7"/>
  <c r="AK39" i="7"/>
  <c r="T39" i="7" s="1"/>
  <c r="U39" i="7"/>
  <c r="S39" i="7"/>
  <c r="AE39" i="7"/>
  <c r="AG39" i="7"/>
  <c r="AA39" i="7"/>
  <c r="AG79" i="7"/>
  <c r="AA79" i="7"/>
  <c r="AE79" i="7"/>
  <c r="F40" i="7"/>
  <c r="G40" i="7"/>
  <c r="X91" i="8" l="1"/>
  <c r="W91" i="8" s="1"/>
  <c r="W90" i="8"/>
  <c r="O93" i="8"/>
  <c r="T93" i="8" s="1"/>
  <c r="E94" i="8"/>
  <c r="AE92" i="8"/>
  <c r="AF92" i="8"/>
  <c r="AG92" i="8"/>
  <c r="AH92" i="8"/>
  <c r="AM92" i="8"/>
  <c r="AI92" i="8"/>
  <c r="AO92" i="8"/>
  <c r="AL92" i="8"/>
  <c r="AN92" i="8"/>
  <c r="Y92" i="8"/>
  <c r="Z92" i="8"/>
  <c r="AB92" i="8"/>
  <c r="AP92" i="8"/>
  <c r="AA92" i="8"/>
  <c r="AC92" i="8"/>
  <c r="AJ92" i="8"/>
  <c r="AK92" i="8"/>
  <c r="AD92" i="8"/>
  <c r="AA40" i="7"/>
  <c r="AE40" i="7"/>
  <c r="AG40" i="7"/>
  <c r="AI40" i="7"/>
  <c r="AJ40" i="7"/>
  <c r="U40" i="7"/>
  <c r="AK40" i="7"/>
  <c r="S40" i="7"/>
  <c r="AG80" i="7"/>
  <c r="AA80" i="7"/>
  <c r="AE80" i="7"/>
  <c r="F41" i="7"/>
  <c r="G41" i="7"/>
  <c r="X92" i="8" l="1"/>
  <c r="AD93" i="8"/>
  <c r="AE93" i="8"/>
  <c r="AF93" i="8"/>
  <c r="AG93" i="8"/>
  <c r="AK93" i="8"/>
  <c r="AI93" i="8"/>
  <c r="AL93" i="8"/>
  <c r="AJ93" i="8"/>
  <c r="AM93" i="8"/>
  <c r="AH93" i="8"/>
  <c r="AN93" i="8"/>
  <c r="AP93" i="8"/>
  <c r="Y93" i="8"/>
  <c r="AO93" i="8"/>
  <c r="Z93" i="8"/>
  <c r="AA93" i="8"/>
  <c r="AB93" i="8"/>
  <c r="AC93" i="8"/>
  <c r="O94" i="8"/>
  <c r="T94" i="8" s="1"/>
  <c r="E95" i="8"/>
  <c r="T40" i="7"/>
  <c r="AA41" i="7"/>
  <c r="AG41" i="7"/>
  <c r="AE41" i="7"/>
  <c r="AJ41" i="7"/>
  <c r="AK41" i="7"/>
  <c r="T41" i="7" s="1"/>
  <c r="AI41" i="7"/>
  <c r="U41" i="7"/>
  <c r="S41" i="7"/>
  <c r="AE81" i="7"/>
  <c r="AG81" i="7"/>
  <c r="AA81" i="7"/>
  <c r="F42" i="7"/>
  <c r="G42" i="7"/>
  <c r="X93" i="8" l="1"/>
  <c r="AA94" i="8"/>
  <c r="AB94" i="8"/>
  <c r="AC94" i="8"/>
  <c r="AP94" i="8"/>
  <c r="AD94" i="8"/>
  <c r="AI94" i="8"/>
  <c r="AE94" i="8"/>
  <c r="AK94" i="8"/>
  <c r="AH94" i="8"/>
  <c r="AG94" i="8"/>
  <c r="AJ94" i="8"/>
  <c r="AL94" i="8"/>
  <c r="AF94" i="8"/>
  <c r="AM94" i="8"/>
  <c r="AN94" i="8"/>
  <c r="Y94" i="8"/>
  <c r="AO94" i="8"/>
  <c r="Z94" i="8"/>
  <c r="O95" i="8"/>
  <c r="T95" i="8" s="1"/>
  <c r="E96" i="8"/>
  <c r="W93" i="8"/>
  <c r="W92" i="8"/>
  <c r="AG42" i="7"/>
  <c r="AE42" i="7"/>
  <c r="AA42" i="7"/>
  <c r="R85" i="7"/>
  <c r="T77" i="7"/>
  <c r="T75" i="7"/>
  <c r="T79" i="7"/>
  <c r="AI42" i="7"/>
  <c r="U42" i="7"/>
  <c r="AK42" i="7"/>
  <c r="AJ42" i="7"/>
  <c r="S42" i="7"/>
  <c r="S85" i="7" s="1"/>
  <c r="Q85" i="7"/>
  <c r="T81" i="7"/>
  <c r="AE82" i="7"/>
  <c r="AG82" i="7"/>
  <c r="AA82" i="7"/>
  <c r="O96" i="8" l="1"/>
  <c r="T96" i="8" s="1"/>
  <c r="E97" i="8"/>
  <c r="Z95" i="8"/>
  <c r="AP95" i="8"/>
  <c r="AA95" i="8"/>
  <c r="AB95" i="8"/>
  <c r="AO95" i="8"/>
  <c r="AG95" i="8"/>
  <c r="AC95" i="8"/>
  <c r="AD95" i="8"/>
  <c r="AF95" i="8"/>
  <c r="AE95" i="8"/>
  <c r="AH95" i="8"/>
  <c r="AI95" i="8"/>
  <c r="AJ95" i="8"/>
  <c r="AL95" i="8"/>
  <c r="AK95" i="8"/>
  <c r="AM95" i="8"/>
  <c r="AN95" i="8"/>
  <c r="Y95" i="8"/>
  <c r="X94" i="8"/>
  <c r="W94" i="8" s="1"/>
  <c r="T80" i="7"/>
  <c r="T72" i="7"/>
  <c r="T74" i="7"/>
  <c r="T76" i="7"/>
  <c r="T73" i="7"/>
  <c r="T78" i="7"/>
  <c r="T46" i="7"/>
  <c r="T43" i="7"/>
  <c r="T47" i="7"/>
  <c r="T44" i="7"/>
  <c r="T45" i="7"/>
  <c r="T42" i="7"/>
  <c r="T51" i="7"/>
  <c r="T50" i="7"/>
  <c r="T48" i="7"/>
  <c r="T49" i="7"/>
  <c r="T54" i="7"/>
  <c r="T53" i="7"/>
  <c r="T56" i="7"/>
  <c r="T55" i="7"/>
  <c r="T52" i="7"/>
  <c r="T58" i="7"/>
  <c r="T57" i="7"/>
  <c r="T59" i="7"/>
  <c r="T60" i="7"/>
  <c r="T61" i="7"/>
  <c r="T63" i="7"/>
  <c r="T64" i="7"/>
  <c r="T62" i="7"/>
  <c r="T66" i="7"/>
  <c r="T65" i="7"/>
  <c r="T68" i="7"/>
  <c r="T67" i="7"/>
  <c r="T69" i="7"/>
  <c r="T70" i="7"/>
  <c r="T71" i="7"/>
  <c r="AA83" i="7"/>
  <c r="AE83" i="7"/>
  <c r="AG83" i="7"/>
  <c r="T82" i="7"/>
  <c r="X95" i="8" l="1"/>
  <c r="W95" i="8" s="1"/>
  <c r="O97" i="8"/>
  <c r="T97" i="8" s="1"/>
  <c r="E98" i="8"/>
  <c r="Y96" i="8"/>
  <c r="AO96" i="8"/>
  <c r="Z96" i="8"/>
  <c r="AB96" i="8"/>
  <c r="AE96" i="8"/>
  <c r="AA96" i="8"/>
  <c r="AG96" i="8"/>
  <c r="AD96" i="8"/>
  <c r="AF96" i="8"/>
  <c r="AH96" i="8"/>
  <c r="AI96" i="8"/>
  <c r="AC96" i="8"/>
  <c r="AJ96" i="8"/>
  <c r="AK96" i="8"/>
  <c r="AL96" i="8"/>
  <c r="AP96" i="8"/>
  <c r="AM96" i="8"/>
  <c r="AN96" i="8"/>
  <c r="T83" i="7"/>
  <c r="AA84" i="7"/>
  <c r="AE84" i="7"/>
  <c r="AG84" i="7"/>
  <c r="X96" i="8" l="1"/>
  <c r="W96" i="8" s="1"/>
  <c r="E99" i="8"/>
  <c r="O98" i="8"/>
  <c r="T98" i="8" s="1"/>
  <c r="AM97" i="8"/>
  <c r="Y97" i="8"/>
  <c r="AO97" i="8"/>
  <c r="Z97" i="8"/>
  <c r="AP97" i="8"/>
  <c r="AC97" i="8"/>
  <c r="AA97" i="8"/>
  <c r="AD97" i="8"/>
  <c r="AB97" i="8"/>
  <c r="AE97" i="8"/>
  <c r="AF97" i="8"/>
  <c r="AH97" i="8"/>
  <c r="AG97" i="8"/>
  <c r="AI97" i="8"/>
  <c r="AJ97" i="8"/>
  <c r="AK97" i="8"/>
  <c r="AN97" i="8"/>
  <c r="AL97" i="8"/>
  <c r="T84" i="7"/>
  <c r="X97" i="8" l="1"/>
  <c r="W97" i="8" s="1"/>
  <c r="AN98" i="8"/>
  <c r="Y98" i="8"/>
  <c r="AM98" i="8"/>
  <c r="AA98" i="8"/>
  <c r="Z98" i="8"/>
  <c r="AK98" i="8"/>
  <c r="AC98" i="8"/>
  <c r="AP98" i="8"/>
  <c r="AB98" i="8"/>
  <c r="AD98" i="8"/>
  <c r="AF98" i="8"/>
  <c r="AE98" i="8"/>
  <c r="AG98" i="8"/>
  <c r="AL98" i="8"/>
  <c r="AO98" i="8"/>
  <c r="AH98" i="8"/>
  <c r="AI98" i="8"/>
  <c r="AJ98" i="8"/>
  <c r="O99" i="8"/>
  <c r="T99" i="8" s="1"/>
  <c r="E100" i="8"/>
  <c r="O100" i="8" l="1"/>
  <c r="T100" i="8" s="1"/>
  <c r="E101" i="8"/>
  <c r="AG99" i="8"/>
  <c r="AM99" i="8"/>
  <c r="AH99" i="8"/>
  <c r="AJ99" i="8"/>
  <c r="AI99" i="8"/>
  <c r="Y99" i="8"/>
  <c r="AK99" i="8"/>
  <c r="AO99" i="8"/>
  <c r="AN99" i="8"/>
  <c r="AD99" i="8"/>
  <c r="Z99" i="8"/>
  <c r="AP99" i="8"/>
  <c r="AA99" i="8"/>
  <c r="AB99" i="8"/>
  <c r="AC99" i="8"/>
  <c r="AE99" i="8"/>
  <c r="AF99" i="8"/>
  <c r="AL99" i="8"/>
  <c r="X98" i="8"/>
  <c r="W98" i="8" s="1"/>
  <c r="X99" i="8" l="1"/>
  <c r="W99" i="8" s="1"/>
  <c r="E102" i="8"/>
  <c r="O101" i="8"/>
  <c r="T101" i="8" s="1"/>
  <c r="AF100" i="8"/>
  <c r="AG100" i="8"/>
  <c r="AB100" i="8"/>
  <c r="AJ100" i="8"/>
  <c r="AH100" i="8"/>
  <c r="AM100" i="8"/>
  <c r="AI100" i="8"/>
  <c r="AD100" i="8"/>
  <c r="Y100" i="8"/>
  <c r="AL100" i="8"/>
  <c r="AK100" i="8"/>
  <c r="AN100" i="8"/>
  <c r="AO100" i="8"/>
  <c r="AA100" i="8"/>
  <c r="AE100" i="8"/>
  <c r="Z100" i="8"/>
  <c r="AP100" i="8"/>
  <c r="AC100" i="8"/>
  <c r="X100" i="8" l="1"/>
  <c r="W100" i="8" s="1"/>
  <c r="AB101" i="8"/>
  <c r="AC101" i="8"/>
  <c r="AH101" i="8"/>
  <c r="AG101" i="8"/>
  <c r="AD101" i="8"/>
  <c r="AE101" i="8"/>
  <c r="AK101" i="8"/>
  <c r="AF101" i="8"/>
  <c r="AJ101" i="8"/>
  <c r="AL101" i="8"/>
  <c r="AM101" i="8"/>
  <c r="Z101" i="8"/>
  <c r="AA101" i="8"/>
  <c r="AI101" i="8"/>
  <c r="AN101" i="8"/>
  <c r="AO101" i="8"/>
  <c r="AP101" i="8"/>
  <c r="Y101" i="8"/>
  <c r="E103" i="8"/>
  <c r="O103" i="8" s="1"/>
  <c r="T103" i="8" s="1"/>
  <c r="O102" i="8"/>
  <c r="T102" i="8" s="1"/>
  <c r="AB102" i="8" l="1"/>
  <c r="AG102" i="8"/>
  <c r="AC102" i="8"/>
  <c r="AI102" i="8"/>
  <c r="AE102" i="8"/>
  <c r="AK102" i="8"/>
  <c r="AH102" i="8"/>
  <c r="AJ102" i="8"/>
  <c r="AO102" i="8"/>
  <c r="AF102" i="8"/>
  <c r="AL102" i="8"/>
  <c r="AM102" i="8"/>
  <c r="AD102" i="8"/>
  <c r="AN102" i="8"/>
  <c r="Y102" i="8"/>
  <c r="AP102" i="8"/>
  <c r="AA102" i="8"/>
  <c r="Z102" i="8"/>
  <c r="AF103" i="8"/>
  <c r="AO103" i="8"/>
  <c r="AE103" i="8"/>
  <c r="Z103" i="8"/>
  <c r="AP103" i="8"/>
  <c r="AC103" i="8"/>
  <c r="AG103" i="8"/>
  <c r="AA103" i="8"/>
  <c r="AL103" i="8"/>
  <c r="AB103" i="8"/>
  <c r="AH103" i="8"/>
  <c r="AI103" i="8"/>
  <c r="AD103" i="8"/>
  <c r="AJ103" i="8"/>
  <c r="AM103" i="8"/>
  <c r="AK103" i="8"/>
  <c r="Y103" i="8"/>
  <c r="AN103" i="8"/>
  <c r="X101" i="8"/>
  <c r="W101" i="8" s="1"/>
  <c r="X102" i="8" l="1"/>
  <c r="W102" i="8" s="1"/>
  <c r="X103" i="8"/>
  <c r="W10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tc={12FE373A-B74A-43C0-B3A1-31CECC214809}</author>
  </authors>
  <commentList>
    <comment ref="A1" authorId="0" shapeId="0" xr:uid="{12FE373A-B74A-43C0-B3A1-31CECC2148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just for reference</t>
      </text>
    </comment>
  </commentList>
</comments>
</file>

<file path=xl/sharedStrings.xml><?xml version="1.0" encoding="utf-8"?>
<sst xmlns="http://schemas.openxmlformats.org/spreadsheetml/2006/main" count="1018" uniqueCount="315">
  <si>
    <t>Level</t>
  </si>
  <si>
    <t>HP</t>
  </si>
  <si>
    <t>Encounter</t>
  </si>
  <si>
    <t>Helgen</t>
  </si>
  <si>
    <t>Outside</t>
  </si>
  <si>
    <t>Embershard</t>
  </si>
  <si>
    <t>Level 2</t>
  </si>
  <si>
    <t>Bleak Falls</t>
  </si>
  <si>
    <t>Skill Use Mult</t>
  </si>
  <si>
    <t>Skill Improve Mult</t>
  </si>
  <si>
    <t>Skill Improve Offset</t>
  </si>
  <si>
    <t>Skill Use Offset</t>
  </si>
  <si>
    <t>Skill Level</t>
  </si>
  <si>
    <t>XP to Next Level</t>
  </si>
  <si>
    <t>Cumulative XP</t>
  </si>
  <si>
    <t>CLev</t>
  </si>
  <si>
    <t>XPNext</t>
  </si>
  <si>
    <t>XPTotal</t>
  </si>
  <si>
    <t>Iron Dagger</t>
  </si>
  <si>
    <t>Weapon</t>
  </si>
  <si>
    <t>Damage</t>
  </si>
  <si>
    <t>Speed</t>
  </si>
  <si>
    <t>Steel Mace</t>
  </si>
  <si>
    <t>Steel War Axe</t>
  </si>
  <si>
    <t>Steel Sword</t>
  </si>
  <si>
    <t>DPS</t>
  </si>
  <si>
    <t>Steel Dagger</t>
  </si>
  <si>
    <t>Iron Sword</t>
  </si>
  <si>
    <t>Iron War Axe</t>
  </si>
  <si>
    <t>Iron Mace</t>
  </si>
  <si>
    <t>SkillXP per Use at Skill 20</t>
  </si>
  <si>
    <t>SkillXP per Second</t>
  </si>
  <si>
    <t>Avg Dmg Reduction from Armor</t>
  </si>
  <si>
    <t>Dmg Gain % per Skill Level</t>
  </si>
  <si>
    <t>Skill</t>
  </si>
  <si>
    <t>Attack</t>
  </si>
  <si>
    <t>kill</t>
  </si>
  <si>
    <t>70%?</t>
  </si>
  <si>
    <t>dmg</t>
  </si>
  <si>
    <t>skillxp</t>
  </si>
  <si>
    <t>swings</t>
  </si>
  <si>
    <t xml:space="preserve">[05/08/2020 - 05:03:33PM] </t>
  </si>
  <si>
    <t>OneHanded</t>
  </si>
  <si>
    <t xml:space="preserve">[05/08/2020 - 05:03:34PM] </t>
  </si>
  <si>
    <t xml:space="preserve">[05/08/2020 - 05:03:35PM] </t>
  </si>
  <si>
    <t xml:space="preserve">[05/08/2020 - 05:03:36PM] </t>
  </si>
  <si>
    <t xml:space="preserve">[05/08/2020 - 05:03:37PM] </t>
  </si>
  <si>
    <t xml:space="preserve">[05/08/2020 - 05:03:38PM] </t>
  </si>
  <si>
    <t xml:space="preserve">[05/08/2020 - 05:03:39PM] </t>
  </si>
  <si>
    <t xml:space="preserve">[05/08/2020 - 05:03:40PM] </t>
  </si>
  <si>
    <t xml:space="preserve">[05/08/2020 - 05:03:41PM] </t>
  </si>
  <si>
    <t xml:space="preserve">[05/08/2020 - 05:03:42PM] </t>
  </si>
  <si>
    <t xml:space="preserve">[05/08/2020 - 05:03:43PM] </t>
  </si>
  <si>
    <t xml:space="preserve">[05/08/2020 - 05:03:44PM] </t>
  </si>
  <si>
    <t xml:space="preserve">[05/08/2020 - 05:03:45PM] </t>
  </si>
  <si>
    <t xml:space="preserve">[05/08/2020 - 05:03:46PM] </t>
  </si>
  <si>
    <t xml:space="preserve">[05/08/2020 - 05:03:47PM] </t>
  </si>
  <si>
    <t xml:space="preserve">[05/08/2020 - 05:03:48PM] </t>
  </si>
  <si>
    <t xml:space="preserve">[05/08/2020 - 05:03:49PM] </t>
  </si>
  <si>
    <t xml:space="preserve">[05/08/2020 - 05:03:50PM] </t>
  </si>
  <si>
    <t xml:space="preserve">[05/08/2020 - 05:03:51PM] </t>
  </si>
  <si>
    <t xml:space="preserve">[05/08/2020 - 05:03:52PM] </t>
  </si>
  <si>
    <t xml:space="preserve">[05/08/2020 - 05:03:53PM] </t>
  </si>
  <si>
    <t xml:space="preserve">[05/08/2020 - 05:03:54PM] </t>
  </si>
  <si>
    <t xml:space="preserve">[05/08/2020 - 05:03:55PM] </t>
  </si>
  <si>
    <t xml:space="preserve">[05/08/2020 - 05:03:56PM] </t>
  </si>
  <si>
    <t xml:space="preserve">[05/08/2020 - 05:03:57PM] </t>
  </si>
  <si>
    <t xml:space="preserve">[05/08/2020 - 05:03:58PM] </t>
  </si>
  <si>
    <t xml:space="preserve">[05/08/2020 - 05:03:59PM] </t>
  </si>
  <si>
    <t xml:space="preserve">[05/08/2020 - 05:04:00PM] </t>
  </si>
  <si>
    <t xml:space="preserve">[05/08/2020 - 05:04:02PM] </t>
  </si>
  <si>
    <t xml:space="preserve">[05/08/2020 - 05:04:03PM] </t>
  </si>
  <si>
    <t xml:space="preserve">[05/08/2020 - 05:04:04PM] </t>
  </si>
  <si>
    <t xml:space="preserve">[05/08/2020 - 05:04:05PM] </t>
  </si>
  <si>
    <t xml:space="preserve">[05/08/2020 - 05:04:06PM] </t>
  </si>
  <si>
    <t xml:space="preserve">[05/08/2020 - 05:04:07PM] </t>
  </si>
  <si>
    <t xml:space="preserve">[05/08/2020 - 05:04:08PM] </t>
  </si>
  <si>
    <t xml:space="preserve">[05/08/2020 - 05:04:09PM] </t>
  </si>
  <si>
    <t xml:space="preserve">[05/08/2020 - 05:04:10PM] </t>
  </si>
  <si>
    <t xml:space="preserve">[05/08/2020 - 05:04:11PM] </t>
  </si>
  <si>
    <t xml:space="preserve">[05/08/2020 - 05:04:12PM] </t>
  </si>
  <si>
    <t xml:space="preserve">[05/08/2020 - 05:04:13PM] </t>
  </si>
  <si>
    <t xml:space="preserve">[05/08/2020 - 05:04:14PM] </t>
  </si>
  <si>
    <t xml:space="preserve">[05/08/2020 - 05:04:15PM] </t>
  </si>
  <si>
    <t xml:space="preserve">[05/08/2020 - 05:04:16PM] </t>
  </si>
  <si>
    <t xml:space="preserve">[05/08/2020 - 05:04:17PM] </t>
  </si>
  <si>
    <t xml:space="preserve">[05/08/2020 - 05:04:18PM] </t>
  </si>
  <si>
    <t xml:space="preserve">[05/08/2020 - 05:04:19PM] </t>
  </si>
  <si>
    <t xml:space="preserve">[05/08/2020 - 05:04:20PM] </t>
  </si>
  <si>
    <t xml:space="preserve">[05/08/2020 - 05:04:21PM] </t>
  </si>
  <si>
    <t xml:space="preserve">[05/08/2020 - 05:04:22PM] </t>
  </si>
  <si>
    <t xml:space="preserve">[05/08/2020 - 05:04:24PM] </t>
  </si>
  <si>
    <t xml:space="preserve">[05/08/2020 - 05:04:25PM] </t>
  </si>
  <si>
    <t xml:space="preserve">[05/08/2020 - 05:04:26PM] </t>
  </si>
  <si>
    <t xml:space="preserve">[05/08/2020 - 05:04:27PM] </t>
  </si>
  <si>
    <t xml:space="preserve">[05/08/2020 - 05:04:29PM] </t>
  </si>
  <si>
    <t xml:space="preserve">[05/08/2020 - 05:04:31PM] </t>
  </si>
  <si>
    <t xml:space="preserve">[05/08/2020 - 05:04:32PM] </t>
  </si>
  <si>
    <t xml:space="preserve">[05/08/2020 - 05:04:33PM] </t>
  </si>
  <si>
    <t xml:space="preserve">[05/08/2020 - 05:04:34PM] </t>
  </si>
  <si>
    <t xml:space="preserve">[05/08/2020 - 05:04:35PM] </t>
  </si>
  <si>
    <t xml:space="preserve">[05/08/2020 - 05:04:36PM] </t>
  </si>
  <si>
    <t xml:space="preserve">[05/08/2020 - 05:04:37PM] </t>
  </si>
  <si>
    <t xml:space="preserve">[05/08/2020 - 05:04:38PM] </t>
  </si>
  <si>
    <t xml:space="preserve">[05/08/2020 - 05:04:45PM] </t>
  </si>
  <si>
    <t xml:space="preserve">[05/08/2020 - 05:04:47PM] </t>
  </si>
  <si>
    <t xml:space="preserve">[05/08/2020 - 05:04:48PM] </t>
  </si>
  <si>
    <t xml:space="preserve">[05/08/2020 - 05:04:49PM] </t>
  </si>
  <si>
    <t xml:space="preserve">[05/08/2020 - 05:04:50PM] </t>
  </si>
  <si>
    <t xml:space="preserve">[05/08/2020 - 05:04:51PM] </t>
  </si>
  <si>
    <t xml:space="preserve">[05/08/2020 - 05:04:52PM] </t>
  </si>
  <si>
    <t xml:space="preserve">[05/08/2020 - 05:04:53PM] </t>
  </si>
  <si>
    <t xml:space="preserve">[05/08/2020 - 05:04:54PM] </t>
  </si>
  <si>
    <t xml:space="preserve">[05/08/2020 - 05:04:55PM] </t>
  </si>
  <si>
    <t xml:space="preserve">[05/08/2020 - 05:04:56PM] </t>
  </si>
  <si>
    <t xml:space="preserve">[05/08/2020 - 05:04:57PM] </t>
  </si>
  <si>
    <t xml:space="preserve">[05/08/2020 - 05:04:58PM] </t>
  </si>
  <si>
    <t xml:space="preserve">[05/08/2020 - 05:04:59PM] </t>
  </si>
  <si>
    <t xml:space="preserve">[05/08/2020 - 05:05:00PM] </t>
  </si>
  <si>
    <t xml:space="preserve">[05/08/2020 - 05:05:01PM] </t>
  </si>
  <si>
    <t xml:space="preserve">[05/08/2020 - 05:05:02PM] </t>
  </si>
  <si>
    <t xml:space="preserve">[05/08/2020 - 05:05:03PM] </t>
  </si>
  <si>
    <t xml:space="preserve">[05/08/2020 - 05:05:04PM] </t>
  </si>
  <si>
    <t xml:space="preserve">[05/08/2020 - 05:14:03PM] </t>
  </si>
  <si>
    <t>Destruction</t>
  </si>
  <si>
    <t xml:space="preserve">[05/08/2020 - 05:14:04PM] </t>
  </si>
  <si>
    <t xml:space="preserve">[05/08/2020 - 05:14:05PM] </t>
  </si>
  <si>
    <t xml:space="preserve">[05/08/2020 - 05:14:06PM] </t>
  </si>
  <si>
    <t xml:space="preserve">[05/08/2020 - 05:14:07PM] </t>
  </si>
  <si>
    <t xml:space="preserve">[05/08/2020 - 05:14:08PM] </t>
  </si>
  <si>
    <t xml:space="preserve">[05/08/2020 - 05:14:09PM] </t>
  </si>
  <si>
    <t xml:space="preserve">[05/08/2020 - 05:14:10PM] </t>
  </si>
  <si>
    <t xml:space="preserve">[05/08/2020 - 05:14:11PM] </t>
  </si>
  <si>
    <t xml:space="preserve">[05/08/2020 - 05:14:22PM] </t>
  </si>
  <si>
    <t xml:space="preserve">[05/08/2020 - 05:14:25PM] </t>
  </si>
  <si>
    <t xml:space="preserve">[05/08/2020 - 05:14:27PM] </t>
  </si>
  <si>
    <t xml:space="preserve">[05/08/2020 - 05:14:30PM] </t>
  </si>
  <si>
    <t xml:space="preserve">[05/08/2020 - 05:14:31PM] </t>
  </si>
  <si>
    <t xml:space="preserve">[05/08/2020 - 05:14:33PM] </t>
  </si>
  <si>
    <t xml:space="preserve">[05/08/2020 - 05:14:36PM] </t>
  </si>
  <si>
    <t xml:space="preserve">[05/08/2020 - 05:14:37PM] </t>
  </si>
  <si>
    <t xml:space="preserve">[05/08/2020 - 05:14:39PM] </t>
  </si>
  <si>
    <t xml:space="preserve">[05/08/2020 - 05:14:41PM] </t>
  </si>
  <si>
    <t xml:space="preserve">[05/08/2020 - 05:14:43PM] </t>
  </si>
  <si>
    <t xml:space="preserve">[05/08/2020 - 05:14:44PM] </t>
  </si>
  <si>
    <t xml:space="preserve">[05/08/2020 - 05:14:45PM] </t>
  </si>
  <si>
    <t xml:space="preserve">[05/08/2020 - 05:14:46PM] </t>
  </si>
  <si>
    <t xml:space="preserve">[05/08/2020 - 05:14:52PM] </t>
  </si>
  <si>
    <t xml:space="preserve">[05/08/2020 - 05:14:55PM] </t>
  </si>
  <si>
    <t xml:space="preserve">[05/08/2020 - 05:14:56PM] </t>
  </si>
  <si>
    <t>TwoHanded</t>
  </si>
  <si>
    <t xml:space="preserve">[05/08/2020 - 05:39:09PM] </t>
  </si>
  <si>
    <t xml:space="preserve">[05/08/2020 - 05:39:10PM] </t>
  </si>
  <si>
    <t xml:space="preserve">[05/08/2020 - 05:39:11PM] </t>
  </si>
  <si>
    <t xml:space="preserve">[05/08/2020 - 05:39:12PM] </t>
  </si>
  <si>
    <t xml:space="preserve">[05/08/2020 - 05:39:14PM] </t>
  </si>
  <si>
    <t xml:space="preserve">[05/08/2020 - 05:39:15PM] </t>
  </si>
  <si>
    <t xml:space="preserve">[05/08/2020 - 05:39:16PM] </t>
  </si>
  <si>
    <t xml:space="preserve">[05/08/2020 - 05:39:17PM] </t>
  </si>
  <si>
    <t xml:space="preserve">[05/08/2020 - 05:39:18PM] </t>
  </si>
  <si>
    <t xml:space="preserve">[05/08/2020 - 05:39:19PM] </t>
  </si>
  <si>
    <t xml:space="preserve">[05/08/2020 - 05:39:21PM] </t>
  </si>
  <si>
    <t xml:space="preserve">[05/08/2020 - 05:39:22PM] </t>
  </si>
  <si>
    <t xml:space="preserve">[05/08/2020 - 05:39:23PM] </t>
  </si>
  <si>
    <t xml:space="preserve">[05/08/2020 - 05:39:24PM] </t>
  </si>
  <si>
    <t xml:space="preserve">[05/08/2020 - 05:39:25PM] </t>
  </si>
  <si>
    <t xml:space="preserve">[05/08/2020 - 05:39:26PM] </t>
  </si>
  <si>
    <t xml:space="preserve">[05/08/2020 - 05:39:27PM] </t>
  </si>
  <si>
    <t xml:space="preserve">[05/08/2020 - 05:39:28PM] </t>
  </si>
  <si>
    <t xml:space="preserve">[05/08/2020 - 05:39:29PM] </t>
  </si>
  <si>
    <t xml:space="preserve">[05/08/2020 - 05:39:31PM] </t>
  </si>
  <si>
    <t xml:space="preserve">[05/08/2020 - 05:39:32PM] </t>
  </si>
  <si>
    <t xml:space="preserve">[05/08/2020 - 05:39:33PM] </t>
  </si>
  <si>
    <t xml:space="preserve">[05/08/2020 - 05:39:34PM] </t>
  </si>
  <si>
    <t xml:space="preserve">[05/08/2020 - 05:39:35PM] </t>
  </si>
  <si>
    <t xml:space="preserve">[05/08/2020 - 05:39:36PM] </t>
  </si>
  <si>
    <t xml:space="preserve">[05/08/2020 - 05:39:37PM] </t>
  </si>
  <si>
    <t xml:space="preserve">[05/08/2020 - 05:39:38PM] </t>
  </si>
  <si>
    <t xml:space="preserve">[05/08/2020 - 05:39:39PM] </t>
  </si>
  <si>
    <t xml:space="preserve">[05/08/2020 - 05:39:40PM] </t>
  </si>
  <si>
    <t xml:space="preserve">[05/08/2020 - 05:39:42PM] </t>
  </si>
  <si>
    <t xml:space="preserve">[05/08/2020 - 05:39:43PM] </t>
  </si>
  <si>
    <t xml:space="preserve">[05/08/2020 - 05:39:44PM] </t>
  </si>
  <si>
    <t xml:space="preserve">[05/08/2020 - 05:39:45PM] </t>
  </si>
  <si>
    <t xml:space="preserve">[05/08/2020 - 05:39:46PM] </t>
  </si>
  <si>
    <t xml:space="preserve">[05/08/2020 - 05:49:04PM] </t>
  </si>
  <si>
    <t>Marksman</t>
  </si>
  <si>
    <t xml:space="preserve">[05/08/2020 - 05:49:06PM] </t>
  </si>
  <si>
    <t xml:space="preserve">[05/08/2020 - 05:49:09PM] </t>
  </si>
  <si>
    <t xml:space="preserve">[05/08/2020 - 05:49:11PM] </t>
  </si>
  <si>
    <t xml:space="preserve">[05/08/2020 - 05:49:14PM] </t>
  </si>
  <si>
    <t xml:space="preserve">[05/08/2020 - 05:49:16PM] </t>
  </si>
  <si>
    <t xml:space="preserve">[05/08/2020 - 05:49:18PM] </t>
  </si>
  <si>
    <t xml:space="preserve">[05/08/2020 - 05:49:21PM] </t>
  </si>
  <si>
    <t xml:space="preserve">[05/08/2020 - 05:49:23PM] </t>
  </si>
  <si>
    <t xml:space="preserve">[05/08/2020 - 05:49:26PM] </t>
  </si>
  <si>
    <t xml:space="preserve">[05/08/2020 - 05:49:29PM] </t>
  </si>
  <si>
    <t xml:space="preserve">[05/08/2020 - 05:49:31PM] </t>
  </si>
  <si>
    <t xml:space="preserve">[05/08/2020 - 05:49:34PM] </t>
  </si>
  <si>
    <t xml:space="preserve">[05/08/2020 - 05:49:36PM] </t>
  </si>
  <si>
    <t xml:space="preserve">[05/08/2020 - 05:49:39PM] </t>
  </si>
  <si>
    <t xml:space="preserve">[05/08/2020 - 05:49:41PM] </t>
  </si>
  <si>
    <t xml:space="preserve">[05/08/2020 - 05:49:43PM] </t>
  </si>
  <si>
    <t xml:space="preserve">[05/08/2020 - 05:49:46PM] </t>
  </si>
  <si>
    <t xml:space="preserve">[05/08/2020 - 05:49:48PM] </t>
  </si>
  <si>
    <t xml:space="preserve">[05/08/2020 - 05:49:51PM] </t>
  </si>
  <si>
    <t xml:space="preserve">[05/08/2020 - 05:49:53PM] </t>
  </si>
  <si>
    <t xml:space="preserve">[05/08/2020 - 05:49:56PM] </t>
  </si>
  <si>
    <t xml:space="preserve">[05/08/2020 - 05:49:58PM] </t>
  </si>
  <si>
    <t xml:space="preserve">[05/08/2020 - 05:50:01PM] </t>
  </si>
  <si>
    <t xml:space="preserve">[05/08/2020 - 05:50:03PM] </t>
  </si>
  <si>
    <t xml:space="preserve">[05/08/2020 - 05:50:06PM] </t>
  </si>
  <si>
    <t xml:space="preserve">[05/08/2020 - 05:50:08PM] </t>
  </si>
  <si>
    <t xml:space="preserve">[05/08/2020 - 05:50:11PM] </t>
  </si>
  <si>
    <t xml:space="preserve">[05/08/2020 - 05:50:13PM] </t>
  </si>
  <si>
    <t xml:space="preserve">[05/08/2020 - 05:50:16PM] </t>
  </si>
  <si>
    <t xml:space="preserve">[05/08/2020 - 05:50:18PM] </t>
  </si>
  <si>
    <t xml:space="preserve">[05/08/2020 - 05:50:21PM] </t>
  </si>
  <si>
    <t xml:space="preserve">[05/08/2020 - 05:50:23PM] </t>
  </si>
  <si>
    <t xml:space="preserve">[05/08/2020 - 05:50:26PM] </t>
  </si>
  <si>
    <t xml:space="preserve">[05/08/2020 - 05:50:29PM] </t>
  </si>
  <si>
    <t xml:space="preserve">[05/08/2020 - 05:50:31PM] </t>
  </si>
  <si>
    <t xml:space="preserve">[05/08/2020 - 05:50:34PM] </t>
  </si>
  <si>
    <t xml:space="preserve">[05/08/2020 - 05:50:36PM] </t>
  </si>
  <si>
    <t xml:space="preserve">[05/08/2020 - 05:50:39PM] </t>
  </si>
  <si>
    <t xml:space="preserve">[05/08/2020 - 05:50:41PM] </t>
  </si>
  <si>
    <t xml:space="preserve">[05/08/2020 - 05:50:44PM] </t>
  </si>
  <si>
    <t xml:space="preserve">[05/08/2020 - 05:50:46PM] </t>
  </si>
  <si>
    <t xml:space="preserve">[05/08/2020 - 05:50:49PM] </t>
  </si>
  <si>
    <t xml:space="preserve">[05/08/2020 - 05:50:51PM] </t>
  </si>
  <si>
    <t xml:space="preserve">[05/08/2020 - 05:50:54PM] </t>
  </si>
  <si>
    <t xml:space="preserve">[05/08/2020 - 05:50:56PM] </t>
  </si>
  <si>
    <t xml:space="preserve">[05/08/2020 - 05:50:59PM] </t>
  </si>
  <si>
    <t xml:space="preserve">[05/08/2020 - 05:51:01PM] </t>
  </si>
  <si>
    <t xml:space="preserve">[05/08/2020 - 05:51:04PM] </t>
  </si>
  <si>
    <t xml:space="preserve">[05/08/2020 - 05:51:06PM] </t>
  </si>
  <si>
    <t xml:space="preserve">[05/08/2020 - 05:51:09PM] </t>
  </si>
  <si>
    <t xml:space="preserve">[05/08/2020 - 05:51:11PM] </t>
  </si>
  <si>
    <t xml:space="preserve">[05/08/2020 - 05:51:14PM] </t>
  </si>
  <si>
    <t xml:space="preserve">[05/08/2020 - 05:51:16PM] </t>
  </si>
  <si>
    <t xml:space="preserve">[05/08/2020 - 05:51:19PM] </t>
  </si>
  <si>
    <t xml:space="preserve">[05/08/2020 - 05:51:21PM] </t>
  </si>
  <si>
    <t xml:space="preserve">[05/08/2020 - 05:51:24PM] </t>
  </si>
  <si>
    <t xml:space="preserve">[05/08/2020 - 05:51:26PM] </t>
  </si>
  <si>
    <t>fAlchemy</t>
  </si>
  <si>
    <t>fAlteration</t>
  </si>
  <si>
    <t>fBlock</t>
  </si>
  <si>
    <t>fMarksman</t>
  </si>
  <si>
    <t>fConjuration</t>
  </si>
  <si>
    <t>fDestruction</t>
  </si>
  <si>
    <t>fEnchanting</t>
  </si>
  <si>
    <t>fHeavyArmor</t>
  </si>
  <si>
    <t>fIllusion</t>
  </si>
  <si>
    <t>fLightArmor</t>
  </si>
  <si>
    <t>fLockpicking</t>
  </si>
  <si>
    <t>fOneHanded</t>
  </si>
  <si>
    <t>fPickpocket</t>
  </si>
  <si>
    <t>fRestoration</t>
  </si>
  <si>
    <t>fSmithing</t>
  </si>
  <si>
    <t>fSneak</t>
  </si>
  <si>
    <t>fSpeechcraft</t>
  </si>
  <si>
    <t>fTwoHanded</t>
  </si>
  <si>
    <t>#Support Skills</t>
  </si>
  <si>
    <t>UseMult</t>
  </si>
  <si>
    <t>UseOffset</t>
  </si>
  <si>
    <t>ImpMult</t>
  </si>
  <si>
    <t>ImpOffset</t>
  </si>
  <si>
    <t>Measured</t>
  </si>
  <si>
    <t>=</t>
  </si>
  <si>
    <t>Result</t>
  </si>
  <si>
    <t>Progression Index</t>
  </si>
  <si>
    <t>Uncapper Scalar</t>
  </si>
  <si>
    <t>Ratios</t>
  </si>
  <si>
    <t>#Active Combat Skills</t>
  </si>
  <si>
    <t>#Passive Combat Skills</t>
  </si>
  <si>
    <t>#Noncombat Skills</t>
  </si>
  <si>
    <t>scalar</t>
  </si>
  <si>
    <t>Vanilla</t>
  </si>
  <si>
    <t>Vanilla Cumulative</t>
  </si>
  <si>
    <t>KillButtsTuning</t>
  </si>
  <si>
    <t>[LevelSkillExpMults\CharacterLevel\XXX]</t>
  </si>
  <si>
    <t>1 = 1.0</t>
  </si>
  <si>
    <t>30 = 0.5</t>
  </si>
  <si>
    <t>80 = 1.0</t>
  </si>
  <si>
    <t>55 = 1.35</t>
  </si>
  <si>
    <t>Ord1</t>
  </si>
  <si>
    <t>Ord2</t>
  </si>
  <si>
    <t>Ord3</t>
  </si>
  <si>
    <t>Scalars</t>
  </si>
  <si>
    <t>XP</t>
  </si>
  <si>
    <t>Cumulative</t>
  </si>
  <si>
    <t>OrdTotal</t>
  </si>
  <si>
    <t>fAlchemy=0.75</t>
  </si>
  <si>
    <t>fAlteration=1.0</t>
  </si>
  <si>
    <t>fMarksman=1.0</t>
  </si>
  <si>
    <t>fBlock=1.15</t>
  </si>
  <si>
    <t>fConjuration=1.0</t>
  </si>
  <si>
    <t>fDestruction=1.0</t>
  </si>
  <si>
    <t>fEnchanting=0.75</t>
  </si>
  <si>
    <t>fHeavyArmor=1.15</t>
  </si>
  <si>
    <t>fIllusion=1.0</t>
  </si>
  <si>
    <t>fLightArmor=1.15</t>
  </si>
  <si>
    <t>fLockpicking=1.0</t>
  </si>
  <si>
    <t>fOneHanded=1.0</t>
  </si>
  <si>
    <t>fPickpocket=1.0</t>
  </si>
  <si>
    <t>fRestoration=1.0</t>
  </si>
  <si>
    <t>fSmithing=0.75</t>
  </si>
  <si>
    <t>fSneak=1.0</t>
  </si>
  <si>
    <t>fSpeechcraft=1.0</t>
  </si>
  <si>
    <t>fTwoHanded=1.0</t>
  </si>
  <si>
    <t>OrdProfile</t>
  </si>
  <si>
    <t>level 55 boost scalar</t>
  </si>
  <si>
    <t>Uncapper</t>
  </si>
  <si>
    <t>Skill Rate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</si>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</sst>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0" fillId="0" borderId="0" xfId="0" applyNumberForma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164" fontId="0" fillId="0" borderId="0" xfId="0" quotePrefix="1" applyNumberFormat="1"/>
    <xf numFmtId="0" fontId="0" fillId="0" borderId="1" xfId="0" applyBorder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Sheet5!$E$3</c:f>
              <c:strCache>
                <c:ptCount val="1"/>
                <c:pt idx="0">
                  <c:v>Ord1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Sheet5!$C$4:$C$84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Sheet5!$E$4:$E$84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0.83299999999999996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0.83299999999999996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0.45400000000000001</c:v>
                </c:pt>
                <c:pt idx="30">
                  <c:v>0.45400000000000001</c:v>
                </c:pt>
                <c:pt idx="31">
                  <c:v>0.45400000000000001</c:v>
                </c:pt>
                <c:pt idx="32">
                  <c:v>0.45400000000000001</c:v>
                </c:pt>
                <c:pt idx="33">
                  <c:v>0.45400000000000001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0.33300000000000002</c:v>
                </c:pt>
                <c:pt idx="37">
                  <c:v>0.33300000000000002</c:v>
                </c:pt>
                <c:pt idx="38">
                  <c:v>0.33300000000000002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0.86899999999999999</c:v>
                </c:pt>
                <c:pt idx="70">
                  <c:v>0.86899999999999999</c:v>
                </c:pt>
                <c:pt idx="71">
                  <c:v>0.86899999999999999</c:v>
                </c:pt>
                <c:pt idx="72">
                  <c:v>0.86899999999999999</c:v>
                </c:pt>
                <c:pt idx="73">
                  <c:v>0.86899999999999999</c:v>
                </c:pt>
                <c:pt idx="74">
                  <c:v>0.86899999999999999</c:v>
                </c:pt>
                <c:pt idx="75">
                  <c:v>0.86899999999999999</c:v>
                </c:pt>
                <c:pt idx="76">
                  <c:v>0.86899999999999999</c:v>
                </c:pt>
                <c:pt idx="77">
                  <c:v>0.86899999999999999</c:v>
                </c:pt>
                <c:pt idx="78">
                  <c:v>0.86899999999999999</c:v>
                </c:pt>
                <c:pt idx="79">
                  <c:v>0.86899999999999999</c:v>
                </c:pt>
                <c:pt idx="80">
                  <c:v>0.86899999999999999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A40-BCD3-1E121F8CC9B9}"/>
            </c:ext>
          </c:extLst>
        </c:ser>
        <c:ser>
          <c:idx val="2"/>
          <c:order val="1"/>
          <c:tx>
            <c:strRef>
              <c:f>Sheet5!$F$3</c:f>
              <c:strCache>
                <c:ptCount val="1"/>
                <c:pt idx="0">
                  <c:v>Ord2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Sheet5!$C$4:$C$84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Sheet5!$F$4:$F$84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A40-BCD3-1E121F8CC9B9}"/>
            </c:ext>
          </c:extLst>
        </c:ser>
        <c:ser>
          <c:idx val="3"/>
          <c:order val="2"/>
          <c:tx>
            <c:strRef>
              <c:f>Sheet5!$G$3</c:f>
              <c:strCache>
                <c:ptCount val="1"/>
                <c:pt idx="0">
                  <c:v>Ord3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Sheet5!$C$4:$C$84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Sheet5!$G$4:$G$84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2-4A40-BCD3-1E121F8C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93992"/>
        <c:axId val="529387432"/>
      </c:scatterChart>
      <c:valAx>
        <c:axId val="52939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7432"/>
        <c:crosses val="autoZero"/>
        <c:crossBetween val="midCat"/>
      </c:valAx>
      <c:valAx>
        <c:axId val="529387432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Sheet5!$K$3</c:f>
              <c:strCache>
                <c:ptCount val="1"/>
                <c:pt idx="0">
                  <c:v>Ord1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Sheet5!$C$5:$C$85</c:f>
              <c:numCache>
                <c:formatCode>General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</c:numCache>
            </c:numRef>
          </c:xVal>
          <c:yVal>
            <c:numRef>
              <c:f>Sheet5!$K$5:$K$85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0.83299999999999996</c:v>
                </c:pt>
                <c:pt idx="19">
                  <c:v>0.83299999999999996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0.45400000000000001</c:v>
                </c:pt>
                <c:pt idx="29">
                  <c:v>0.45400000000000001</c:v>
                </c:pt>
                <c:pt idx="30">
                  <c:v>0.45400000000000001</c:v>
                </c:pt>
                <c:pt idx="31">
                  <c:v>0.45400000000000001</c:v>
                </c:pt>
                <c:pt idx="32">
                  <c:v>0.45400000000000001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0.33300000000000002</c:v>
                </c:pt>
                <c:pt idx="37">
                  <c:v>0.33300000000000002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1.31</c:v>
                </c:pt>
                <c:pt idx="54">
                  <c:v>1.31</c:v>
                </c:pt>
                <c:pt idx="55">
                  <c:v>1.31</c:v>
                </c:pt>
                <c:pt idx="56">
                  <c:v>1.31</c:v>
                </c:pt>
                <c:pt idx="57">
                  <c:v>1.31</c:v>
                </c:pt>
                <c:pt idx="58">
                  <c:v>1.31</c:v>
                </c:pt>
                <c:pt idx="59">
                  <c:v>1.31</c:v>
                </c:pt>
                <c:pt idx="60">
                  <c:v>1.31</c:v>
                </c:pt>
                <c:pt idx="61">
                  <c:v>1.31</c:v>
                </c:pt>
                <c:pt idx="62">
                  <c:v>1.31</c:v>
                </c:pt>
                <c:pt idx="63">
                  <c:v>1.31</c:v>
                </c:pt>
                <c:pt idx="64">
                  <c:v>1.31</c:v>
                </c:pt>
                <c:pt idx="65">
                  <c:v>1.31</c:v>
                </c:pt>
                <c:pt idx="66">
                  <c:v>1.31</c:v>
                </c:pt>
                <c:pt idx="67">
                  <c:v>1.31</c:v>
                </c:pt>
                <c:pt idx="68">
                  <c:v>1.68</c:v>
                </c:pt>
                <c:pt idx="69">
                  <c:v>1.68</c:v>
                </c:pt>
                <c:pt idx="70">
                  <c:v>1.68</c:v>
                </c:pt>
                <c:pt idx="71">
                  <c:v>1.68</c:v>
                </c:pt>
                <c:pt idx="72">
                  <c:v>1.68</c:v>
                </c:pt>
                <c:pt idx="73">
                  <c:v>1.68</c:v>
                </c:pt>
                <c:pt idx="74">
                  <c:v>1.68</c:v>
                </c:pt>
                <c:pt idx="75">
                  <c:v>1.68</c:v>
                </c:pt>
                <c:pt idx="76">
                  <c:v>1.68</c:v>
                </c:pt>
                <c:pt idx="77">
                  <c:v>1.68</c:v>
                </c:pt>
                <c:pt idx="78">
                  <c:v>1.68</c:v>
                </c:pt>
                <c:pt idx="79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D-4393-8BE3-1786E5DE3283}"/>
            </c:ext>
          </c:extLst>
        </c:ser>
        <c:ser>
          <c:idx val="2"/>
          <c:order val="1"/>
          <c:tx>
            <c:strRef>
              <c:f>Sheet5!$L$3</c:f>
              <c:strCache>
                <c:ptCount val="1"/>
                <c:pt idx="0">
                  <c:v>Ord2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Sheet5!$C$5:$C$85</c:f>
              <c:numCache>
                <c:formatCode>General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</c:numCache>
            </c:numRef>
          </c:xVal>
          <c:yVal>
            <c:numRef>
              <c:f>Sheet5!$L$5:$L$85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1.31</c:v>
                </c:pt>
                <c:pt idx="54">
                  <c:v>1.31</c:v>
                </c:pt>
                <c:pt idx="55">
                  <c:v>1.31</c:v>
                </c:pt>
                <c:pt idx="56">
                  <c:v>1.31</c:v>
                </c:pt>
                <c:pt idx="57">
                  <c:v>1.31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1.06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1.06</c:v>
                </c:pt>
                <c:pt idx="79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D-4393-8BE3-1786E5DE3283}"/>
            </c:ext>
          </c:extLst>
        </c:ser>
        <c:ser>
          <c:idx val="3"/>
          <c:order val="2"/>
          <c:tx>
            <c:strRef>
              <c:f>Sheet5!$M$3</c:f>
              <c:strCache>
                <c:ptCount val="1"/>
                <c:pt idx="0">
                  <c:v>Ord3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Sheet5!$C$5:$C$85</c:f>
              <c:numCache>
                <c:formatCode>General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</c:numCache>
            </c:numRef>
          </c:xVal>
          <c:yVal>
            <c:numRef>
              <c:f>Sheet5!$M$5:$M$85</c:f>
              <c:numCache>
                <c:formatCode>0.000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1.06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0.91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D-4393-8BE3-1786E5DE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93992"/>
        <c:axId val="529387432"/>
      </c:scatterChart>
      <c:valAx>
        <c:axId val="52939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7432"/>
        <c:crosses val="autoZero"/>
        <c:crossBetween val="midCat"/>
      </c:valAx>
      <c:valAx>
        <c:axId val="5293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885825</xdr:colOff>
      <xdr:row>104</xdr:row>
      <xdr:rowOff>185737</xdr:rowOff>
    </xdr:from>
    <xdr:to>
      <xdr:col>16</xdr:col>
      <xdr:colOff>295275</xdr:colOff>
      <xdr:row>119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0636E-9E5D-42F0-8155-682E10BB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104</xdr:row>
      <xdr:rowOff>180975</xdr:rowOff>
    </xdr:from>
    <xdr:to>
      <xdr:col>22</xdr:col>
      <xdr:colOff>276225</xdr:colOff>
      <xdr:row>119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3BDB9-C4A6-401B-BA00-70327480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e Coleman" id="{E93CA68C-5C0F-43B3-AC66-A350AB7624EF}" userId="b0f54d25acfcb1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08T16:23:35.83" personId="{E93CA68C-5C0F-43B3-AC66-A350AB7624EF}" id="{12FE373A-B74A-43C0-B3A1-31CECC214809}">
    <text>These are just for reference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99EC-A8B8-45E4-8C16-10699C92F203}">
  <dimension ref="A1:R121"/>
  <sheetViews>
    <sheetView tabSelected="1" topLeftCell="A109" workbookViewId="0">
      <selection activeCell="B101" sqref="B2:B101"/>
    </sheetView>
  </sheetViews>
  <sheetFormatPr defaultRowHeight="15" x14ac:dyDescent="0.25"/>
  <cols>
    <col min="1" max="1" width="5.140625" style="2" bestFit="1" customWidth="1"/>
    <col min="2" max="2" width="7.5703125" style="2" bestFit="1" customWidth="1"/>
    <col min="3" max="3" width="7.7109375" style="2" bestFit="1" customWidth="1"/>
    <col min="6" max="6" width="29.42578125" bestFit="1" customWidth="1"/>
    <col min="7" max="7" width="8.140625" bestFit="1" customWidth="1"/>
    <col min="8" max="8" width="6.5703125" bestFit="1" customWidth="1"/>
    <col min="9" max="9" width="6.5703125" customWidth="1"/>
    <col min="10" max="10" width="23.28515625" bestFit="1" customWidth="1"/>
    <col min="11" max="11" width="17.5703125" bestFit="1" customWidth="1"/>
    <col min="13" max="13" width="9.85546875" bestFit="1" customWidth="1"/>
    <col min="14" max="14" width="15.5703125" style="1" bestFit="1" customWidth="1"/>
    <col min="15" max="15" width="14" bestFit="1" customWidth="1"/>
  </cols>
  <sheetData>
    <row r="1" spans="1:18" x14ac:dyDescent="0.25">
      <c r="A1" s="2" t="s">
        <v>15</v>
      </c>
      <c r="B1" s="2" t="s">
        <v>16</v>
      </c>
      <c r="C1" s="2" t="s">
        <v>17</v>
      </c>
      <c r="F1" t="s">
        <v>8</v>
      </c>
      <c r="G1">
        <v>6.3</v>
      </c>
      <c r="M1" t="s">
        <v>12</v>
      </c>
      <c r="N1" s="1" t="s">
        <v>13</v>
      </c>
      <c r="O1" t="s">
        <v>14</v>
      </c>
    </row>
    <row r="2" spans="1:18" x14ac:dyDescent="0.25">
      <c r="A2" s="2">
        <v>1</v>
      </c>
      <c r="B2" s="2">
        <f>(A2+3)*25</f>
        <v>100</v>
      </c>
      <c r="C2" s="3">
        <f>SUM($B$2:B2)</f>
        <v>100</v>
      </c>
      <c r="F2" t="s">
        <v>11</v>
      </c>
      <c r="G2">
        <v>0</v>
      </c>
      <c r="M2">
        <v>1</v>
      </c>
      <c r="N2" s="1">
        <f>$G$3*POWER(M2-1,1.95)+$G$4</f>
        <v>0</v>
      </c>
      <c r="O2" s="1">
        <f>SUM($N$2:N2)</f>
        <v>0</v>
      </c>
    </row>
    <row r="3" spans="1:18" x14ac:dyDescent="0.25">
      <c r="A3" s="2">
        <v>2</v>
      </c>
      <c r="B3" s="2">
        <f t="shared" ref="B3:B66" si="0">(A3+3)*25</f>
        <v>125</v>
      </c>
      <c r="C3" s="3">
        <f>SUM($B$2:B3)</f>
        <v>225</v>
      </c>
      <c r="F3" t="s">
        <v>9</v>
      </c>
      <c r="G3">
        <v>2</v>
      </c>
      <c r="M3">
        <v>2</v>
      </c>
      <c r="N3" s="1">
        <f t="shared" ref="N3:N66" si="1">$G$3*POWER(M3-1,1.95)+$G$4</f>
        <v>2</v>
      </c>
      <c r="O3" s="1">
        <f>SUM($N$2:N3)</f>
        <v>2</v>
      </c>
    </row>
    <row r="4" spans="1:18" x14ac:dyDescent="0.25">
      <c r="A4" s="2">
        <v>3</v>
      </c>
      <c r="B4" s="2">
        <f t="shared" si="0"/>
        <v>150</v>
      </c>
      <c r="C4" s="3">
        <f>SUM($B$2:B4)</f>
        <v>375</v>
      </c>
      <c r="F4" t="s">
        <v>10</v>
      </c>
      <c r="G4">
        <v>0</v>
      </c>
      <c r="M4">
        <v>3</v>
      </c>
      <c r="N4" s="1">
        <f t="shared" si="1"/>
        <v>7.7274906313987639</v>
      </c>
      <c r="O4" s="1">
        <f>SUM($N$2:N4)</f>
        <v>9.7274906313987639</v>
      </c>
    </row>
    <row r="5" spans="1:18" x14ac:dyDescent="0.25">
      <c r="A5" s="2">
        <v>4</v>
      </c>
      <c r="B5" s="2">
        <f t="shared" si="0"/>
        <v>175</v>
      </c>
      <c r="C5" s="3">
        <f>SUM($B$2:B5)</f>
        <v>550</v>
      </c>
      <c r="M5">
        <v>4</v>
      </c>
      <c r="N5" s="1">
        <f t="shared" si="1"/>
        <v>17.037914807522867</v>
      </c>
      <c r="O5" s="1">
        <f>SUM($N$2:N5)</f>
        <v>26.765405438921633</v>
      </c>
    </row>
    <row r="6" spans="1:18" x14ac:dyDescent="0.25">
      <c r="A6" s="2">
        <v>5</v>
      </c>
      <c r="B6" s="2">
        <f t="shared" si="0"/>
        <v>200</v>
      </c>
      <c r="C6" s="3">
        <f>SUM($B$2:B6)</f>
        <v>750</v>
      </c>
      <c r="F6" t="s">
        <v>32</v>
      </c>
      <c r="G6">
        <v>0.2</v>
      </c>
      <c r="M6">
        <v>5</v>
      </c>
      <c r="N6" s="1">
        <f t="shared" si="1"/>
        <v>29.857055729177834</v>
      </c>
      <c r="O6" s="1">
        <f>SUM($N$2:N6)</f>
        <v>56.622461168099463</v>
      </c>
    </row>
    <row r="7" spans="1:18" x14ac:dyDescent="0.25">
      <c r="A7" s="2">
        <v>6</v>
      </c>
      <c r="B7" s="2">
        <f t="shared" si="0"/>
        <v>225</v>
      </c>
      <c r="C7" s="3">
        <f>SUM($B$2:B7)</f>
        <v>975</v>
      </c>
      <c r="F7" t="s">
        <v>33</v>
      </c>
      <c r="G7">
        <v>0.5</v>
      </c>
      <c r="M7">
        <v>6</v>
      </c>
      <c r="N7" s="1">
        <f t="shared" si="1"/>
        <v>46.134041729529407</v>
      </c>
      <c r="O7" s="1">
        <f>SUM($N$2:N7)</f>
        <v>102.75650289762888</v>
      </c>
    </row>
    <row r="8" spans="1:18" x14ac:dyDescent="0.25">
      <c r="A8" s="2">
        <v>7</v>
      </c>
      <c r="B8" s="2">
        <f t="shared" si="0"/>
        <v>250</v>
      </c>
      <c r="C8" s="3">
        <f>SUM($B$2:B8)</f>
        <v>1225</v>
      </c>
      <c r="M8">
        <v>7</v>
      </c>
      <c r="N8" s="1">
        <f t="shared" si="1"/>
        <v>65.830163526851607</v>
      </c>
      <c r="O8" s="1">
        <f>SUM($N$2:N8)</f>
        <v>168.58666642448048</v>
      </c>
    </row>
    <row r="9" spans="1:18" x14ac:dyDescent="0.25">
      <c r="A9" s="2">
        <v>8</v>
      </c>
      <c r="B9" s="2">
        <f t="shared" si="0"/>
        <v>275</v>
      </c>
      <c r="C9" s="3">
        <f>SUM($B$2:B9)</f>
        <v>1500</v>
      </c>
      <c r="F9" t="s">
        <v>19</v>
      </c>
      <c r="G9" t="s">
        <v>20</v>
      </c>
      <c r="H9" t="s">
        <v>21</v>
      </c>
      <c r="I9" t="s">
        <v>25</v>
      </c>
      <c r="J9" t="s">
        <v>30</v>
      </c>
      <c r="K9" t="s">
        <v>31</v>
      </c>
      <c r="M9">
        <v>8</v>
      </c>
      <c r="N9" s="1">
        <f t="shared" si="1"/>
        <v>88.914209906792678</v>
      </c>
      <c r="O9" s="1">
        <f>SUM($N$2:N9)</f>
        <v>257.50087633127316</v>
      </c>
    </row>
    <row r="10" spans="1:18" x14ac:dyDescent="0.25">
      <c r="A10" s="2">
        <v>9</v>
      </c>
      <c r="B10" s="2">
        <f t="shared" si="0"/>
        <v>300</v>
      </c>
      <c r="C10" s="3">
        <f>SUM($B$2:B10)</f>
        <v>1800</v>
      </c>
      <c r="F10" t="s">
        <v>18</v>
      </c>
      <c r="G10">
        <v>4</v>
      </c>
      <c r="H10">
        <v>1.3</v>
      </c>
      <c r="I10">
        <f>G10*H10</f>
        <v>5.2</v>
      </c>
      <c r="J10" s="1">
        <f>$G$1*((G10*(1-$G$6)*(1+(20*$G$7/100)))*$G$3)+$G$2</f>
        <v>44.352000000000004</v>
      </c>
      <c r="K10" s="1">
        <f>H10*J10</f>
        <v>57.657600000000009</v>
      </c>
      <c r="M10">
        <v>9</v>
      </c>
      <c r="N10" s="1">
        <f t="shared" si="1"/>
        <v>115.36005921418618</v>
      </c>
      <c r="O10" s="1">
        <f>SUM($N$2:N10)</f>
        <v>372.86093554545937</v>
      </c>
    </row>
    <row r="11" spans="1:18" x14ac:dyDescent="0.25">
      <c r="A11" s="2">
        <v>10</v>
      </c>
      <c r="B11" s="2">
        <f t="shared" si="0"/>
        <v>325</v>
      </c>
      <c r="C11" s="3">
        <f>SUM($B$2:B11)</f>
        <v>2125</v>
      </c>
      <c r="F11" t="s">
        <v>27</v>
      </c>
      <c r="G11">
        <v>7</v>
      </c>
      <c r="H11">
        <v>1</v>
      </c>
      <c r="I11">
        <f t="shared" ref="I11:I13" si="2">G11*H11</f>
        <v>7</v>
      </c>
      <c r="J11" s="1">
        <f t="shared" ref="J11:J17" si="3">$G$1*((G11*(1-$G$6)*(1+(20*$G$7/100)))*$G$3)+$G$2</f>
        <v>77.616000000000014</v>
      </c>
      <c r="K11" s="1">
        <f t="shared" ref="K11:K17" si="4">H11*J11</f>
        <v>77.616000000000014</v>
      </c>
      <c r="M11">
        <v>10</v>
      </c>
      <c r="N11" s="1">
        <f t="shared" si="1"/>
        <v>145.14527049420349</v>
      </c>
      <c r="O11" s="1">
        <f>SUM($N$2:N11)</f>
        <v>518.00620603966286</v>
      </c>
    </row>
    <row r="12" spans="1:18" x14ac:dyDescent="0.25">
      <c r="A12" s="2">
        <v>11</v>
      </c>
      <c r="B12" s="2">
        <f t="shared" si="0"/>
        <v>350</v>
      </c>
      <c r="C12" s="3">
        <f>SUM($B$2:B12)</f>
        <v>2475</v>
      </c>
      <c r="F12" t="s">
        <v>28</v>
      </c>
      <c r="G12">
        <v>8</v>
      </c>
      <c r="H12">
        <v>0.9</v>
      </c>
      <c r="I12">
        <f t="shared" si="2"/>
        <v>7.2</v>
      </c>
      <c r="J12" s="1">
        <f t="shared" si="3"/>
        <v>88.704000000000008</v>
      </c>
      <c r="K12" s="1">
        <f t="shared" si="4"/>
        <v>79.833600000000004</v>
      </c>
      <c r="M12">
        <v>11</v>
      </c>
      <c r="N12" s="1">
        <f t="shared" si="1"/>
        <v>178.25018762674912</v>
      </c>
      <c r="O12" s="1">
        <f>SUM($N$2:N12)</f>
        <v>696.25639366641201</v>
      </c>
    </row>
    <row r="13" spans="1:18" x14ac:dyDescent="0.25">
      <c r="A13" s="2">
        <v>12</v>
      </c>
      <c r="B13" s="2">
        <f t="shared" si="0"/>
        <v>375</v>
      </c>
      <c r="C13" s="3">
        <f>SUM($B$2:B13)</f>
        <v>2850</v>
      </c>
      <c r="F13" t="s">
        <v>29</v>
      </c>
      <c r="G13">
        <v>9</v>
      </c>
      <c r="H13">
        <v>0.8</v>
      </c>
      <c r="I13">
        <f t="shared" si="2"/>
        <v>7.2</v>
      </c>
      <c r="J13" s="1">
        <f t="shared" si="3"/>
        <v>99.792000000000002</v>
      </c>
      <c r="K13" s="1">
        <f t="shared" si="4"/>
        <v>79.833600000000004</v>
      </c>
      <c r="M13">
        <v>12</v>
      </c>
      <c r="N13" s="1">
        <f t="shared" si="1"/>
        <v>214.65733425348355</v>
      </c>
      <c r="O13" s="1">
        <f>SUM($N$2:N13)</f>
        <v>910.91372791989556</v>
      </c>
    </row>
    <row r="14" spans="1:18" x14ac:dyDescent="0.25">
      <c r="A14" s="2">
        <v>13</v>
      </c>
      <c r="B14" s="2">
        <f t="shared" si="0"/>
        <v>400</v>
      </c>
      <c r="C14" s="3">
        <f>SUM($B$2:B14)</f>
        <v>3250</v>
      </c>
      <c r="F14" t="s">
        <v>26</v>
      </c>
      <c r="G14">
        <v>5</v>
      </c>
      <c r="H14">
        <v>1.3</v>
      </c>
      <c r="I14">
        <f>G14*H14</f>
        <v>6.5</v>
      </c>
      <c r="J14" s="1">
        <f t="shared" si="3"/>
        <v>55.440000000000005</v>
      </c>
      <c r="K14" s="1">
        <f t="shared" si="4"/>
        <v>72.072000000000003</v>
      </c>
      <c r="M14">
        <v>13</v>
      </c>
      <c r="N14" s="1">
        <f t="shared" si="1"/>
        <v>254.35098595859733</v>
      </c>
      <c r="O14" s="1">
        <f>SUM($N$2:N14)</f>
        <v>1165.2647138784928</v>
      </c>
    </row>
    <row r="15" spans="1:18" x14ac:dyDescent="0.25">
      <c r="A15" s="2">
        <v>14</v>
      </c>
      <c r="B15" s="2">
        <f t="shared" si="0"/>
        <v>425</v>
      </c>
      <c r="C15" s="3">
        <f>SUM($B$2:B15)</f>
        <v>3675</v>
      </c>
      <c r="F15" t="s">
        <v>24</v>
      </c>
      <c r="G15">
        <v>8</v>
      </c>
      <c r="H15">
        <v>1</v>
      </c>
      <c r="I15">
        <f>G15*H15</f>
        <v>8</v>
      </c>
      <c r="J15" s="1">
        <f t="shared" si="3"/>
        <v>88.704000000000008</v>
      </c>
      <c r="K15" s="1">
        <f t="shared" si="4"/>
        <v>88.704000000000008</v>
      </c>
      <c r="M15">
        <v>14</v>
      </c>
      <c r="N15" s="1">
        <f t="shared" si="1"/>
        <v>297.31685667609304</v>
      </c>
      <c r="O15" s="1">
        <f>SUM($N$2:N15)</f>
        <v>1462.5815705545858</v>
      </c>
    </row>
    <row r="16" spans="1:18" x14ac:dyDescent="0.25">
      <c r="A16" s="2">
        <v>15</v>
      </c>
      <c r="B16" s="2">
        <f t="shared" si="0"/>
        <v>450</v>
      </c>
      <c r="C16" s="3">
        <f>SUM($B$2:B16)</f>
        <v>4125</v>
      </c>
      <c r="F16" t="s">
        <v>23</v>
      </c>
      <c r="G16">
        <v>9</v>
      </c>
      <c r="H16">
        <v>0.9</v>
      </c>
      <c r="I16">
        <f>G16*H16</f>
        <v>8.1</v>
      </c>
      <c r="J16" s="1">
        <f t="shared" si="3"/>
        <v>99.792000000000002</v>
      </c>
      <c r="K16" s="1">
        <f t="shared" si="4"/>
        <v>89.81280000000001</v>
      </c>
      <c r="M16">
        <v>15</v>
      </c>
      <c r="N16" s="1">
        <f t="shared" si="1"/>
        <v>343.54186202648191</v>
      </c>
      <c r="O16" s="1">
        <f>SUM($N$2:N16)</f>
        <v>1806.1234325810678</v>
      </c>
      <c r="Q16" s="1"/>
      <c r="R16" s="1"/>
    </row>
    <row r="17" spans="1:17" x14ac:dyDescent="0.25">
      <c r="A17" s="2">
        <v>16</v>
      </c>
      <c r="B17" s="2">
        <f t="shared" si="0"/>
        <v>475</v>
      </c>
      <c r="C17" s="3">
        <f>SUM($B$2:B17)</f>
        <v>4600</v>
      </c>
      <c r="F17" t="s">
        <v>22</v>
      </c>
      <c r="G17">
        <v>10</v>
      </c>
      <c r="H17">
        <v>0.8</v>
      </c>
      <c r="I17">
        <f>G17*H17</f>
        <v>8</v>
      </c>
      <c r="J17" s="1">
        <f t="shared" si="3"/>
        <v>110.88000000000001</v>
      </c>
      <c r="K17" s="1">
        <f t="shared" si="4"/>
        <v>88.704000000000008</v>
      </c>
      <c r="M17">
        <v>16</v>
      </c>
      <c r="N17" s="1">
        <f t="shared" si="1"/>
        <v>393.01393635721331</v>
      </c>
      <c r="O17" s="1">
        <f>SUM($N$2:N17)</f>
        <v>2199.1373689382813</v>
      </c>
      <c r="Q17" s="1">
        <f>SUM($N$17:N17)</f>
        <v>393.01393635721331</v>
      </c>
    </row>
    <row r="18" spans="1:17" x14ac:dyDescent="0.25">
      <c r="A18" s="2">
        <v>17</v>
      </c>
      <c r="B18" s="2">
        <f t="shared" si="0"/>
        <v>500</v>
      </c>
      <c r="C18" s="3">
        <f>SUM($B$2:B18)</f>
        <v>5100</v>
      </c>
      <c r="M18">
        <v>17</v>
      </c>
      <c r="N18" s="1">
        <f t="shared" si="1"/>
        <v>445.72188840761549</v>
      </c>
      <c r="O18" s="1">
        <f>SUM($N$2:N18)</f>
        <v>2644.8592573458968</v>
      </c>
      <c r="Q18" s="1">
        <f>SUM($N$17:N18)</f>
        <v>838.73582476482875</v>
      </c>
    </row>
    <row r="19" spans="1:17" x14ac:dyDescent="0.25">
      <c r="A19" s="2">
        <v>18</v>
      </c>
      <c r="B19" s="2">
        <f t="shared" si="0"/>
        <v>525</v>
      </c>
      <c r="C19" s="3">
        <f>SUM($B$2:B19)</f>
        <v>5625</v>
      </c>
      <c r="G19">
        <f>G16*(1-G6)</f>
        <v>7.2</v>
      </c>
      <c r="H19">
        <f>(G16*(1-$G$6)*(1+(20*$G$7/100)))</f>
        <v>7.9200000000000008</v>
      </c>
      <c r="J19" s="1">
        <f>$G$1*((ROUNDDOWN(G19,0))*$G$3)+$G$2</f>
        <v>88.2</v>
      </c>
      <c r="K19" s="1">
        <f>J19*9</f>
        <v>793.80000000000007</v>
      </c>
      <c r="M19">
        <v>18</v>
      </c>
      <c r="N19" s="1">
        <f t="shared" si="1"/>
        <v>501.65528546137801</v>
      </c>
      <c r="O19" s="1">
        <f>SUM($N$2:N19)</f>
        <v>3146.5145428072747</v>
      </c>
      <c r="Q19" s="1">
        <f>SUM($N$17:N19)</f>
        <v>1340.3911102262068</v>
      </c>
    </row>
    <row r="20" spans="1:17" x14ac:dyDescent="0.25">
      <c r="A20" s="2">
        <v>19</v>
      </c>
      <c r="B20" s="2">
        <f t="shared" si="0"/>
        <v>550</v>
      </c>
      <c r="C20" s="3">
        <f>SUM($B$2:B20)</f>
        <v>6175</v>
      </c>
      <c r="M20">
        <v>19</v>
      </c>
      <c r="N20" s="1">
        <f t="shared" si="1"/>
        <v>560.80435896789834</v>
      </c>
      <c r="O20" s="1">
        <f>SUM($N$2:N20)</f>
        <v>3707.3189017751729</v>
      </c>
      <c r="Q20" s="1">
        <f>SUM($N$17:N20)</f>
        <v>1901.195469194105</v>
      </c>
    </row>
    <row r="21" spans="1:17" x14ac:dyDescent="0.25">
      <c r="A21" s="2">
        <v>20</v>
      </c>
      <c r="B21" s="2">
        <f t="shared" si="0"/>
        <v>575</v>
      </c>
      <c r="C21" s="3">
        <f>SUM($B$2:B21)</f>
        <v>6750</v>
      </c>
      <c r="M21">
        <v>20</v>
      </c>
      <c r="N21" s="1">
        <f t="shared" si="1"/>
        <v>623.15992664801286</v>
      </c>
      <c r="O21" s="1">
        <f>SUM($N$2:N21)</f>
        <v>4330.4788284231854</v>
      </c>
      <c r="Q21" s="1">
        <f>SUM($N$17:N21)</f>
        <v>2524.355395842118</v>
      </c>
    </row>
    <row r="22" spans="1:17" x14ac:dyDescent="0.25">
      <c r="A22" s="2">
        <v>21</v>
      </c>
      <c r="B22" s="2">
        <f t="shared" si="0"/>
        <v>600</v>
      </c>
      <c r="C22" s="3">
        <f>SUM($B$2:B22)</f>
        <v>7350</v>
      </c>
      <c r="M22">
        <v>21</v>
      </c>
      <c r="N22" s="1">
        <f t="shared" si="1"/>
        <v>688.71332746538769</v>
      </c>
      <c r="O22" s="1">
        <f>SUM($N$2:N22)</f>
        <v>5019.1921558885733</v>
      </c>
      <c r="Q22" s="1">
        <f>SUM($N$17:N22)</f>
        <v>3213.0687233075059</v>
      </c>
    </row>
    <row r="23" spans="1:17" x14ac:dyDescent="0.25">
      <c r="A23" s="2">
        <v>22</v>
      </c>
      <c r="B23" s="2">
        <f t="shared" si="0"/>
        <v>625</v>
      </c>
      <c r="C23" s="3">
        <f>SUM($B$2:B23)</f>
        <v>7975</v>
      </c>
      <c r="M23">
        <v>22</v>
      </c>
      <c r="N23" s="1">
        <f t="shared" si="1"/>
        <v>757.45636678507003</v>
      </c>
      <c r="O23" s="1">
        <f>SUM($N$2:N23)</f>
        <v>5776.6485226736431</v>
      </c>
      <c r="Q23" s="1">
        <f>SUM($N$17:N23)</f>
        <v>3970.5250900925757</v>
      </c>
    </row>
    <row r="24" spans="1:17" x14ac:dyDescent="0.25">
      <c r="A24" s="2">
        <v>23</v>
      </c>
      <c r="B24" s="2">
        <f t="shared" si="0"/>
        <v>650</v>
      </c>
      <c r="C24" s="3">
        <f>SUM($B$2:B24)</f>
        <v>8625</v>
      </c>
      <c r="M24">
        <v>23</v>
      </c>
      <c r="N24" s="1">
        <f t="shared" si="1"/>
        <v>829.38126970241422</v>
      </c>
      <c r="O24" s="1">
        <f>SUM($N$2:N24)</f>
        <v>6606.0297923760572</v>
      </c>
      <c r="Q24" s="1">
        <f>SUM($N$17:N24)</f>
        <v>4799.9063597949898</v>
      </c>
    </row>
    <row r="25" spans="1:17" x14ac:dyDescent="0.25">
      <c r="A25" s="2">
        <v>24</v>
      </c>
      <c r="B25" s="2">
        <f t="shared" si="0"/>
        <v>675</v>
      </c>
      <c r="C25" s="3">
        <f>SUM($B$2:B25)</f>
        <v>9300</v>
      </c>
      <c r="M25">
        <v>24</v>
      </c>
      <c r="N25" s="1">
        <f t="shared" si="1"/>
        <v>904.48064100050556</v>
      </c>
      <c r="O25" s="1">
        <f>SUM($N$2:N25)</f>
        <v>7510.510433376563</v>
      </c>
      <c r="Q25" s="1"/>
    </row>
    <row r="26" spans="1:17" x14ac:dyDescent="0.25">
      <c r="A26" s="2">
        <v>25</v>
      </c>
      <c r="B26" s="2">
        <f t="shared" si="0"/>
        <v>700</v>
      </c>
      <c r="C26" s="3">
        <f>SUM($B$2:B26)</f>
        <v>10000</v>
      </c>
      <c r="M26">
        <v>25</v>
      </c>
      <c r="N26" s="1">
        <f t="shared" si="1"/>
        <v>982.74743054104954</v>
      </c>
      <c r="O26" s="1">
        <f>SUM($N$2:N26)</f>
        <v>8493.2578639176118</v>
      </c>
      <c r="Q26" s="1"/>
    </row>
    <row r="27" spans="1:17" x14ac:dyDescent="0.25">
      <c r="A27" s="2">
        <v>26</v>
      </c>
      <c r="B27" s="2">
        <f t="shared" si="0"/>
        <v>725</v>
      </c>
      <c r="C27" s="3">
        <f>SUM($B$2:B27)</f>
        <v>10725</v>
      </c>
      <c r="M27">
        <v>26</v>
      </c>
      <c r="N27" s="1">
        <f t="shared" si="1"/>
        <v>1064.1749031509805</v>
      </c>
      <c r="O27" s="1">
        <f>SUM($N$2:N27)</f>
        <v>9557.4327670685925</v>
      </c>
      <c r="Q27" s="1"/>
    </row>
    <row r="28" spans="1:17" x14ac:dyDescent="0.25">
      <c r="A28" s="2">
        <v>27</v>
      </c>
      <c r="B28" s="2">
        <f t="shared" si="0"/>
        <v>750</v>
      </c>
      <c r="C28" s="3">
        <f>SUM($B$2:B28)</f>
        <v>11475</v>
      </c>
      <c r="M28">
        <v>27</v>
      </c>
      <c r="N28" s="1">
        <f t="shared" si="1"/>
        <v>1148.7566122607197</v>
      </c>
      <c r="O28" s="1">
        <f>SUM($N$2:N28)</f>
        <v>10706.189379329313</v>
      </c>
    </row>
    <row r="29" spans="1:17" x14ac:dyDescent="0.25">
      <c r="A29" s="2">
        <v>28</v>
      </c>
      <c r="B29" s="2">
        <f t="shared" si="0"/>
        <v>775</v>
      </c>
      <c r="C29" s="3">
        <f>SUM($B$2:B29)</f>
        <v>12250</v>
      </c>
      <c r="M29">
        <v>28</v>
      </c>
      <c r="N29" s="1">
        <f t="shared" si="1"/>
        <v>1236.4863766975507</v>
      </c>
      <c r="O29" s="1">
        <f>SUM($N$2:N29)</f>
        <v>11942.675756026863</v>
      </c>
    </row>
    <row r="30" spans="1:17" x14ac:dyDescent="0.25">
      <c r="A30" s="2">
        <v>29</v>
      </c>
      <c r="B30" s="2">
        <f t="shared" si="0"/>
        <v>800</v>
      </c>
      <c r="C30" s="3">
        <f>SUM($B$2:B30)</f>
        <v>13050</v>
      </c>
      <c r="M30">
        <v>29</v>
      </c>
      <c r="N30" s="1">
        <f t="shared" si="1"/>
        <v>1327.3582601514624</v>
      </c>
      <c r="O30" s="1">
        <f>SUM($N$2:N30)</f>
        <v>13270.034016178326</v>
      </c>
    </row>
    <row r="31" spans="1:17" x14ac:dyDescent="0.25">
      <c r="A31" s="2">
        <v>30</v>
      </c>
      <c r="B31" s="2">
        <f t="shared" si="0"/>
        <v>825</v>
      </c>
      <c r="C31" s="3">
        <f>SUM($B$2:B31)</f>
        <v>13875</v>
      </c>
      <c r="M31">
        <v>30</v>
      </c>
      <c r="N31" s="1">
        <f t="shared" si="1"/>
        <v>1421.3665529195262</v>
      </c>
      <c r="O31" s="1">
        <f>SUM($N$2:N31)</f>
        <v>14691.400569097852</v>
      </c>
    </row>
    <row r="32" spans="1:17" x14ac:dyDescent="0.25">
      <c r="A32" s="2">
        <v>31</v>
      </c>
      <c r="B32" s="2">
        <f t="shared" si="0"/>
        <v>850</v>
      </c>
      <c r="C32" s="3">
        <f>SUM($B$2:B32)</f>
        <v>14725</v>
      </c>
      <c r="M32">
        <v>31</v>
      </c>
      <c r="N32" s="1">
        <f t="shared" si="1"/>
        <v>1518.5057556047591</v>
      </c>
      <c r="O32" s="1">
        <f>SUM($N$2:N32)</f>
        <v>16209.906324702612</v>
      </c>
    </row>
    <row r="33" spans="1:15" x14ac:dyDescent="0.25">
      <c r="A33" s="2">
        <v>32</v>
      </c>
      <c r="B33" s="2">
        <f t="shared" si="0"/>
        <v>875</v>
      </c>
      <c r="C33" s="3">
        <f>SUM($B$2:B33)</f>
        <v>15600</v>
      </c>
      <c r="M33">
        <v>32</v>
      </c>
      <c r="N33" s="1">
        <f t="shared" si="1"/>
        <v>1618.7705645009755</v>
      </c>
      <c r="O33" s="1">
        <f>SUM($N$2:N33)</f>
        <v>17828.676889203587</v>
      </c>
    </row>
    <row r="34" spans="1:15" x14ac:dyDescent="0.25">
      <c r="A34" s="2">
        <v>33</v>
      </c>
      <c r="B34" s="2">
        <f t="shared" si="0"/>
        <v>900</v>
      </c>
      <c r="C34" s="3">
        <f>SUM($B$2:B34)</f>
        <v>16500</v>
      </c>
      <c r="M34">
        <v>33</v>
      </c>
      <c r="N34" s="1">
        <f t="shared" si="1"/>
        <v>1722.1558584396066</v>
      </c>
      <c r="O34" s="1">
        <f>SUM($N$2:N34)</f>
        <v>19550.832747643195</v>
      </c>
    </row>
    <row r="35" spans="1:15" x14ac:dyDescent="0.25">
      <c r="A35" s="2">
        <v>34</v>
      </c>
      <c r="B35" s="2">
        <f t="shared" si="0"/>
        <v>925</v>
      </c>
      <c r="C35" s="3">
        <f>SUM($B$2:B35)</f>
        <v>17425</v>
      </c>
      <c r="M35">
        <v>34</v>
      </c>
      <c r="N35" s="1">
        <f t="shared" si="1"/>
        <v>1828.6566869104065</v>
      </c>
      <c r="O35" s="1">
        <f>SUM($N$2:N35)</f>
        <v>21379.489434553601</v>
      </c>
    </row>
    <row r="36" spans="1:15" x14ac:dyDescent="0.25">
      <c r="A36" s="2">
        <v>35</v>
      </c>
      <c r="B36" s="2">
        <f t="shared" si="0"/>
        <v>950</v>
      </c>
      <c r="C36" s="3">
        <f>SUM($B$2:B36)</f>
        <v>18375</v>
      </c>
      <c r="M36">
        <v>35</v>
      </c>
      <c r="N36" s="1">
        <f t="shared" si="1"/>
        <v>1938.2682592972369</v>
      </c>
      <c r="O36" s="1">
        <f>SUM($N$2:N36)</f>
        <v>23317.757693850839</v>
      </c>
    </row>
    <row r="37" spans="1:15" x14ac:dyDescent="0.25">
      <c r="A37" s="2">
        <v>36</v>
      </c>
      <c r="B37" s="2">
        <f t="shared" si="0"/>
        <v>975</v>
      </c>
      <c r="C37" s="3">
        <f>SUM($B$2:B37)</f>
        <v>19350</v>
      </c>
      <c r="M37">
        <v>36</v>
      </c>
      <c r="N37" s="1">
        <f t="shared" si="1"/>
        <v>2050.9859350940555</v>
      </c>
      <c r="O37" s="1">
        <f>SUM($N$2:N37)</f>
        <v>25368.743628944896</v>
      </c>
    </row>
    <row r="38" spans="1:15" x14ac:dyDescent="0.25">
      <c r="A38" s="2">
        <v>37</v>
      </c>
      <c r="B38" s="2">
        <f t="shared" si="0"/>
        <v>1000</v>
      </c>
      <c r="C38" s="3">
        <f>SUM($B$2:B38)</f>
        <v>20350</v>
      </c>
      <c r="M38">
        <v>37</v>
      </c>
      <c r="N38" s="1">
        <f t="shared" si="1"/>
        <v>2166.8052149860114</v>
      </c>
      <c r="O38" s="1">
        <f>SUM($N$2:N38)</f>
        <v>27535.548843930908</v>
      </c>
    </row>
    <row r="39" spans="1:15" x14ac:dyDescent="0.25">
      <c r="A39" s="2">
        <v>38</v>
      </c>
      <c r="B39" s="2">
        <f t="shared" si="0"/>
        <v>1025</v>
      </c>
      <c r="C39" s="3">
        <f>SUM($B$2:B39)</f>
        <v>21375</v>
      </c>
      <c r="M39">
        <v>38</v>
      </c>
      <c r="N39" s="1">
        <f t="shared" si="1"/>
        <v>2285.7217326968798</v>
      </c>
      <c r="O39" s="1">
        <f>SUM($N$2:N39)</f>
        <v>29821.270576627787</v>
      </c>
    </row>
    <row r="40" spans="1:15" x14ac:dyDescent="0.25">
      <c r="A40" s="2">
        <v>39</v>
      </c>
      <c r="B40" s="2">
        <f t="shared" si="0"/>
        <v>1050</v>
      </c>
      <c r="C40" s="3">
        <f>SUM($B$2:B40)</f>
        <v>22425</v>
      </c>
      <c r="M40">
        <v>39</v>
      </c>
      <c r="N40" s="1">
        <f t="shared" si="1"/>
        <v>2407.7312475178296</v>
      </c>
      <c r="O40" s="1">
        <f>SUM($N$2:N40)</f>
        <v>32229.001824145616</v>
      </c>
    </row>
    <row r="41" spans="1:15" x14ac:dyDescent="0.25">
      <c r="A41" s="2">
        <v>40</v>
      </c>
      <c r="B41" s="2">
        <f t="shared" si="0"/>
        <v>1075</v>
      </c>
      <c r="C41" s="3">
        <f>SUM($B$2:B41)</f>
        <v>23500</v>
      </c>
      <c r="M41">
        <v>40</v>
      </c>
      <c r="N41" s="1">
        <f t="shared" si="1"/>
        <v>2532.8296374438801</v>
      </c>
      <c r="O41" s="1">
        <f>SUM($N$2:N41)</f>
        <v>34761.8314615895</v>
      </c>
    </row>
    <row r="42" spans="1:15" x14ac:dyDescent="0.25">
      <c r="A42" s="2">
        <v>41</v>
      </c>
      <c r="B42" s="2">
        <f t="shared" si="0"/>
        <v>1100</v>
      </c>
      <c r="C42" s="3">
        <f>SUM($B$2:B42)</f>
        <v>24600</v>
      </c>
      <c r="M42">
        <v>41</v>
      </c>
      <c r="N42" s="1">
        <f t="shared" si="1"/>
        <v>2661.0128928541253</v>
      </c>
      <c r="O42" s="1">
        <f>SUM($N$2:N42)</f>
        <v>37422.844354443623</v>
      </c>
    </row>
    <row r="43" spans="1:15" x14ac:dyDescent="0.25">
      <c r="A43" s="2">
        <v>42</v>
      </c>
      <c r="B43" s="2">
        <f t="shared" si="0"/>
        <v>1125</v>
      </c>
      <c r="C43" s="3">
        <f>SUM($B$2:B43)</f>
        <v>25725</v>
      </c>
      <c r="M43">
        <v>42</v>
      </c>
      <c r="N43" s="1">
        <f t="shared" si="1"/>
        <v>2792.2771106799619</v>
      </c>
      <c r="O43" s="1">
        <f>SUM($N$2:N43)</f>
        <v>40215.121465123586</v>
      </c>
    </row>
    <row r="44" spans="1:15" x14ac:dyDescent="0.25">
      <c r="A44" s="2">
        <v>43</v>
      </c>
      <c r="B44" s="2">
        <f t="shared" si="0"/>
        <v>1150</v>
      </c>
      <c r="C44" s="3">
        <f>SUM($B$2:B44)</f>
        <v>26875</v>
      </c>
      <c r="M44">
        <v>43</v>
      </c>
      <c r="N44" s="1">
        <f t="shared" si="1"/>
        <v>2926.6184890124869</v>
      </c>
      <c r="O44" s="1">
        <f>SUM($N$2:N44)</f>
        <v>43141.739954136072</v>
      </c>
    </row>
    <row r="45" spans="1:15" x14ac:dyDescent="0.25">
      <c r="A45" s="2">
        <v>44</v>
      </c>
      <c r="B45" s="2">
        <f t="shared" si="0"/>
        <v>1175</v>
      </c>
      <c r="C45" s="3">
        <f>SUM($B$2:B45)</f>
        <v>28050</v>
      </c>
      <c r="M45">
        <v>44</v>
      </c>
      <c r="N45" s="1">
        <f t="shared" si="1"/>
        <v>3064.0333221062447</v>
      </c>
      <c r="O45" s="1">
        <f>SUM($N$2:N45)</f>
        <v>46205.773276242318</v>
      </c>
    </row>
    <row r="46" spans="1:15" x14ac:dyDescent="0.25">
      <c r="A46" s="2">
        <v>45</v>
      </c>
      <c r="B46" s="2">
        <f t="shared" si="0"/>
        <v>1200</v>
      </c>
      <c r="C46" s="3">
        <f>SUM($B$2:B46)</f>
        <v>29250</v>
      </c>
      <c r="M46">
        <v>45</v>
      </c>
      <c r="N46" s="1">
        <f t="shared" si="1"/>
        <v>3204.5179957415048</v>
      </c>
      <c r="O46" s="1">
        <f>SUM($N$2:N46)</f>
        <v>49410.29127198382</v>
      </c>
    </row>
    <row r="47" spans="1:15" x14ac:dyDescent="0.25">
      <c r="A47" s="2">
        <v>46</v>
      </c>
      <c r="B47" s="2">
        <f t="shared" si="0"/>
        <v>1225</v>
      </c>
      <c r="C47" s="3">
        <f>SUM($B$2:B47)</f>
        <v>30475</v>
      </c>
      <c r="M47">
        <v>46</v>
      </c>
      <c r="N47" s="1">
        <f t="shared" si="1"/>
        <v>3348.0689829117073</v>
      </c>
      <c r="O47" s="1">
        <f>SUM($N$2:N47)</f>
        <v>52758.360254895524</v>
      </c>
    </row>
    <row r="48" spans="1:15" x14ac:dyDescent="0.25">
      <c r="A48" s="2">
        <v>47</v>
      </c>
      <c r="B48" s="2">
        <f t="shared" si="0"/>
        <v>1250</v>
      </c>
      <c r="C48" s="3">
        <f>SUM($B$2:B48)</f>
        <v>31725</v>
      </c>
      <c r="M48">
        <v>47</v>
      </c>
      <c r="N48" s="1">
        <f t="shared" si="1"/>
        <v>3494.6828398064799</v>
      </c>
      <c r="O48" s="1">
        <f>SUM($N$2:N48)</f>
        <v>56253.043094702007</v>
      </c>
    </row>
    <row r="49" spans="1:15" x14ac:dyDescent="0.25">
      <c r="A49" s="2">
        <v>48</v>
      </c>
      <c r="B49" s="2">
        <f t="shared" si="0"/>
        <v>1275</v>
      </c>
      <c r="C49" s="3">
        <f>SUM($B$2:B49)</f>
        <v>33000</v>
      </c>
      <c r="M49">
        <v>48</v>
      </c>
      <c r="N49" s="1">
        <f t="shared" si="1"/>
        <v>3644.3562020638956</v>
      </c>
      <c r="O49" s="1">
        <f>SUM($N$2:N49)</f>
        <v>59897.3992967659</v>
      </c>
    </row>
    <row r="50" spans="1:15" x14ac:dyDescent="0.25">
      <c r="A50" s="2">
        <v>49</v>
      </c>
      <c r="B50" s="2">
        <f t="shared" si="0"/>
        <v>1300</v>
      </c>
      <c r="C50" s="3">
        <f>SUM($B$2:B50)</f>
        <v>34300</v>
      </c>
      <c r="M50">
        <v>49</v>
      </c>
      <c r="N50" s="1">
        <f t="shared" si="1"/>
        <v>3797.0857812685831</v>
      </c>
      <c r="O50" s="1">
        <f>SUM($N$2:N50)</f>
        <v>63694.485078034486</v>
      </c>
    </row>
    <row r="51" spans="1:15" x14ac:dyDescent="0.25">
      <c r="A51" s="2">
        <v>50</v>
      </c>
      <c r="B51" s="2">
        <f t="shared" si="0"/>
        <v>1325</v>
      </c>
      <c r="C51" s="3">
        <f>SUM($B$2:B51)</f>
        <v>35625</v>
      </c>
      <c r="M51">
        <v>50</v>
      </c>
      <c r="N51" s="1">
        <f t="shared" si="1"/>
        <v>3952.8683616745952</v>
      </c>
      <c r="O51" s="1">
        <f>SUM($N$2:N51)</f>
        <v>67647.353439709084</v>
      </c>
    </row>
    <row r="52" spans="1:15" x14ac:dyDescent="0.25">
      <c r="A52" s="2">
        <v>51</v>
      </c>
      <c r="B52" s="2">
        <f t="shared" si="0"/>
        <v>1350</v>
      </c>
      <c r="C52" s="3">
        <f>SUM($B$2:B52)</f>
        <v>36975</v>
      </c>
      <c r="M52">
        <v>51</v>
      </c>
      <c r="N52" s="1">
        <f t="shared" si="1"/>
        <v>4111.7007971344428</v>
      </c>
      <c r="O52" s="1">
        <f>SUM($N$2:N52)</f>
        <v>71759.054236843527</v>
      </c>
    </row>
    <row r="53" spans="1:15" x14ac:dyDescent="0.25">
      <c r="A53" s="2">
        <v>52</v>
      </c>
      <c r="B53" s="2">
        <f t="shared" si="0"/>
        <v>1375</v>
      </c>
      <c r="C53" s="3">
        <f>SUM($B$2:B53)</f>
        <v>38350</v>
      </c>
      <c r="M53">
        <v>52</v>
      </c>
      <c r="N53" s="1">
        <f t="shared" si="1"/>
        <v>4273.5800082172618</v>
      </c>
      <c r="O53" s="1">
        <f>SUM($N$2:N53)</f>
        <v>76032.634245060792</v>
      </c>
    </row>
    <row r="54" spans="1:15" x14ac:dyDescent="0.25">
      <c r="A54" s="2">
        <v>53</v>
      </c>
      <c r="B54" s="2">
        <f t="shared" si="0"/>
        <v>1400</v>
      </c>
      <c r="C54" s="3">
        <f>SUM($B$2:B54)</f>
        <v>39750</v>
      </c>
      <c r="M54">
        <v>53</v>
      </c>
      <c r="N54" s="1">
        <f t="shared" si="1"/>
        <v>4438.5029795010469</v>
      </c>
      <c r="O54" s="1">
        <f>SUM($N$2:N54)</f>
        <v>80471.13722456184</v>
      </c>
    </row>
    <row r="55" spans="1:15" x14ac:dyDescent="0.25">
      <c r="A55" s="2">
        <v>54</v>
      </c>
      <c r="B55" s="2">
        <f t="shared" si="0"/>
        <v>1425</v>
      </c>
      <c r="C55" s="3">
        <f>SUM($B$2:B55)</f>
        <v>41175</v>
      </c>
      <c r="M55">
        <v>54</v>
      </c>
      <c r="N55" s="1">
        <f>$G$3*POWER(M55-1,1.95)+$G$4</f>
        <v>4606.4667570252377</v>
      </c>
      <c r="O55" s="1">
        <f>SUM($N$2:N55)</f>
        <v>85077.603981587075</v>
      </c>
    </row>
    <row r="56" spans="1:15" x14ac:dyDescent="0.25">
      <c r="A56" s="2">
        <v>55</v>
      </c>
      <c r="B56" s="2">
        <f t="shared" si="0"/>
        <v>1450</v>
      </c>
      <c r="C56" s="3">
        <f>SUM($B$2:B56)</f>
        <v>42625</v>
      </c>
      <c r="M56">
        <v>55</v>
      </c>
      <c r="N56" s="1">
        <f t="shared" si="1"/>
        <v>4777.4684458912616</v>
      </c>
      <c r="O56" s="1">
        <f>SUM($N$2:N56)</f>
        <v>89855.072427478342</v>
      </c>
    </row>
    <row r="57" spans="1:15" x14ac:dyDescent="0.25">
      <c r="A57" s="2">
        <v>56</v>
      </c>
      <c r="B57" s="2">
        <f t="shared" si="0"/>
        <v>1475</v>
      </c>
      <c r="C57" s="3">
        <f>SUM($B$2:B57)</f>
        <v>44100</v>
      </c>
      <c r="M57">
        <v>56</v>
      </c>
      <c r="N57" s="1">
        <f t="shared" si="1"/>
        <v>4951.5052079998786</v>
      </c>
      <c r="O57" s="1">
        <f>SUM($N$2:N57)</f>
        <v>94806.577635478228</v>
      </c>
    </row>
    <row r="58" spans="1:15" x14ac:dyDescent="0.25">
      <c r="A58" s="2">
        <v>57</v>
      </c>
      <c r="B58" s="2">
        <f t="shared" si="0"/>
        <v>1500</v>
      </c>
      <c r="C58" s="3">
        <f>SUM($B$2:B58)</f>
        <v>45600</v>
      </c>
      <c r="M58">
        <v>57</v>
      </c>
      <c r="N58" s="1">
        <f t="shared" si="1"/>
        <v>5128.5742599151026</v>
      </c>
      <c r="O58" s="1">
        <f>SUM($N$2:N58)</f>
        <v>99935.151895393326</v>
      </c>
    </row>
    <row r="59" spans="1:15" x14ac:dyDescent="0.25">
      <c r="A59" s="2">
        <v>58</v>
      </c>
      <c r="B59" s="2">
        <f t="shared" si="0"/>
        <v>1525</v>
      </c>
      <c r="C59" s="3">
        <f>SUM($B$2:B59)</f>
        <v>47125</v>
      </c>
      <c r="M59">
        <v>58</v>
      </c>
      <c r="N59" s="1">
        <f t="shared" si="1"/>
        <v>5308.6728708455203</v>
      </c>
      <c r="O59" s="1">
        <f>SUM($N$2:N59)</f>
        <v>105243.82476623885</v>
      </c>
    </row>
    <row r="60" spans="1:15" x14ac:dyDescent="0.25">
      <c r="A60" s="2">
        <v>59</v>
      </c>
      <c r="B60" s="2">
        <f t="shared" si="0"/>
        <v>1550</v>
      </c>
      <c r="C60" s="3">
        <f>SUM($B$2:B60)</f>
        <v>48675</v>
      </c>
      <c r="M60">
        <v>59</v>
      </c>
      <c r="N60" s="1">
        <f t="shared" si="1"/>
        <v>5491.7983607345959</v>
      </c>
      <c r="O60" s="1">
        <f>SUM($N$2:N60)</f>
        <v>110735.62312697344</v>
      </c>
    </row>
    <row r="61" spans="1:15" x14ac:dyDescent="0.25">
      <c r="A61" s="2">
        <v>60</v>
      </c>
      <c r="B61" s="2">
        <f t="shared" si="0"/>
        <v>1575</v>
      </c>
      <c r="C61" s="3">
        <f>SUM($B$2:B61)</f>
        <v>50250</v>
      </c>
      <c r="M61">
        <v>60</v>
      </c>
      <c r="N61" s="1">
        <f t="shared" si="1"/>
        <v>5677.9480984522015</v>
      </c>
      <c r="O61" s="1">
        <f>SUM($N$2:N61)</f>
        <v>116413.57122542564</v>
      </c>
    </row>
    <row r="62" spans="1:15" x14ac:dyDescent="0.25">
      <c r="A62" s="2">
        <v>61</v>
      </c>
      <c r="B62" s="2">
        <f t="shared" si="0"/>
        <v>1600</v>
      </c>
      <c r="C62" s="3">
        <f>SUM($B$2:B62)</f>
        <v>51850</v>
      </c>
      <c r="M62">
        <v>61</v>
      </c>
      <c r="N62" s="1">
        <f t="shared" si="1"/>
        <v>5867.1195000804319</v>
      </c>
      <c r="O62" s="1">
        <f>SUM($N$2:N62)</f>
        <v>122280.69072550607</v>
      </c>
    </row>
    <row r="63" spans="1:15" x14ac:dyDescent="0.25">
      <c r="A63" s="2">
        <v>62</v>
      </c>
      <c r="B63" s="2">
        <f t="shared" si="0"/>
        <v>1625</v>
      </c>
      <c r="C63" s="3">
        <f>SUM($B$2:B63)</f>
        <v>53475</v>
      </c>
      <c r="M63">
        <v>62</v>
      </c>
      <c r="N63" s="1">
        <f t="shared" si="1"/>
        <v>6059.3100272873762</v>
      </c>
      <c r="O63" s="1">
        <f>SUM($N$2:N63)</f>
        <v>128340.00075279344</v>
      </c>
    </row>
    <row r="64" spans="1:15" x14ac:dyDescent="0.25">
      <c r="A64" s="2">
        <v>63</v>
      </c>
      <c r="B64" s="2">
        <f t="shared" si="0"/>
        <v>1650</v>
      </c>
      <c r="C64" s="3">
        <f>SUM($B$2:B64)</f>
        <v>55125</v>
      </c>
      <c r="M64">
        <v>63</v>
      </c>
      <c r="N64" s="1">
        <f t="shared" si="1"/>
        <v>6254.5171857826863</v>
      </c>
      <c r="O64" s="1">
        <f>SUM($N$2:N64)</f>
        <v>134594.51793857611</v>
      </c>
    </row>
    <row r="65" spans="1:15" x14ac:dyDescent="0.25">
      <c r="A65" s="2">
        <v>64</v>
      </c>
      <c r="B65" s="2">
        <f t="shared" si="0"/>
        <v>1675</v>
      </c>
      <c r="C65" s="3">
        <f>SUM($B$2:B65)</f>
        <v>56800</v>
      </c>
      <c r="M65">
        <v>64</v>
      </c>
      <c r="N65" s="1">
        <f t="shared" si="1"/>
        <v>6452.7385238499028</v>
      </c>
      <c r="O65" s="1">
        <f>SUM($N$2:N65)</f>
        <v>141047.25646242601</v>
      </c>
    </row>
    <row r="66" spans="1:15" x14ac:dyDescent="0.25">
      <c r="A66" s="2">
        <v>65</v>
      </c>
      <c r="B66" s="2">
        <f t="shared" si="0"/>
        <v>1700</v>
      </c>
      <c r="C66" s="3">
        <f>SUM($B$2:B66)</f>
        <v>58500</v>
      </c>
      <c r="M66">
        <v>65</v>
      </c>
      <c r="N66" s="1">
        <f t="shared" si="1"/>
        <v>6653.9716309502701</v>
      </c>
      <c r="O66" s="1">
        <f>SUM($N$2:N66)</f>
        <v>147701.2280933763</v>
      </c>
    </row>
    <row r="67" spans="1:15" x14ac:dyDescent="0.25">
      <c r="A67" s="2">
        <v>66</v>
      </c>
      <c r="B67" s="2">
        <f t="shared" ref="B67:B101" si="5">(A67+3)*25</f>
        <v>1725</v>
      </c>
      <c r="C67" s="3">
        <f>SUM($B$2:B67)</f>
        <v>60225</v>
      </c>
      <c r="M67">
        <v>66</v>
      </c>
      <c r="N67" s="1">
        <f t="shared" ref="N67:N85" si="6">$G$3*POWER(M67-1,1.95)+$G$4</f>
        <v>6858.2141363936989</v>
      </c>
      <c r="O67" s="1">
        <f>SUM($N$2:N67)</f>
        <v>154559.44222977001</v>
      </c>
    </row>
    <row r="68" spans="1:15" x14ac:dyDescent="0.25">
      <c r="A68" s="2">
        <v>67</v>
      </c>
      <c r="B68" s="2">
        <f t="shared" si="5"/>
        <v>1750</v>
      </c>
      <c r="C68" s="3">
        <f>SUM($B$2:B68)</f>
        <v>61975</v>
      </c>
      <c r="M68">
        <v>67</v>
      </c>
      <c r="N68" s="1">
        <f t="shared" si="6"/>
        <v>7065.4637080724269</v>
      </c>
      <c r="O68" s="1">
        <f>SUM($N$2:N68)</f>
        <v>161624.90593784244</v>
      </c>
    </row>
    <row r="69" spans="1:15" x14ac:dyDescent="0.25">
      <c r="A69" s="2">
        <v>68</v>
      </c>
      <c r="B69" s="2">
        <f t="shared" si="5"/>
        <v>1775</v>
      </c>
      <c r="C69" s="3">
        <f>SUM($B$2:B69)</f>
        <v>63750</v>
      </c>
      <c r="M69">
        <v>68</v>
      </c>
      <c r="N69" s="1">
        <f t="shared" si="6"/>
        <v>7275.7180512538498</v>
      </c>
      <c r="O69" s="1">
        <f>SUM($N$2:N69)</f>
        <v>168900.62398909629</v>
      </c>
    </row>
    <row r="70" spans="1:15" x14ac:dyDescent="0.25">
      <c r="A70" s="2">
        <v>69</v>
      </c>
      <c r="B70" s="2">
        <f t="shared" si="5"/>
        <v>1800</v>
      </c>
      <c r="C70" s="3">
        <f>SUM($B$2:B70)</f>
        <v>65550</v>
      </c>
      <c r="M70">
        <v>69</v>
      </c>
      <c r="N70" s="1">
        <f t="shared" si="6"/>
        <v>7488.9749074284928</v>
      </c>
      <c r="O70" s="1">
        <f>SUM($N$2:N70)</f>
        <v>176389.59889652478</v>
      </c>
    </row>
    <row r="71" spans="1:15" x14ac:dyDescent="0.25">
      <c r="A71" s="2">
        <v>70</v>
      </c>
      <c r="B71" s="2">
        <f t="shared" si="5"/>
        <v>1825</v>
      </c>
      <c r="C71" s="3">
        <f>SUM($B$2:B71)</f>
        <v>67375</v>
      </c>
      <c r="M71">
        <v>70</v>
      </c>
      <c r="N71" s="1">
        <f t="shared" si="6"/>
        <v>7705.2320532101512</v>
      </c>
      <c r="O71" s="1">
        <f>SUM($N$2:N71)</f>
        <v>184094.83094973493</v>
      </c>
    </row>
    <row r="72" spans="1:15" x14ac:dyDescent="0.25">
      <c r="A72" s="2">
        <v>71</v>
      </c>
      <c r="B72" s="2">
        <f t="shared" si="5"/>
        <v>1850</v>
      </c>
      <c r="C72" s="3">
        <f>SUM($B$2:B72)</f>
        <v>69225</v>
      </c>
      <c r="M72">
        <v>71</v>
      </c>
      <c r="N72" s="1">
        <f t="shared" si="6"/>
        <v>7924.4872992849787</v>
      </c>
      <c r="O72" s="1">
        <f>SUM($N$2:N72)</f>
        <v>192019.31824901991</v>
      </c>
    </row>
    <row r="73" spans="1:15" x14ac:dyDescent="0.25">
      <c r="A73" s="2">
        <v>72</v>
      </c>
      <c r="B73" s="2">
        <f t="shared" si="5"/>
        <v>1875</v>
      </c>
      <c r="C73" s="3">
        <f>SUM($B$2:B73)</f>
        <v>71100</v>
      </c>
      <c r="M73">
        <v>72</v>
      </c>
      <c r="N73" s="1">
        <f t="shared" si="6"/>
        <v>8146.738489406689</v>
      </c>
      <c r="O73" s="1">
        <f>SUM($N$2:N73)</f>
        <v>200166.05673842659</v>
      </c>
    </row>
    <row r="74" spans="1:15" x14ac:dyDescent="0.25">
      <c r="A74" s="2">
        <v>73</v>
      </c>
      <c r="B74" s="2">
        <f t="shared" si="5"/>
        <v>1900</v>
      </c>
      <c r="C74" s="3">
        <f>SUM($B$2:B74)</f>
        <v>73000</v>
      </c>
      <c r="M74">
        <v>73</v>
      </c>
      <c r="N74" s="1">
        <f t="shared" si="6"/>
        <v>8371.9834994351913</v>
      </c>
      <c r="O74" s="1">
        <f>SUM($N$2:N74)</f>
        <v>208538.04023786177</v>
      </c>
    </row>
    <row r="75" spans="1:15" x14ac:dyDescent="0.25">
      <c r="A75" s="2">
        <v>74</v>
      </c>
      <c r="B75" s="2">
        <f t="shared" si="5"/>
        <v>1925</v>
      </c>
      <c r="C75" s="3">
        <f>SUM($B$2:B75)</f>
        <v>74925</v>
      </c>
      <c r="M75">
        <v>74</v>
      </c>
      <c r="N75" s="1">
        <f t="shared" si="6"/>
        <v>8600.2202364162458</v>
      </c>
      <c r="O75" s="1">
        <f>SUM($N$2:N75)</f>
        <v>217138.26047427801</v>
      </c>
    </row>
    <row r="76" spans="1:15" x14ac:dyDescent="0.25">
      <c r="A76" s="2">
        <v>75</v>
      </c>
      <c r="B76" s="2">
        <f t="shared" si="5"/>
        <v>1950</v>
      </c>
      <c r="C76" s="3">
        <f>SUM($B$2:B76)</f>
        <v>76875</v>
      </c>
      <c r="M76">
        <v>75</v>
      </c>
      <c r="N76" s="1">
        <f t="shared" si="6"/>
        <v>8831.4466376998589</v>
      </c>
      <c r="O76" s="1">
        <f>SUM($N$2:N76)</f>
        <v>225969.70711197786</v>
      </c>
    </row>
    <row r="77" spans="1:15" x14ac:dyDescent="0.25">
      <c r="A77" s="2">
        <v>76</v>
      </c>
      <c r="B77" s="2">
        <f t="shared" si="5"/>
        <v>1975</v>
      </c>
      <c r="C77" s="3">
        <f>SUM($B$2:B77)</f>
        <v>78850</v>
      </c>
      <c r="M77">
        <v>76</v>
      </c>
      <c r="N77" s="1">
        <f t="shared" si="6"/>
        <v>9065.6606700951434</v>
      </c>
      <c r="O77" s="1">
        <f>SUM($N$2:N77)</f>
        <v>235035.36778207301</v>
      </c>
    </row>
    <row r="78" spans="1:15" x14ac:dyDescent="0.25">
      <c r="A78" s="2">
        <v>77</v>
      </c>
      <c r="B78" s="2">
        <f t="shared" si="5"/>
        <v>2000</v>
      </c>
      <c r="C78" s="3">
        <f>SUM($B$2:B78)</f>
        <v>80850</v>
      </c>
      <c r="M78">
        <v>77</v>
      </c>
      <c r="N78" s="1">
        <f t="shared" si="6"/>
        <v>9302.8603290600404</v>
      </c>
      <c r="O78" s="1">
        <f>SUM($N$2:N78)</f>
        <v>244338.22811113304</v>
      </c>
    </row>
    <row r="79" spans="1:15" x14ac:dyDescent="0.25">
      <c r="A79" s="2">
        <v>78</v>
      </c>
      <c r="B79" s="2">
        <f t="shared" si="5"/>
        <v>2025</v>
      </c>
      <c r="C79" s="3">
        <f>SUM($B$2:B79)</f>
        <v>82875</v>
      </c>
      <c r="M79">
        <v>78</v>
      </c>
      <c r="N79" s="1">
        <f t="shared" si="6"/>
        <v>9543.0436379234034</v>
      </c>
      <c r="O79" s="1">
        <f>SUM($N$2:N79)</f>
        <v>253881.27174905644</v>
      </c>
    </row>
    <row r="80" spans="1:15" x14ac:dyDescent="0.25">
      <c r="A80" s="2">
        <v>79</v>
      </c>
      <c r="B80" s="2">
        <f t="shared" si="5"/>
        <v>2050</v>
      </c>
      <c r="C80" s="3">
        <f>SUM($B$2:B80)</f>
        <v>84925</v>
      </c>
      <c r="M80">
        <v>79</v>
      </c>
      <c r="N80" s="1">
        <f t="shared" si="6"/>
        <v>9786.2086471383609</v>
      </c>
      <c r="O80" s="1">
        <f>SUM($N$2:N80)</f>
        <v>263667.48039619479</v>
      </c>
    </row>
    <row r="81" spans="1:15" x14ac:dyDescent="0.25">
      <c r="A81" s="2">
        <v>80</v>
      </c>
      <c r="B81" s="2">
        <f t="shared" si="5"/>
        <v>2075</v>
      </c>
      <c r="C81" s="3">
        <f>SUM($B$2:B81)</f>
        <v>87000</v>
      </c>
      <c r="M81">
        <v>80</v>
      </c>
      <c r="N81" s="1">
        <f t="shared" si="6"/>
        <v>10032.353433564984</v>
      </c>
      <c r="O81" s="1">
        <f>SUM($N$2:N81)</f>
        <v>273699.83382975979</v>
      </c>
    </row>
    <row r="82" spans="1:15" x14ac:dyDescent="0.25">
      <c r="A82" s="2">
        <v>81</v>
      </c>
      <c r="B82" s="2">
        <f t="shared" si="5"/>
        <v>2100</v>
      </c>
      <c r="C82" s="3">
        <f>SUM($B$2:B82)</f>
        <v>89100</v>
      </c>
      <c r="M82">
        <v>81</v>
      </c>
      <c r="N82" s="1">
        <f t="shared" si="6"/>
        <v>10281.476099780777</v>
      </c>
      <c r="O82" s="1">
        <f>SUM($N$2:N82)</f>
        <v>283981.30992954056</v>
      </c>
    </row>
    <row r="83" spans="1:15" x14ac:dyDescent="0.25">
      <c r="A83" s="2">
        <v>82</v>
      </c>
      <c r="B83" s="2">
        <f t="shared" si="5"/>
        <v>2125</v>
      </c>
      <c r="C83" s="3">
        <f>SUM($B$2:B83)</f>
        <v>91225</v>
      </c>
      <c r="M83">
        <v>82</v>
      </c>
      <c r="N83" s="1">
        <f t="shared" si="6"/>
        <v>10533.574773417748</v>
      </c>
      <c r="O83" s="1">
        <f>SUM($N$2:N83)</f>
        <v>294514.88470295828</v>
      </c>
    </row>
    <row r="84" spans="1:15" x14ac:dyDescent="0.25">
      <c r="A84" s="2">
        <v>83</v>
      </c>
      <c r="B84" s="2">
        <f t="shared" si="5"/>
        <v>2150</v>
      </c>
      <c r="C84" s="3">
        <f>SUM($B$2:B84)</f>
        <v>93375</v>
      </c>
      <c r="M84">
        <v>83</v>
      </c>
      <c r="N84" s="1">
        <f t="shared" si="6"/>
        <v>10788.647606524304</v>
      </c>
      <c r="O84" s="1">
        <f>SUM($N$2:N84)</f>
        <v>305303.53230948257</v>
      </c>
    </row>
    <row r="85" spans="1:15" x14ac:dyDescent="0.25">
      <c r="A85" s="2">
        <v>84</v>
      </c>
      <c r="B85" s="2">
        <f t="shared" si="5"/>
        <v>2175</v>
      </c>
      <c r="C85" s="3">
        <f>SUM($B$2:B85)</f>
        <v>95550</v>
      </c>
      <c r="M85">
        <v>84</v>
      </c>
      <c r="N85" s="1">
        <f t="shared" si="6"/>
        <v>11046.692774951434</v>
      </c>
      <c r="O85" s="1">
        <f>SUM($N$2:N85)</f>
        <v>316350.22508443403</v>
      </c>
    </row>
    <row r="86" spans="1:15" x14ac:dyDescent="0.25">
      <c r="A86" s="2">
        <v>85</v>
      </c>
      <c r="B86" s="2">
        <f t="shared" si="5"/>
        <v>2200</v>
      </c>
      <c r="C86" s="3">
        <f>SUM($B$2:B86)</f>
        <v>97750</v>
      </c>
      <c r="M86">
        <v>85</v>
      </c>
      <c r="N86" s="1">
        <f>$G$3*POWER(M86-1,1.95)+$G$4</f>
        <v>11307.708477761187</v>
      </c>
      <c r="O86" s="1">
        <f>SUM($N$2:N86)</f>
        <v>327657.93356219522</v>
      </c>
    </row>
    <row r="87" spans="1:15" x14ac:dyDescent="0.25">
      <c r="A87" s="2">
        <v>86</v>
      </c>
      <c r="B87" s="2">
        <f t="shared" si="5"/>
        <v>2225</v>
      </c>
      <c r="C87" s="3">
        <f>SUM($B$2:B87)</f>
        <v>99975</v>
      </c>
      <c r="M87">
        <v>86</v>
      </c>
      <c r="N87" s="1">
        <f t="shared" ref="N87:N98" si="7">$G$3*POWER(M87-1,1.95)+$G$4</f>
        <v>11571.692936657106</v>
      </c>
      <c r="O87" s="1">
        <f>SUM($N$2:N87)</f>
        <v>339229.62649885233</v>
      </c>
    </row>
    <row r="88" spans="1:15" x14ac:dyDescent="0.25">
      <c r="A88" s="2">
        <v>87</v>
      </c>
      <c r="B88" s="2">
        <f t="shared" si="5"/>
        <v>2250</v>
      </c>
      <c r="C88" s="3">
        <f>SUM($B$2:B88)</f>
        <v>102225</v>
      </c>
      <c r="M88">
        <v>87</v>
      </c>
      <c r="N88" s="1">
        <f t="shared" si="7"/>
        <v>11838.644395434814</v>
      </c>
      <c r="O88" s="1">
        <f>SUM($N$2:N88)</f>
        <v>351068.27089428715</v>
      </c>
    </row>
    <row r="89" spans="1:15" x14ac:dyDescent="0.25">
      <c r="A89" s="2">
        <v>88</v>
      </c>
      <c r="B89" s="2">
        <f t="shared" si="5"/>
        <v>2275</v>
      </c>
      <c r="C89" s="3">
        <f>SUM($B$2:B89)</f>
        <v>104500</v>
      </c>
      <c r="M89">
        <v>88</v>
      </c>
      <c r="N89" s="1">
        <f t="shared" si="7"/>
        <v>12108.561119452665</v>
      </c>
      <c r="O89" s="1">
        <f>SUM($N$2:N89)</f>
        <v>363176.8320137398</v>
      </c>
    </row>
    <row r="90" spans="1:15" x14ac:dyDescent="0.25">
      <c r="A90" s="2">
        <v>89</v>
      </c>
      <c r="B90" s="2">
        <f t="shared" si="5"/>
        <v>2300</v>
      </c>
      <c r="C90" s="3">
        <f>SUM($B$2:B90)</f>
        <v>106800</v>
      </c>
      <c r="M90">
        <v>89</v>
      </c>
      <c r="N90" s="1">
        <f t="shared" si="7"/>
        <v>12381.441395120621</v>
      </c>
      <c r="O90" s="1">
        <f>SUM($N$2:N90)</f>
        <v>375558.27340886043</v>
      </c>
    </row>
    <row r="91" spans="1:15" x14ac:dyDescent="0.25">
      <c r="A91" s="2">
        <v>90</v>
      </c>
      <c r="B91" s="2">
        <f t="shared" si="5"/>
        <v>2325</v>
      </c>
      <c r="C91" s="3">
        <f>SUM($B$2:B91)</f>
        <v>109125</v>
      </c>
      <c r="M91">
        <v>90</v>
      </c>
      <c r="N91" s="1">
        <f t="shared" si="7"/>
        <v>12657.283529407225</v>
      </c>
      <c r="O91" s="1">
        <f>SUM($N$2:N91)</f>
        <v>388215.55693826766</v>
      </c>
    </row>
    <row r="92" spans="1:15" x14ac:dyDescent="0.25">
      <c r="A92" s="2">
        <v>91</v>
      </c>
      <c r="B92" s="2">
        <f t="shared" si="5"/>
        <v>2350</v>
      </c>
      <c r="C92" s="3">
        <f>SUM($B$2:B92)</f>
        <v>111475</v>
      </c>
      <c r="M92">
        <v>91</v>
      </c>
      <c r="N92" s="1">
        <f t="shared" si="7"/>
        <v>12936.085849363501</v>
      </c>
      <c r="O92" s="1">
        <f>SUM($N$2:N92)</f>
        <v>401151.64278763114</v>
      </c>
    </row>
    <row r="93" spans="1:15" x14ac:dyDescent="0.25">
      <c r="A93" s="2">
        <v>92</v>
      </c>
      <c r="B93" s="2">
        <f t="shared" si="5"/>
        <v>2375</v>
      </c>
      <c r="C93" s="3">
        <f>SUM($B$2:B93)</f>
        <v>113850</v>
      </c>
      <c r="M93">
        <v>92</v>
      </c>
      <c r="N93" s="1">
        <f t="shared" si="7"/>
        <v>13217.846701662973</v>
      </c>
      <c r="O93" s="1">
        <f>SUM($N$2:N93)</f>
        <v>414369.48948929412</v>
      </c>
    </row>
    <row r="94" spans="1:15" x14ac:dyDescent="0.25">
      <c r="A94" s="2">
        <v>93</v>
      </c>
      <c r="B94" s="2">
        <f t="shared" si="5"/>
        <v>2400</v>
      </c>
      <c r="C94" s="3">
        <f>SUM($B$2:B94)</f>
        <v>116250</v>
      </c>
      <c r="M94">
        <v>93</v>
      </c>
      <c r="N94" s="1">
        <f t="shared" si="7"/>
        <v>13502.564452157298</v>
      </c>
      <c r="O94" s="1">
        <f>SUM($N$2:N94)</f>
        <v>427872.05394145142</v>
      </c>
    </row>
    <row r="95" spans="1:15" x14ac:dyDescent="0.25">
      <c r="A95" s="2">
        <v>94</v>
      </c>
      <c r="B95" s="2">
        <f t="shared" si="5"/>
        <v>2425</v>
      </c>
      <c r="C95" s="3">
        <f>SUM($B$2:B95)</f>
        <v>118675</v>
      </c>
      <c r="M95">
        <v>94</v>
      </c>
      <c r="N95" s="1">
        <f t="shared" si="7"/>
        <v>13790.23748544666</v>
      </c>
      <c r="O95" s="1">
        <f>SUM($N$2:N95)</f>
        <v>441662.2914268981</v>
      </c>
    </row>
    <row r="96" spans="1:15" x14ac:dyDescent="0.25">
      <c r="A96" s="2">
        <v>95</v>
      </c>
      <c r="B96" s="2">
        <f t="shared" si="5"/>
        <v>2450</v>
      </c>
      <c r="C96" s="3">
        <f>SUM($B$2:B96)</f>
        <v>121125</v>
      </c>
      <c r="M96">
        <v>95</v>
      </c>
      <c r="N96" s="1">
        <f t="shared" si="7"/>
        <v>14080.864204464364</v>
      </c>
      <c r="O96" s="1">
        <f>SUM($N$2:N96)</f>
        <v>455743.15563136246</v>
      </c>
    </row>
    <row r="97" spans="1:15" x14ac:dyDescent="0.25">
      <c r="A97" s="2">
        <v>96</v>
      </c>
      <c r="B97" s="2">
        <f t="shared" si="5"/>
        <v>2475</v>
      </c>
      <c r="C97" s="3">
        <f>SUM($B$2:B97)</f>
        <v>123600</v>
      </c>
      <c r="M97">
        <v>96</v>
      </c>
      <c r="N97" s="1">
        <f t="shared" si="7"/>
        <v>14374.443030074948</v>
      </c>
      <c r="O97" s="1">
        <f>SUM($N$2:N97)</f>
        <v>470117.5986614374</v>
      </c>
    </row>
    <row r="98" spans="1:15" x14ac:dyDescent="0.25">
      <c r="A98" s="2">
        <v>97</v>
      </c>
      <c r="B98" s="2">
        <f t="shared" si="5"/>
        <v>2500</v>
      </c>
      <c r="C98" s="3">
        <f>SUM($B$2:B98)</f>
        <v>126100</v>
      </c>
      <c r="M98">
        <v>97</v>
      </c>
      <c r="N98" s="1">
        <f t="shared" si="7"/>
        <v>14670.972400685201</v>
      </c>
      <c r="O98" s="1">
        <f>SUM($N$2:N98)</f>
        <v>484788.57106212259</v>
      </c>
    </row>
    <row r="99" spans="1:15" x14ac:dyDescent="0.25">
      <c r="A99" s="2">
        <v>98</v>
      </c>
      <c r="B99" s="2">
        <f t="shared" si="5"/>
        <v>2525</v>
      </c>
      <c r="C99" s="3">
        <f>SUM($B$2:B99)</f>
        <v>128625</v>
      </c>
      <c r="M99">
        <v>98</v>
      </c>
      <c r="N99" s="1">
        <f>$G$3*POWER(M99-1,1.95)+$G$4</f>
        <v>14970.4507718678</v>
      </c>
      <c r="O99" s="1">
        <f>SUM($N$2:N99)</f>
        <v>499759.02183399041</v>
      </c>
    </row>
    <row r="100" spans="1:15" x14ac:dyDescent="0.25">
      <c r="A100" s="2">
        <v>99</v>
      </c>
      <c r="B100" s="2">
        <f t="shared" si="5"/>
        <v>2550</v>
      </c>
      <c r="C100" s="3">
        <f>SUM($B$2:B100)</f>
        <v>131175</v>
      </c>
      <c r="M100">
        <v>99</v>
      </c>
      <c r="N100" s="1">
        <f t="shared" ref="N100:N104" si="8">$G$3*POWER(M100-1,1.95)+$G$4</f>
        <v>15272.876615996518</v>
      </c>
      <c r="O100" s="1">
        <f>SUM($N$2:N100)</f>
        <v>515031.89844998694</v>
      </c>
    </row>
    <row r="101" spans="1:15" x14ac:dyDescent="0.25">
      <c r="A101" s="2">
        <v>100</v>
      </c>
      <c r="B101" s="2">
        <f t="shared" si="5"/>
        <v>2575</v>
      </c>
      <c r="C101" s="3">
        <f>SUM($B$2:B101)</f>
        <v>133750</v>
      </c>
      <c r="M101">
        <v>100</v>
      </c>
      <c r="N101" s="1">
        <f t="shared" si="8"/>
        <v>15578.248421893248</v>
      </c>
      <c r="O101" s="1">
        <f>SUM($N$2:N101)</f>
        <v>530610.14687188016</v>
      </c>
    </row>
    <row r="102" spans="1:15" x14ac:dyDescent="0.25">
      <c r="M102">
        <v>101</v>
      </c>
      <c r="N102" s="1">
        <f t="shared" si="8"/>
        <v>15886.564694485631</v>
      </c>
      <c r="O102" s="1">
        <f>SUM($N$2:N102)</f>
        <v>546496.71156636579</v>
      </c>
    </row>
    <row r="103" spans="1:15" x14ac:dyDescent="0.25">
      <c r="M103">
        <v>102</v>
      </c>
      <c r="N103" s="1">
        <f t="shared" si="8"/>
        <v>16197.823954475227</v>
      </c>
      <c r="O103" s="1">
        <f>SUM($N$2:N103)</f>
        <v>562694.53552084102</v>
      </c>
    </row>
    <row r="104" spans="1:15" x14ac:dyDescent="0.25">
      <c r="M104">
        <v>103</v>
      </c>
      <c r="N104" s="1">
        <f t="shared" si="8"/>
        <v>16512.024738015953</v>
      </c>
      <c r="O104" s="1">
        <f>SUM($N$2:N104)</f>
        <v>579206.56025885697</v>
      </c>
    </row>
    <row r="105" spans="1:15" x14ac:dyDescent="0.25">
      <c r="M105">
        <v>104</v>
      </c>
      <c r="N105" s="1">
        <f t="shared" ref="N105:N121" si="9">$G$3*POWER(M105-1,1.95)+$G$4</f>
        <v>16829.165596401988</v>
      </c>
      <c r="O105" s="1">
        <f>SUM($N$2:N105)</f>
        <v>596035.72585525899</v>
      </c>
    </row>
    <row r="106" spans="1:15" x14ac:dyDescent="0.25">
      <c r="M106">
        <v>105</v>
      </c>
      <c r="N106" s="1">
        <f t="shared" si="9"/>
        <v>17149.245095764916</v>
      </c>
      <c r="O106" s="1">
        <f>SUM($N$2:N106)</f>
        <v>613184.97095102386</v>
      </c>
    </row>
    <row r="107" spans="1:15" x14ac:dyDescent="0.25">
      <c r="M107">
        <v>106</v>
      </c>
      <c r="N107" s="1">
        <f t="shared" si="9"/>
        <v>17472.261816780054</v>
      </c>
      <c r="O107" s="1">
        <f>SUM($N$2:N107)</f>
        <v>630657.23276780394</v>
      </c>
    </row>
    <row r="108" spans="1:15" x14ac:dyDescent="0.25">
      <c r="M108">
        <v>107</v>
      </c>
      <c r="N108" s="1">
        <f t="shared" si="9"/>
        <v>17798.214354381165</v>
      </c>
      <c r="O108" s="1">
        <f>SUM($N$2:N108)</f>
        <v>648455.44712218514</v>
      </c>
    </row>
    <row r="109" spans="1:15" x14ac:dyDescent="0.25">
      <c r="M109">
        <v>108</v>
      </c>
      <c r="N109" s="1">
        <f t="shared" si="9"/>
        <v>18127.101317483313</v>
      </c>
      <c r="O109" s="1">
        <f>SUM($N$2:N109)</f>
        <v>666582.54843966849</v>
      </c>
    </row>
    <row r="110" spans="1:15" x14ac:dyDescent="0.25">
      <c r="M110">
        <v>109</v>
      </c>
      <c r="N110" s="1">
        <f t="shared" si="9"/>
        <v>18458.921328713965</v>
      </c>
      <c r="O110" s="1">
        <f>SUM($N$2:N110)</f>
        <v>685041.46976838249</v>
      </c>
    </row>
    <row r="111" spans="1:15" x14ac:dyDescent="0.25">
      <c r="M111">
        <v>110</v>
      </c>
      <c r="N111" s="1">
        <f t="shared" si="9"/>
        <v>18793.673024151383</v>
      </c>
      <c r="O111" s="1">
        <f>SUM($N$2:N111)</f>
        <v>703835.14279253385</v>
      </c>
    </row>
    <row r="112" spans="1:15" x14ac:dyDescent="0.25">
      <c r="M112">
        <v>111</v>
      </c>
      <c r="N112" s="1">
        <f t="shared" si="9"/>
        <v>19131.355053070623</v>
      </c>
      <c r="O112" s="1">
        <f>SUM($N$2:N112)</f>
        <v>722966.49784560443</v>
      </c>
    </row>
    <row r="113" spans="13:15" x14ac:dyDescent="0.25">
      <c r="M113">
        <v>112</v>
      </c>
      <c r="N113" s="1">
        <f t="shared" si="9"/>
        <v>19471.966077696499</v>
      </c>
      <c r="O113" s="1">
        <f>SUM($N$2:N113)</f>
        <v>742438.46392330097</v>
      </c>
    </row>
    <row r="114" spans="13:15" x14ac:dyDescent="0.25">
      <c r="M114">
        <v>113</v>
      </c>
      <c r="N114" s="1">
        <f t="shared" si="9"/>
        <v>19815.504772963381</v>
      </c>
      <c r="O114" s="1">
        <f>SUM($N$2:N114)</f>
        <v>762253.96869626432</v>
      </c>
    </row>
    <row r="115" spans="13:15" x14ac:dyDescent="0.25">
      <c r="M115">
        <v>114</v>
      </c>
      <c r="N115" s="1">
        <f t="shared" si="9"/>
        <v>20161.969826281511</v>
      </c>
      <c r="O115" s="1">
        <f>SUM($N$2:N115)</f>
        <v>782415.93852254585</v>
      </c>
    </row>
    <row r="116" spans="13:15" x14ac:dyDescent="0.25">
      <c r="M116">
        <v>115</v>
      </c>
      <c r="N116" s="1">
        <f t="shared" si="9"/>
        <v>20511.359937309768</v>
      </c>
      <c r="O116" s="1">
        <f>SUM($N$2:N116)</f>
        <v>802927.29845985561</v>
      </c>
    </row>
    <row r="117" spans="13:15" x14ac:dyDescent="0.25">
      <c r="M117">
        <v>116</v>
      </c>
      <c r="N117" s="1">
        <f t="shared" si="9"/>
        <v>20863.673817734427</v>
      </c>
      <c r="O117" s="1">
        <f>SUM($N$2:N117)</f>
        <v>823790.97227759007</v>
      </c>
    </row>
    <row r="118" spans="13:15" x14ac:dyDescent="0.25">
      <c r="M118">
        <v>117</v>
      </c>
      <c r="N118" s="1">
        <f t="shared" si="9"/>
        <v>21218.910191053834</v>
      </c>
      <c r="O118" s="1">
        <f>SUM($N$2:N118)</f>
        <v>845009.88246864395</v>
      </c>
    </row>
    <row r="119" spans="13:15" x14ac:dyDescent="0.25">
      <c r="M119">
        <v>118</v>
      </c>
      <c r="N119" s="1">
        <f t="shared" si="9"/>
        <v>21577.067792368947</v>
      </c>
      <c r="O119" s="1">
        <f>SUM($N$2:N119)</f>
        <v>866586.95026101288</v>
      </c>
    </row>
    <row r="120" spans="13:15" x14ac:dyDescent="0.25">
      <c r="M120">
        <v>119</v>
      </c>
      <c r="N120" s="1">
        <f t="shared" si="9"/>
        <v>21938.145368178903</v>
      </c>
      <c r="O120" s="1">
        <f>SUM($N$2:N120)</f>
        <v>888525.09562919184</v>
      </c>
    </row>
    <row r="121" spans="13:15" x14ac:dyDescent="0.25">
      <c r="M121">
        <v>120</v>
      </c>
      <c r="N121" s="1">
        <f t="shared" si="9"/>
        <v>22302.141676182495</v>
      </c>
      <c r="O121" s="1">
        <f>SUM($N$2:N121)</f>
        <v>910827.23730537435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400-F4C2-4889-A5EC-6F110BA37780}">
  <dimension ref="A1:AE103"/>
  <sheetViews>
    <sheetView topLeftCell="A43" workbookViewId="0">
      <selection activeCell="R1" sqref="R1:AE1048576"/>
    </sheetView>
  </sheetViews>
  <sheetFormatPr defaultRowHeight="15" x14ac:dyDescent="0.25"/>
  <cols>
    <col min="1" max="1" width="5.7109375" bestFit="1" customWidth="1"/>
    <col min="2" max="2" width="18" bestFit="1" customWidth="1"/>
    <col min="3" max="4" width="18" customWidth="1"/>
    <col min="5" max="5" width="5.7109375" customWidth="1"/>
    <col min="6" max="6" width="7.140625" bestFit="1" customWidth="1"/>
    <col min="8" max="8" width="14.5703125" bestFit="1" customWidth="1"/>
    <col min="20" max="20" width="5.7109375" bestFit="1" customWidth="1"/>
    <col min="21" max="21" width="7.140625" bestFit="1" customWidth="1"/>
    <col min="22" max="22" width="6.5703125" style="9" bestFit="1" customWidth="1"/>
  </cols>
  <sheetData>
    <row r="1" spans="1:31" x14ac:dyDescent="0.25">
      <c r="U1">
        <v>18</v>
      </c>
      <c r="V1" s="1">
        <v>11</v>
      </c>
      <c r="W1">
        <v>4</v>
      </c>
      <c r="X1">
        <v>3</v>
      </c>
    </row>
    <row r="2" spans="1:31" x14ac:dyDescent="0.25">
      <c r="R2" t="s">
        <v>289</v>
      </c>
      <c r="T2" t="s">
        <v>288</v>
      </c>
      <c r="Z2" t="s">
        <v>290</v>
      </c>
    </row>
    <row r="3" spans="1:31" x14ac:dyDescent="0.25">
      <c r="A3" t="s">
        <v>0</v>
      </c>
      <c r="B3" t="s">
        <v>278</v>
      </c>
      <c r="F3" t="s">
        <v>277</v>
      </c>
      <c r="H3" t="s">
        <v>279</v>
      </c>
      <c r="R3" t="s">
        <v>277</v>
      </c>
      <c r="T3" t="s">
        <v>0</v>
      </c>
      <c r="U3" t="s">
        <v>277</v>
      </c>
      <c r="V3" s="9" t="s">
        <v>285</v>
      </c>
      <c r="W3" t="s">
        <v>286</v>
      </c>
      <c r="X3" t="s">
        <v>287</v>
      </c>
      <c r="Z3" t="s">
        <v>0</v>
      </c>
      <c r="AA3" t="s">
        <v>277</v>
      </c>
      <c r="AB3" s="9" t="s">
        <v>285</v>
      </c>
      <c r="AC3" t="s">
        <v>286</v>
      </c>
      <c r="AD3" t="s">
        <v>287</v>
      </c>
      <c r="AE3" t="s">
        <v>291</v>
      </c>
    </row>
    <row r="4" spans="1:31" x14ac:dyDescent="0.25">
      <c r="A4">
        <v>1</v>
      </c>
      <c r="B4">
        <f>SUM($F$4:F4)</f>
        <v>0</v>
      </c>
      <c r="F4">
        <v>0</v>
      </c>
      <c r="H4">
        <v>1</v>
      </c>
      <c r="I4">
        <f>F4*H4</f>
        <v>0</v>
      </c>
      <c r="R4">
        <v>0</v>
      </c>
      <c r="T4">
        <v>1</v>
      </c>
      <c r="U4" s="9">
        <v>1</v>
      </c>
      <c r="V4" s="9">
        <v>1</v>
      </c>
      <c r="W4" s="9">
        <v>1</v>
      </c>
      <c r="X4" s="9">
        <v>1</v>
      </c>
      <c r="Z4">
        <v>1</v>
      </c>
      <c r="AA4" s="1">
        <f>SUM($R$4:$R4)*U4*(U$1/$U$1)</f>
        <v>0</v>
      </c>
      <c r="AB4" s="1">
        <f>SUM($R$4:$R4)*V4*(V$1/$U$1)</f>
        <v>0</v>
      </c>
      <c r="AC4" s="1">
        <f>SUM($R$4:$R4)*W4*(W$1/$U$1)</f>
        <v>0</v>
      </c>
      <c r="AD4" s="1">
        <f>SUM($R$4:$R4)*X4*(X$1/$U$1)</f>
        <v>0</v>
      </c>
      <c r="AE4" s="1">
        <f>AB4+AC4+AD4</f>
        <v>0</v>
      </c>
    </row>
    <row r="5" spans="1:31" x14ac:dyDescent="0.25">
      <c r="A5">
        <v>2</v>
      </c>
      <c r="B5">
        <f>SUM($F$4:F5)</f>
        <v>125</v>
      </c>
      <c r="F5">
        <f>(A5 + 3) * 25</f>
        <v>125</v>
      </c>
      <c r="H5">
        <v>1</v>
      </c>
      <c r="I5">
        <f t="shared" ref="I5:I68" si="0">F5*H5</f>
        <v>125</v>
      </c>
      <c r="R5">
        <v>125</v>
      </c>
      <c r="T5">
        <v>2</v>
      </c>
      <c r="U5" s="9">
        <v>1</v>
      </c>
      <c r="V5" s="9">
        <f>V4</f>
        <v>1</v>
      </c>
      <c r="W5" s="9">
        <f>W4</f>
        <v>1</v>
      </c>
      <c r="X5" s="9">
        <f>X4</f>
        <v>1</v>
      </c>
      <c r="Z5">
        <v>2</v>
      </c>
      <c r="AA5" s="1">
        <f>SUM($R$4:$R5)*U5*(U$1/$U$1)</f>
        <v>125</v>
      </c>
      <c r="AB5" s="1">
        <f>SUM($R$4:$R5)*V5*(V$1/$U$1)</f>
        <v>76.3888888888889</v>
      </c>
      <c r="AC5" s="1">
        <f>SUM($R$4:$R5)*W5*(W$1/$U$1)</f>
        <v>27.777777777777775</v>
      </c>
      <c r="AD5" s="1">
        <f>SUM($R$4:$R5)*X5*(X$1/$U$1)</f>
        <v>20.833333333333332</v>
      </c>
      <c r="AE5" s="1">
        <f t="shared" ref="AE5:AE68" si="1">AB5+AC5+AD5</f>
        <v>125</v>
      </c>
    </row>
    <row r="6" spans="1:31" x14ac:dyDescent="0.25">
      <c r="A6">
        <v>3</v>
      </c>
      <c r="B6">
        <f>SUM($F$4:F6)</f>
        <v>275</v>
      </c>
      <c r="F6">
        <f t="shared" ref="F6:F69" si="2">(A6 + 3) * 25</f>
        <v>150</v>
      </c>
      <c r="H6">
        <v>1</v>
      </c>
      <c r="I6">
        <f t="shared" si="0"/>
        <v>150</v>
      </c>
      <c r="R6">
        <v>150</v>
      </c>
      <c r="T6">
        <v>3</v>
      </c>
      <c r="U6" s="9">
        <v>1</v>
      </c>
      <c r="V6" s="9">
        <f t="shared" ref="V6:V69" si="3">V5</f>
        <v>1</v>
      </c>
      <c r="W6" s="9">
        <f t="shared" ref="W6:X69" si="4">W5</f>
        <v>1</v>
      </c>
      <c r="X6" s="9">
        <f t="shared" si="4"/>
        <v>1</v>
      </c>
      <c r="Z6">
        <v>3</v>
      </c>
      <c r="AA6" s="1">
        <f>SUM($R$4:$R6)*U6*(U$1/$U$1)</f>
        <v>275</v>
      </c>
      <c r="AB6" s="1">
        <f>SUM($R$4:$R6)*V6*(V$1/$U$1)</f>
        <v>168.05555555555557</v>
      </c>
      <c r="AC6" s="1">
        <f>SUM($R$4:$R6)*W6*(W$1/$U$1)</f>
        <v>61.111111111111107</v>
      </c>
      <c r="AD6" s="1">
        <f>SUM($R$4:$R6)*X6*(X$1/$U$1)</f>
        <v>45.833333333333329</v>
      </c>
      <c r="AE6" s="1">
        <f t="shared" si="1"/>
        <v>275</v>
      </c>
    </row>
    <row r="7" spans="1:31" x14ac:dyDescent="0.25">
      <c r="A7">
        <v>4</v>
      </c>
      <c r="B7">
        <f>SUM($F$4:F7)</f>
        <v>450</v>
      </c>
      <c r="F7">
        <f t="shared" si="2"/>
        <v>175</v>
      </c>
      <c r="H7">
        <v>1</v>
      </c>
      <c r="I7">
        <f t="shared" si="0"/>
        <v>175</v>
      </c>
      <c r="R7">
        <v>175</v>
      </c>
      <c r="T7">
        <v>4</v>
      </c>
      <c r="U7" s="9">
        <v>1</v>
      </c>
      <c r="V7" s="9">
        <f t="shared" si="3"/>
        <v>1</v>
      </c>
      <c r="W7" s="9">
        <f t="shared" si="4"/>
        <v>1</v>
      </c>
      <c r="X7" s="9">
        <f t="shared" si="4"/>
        <v>1</v>
      </c>
      <c r="Z7">
        <v>4</v>
      </c>
      <c r="AA7" s="1">
        <f>SUM($R$4:$R7)*U7*(U$1/$U$1)</f>
        <v>450</v>
      </c>
      <c r="AB7" s="1">
        <f>SUM($R$4:$R7)*V7*(V$1/$U$1)</f>
        <v>275</v>
      </c>
      <c r="AC7" s="1">
        <f>SUM($R$4:$R7)*W7*(W$1/$U$1)</f>
        <v>100</v>
      </c>
      <c r="AD7" s="1">
        <f>SUM($R$4:$R7)*X7*(X$1/$U$1)</f>
        <v>75</v>
      </c>
      <c r="AE7" s="1">
        <f t="shared" si="1"/>
        <v>450</v>
      </c>
    </row>
    <row r="8" spans="1:31" x14ac:dyDescent="0.25">
      <c r="A8">
        <v>5</v>
      </c>
      <c r="B8">
        <f>SUM($F$4:F8)</f>
        <v>650</v>
      </c>
      <c r="F8">
        <f t="shared" si="2"/>
        <v>200</v>
      </c>
      <c r="H8">
        <v>1</v>
      </c>
      <c r="I8">
        <f t="shared" si="0"/>
        <v>200</v>
      </c>
      <c r="R8">
        <v>200</v>
      </c>
      <c r="T8">
        <v>5</v>
      </c>
      <c r="U8" s="9">
        <v>1</v>
      </c>
      <c r="V8" s="9">
        <f t="shared" si="3"/>
        <v>1</v>
      </c>
      <c r="W8" s="9">
        <f t="shared" si="4"/>
        <v>1</v>
      </c>
      <c r="X8" s="9">
        <f t="shared" si="4"/>
        <v>1</v>
      </c>
      <c r="Z8">
        <v>5</v>
      </c>
      <c r="AA8" s="1">
        <f>SUM($R$4:$R8)*U8*(U$1/$U$1)</f>
        <v>650</v>
      </c>
      <c r="AB8" s="1">
        <f>SUM($R$4:$R8)*V8*(V$1/$U$1)</f>
        <v>397.22222222222223</v>
      </c>
      <c r="AC8" s="1">
        <f>SUM($R$4:$R8)*W8*(W$1/$U$1)</f>
        <v>144.44444444444443</v>
      </c>
      <c r="AD8" s="1">
        <f>SUM($R$4:$R8)*X8*(X$1/$U$1)</f>
        <v>108.33333333333333</v>
      </c>
      <c r="AE8" s="1">
        <f t="shared" si="1"/>
        <v>650</v>
      </c>
    </row>
    <row r="9" spans="1:31" x14ac:dyDescent="0.25">
      <c r="A9">
        <v>6</v>
      </c>
      <c r="B9">
        <f>SUM($F$4:F9)</f>
        <v>875</v>
      </c>
      <c r="F9">
        <f t="shared" si="2"/>
        <v>225</v>
      </c>
      <c r="H9">
        <v>1</v>
      </c>
      <c r="I9">
        <f t="shared" si="0"/>
        <v>225</v>
      </c>
      <c r="R9">
        <v>225</v>
      </c>
      <c r="T9">
        <v>6</v>
      </c>
      <c r="U9" s="9">
        <v>1</v>
      </c>
      <c r="V9" s="9">
        <f t="shared" si="3"/>
        <v>1</v>
      </c>
      <c r="W9" s="9">
        <f t="shared" si="4"/>
        <v>1</v>
      </c>
      <c r="X9" s="9">
        <f t="shared" si="4"/>
        <v>1</v>
      </c>
      <c r="Z9">
        <v>6</v>
      </c>
      <c r="AA9" s="1">
        <f>SUM($R$4:$R9)*U9*(U$1/$U$1)</f>
        <v>875</v>
      </c>
      <c r="AB9" s="1">
        <f>SUM($R$4:$R9)*V9*(V$1/$U$1)</f>
        <v>534.72222222222229</v>
      </c>
      <c r="AC9" s="1">
        <f>SUM($R$4:$R9)*W9*(W$1/$U$1)</f>
        <v>194.44444444444443</v>
      </c>
      <c r="AD9" s="1">
        <f>SUM($R$4:$R9)*X9*(X$1/$U$1)</f>
        <v>145.83333333333331</v>
      </c>
      <c r="AE9" s="1">
        <f t="shared" si="1"/>
        <v>875</v>
      </c>
    </row>
    <row r="10" spans="1:31" x14ac:dyDescent="0.25">
      <c r="A10">
        <v>7</v>
      </c>
      <c r="B10">
        <f>SUM($F$4:F10)</f>
        <v>1125</v>
      </c>
      <c r="F10">
        <f t="shared" si="2"/>
        <v>250</v>
      </c>
      <c r="H10">
        <v>1</v>
      </c>
      <c r="I10">
        <f t="shared" si="0"/>
        <v>250</v>
      </c>
      <c r="R10">
        <v>250</v>
      </c>
      <c r="T10">
        <v>7</v>
      </c>
      <c r="U10" s="9">
        <v>1</v>
      </c>
      <c r="V10" s="9">
        <f t="shared" si="3"/>
        <v>1</v>
      </c>
      <c r="W10" s="9">
        <f t="shared" si="4"/>
        <v>1</v>
      </c>
      <c r="X10" s="9">
        <f t="shared" si="4"/>
        <v>1</v>
      </c>
      <c r="Z10">
        <v>7</v>
      </c>
      <c r="AA10" s="1">
        <f>SUM($R$4:$R10)*U10*(U$1/$U$1)</f>
        <v>1125</v>
      </c>
      <c r="AB10" s="1">
        <f>SUM($R$4:$R10)*V10*(V$1/$U$1)</f>
        <v>687.5</v>
      </c>
      <c r="AC10" s="1">
        <f>SUM($R$4:$R10)*W10*(W$1/$U$1)</f>
        <v>250</v>
      </c>
      <c r="AD10" s="1">
        <f>SUM($R$4:$R10)*X10*(X$1/$U$1)</f>
        <v>187.5</v>
      </c>
      <c r="AE10" s="1">
        <f t="shared" si="1"/>
        <v>1125</v>
      </c>
    </row>
    <row r="11" spans="1:31" x14ac:dyDescent="0.25">
      <c r="A11">
        <v>8</v>
      </c>
      <c r="B11">
        <f>SUM($F$4:F11)</f>
        <v>1400</v>
      </c>
      <c r="F11">
        <f t="shared" si="2"/>
        <v>275</v>
      </c>
      <c r="H11">
        <v>1</v>
      </c>
      <c r="I11">
        <f t="shared" si="0"/>
        <v>275</v>
      </c>
      <c r="R11">
        <v>275</v>
      </c>
      <c r="T11">
        <v>8</v>
      </c>
      <c r="U11" s="9">
        <v>1</v>
      </c>
      <c r="V11" s="9">
        <f t="shared" si="3"/>
        <v>1</v>
      </c>
      <c r="W11" s="9">
        <f t="shared" si="4"/>
        <v>1</v>
      </c>
      <c r="X11" s="9">
        <f t="shared" si="4"/>
        <v>1</v>
      </c>
      <c r="Z11">
        <v>8</v>
      </c>
      <c r="AA11" s="1">
        <f>SUM($R$4:$R11)*U11*(U$1/$U$1)</f>
        <v>1400</v>
      </c>
      <c r="AB11" s="1">
        <f>SUM($R$4:$R11)*V11*(V$1/$U$1)</f>
        <v>855.55555555555566</v>
      </c>
      <c r="AC11" s="1">
        <f>SUM($R$4:$R11)*W11*(W$1/$U$1)</f>
        <v>311.11111111111109</v>
      </c>
      <c r="AD11" s="1">
        <f>SUM($R$4:$R11)*X11*(X$1/$U$1)</f>
        <v>233.33333333333331</v>
      </c>
      <c r="AE11" s="1">
        <f t="shared" si="1"/>
        <v>1400</v>
      </c>
    </row>
    <row r="12" spans="1:31" x14ac:dyDescent="0.25">
      <c r="A12">
        <v>9</v>
      </c>
      <c r="B12">
        <f>SUM($F$4:F12)</f>
        <v>1700</v>
      </c>
      <c r="F12">
        <f t="shared" si="2"/>
        <v>300</v>
      </c>
      <c r="H12">
        <v>1</v>
      </c>
      <c r="I12">
        <f t="shared" si="0"/>
        <v>300</v>
      </c>
      <c r="R12">
        <v>300</v>
      </c>
      <c r="T12">
        <v>9</v>
      </c>
      <c r="U12" s="9">
        <v>1</v>
      </c>
      <c r="V12" s="9">
        <f t="shared" si="3"/>
        <v>1</v>
      </c>
      <c r="W12" s="9">
        <f t="shared" si="4"/>
        <v>1</v>
      </c>
      <c r="X12" s="9">
        <f t="shared" si="4"/>
        <v>1</v>
      </c>
      <c r="Z12">
        <v>9</v>
      </c>
      <c r="AA12" s="1">
        <f>SUM($R$4:$R12)*U12*(U$1/$U$1)</f>
        <v>1700</v>
      </c>
      <c r="AB12" s="1">
        <f>SUM($R$4:$R12)*V12*(V$1/$U$1)</f>
        <v>1038.8888888888889</v>
      </c>
      <c r="AC12" s="1">
        <f>SUM($R$4:$R12)*W12*(W$1/$U$1)</f>
        <v>377.77777777777777</v>
      </c>
      <c r="AD12" s="1">
        <f>SUM($R$4:$R12)*X12*(X$1/$U$1)</f>
        <v>283.33333333333331</v>
      </c>
      <c r="AE12" s="1">
        <f t="shared" si="1"/>
        <v>1700</v>
      </c>
    </row>
    <row r="13" spans="1:31" x14ac:dyDescent="0.25">
      <c r="A13">
        <v>10</v>
      </c>
      <c r="B13">
        <f>SUM($F$4:F13)</f>
        <v>2025</v>
      </c>
      <c r="F13">
        <f t="shared" si="2"/>
        <v>325</v>
      </c>
      <c r="H13">
        <v>1</v>
      </c>
      <c r="I13">
        <f t="shared" si="0"/>
        <v>325</v>
      </c>
      <c r="R13">
        <v>325</v>
      </c>
      <c r="T13">
        <v>10</v>
      </c>
      <c r="U13" s="9">
        <v>1</v>
      </c>
      <c r="V13" s="9">
        <f t="shared" si="3"/>
        <v>1</v>
      </c>
      <c r="W13" s="9">
        <f t="shared" si="4"/>
        <v>1</v>
      </c>
      <c r="X13" s="9">
        <f t="shared" si="4"/>
        <v>1</v>
      </c>
      <c r="Z13">
        <v>10</v>
      </c>
      <c r="AA13" s="1">
        <f>SUM($R$4:$R13)*U13*(U$1/$U$1)</f>
        <v>2025</v>
      </c>
      <c r="AB13" s="1">
        <f>SUM($R$4:$R13)*V13*(V$1/$U$1)</f>
        <v>1237.5</v>
      </c>
      <c r="AC13" s="1">
        <f>SUM($R$4:$R13)*W13*(W$1/$U$1)</f>
        <v>450</v>
      </c>
      <c r="AD13" s="1">
        <f>SUM($R$4:$R13)*X13*(X$1/$U$1)</f>
        <v>337.5</v>
      </c>
      <c r="AE13" s="1">
        <f t="shared" si="1"/>
        <v>2025</v>
      </c>
    </row>
    <row r="14" spans="1:31" x14ac:dyDescent="0.25">
      <c r="A14">
        <v>11</v>
      </c>
      <c r="B14">
        <f>SUM($F$4:F14)</f>
        <v>2375</v>
      </c>
      <c r="F14">
        <f t="shared" si="2"/>
        <v>350</v>
      </c>
      <c r="H14">
        <v>1</v>
      </c>
      <c r="I14">
        <f t="shared" si="0"/>
        <v>350</v>
      </c>
      <c r="R14">
        <v>350</v>
      </c>
      <c r="T14">
        <v>11</v>
      </c>
      <c r="U14" s="9">
        <v>1</v>
      </c>
      <c r="V14" s="9">
        <f t="shared" si="3"/>
        <v>1</v>
      </c>
      <c r="W14" s="9">
        <f t="shared" si="4"/>
        <v>1</v>
      </c>
      <c r="X14" s="9">
        <f t="shared" si="4"/>
        <v>1</v>
      </c>
      <c r="Z14">
        <v>11</v>
      </c>
      <c r="AA14" s="1">
        <f>SUM($R$4:$R14)*U14*(U$1/$U$1)</f>
        <v>2375</v>
      </c>
      <c r="AB14" s="1">
        <f>SUM($R$4:$R14)*V14*(V$1/$U$1)</f>
        <v>1451.3888888888889</v>
      </c>
      <c r="AC14" s="1">
        <f>SUM($R$4:$R14)*W14*(W$1/$U$1)</f>
        <v>527.77777777777771</v>
      </c>
      <c r="AD14" s="1">
        <f>SUM($R$4:$R14)*X14*(X$1/$U$1)</f>
        <v>395.83333333333331</v>
      </c>
      <c r="AE14" s="1">
        <f t="shared" si="1"/>
        <v>2375</v>
      </c>
    </row>
    <row r="15" spans="1:31" x14ac:dyDescent="0.25">
      <c r="A15">
        <v>12</v>
      </c>
      <c r="B15">
        <f>SUM($F$4:F15)</f>
        <v>2750</v>
      </c>
      <c r="F15">
        <f t="shared" si="2"/>
        <v>375</v>
      </c>
      <c r="H15">
        <v>1</v>
      </c>
      <c r="I15">
        <f t="shared" si="0"/>
        <v>375</v>
      </c>
      <c r="R15">
        <v>375</v>
      </c>
      <c r="T15">
        <v>12</v>
      </c>
      <c r="U15" s="9">
        <v>1</v>
      </c>
      <c r="V15" s="9">
        <f t="shared" si="3"/>
        <v>1</v>
      </c>
      <c r="W15" s="9">
        <f t="shared" si="4"/>
        <v>1</v>
      </c>
      <c r="X15" s="9">
        <f t="shared" si="4"/>
        <v>1</v>
      </c>
      <c r="Z15">
        <v>12</v>
      </c>
      <c r="AA15" s="1">
        <f>SUM($R$4:$R15)*U15*(U$1/$U$1)</f>
        <v>2750</v>
      </c>
      <c r="AB15" s="1">
        <f>SUM($R$4:$R15)*V15*(V$1/$U$1)</f>
        <v>1680.5555555555557</v>
      </c>
      <c r="AC15" s="1">
        <f>SUM($R$4:$R15)*W15*(W$1/$U$1)</f>
        <v>611.11111111111109</v>
      </c>
      <c r="AD15" s="1">
        <f>SUM($R$4:$R15)*X15*(X$1/$U$1)</f>
        <v>458.33333333333331</v>
      </c>
      <c r="AE15" s="1">
        <f t="shared" si="1"/>
        <v>2750.0000000000005</v>
      </c>
    </row>
    <row r="16" spans="1:31" x14ac:dyDescent="0.25">
      <c r="A16">
        <v>13</v>
      </c>
      <c r="B16">
        <f>SUM($F$4:F16)</f>
        <v>3150</v>
      </c>
      <c r="F16">
        <f t="shared" si="2"/>
        <v>400</v>
      </c>
      <c r="H16">
        <v>1</v>
      </c>
      <c r="I16">
        <f t="shared" si="0"/>
        <v>400</v>
      </c>
      <c r="R16">
        <v>400</v>
      </c>
      <c r="T16">
        <v>13</v>
      </c>
      <c r="U16" s="9">
        <v>1</v>
      </c>
      <c r="V16" s="9">
        <f t="shared" si="3"/>
        <v>1</v>
      </c>
      <c r="W16" s="9">
        <f t="shared" si="4"/>
        <v>1</v>
      </c>
      <c r="X16" s="9">
        <f t="shared" si="4"/>
        <v>1</v>
      </c>
      <c r="Z16">
        <v>13</v>
      </c>
      <c r="AA16" s="1">
        <f>SUM($R$4:$R16)*U16*(U$1/$U$1)</f>
        <v>3150</v>
      </c>
      <c r="AB16" s="1">
        <f>SUM($R$4:$R16)*V16*(V$1/$U$1)</f>
        <v>1925.0000000000002</v>
      </c>
      <c r="AC16" s="1">
        <f>SUM($R$4:$R16)*W16*(W$1/$U$1)</f>
        <v>700</v>
      </c>
      <c r="AD16" s="1">
        <f>SUM($R$4:$R16)*X16*(X$1/$U$1)</f>
        <v>525</v>
      </c>
      <c r="AE16" s="1">
        <f t="shared" si="1"/>
        <v>3150</v>
      </c>
    </row>
    <row r="17" spans="1:31" x14ac:dyDescent="0.25">
      <c r="A17">
        <v>14</v>
      </c>
      <c r="B17">
        <f>SUM($F$4:F17)</f>
        <v>3575</v>
      </c>
      <c r="F17">
        <f t="shared" si="2"/>
        <v>425</v>
      </c>
      <c r="H17">
        <v>1</v>
      </c>
      <c r="I17">
        <f t="shared" si="0"/>
        <v>425</v>
      </c>
      <c r="R17">
        <v>425</v>
      </c>
      <c r="T17">
        <v>14</v>
      </c>
      <c r="U17" s="9">
        <v>1</v>
      </c>
      <c r="V17" s="9">
        <f t="shared" si="3"/>
        <v>1</v>
      </c>
      <c r="W17" s="9">
        <f t="shared" si="4"/>
        <v>1</v>
      </c>
      <c r="X17" s="9">
        <f t="shared" si="4"/>
        <v>1</v>
      </c>
      <c r="Z17">
        <v>14</v>
      </c>
      <c r="AA17" s="1">
        <f>SUM($R$4:$R17)*U17*(U$1/$U$1)</f>
        <v>3575</v>
      </c>
      <c r="AB17" s="1">
        <f>SUM($R$4:$R17)*V17*(V$1/$U$1)</f>
        <v>2184.7222222222222</v>
      </c>
      <c r="AC17" s="1">
        <f>SUM($R$4:$R17)*W17*(W$1/$U$1)</f>
        <v>794.44444444444446</v>
      </c>
      <c r="AD17" s="1">
        <f>SUM($R$4:$R17)*X17*(X$1/$U$1)</f>
        <v>595.83333333333326</v>
      </c>
      <c r="AE17" s="1">
        <f t="shared" si="1"/>
        <v>3575</v>
      </c>
    </row>
    <row r="18" spans="1:31" x14ac:dyDescent="0.25">
      <c r="A18">
        <v>15</v>
      </c>
      <c r="B18">
        <f>SUM($F$4:F18)</f>
        <v>4025</v>
      </c>
      <c r="F18">
        <f t="shared" si="2"/>
        <v>450</v>
      </c>
      <c r="H18">
        <v>1</v>
      </c>
      <c r="I18">
        <f t="shared" si="0"/>
        <v>450</v>
      </c>
      <c r="R18">
        <v>450</v>
      </c>
      <c r="T18">
        <v>15</v>
      </c>
      <c r="U18" s="9">
        <v>1</v>
      </c>
      <c r="V18" s="9">
        <f t="shared" si="3"/>
        <v>1</v>
      </c>
      <c r="W18" s="9">
        <f t="shared" si="4"/>
        <v>1</v>
      </c>
      <c r="X18" s="9">
        <f t="shared" si="4"/>
        <v>1</v>
      </c>
      <c r="Z18">
        <v>15</v>
      </c>
      <c r="AA18" s="1">
        <f>SUM($R$4:$R18)*U18*(U$1/$U$1)</f>
        <v>4025</v>
      </c>
      <c r="AB18" s="1">
        <f>SUM($R$4:$R18)*V18*(V$1/$U$1)</f>
        <v>2459.7222222222226</v>
      </c>
      <c r="AC18" s="1">
        <f>SUM($R$4:$R18)*W18*(W$1/$U$1)</f>
        <v>894.44444444444434</v>
      </c>
      <c r="AD18" s="1">
        <f>SUM($R$4:$R18)*X18*(X$1/$U$1)</f>
        <v>670.83333333333326</v>
      </c>
      <c r="AE18" s="1">
        <f t="shared" si="1"/>
        <v>4025</v>
      </c>
    </row>
    <row r="19" spans="1:31" x14ac:dyDescent="0.25">
      <c r="A19">
        <v>16</v>
      </c>
      <c r="B19">
        <f>SUM($F$4:F19)</f>
        <v>4500</v>
      </c>
      <c r="F19">
        <f t="shared" si="2"/>
        <v>475</v>
      </c>
      <c r="H19">
        <v>1</v>
      </c>
      <c r="I19">
        <f t="shared" si="0"/>
        <v>475</v>
      </c>
      <c r="R19">
        <v>475</v>
      </c>
      <c r="T19">
        <v>16</v>
      </c>
      <c r="U19" s="9">
        <v>1</v>
      </c>
      <c r="V19" s="9">
        <f t="shared" si="3"/>
        <v>1</v>
      </c>
      <c r="W19" s="9">
        <f t="shared" si="4"/>
        <v>1</v>
      </c>
      <c r="X19" s="9">
        <f t="shared" si="4"/>
        <v>1</v>
      </c>
      <c r="Z19">
        <v>16</v>
      </c>
      <c r="AA19" s="1">
        <f>SUM($R$4:$R19)*U19*(U$1/$U$1)</f>
        <v>4500</v>
      </c>
      <c r="AB19" s="1">
        <f>SUM($R$4:$R19)*V19*(V$1/$U$1)</f>
        <v>2750</v>
      </c>
      <c r="AC19" s="1">
        <f>SUM($R$4:$R19)*W19*(W$1/$U$1)</f>
        <v>1000</v>
      </c>
      <c r="AD19" s="1">
        <f>SUM($R$4:$R19)*X19*(X$1/$U$1)</f>
        <v>750</v>
      </c>
      <c r="AE19" s="1">
        <f t="shared" si="1"/>
        <v>4500</v>
      </c>
    </row>
    <row r="20" spans="1:31" x14ac:dyDescent="0.25">
      <c r="A20">
        <v>17</v>
      </c>
      <c r="B20">
        <f>SUM($F$4:F20)</f>
        <v>5000</v>
      </c>
      <c r="F20">
        <f t="shared" si="2"/>
        <v>500</v>
      </c>
      <c r="H20">
        <v>1</v>
      </c>
      <c r="I20">
        <f t="shared" si="0"/>
        <v>500</v>
      </c>
      <c r="R20">
        <v>500</v>
      </c>
      <c r="T20">
        <v>17</v>
      </c>
      <c r="U20" s="9">
        <v>1</v>
      </c>
      <c r="V20" s="9">
        <f t="shared" si="3"/>
        <v>1</v>
      </c>
      <c r="W20" s="9">
        <f t="shared" si="4"/>
        <v>1</v>
      </c>
      <c r="X20" s="9">
        <f t="shared" si="4"/>
        <v>1</v>
      </c>
      <c r="Z20">
        <v>17</v>
      </c>
      <c r="AA20" s="1">
        <f>SUM($R$4:$R20)*U20*(U$1/$U$1)</f>
        <v>5000</v>
      </c>
      <c r="AB20" s="1">
        <f>SUM($R$4:$R20)*V20*(V$1/$U$1)</f>
        <v>3055.5555555555557</v>
      </c>
      <c r="AC20" s="1">
        <f>SUM($R$4:$R20)*W20*(W$1/$U$1)</f>
        <v>1111.1111111111111</v>
      </c>
      <c r="AD20" s="1">
        <f>SUM($R$4:$R20)*X20*(X$1/$U$1)</f>
        <v>833.33333333333326</v>
      </c>
      <c r="AE20" s="1">
        <f t="shared" si="1"/>
        <v>5000</v>
      </c>
    </row>
    <row r="21" spans="1:31" x14ac:dyDescent="0.25">
      <c r="A21">
        <v>18</v>
      </c>
      <c r="B21">
        <f>SUM($F$4:F21)</f>
        <v>5525</v>
      </c>
      <c r="F21">
        <f t="shared" si="2"/>
        <v>525</v>
      </c>
      <c r="H21">
        <v>1</v>
      </c>
      <c r="I21">
        <f t="shared" si="0"/>
        <v>525</v>
      </c>
      <c r="R21">
        <v>525</v>
      </c>
      <c r="T21">
        <v>18</v>
      </c>
      <c r="U21" s="9">
        <v>1</v>
      </c>
      <c r="V21" s="9">
        <f t="shared" si="3"/>
        <v>1</v>
      </c>
      <c r="W21" s="9">
        <f t="shared" si="4"/>
        <v>1</v>
      </c>
      <c r="X21" s="9">
        <f t="shared" si="4"/>
        <v>1</v>
      </c>
      <c r="Z21">
        <v>18</v>
      </c>
      <c r="AA21" s="1">
        <f>SUM($R$4:$R21)*U21*(U$1/$U$1)</f>
        <v>5525</v>
      </c>
      <c r="AB21" s="1">
        <f>SUM($R$4:$R21)*V21*(V$1/$U$1)</f>
        <v>3376.3888888888891</v>
      </c>
      <c r="AC21" s="1">
        <f>SUM($R$4:$R21)*W21*(W$1/$U$1)</f>
        <v>1227.7777777777776</v>
      </c>
      <c r="AD21" s="1">
        <f>SUM($R$4:$R21)*X21*(X$1/$U$1)</f>
        <v>920.83333333333326</v>
      </c>
      <c r="AE21" s="1">
        <f t="shared" si="1"/>
        <v>5525</v>
      </c>
    </row>
    <row r="22" spans="1:31" x14ac:dyDescent="0.25">
      <c r="A22">
        <v>19</v>
      </c>
      <c r="B22">
        <f>SUM($F$4:F22)</f>
        <v>6075</v>
      </c>
      <c r="F22">
        <f t="shared" si="2"/>
        <v>550</v>
      </c>
      <c r="H22">
        <v>1</v>
      </c>
      <c r="I22">
        <f t="shared" si="0"/>
        <v>550</v>
      </c>
      <c r="R22">
        <v>550</v>
      </c>
      <c r="T22">
        <v>19</v>
      </c>
      <c r="U22" s="9">
        <v>1</v>
      </c>
      <c r="V22" s="9">
        <f t="shared" si="3"/>
        <v>1</v>
      </c>
      <c r="W22" s="9">
        <f t="shared" si="4"/>
        <v>1</v>
      </c>
      <c r="X22" s="9">
        <f t="shared" si="4"/>
        <v>1</v>
      </c>
      <c r="Z22">
        <v>19</v>
      </c>
      <c r="AA22" s="1">
        <f>SUM($R$4:$R22)*U22*(U$1/$U$1)</f>
        <v>6075</v>
      </c>
      <c r="AB22" s="1">
        <f>SUM($R$4:$R22)*V22*(V$1/$U$1)</f>
        <v>3712.5000000000005</v>
      </c>
      <c r="AC22" s="1">
        <f>SUM($R$4:$R22)*W22*(W$1/$U$1)</f>
        <v>1350</v>
      </c>
      <c r="AD22" s="1">
        <f>SUM($R$4:$R22)*X22*(X$1/$U$1)</f>
        <v>1012.5</v>
      </c>
      <c r="AE22" s="1">
        <f t="shared" si="1"/>
        <v>6075</v>
      </c>
    </row>
    <row r="23" spans="1:31" x14ac:dyDescent="0.25">
      <c r="A23">
        <v>20</v>
      </c>
      <c r="B23">
        <f>SUM($F$4:F23)</f>
        <v>6650</v>
      </c>
      <c r="F23">
        <f t="shared" si="2"/>
        <v>575</v>
      </c>
      <c r="H23">
        <v>1</v>
      </c>
      <c r="I23">
        <f t="shared" si="0"/>
        <v>575</v>
      </c>
      <c r="R23">
        <v>575</v>
      </c>
      <c r="T23">
        <v>20</v>
      </c>
      <c r="U23" s="9">
        <v>1</v>
      </c>
      <c r="V23" s="9">
        <f t="shared" si="3"/>
        <v>1</v>
      </c>
      <c r="W23" s="9">
        <f t="shared" si="4"/>
        <v>1</v>
      </c>
      <c r="X23" s="9">
        <f t="shared" si="4"/>
        <v>1</v>
      </c>
      <c r="Z23">
        <v>20</v>
      </c>
      <c r="AA23" s="1">
        <f>SUM($R$4:$R23)*U23*(U$1/$U$1)</f>
        <v>6650</v>
      </c>
      <c r="AB23" s="1">
        <f>SUM($R$4:$R23)*V23*(V$1/$U$1)</f>
        <v>4063.8888888888891</v>
      </c>
      <c r="AC23" s="1">
        <f>SUM($R$4:$R23)*W23*(W$1/$U$1)</f>
        <v>1477.7777777777776</v>
      </c>
      <c r="AD23" s="1">
        <f>SUM($R$4:$R23)*X23*(X$1/$U$1)</f>
        <v>1108.3333333333333</v>
      </c>
      <c r="AE23" s="1">
        <f t="shared" si="1"/>
        <v>6650</v>
      </c>
    </row>
    <row r="24" spans="1:31" x14ac:dyDescent="0.25">
      <c r="A24">
        <v>21</v>
      </c>
      <c r="B24">
        <f>SUM($F$4:F24)</f>
        <v>7250</v>
      </c>
      <c r="F24">
        <f t="shared" si="2"/>
        <v>600</v>
      </c>
      <c r="H24">
        <v>1</v>
      </c>
      <c r="I24">
        <f t="shared" si="0"/>
        <v>600</v>
      </c>
      <c r="R24">
        <v>600</v>
      </c>
      <c r="T24">
        <v>21</v>
      </c>
      <c r="U24" s="9">
        <v>1</v>
      </c>
      <c r="V24" s="9">
        <v>0.83299999999999996</v>
      </c>
      <c r="W24" s="9">
        <f t="shared" si="4"/>
        <v>1</v>
      </c>
      <c r="X24" s="9">
        <f t="shared" si="4"/>
        <v>1</v>
      </c>
      <c r="Z24">
        <v>21</v>
      </c>
      <c r="AA24" s="1">
        <f>SUM($R$4:$R24)*U24*(U$1/$U$1)</f>
        <v>7250</v>
      </c>
      <c r="AB24" s="1">
        <f>SUM($R$4:$R24)*V24*(V$1/$U$1)</f>
        <v>3690.6527777777783</v>
      </c>
      <c r="AC24" s="1">
        <f>SUM($R$4:$R24)*W24*(W$1/$U$1)</f>
        <v>1611.1111111111111</v>
      </c>
      <c r="AD24" s="1">
        <f>SUM($R$4:$R24)*X24*(X$1/$U$1)</f>
        <v>1208.3333333333333</v>
      </c>
      <c r="AE24" s="1">
        <f t="shared" si="1"/>
        <v>6510.0972222222226</v>
      </c>
    </row>
    <row r="25" spans="1:31" x14ac:dyDescent="0.25">
      <c r="A25">
        <v>22</v>
      </c>
      <c r="B25">
        <f>SUM($F$4:F25)</f>
        <v>7875</v>
      </c>
      <c r="F25">
        <f t="shared" si="2"/>
        <v>625</v>
      </c>
      <c r="H25">
        <v>1</v>
      </c>
      <c r="I25">
        <f t="shared" si="0"/>
        <v>625</v>
      </c>
      <c r="R25">
        <v>625</v>
      </c>
      <c r="T25">
        <v>22</v>
      </c>
      <c r="U25" s="9">
        <v>1</v>
      </c>
      <c r="V25" s="9">
        <f t="shared" si="3"/>
        <v>0.83299999999999996</v>
      </c>
      <c r="W25" s="9">
        <f t="shared" si="4"/>
        <v>1</v>
      </c>
      <c r="X25" s="9">
        <f t="shared" si="4"/>
        <v>1</v>
      </c>
      <c r="Z25">
        <v>22</v>
      </c>
      <c r="AA25" s="1">
        <f>SUM($R$4:$R25)*U25*(U$1/$U$1)</f>
        <v>7875</v>
      </c>
      <c r="AB25" s="1">
        <f>SUM($R$4:$R25)*V25*(V$1/$U$1)</f>
        <v>4008.8125000000005</v>
      </c>
      <c r="AC25" s="1">
        <f>SUM($R$4:$R25)*W25*(W$1/$U$1)</f>
        <v>1750</v>
      </c>
      <c r="AD25" s="1">
        <f>SUM($R$4:$R25)*X25*(X$1/$U$1)</f>
        <v>1312.5</v>
      </c>
      <c r="AE25" s="1">
        <f t="shared" si="1"/>
        <v>7071.3125</v>
      </c>
    </row>
    <row r="26" spans="1:31" x14ac:dyDescent="0.25">
      <c r="A26">
        <v>23</v>
      </c>
      <c r="B26">
        <f>SUM($F$4:F26)</f>
        <v>8525</v>
      </c>
      <c r="F26">
        <f t="shared" si="2"/>
        <v>650</v>
      </c>
      <c r="H26">
        <v>1</v>
      </c>
      <c r="I26">
        <f t="shared" si="0"/>
        <v>650</v>
      </c>
      <c r="R26">
        <v>650</v>
      </c>
      <c r="T26">
        <v>23</v>
      </c>
      <c r="U26" s="9">
        <v>1</v>
      </c>
      <c r="V26" s="9">
        <f t="shared" si="3"/>
        <v>0.83299999999999996</v>
      </c>
      <c r="W26" s="9">
        <f t="shared" si="4"/>
        <v>1</v>
      </c>
      <c r="X26" s="9">
        <f t="shared" si="4"/>
        <v>1</v>
      </c>
      <c r="Z26">
        <v>23</v>
      </c>
      <c r="AA26" s="1">
        <f>SUM($R$4:$R26)*U26*(U$1/$U$1)</f>
        <v>8525</v>
      </c>
      <c r="AB26" s="1">
        <f>SUM($R$4:$R26)*V26*(V$1/$U$1)</f>
        <v>4339.6986111111109</v>
      </c>
      <c r="AC26" s="1">
        <f>SUM($R$4:$R26)*W26*(W$1/$U$1)</f>
        <v>1894.4444444444443</v>
      </c>
      <c r="AD26" s="1">
        <f>SUM($R$4:$R26)*X26*(X$1/$U$1)</f>
        <v>1420.8333333333333</v>
      </c>
      <c r="AE26" s="1">
        <f t="shared" si="1"/>
        <v>7654.9763888888883</v>
      </c>
    </row>
    <row r="27" spans="1:31" x14ac:dyDescent="0.25">
      <c r="A27">
        <v>24</v>
      </c>
      <c r="B27">
        <f>SUM($F$4:F27)</f>
        <v>9200</v>
      </c>
      <c r="F27">
        <f t="shared" si="2"/>
        <v>675</v>
      </c>
      <c r="H27">
        <v>1</v>
      </c>
      <c r="I27">
        <f t="shared" si="0"/>
        <v>675</v>
      </c>
      <c r="R27">
        <v>675</v>
      </c>
      <c r="T27">
        <v>24</v>
      </c>
      <c r="U27" s="9">
        <v>1</v>
      </c>
      <c r="V27" s="9">
        <f t="shared" si="3"/>
        <v>0.83299999999999996</v>
      </c>
      <c r="W27" s="9">
        <f t="shared" si="4"/>
        <v>1</v>
      </c>
      <c r="X27" s="9">
        <f t="shared" si="4"/>
        <v>1</v>
      </c>
      <c r="Z27">
        <v>24</v>
      </c>
      <c r="AA27" s="1">
        <f>SUM($R$4:$R27)*U27*(U$1/$U$1)</f>
        <v>9200</v>
      </c>
      <c r="AB27" s="1">
        <f>SUM($R$4:$R27)*V27*(V$1/$U$1)</f>
        <v>4683.3111111111111</v>
      </c>
      <c r="AC27" s="1">
        <f>SUM($R$4:$R27)*W27*(W$1/$U$1)</f>
        <v>2044.4444444444443</v>
      </c>
      <c r="AD27" s="1">
        <f>SUM($R$4:$R27)*X27*(X$1/$U$1)</f>
        <v>1533.3333333333333</v>
      </c>
      <c r="AE27" s="1">
        <f t="shared" si="1"/>
        <v>8261.0888888888894</v>
      </c>
    </row>
    <row r="28" spans="1:31" x14ac:dyDescent="0.25">
      <c r="A28">
        <v>25</v>
      </c>
      <c r="B28">
        <f>SUM($F$4:F28)</f>
        <v>9900</v>
      </c>
      <c r="F28">
        <f t="shared" si="2"/>
        <v>700</v>
      </c>
      <c r="H28">
        <v>1</v>
      </c>
      <c r="I28">
        <f t="shared" si="0"/>
        <v>700</v>
      </c>
      <c r="R28">
        <v>700</v>
      </c>
      <c r="T28">
        <v>25</v>
      </c>
      <c r="U28" s="9">
        <v>1</v>
      </c>
      <c r="V28" s="9">
        <v>0.625</v>
      </c>
      <c r="W28" s="9">
        <f t="shared" si="4"/>
        <v>1</v>
      </c>
      <c r="X28" s="9">
        <f t="shared" si="4"/>
        <v>1</v>
      </c>
      <c r="Z28">
        <v>25</v>
      </c>
      <c r="AA28" s="1">
        <f>SUM($R$4:$R28)*U28*(U$1/$U$1)</f>
        <v>9900</v>
      </c>
      <c r="AB28" s="1">
        <f>SUM($R$4:$R28)*V28*(V$1/$U$1)</f>
        <v>3781.2500000000005</v>
      </c>
      <c r="AC28" s="1">
        <f>SUM($R$4:$R28)*W28*(W$1/$U$1)</f>
        <v>2200</v>
      </c>
      <c r="AD28" s="1">
        <f>SUM($R$4:$R28)*X28*(X$1/$U$1)</f>
        <v>1650</v>
      </c>
      <c r="AE28" s="1">
        <f t="shared" si="1"/>
        <v>7631.25</v>
      </c>
    </row>
    <row r="29" spans="1:31" x14ac:dyDescent="0.25">
      <c r="A29">
        <v>26</v>
      </c>
      <c r="B29">
        <f>SUM($F$4:F29)</f>
        <v>10625</v>
      </c>
      <c r="F29">
        <f t="shared" si="2"/>
        <v>725</v>
      </c>
      <c r="H29">
        <v>1</v>
      </c>
      <c r="I29">
        <f t="shared" si="0"/>
        <v>725</v>
      </c>
      <c r="R29">
        <v>725</v>
      </c>
      <c r="T29">
        <v>26</v>
      </c>
      <c r="U29" s="9">
        <v>1</v>
      </c>
      <c r="V29" s="9">
        <f t="shared" si="3"/>
        <v>0.625</v>
      </c>
      <c r="W29" s="9">
        <f t="shared" si="4"/>
        <v>1</v>
      </c>
      <c r="X29" s="9">
        <f t="shared" si="4"/>
        <v>1</v>
      </c>
      <c r="Z29">
        <v>26</v>
      </c>
      <c r="AA29" s="1">
        <f>SUM($R$4:$R29)*U29*(U$1/$U$1)</f>
        <v>10625</v>
      </c>
      <c r="AB29" s="1">
        <f>SUM($R$4:$R29)*V29*(V$1/$U$1)</f>
        <v>4058.1597222222226</v>
      </c>
      <c r="AC29" s="1">
        <f>SUM($R$4:$R29)*W29*(W$1/$U$1)</f>
        <v>2361.1111111111109</v>
      </c>
      <c r="AD29" s="1">
        <f>SUM($R$4:$R29)*X29*(X$1/$U$1)</f>
        <v>1770.8333333333333</v>
      </c>
      <c r="AE29" s="1">
        <f t="shared" si="1"/>
        <v>8190.104166666667</v>
      </c>
    </row>
    <row r="30" spans="1:31" x14ac:dyDescent="0.25">
      <c r="A30">
        <v>27</v>
      </c>
      <c r="B30">
        <f>SUM($F$4:F30)</f>
        <v>11375</v>
      </c>
      <c r="F30">
        <f t="shared" si="2"/>
        <v>750</v>
      </c>
      <c r="H30">
        <v>1</v>
      </c>
      <c r="I30">
        <f t="shared" si="0"/>
        <v>750</v>
      </c>
      <c r="R30">
        <v>750</v>
      </c>
      <c r="T30">
        <v>27</v>
      </c>
      <c r="U30" s="9">
        <v>1</v>
      </c>
      <c r="V30" s="9">
        <f t="shared" si="3"/>
        <v>0.625</v>
      </c>
      <c r="W30" s="9">
        <f t="shared" si="4"/>
        <v>1</v>
      </c>
      <c r="X30" s="9">
        <f t="shared" si="4"/>
        <v>1</v>
      </c>
      <c r="Z30">
        <v>27</v>
      </c>
      <c r="AA30" s="1">
        <f>SUM($R$4:$R30)*U30*(U$1/$U$1)</f>
        <v>11375</v>
      </c>
      <c r="AB30" s="1">
        <f>SUM($R$4:$R30)*V30*(V$1/$U$1)</f>
        <v>4344.6180555555557</v>
      </c>
      <c r="AC30" s="1">
        <f>SUM($R$4:$R30)*W30*(W$1/$U$1)</f>
        <v>2527.7777777777778</v>
      </c>
      <c r="AD30" s="1">
        <f>SUM($R$4:$R30)*X30*(X$1/$U$1)</f>
        <v>1895.8333333333333</v>
      </c>
      <c r="AE30" s="1">
        <f t="shared" si="1"/>
        <v>8768.2291666666679</v>
      </c>
    </row>
    <row r="31" spans="1:31" x14ac:dyDescent="0.25">
      <c r="A31">
        <v>28</v>
      </c>
      <c r="B31">
        <f>SUM($F$4:F31)</f>
        <v>12150</v>
      </c>
      <c r="F31">
        <f t="shared" si="2"/>
        <v>775</v>
      </c>
      <c r="H31">
        <v>1</v>
      </c>
      <c r="I31">
        <f t="shared" si="0"/>
        <v>775</v>
      </c>
      <c r="R31">
        <v>775</v>
      </c>
      <c r="T31">
        <v>28</v>
      </c>
      <c r="U31" s="9">
        <v>1</v>
      </c>
      <c r="V31" s="9">
        <f t="shared" si="3"/>
        <v>0.625</v>
      </c>
      <c r="W31" s="9">
        <f t="shared" si="4"/>
        <v>1</v>
      </c>
      <c r="X31" s="9">
        <f t="shared" si="4"/>
        <v>1</v>
      </c>
      <c r="Z31">
        <v>28</v>
      </c>
      <c r="AA31" s="1">
        <f>SUM($R$4:$R31)*U31*(U$1/$U$1)</f>
        <v>12150</v>
      </c>
      <c r="AB31" s="1">
        <f>SUM($R$4:$R31)*V31*(V$1/$U$1)</f>
        <v>4640.625</v>
      </c>
      <c r="AC31" s="1">
        <f>SUM($R$4:$R31)*W31*(W$1/$U$1)</f>
        <v>2700</v>
      </c>
      <c r="AD31" s="1">
        <f>SUM($R$4:$R31)*X31*(X$1/$U$1)</f>
        <v>2025</v>
      </c>
      <c r="AE31" s="1">
        <f t="shared" si="1"/>
        <v>9365.625</v>
      </c>
    </row>
    <row r="32" spans="1:31" x14ac:dyDescent="0.25">
      <c r="A32">
        <v>29</v>
      </c>
      <c r="B32">
        <f>SUM($F$4:F32)</f>
        <v>12950</v>
      </c>
      <c r="F32">
        <f t="shared" si="2"/>
        <v>800</v>
      </c>
      <c r="H32">
        <v>1</v>
      </c>
      <c r="I32">
        <f t="shared" si="0"/>
        <v>800</v>
      </c>
      <c r="R32">
        <v>800</v>
      </c>
      <c r="T32">
        <v>29</v>
      </c>
      <c r="U32" s="9">
        <v>1</v>
      </c>
      <c r="V32" s="9">
        <f t="shared" si="3"/>
        <v>0.625</v>
      </c>
      <c r="W32" s="9">
        <f t="shared" si="4"/>
        <v>1</v>
      </c>
      <c r="X32" s="9">
        <f t="shared" si="4"/>
        <v>1</v>
      </c>
      <c r="Z32">
        <v>29</v>
      </c>
      <c r="AA32" s="1">
        <f>SUM($R$4:$R32)*U32*(U$1/$U$1)</f>
        <v>12950</v>
      </c>
      <c r="AB32" s="1">
        <f>SUM($R$4:$R32)*V32*(V$1/$U$1)</f>
        <v>4946.1805555555557</v>
      </c>
      <c r="AC32" s="1">
        <f>SUM($R$4:$R32)*W32*(W$1/$U$1)</f>
        <v>2877.7777777777778</v>
      </c>
      <c r="AD32" s="1">
        <f>SUM($R$4:$R32)*X32*(X$1/$U$1)</f>
        <v>2158.333333333333</v>
      </c>
      <c r="AE32" s="1">
        <f t="shared" si="1"/>
        <v>9982.2916666666679</v>
      </c>
    </row>
    <row r="33" spans="1:31" x14ac:dyDescent="0.25">
      <c r="A33">
        <v>30</v>
      </c>
      <c r="B33">
        <f>SUM($F$4:F33)</f>
        <v>13775</v>
      </c>
      <c r="F33">
        <f t="shared" si="2"/>
        <v>825</v>
      </c>
      <c r="G33">
        <f>SUM(F33:F57)</f>
        <v>28125</v>
      </c>
      <c r="H33">
        <f>$K$33</f>
        <v>0.5</v>
      </c>
      <c r="I33">
        <f t="shared" si="0"/>
        <v>412.5</v>
      </c>
      <c r="J33">
        <f>SUM(I33:I57)</f>
        <v>14062.5</v>
      </c>
      <c r="K33">
        <v>0.5</v>
      </c>
      <c r="M33" t="s">
        <v>280</v>
      </c>
      <c r="R33">
        <v>825</v>
      </c>
      <c r="T33">
        <v>30</v>
      </c>
      <c r="U33" s="9">
        <v>1</v>
      </c>
      <c r="V33" s="9">
        <v>0.45400000000000001</v>
      </c>
      <c r="W33" s="9">
        <f t="shared" si="4"/>
        <v>1</v>
      </c>
      <c r="X33" s="9">
        <f t="shared" si="4"/>
        <v>1</v>
      </c>
      <c r="Z33">
        <v>30</v>
      </c>
      <c r="AA33" s="1">
        <f>SUM($R$4:$R33)*U33*(U$1/$U$1)</f>
        <v>13775</v>
      </c>
      <c r="AB33" s="1">
        <f>SUM($R$4:$R33)*V33*(V$1/$U$1)</f>
        <v>3821.7972222222229</v>
      </c>
      <c r="AC33" s="1">
        <f>SUM($R$4:$R33)*W33*(W$1/$U$1)</f>
        <v>3061.1111111111109</v>
      </c>
      <c r="AD33" s="1">
        <f>SUM($R$4:$R33)*X33*(X$1/$U$1)</f>
        <v>2295.833333333333</v>
      </c>
      <c r="AE33" s="1">
        <f t="shared" si="1"/>
        <v>9178.7416666666668</v>
      </c>
    </row>
    <row r="34" spans="1:31" x14ac:dyDescent="0.25">
      <c r="A34">
        <v>31</v>
      </c>
      <c r="B34">
        <f>SUM($F$4:F34)</f>
        <v>14625</v>
      </c>
      <c r="F34">
        <f t="shared" si="2"/>
        <v>850</v>
      </c>
      <c r="G34">
        <f>SUM(F58:F82)</f>
        <v>43750</v>
      </c>
      <c r="H34">
        <f t="shared" ref="H34:H58" si="5">$K$33</f>
        <v>0.5</v>
      </c>
      <c r="I34">
        <f t="shared" si="0"/>
        <v>425</v>
      </c>
      <c r="J34">
        <f>SUM(I58:I82)</f>
        <v>57830</v>
      </c>
      <c r="K34">
        <v>1.35</v>
      </c>
      <c r="M34" t="s">
        <v>281</v>
      </c>
      <c r="R34">
        <v>850</v>
      </c>
      <c r="T34">
        <v>31</v>
      </c>
      <c r="U34" s="9">
        <v>1</v>
      </c>
      <c r="V34" s="9">
        <f t="shared" si="3"/>
        <v>0.45400000000000001</v>
      </c>
      <c r="W34" s="9">
        <f t="shared" si="4"/>
        <v>1</v>
      </c>
      <c r="X34" s="9">
        <f t="shared" si="4"/>
        <v>1</v>
      </c>
      <c r="Z34">
        <v>31</v>
      </c>
      <c r="AA34" s="1">
        <f>SUM($R$4:$R34)*U34*(U$1/$U$1)</f>
        <v>14625</v>
      </c>
      <c r="AB34" s="1">
        <f>SUM($R$4:$R34)*V34*(V$1/$U$1)</f>
        <v>4057.6250000000005</v>
      </c>
      <c r="AC34" s="1">
        <f>SUM($R$4:$R34)*W34*(W$1/$U$1)</f>
        <v>3250</v>
      </c>
      <c r="AD34" s="1">
        <f>SUM($R$4:$R34)*X34*(X$1/$U$1)</f>
        <v>2437.5</v>
      </c>
      <c r="AE34" s="1">
        <f t="shared" si="1"/>
        <v>9745.125</v>
      </c>
    </row>
    <row r="35" spans="1:31" x14ac:dyDescent="0.25">
      <c r="A35">
        <v>32</v>
      </c>
      <c r="B35">
        <f>SUM($F$4:F35)</f>
        <v>15500</v>
      </c>
      <c r="F35">
        <f t="shared" si="2"/>
        <v>875</v>
      </c>
      <c r="G35">
        <f>SUM(G33:G34)</f>
        <v>71875</v>
      </c>
      <c r="H35">
        <f t="shared" si="5"/>
        <v>0.5</v>
      </c>
      <c r="I35">
        <f t="shared" si="0"/>
        <v>437.5</v>
      </c>
      <c r="J35">
        <f>SUM(J33:J34)</f>
        <v>71892.5</v>
      </c>
      <c r="M35" t="s">
        <v>282</v>
      </c>
      <c r="R35">
        <v>875</v>
      </c>
      <c r="T35">
        <v>32</v>
      </c>
      <c r="U35" s="9">
        <v>1</v>
      </c>
      <c r="V35" s="9">
        <f t="shared" si="3"/>
        <v>0.45400000000000001</v>
      </c>
      <c r="W35" s="9">
        <f t="shared" si="4"/>
        <v>1</v>
      </c>
      <c r="X35" s="9">
        <f t="shared" si="4"/>
        <v>1</v>
      </c>
      <c r="Z35">
        <v>32</v>
      </c>
      <c r="AA35" s="1">
        <f>SUM($R$4:$R35)*U35*(U$1/$U$1)</f>
        <v>15500</v>
      </c>
      <c r="AB35" s="1">
        <f>SUM($R$4:$R35)*V35*(V$1/$U$1)</f>
        <v>4300.3888888888896</v>
      </c>
      <c r="AC35" s="1">
        <f>SUM($R$4:$R35)*W35*(W$1/$U$1)</f>
        <v>3444.4444444444443</v>
      </c>
      <c r="AD35" s="1">
        <f>SUM($R$4:$R35)*X35*(X$1/$U$1)</f>
        <v>2583.333333333333</v>
      </c>
      <c r="AE35" s="1">
        <f t="shared" si="1"/>
        <v>10328.166666666668</v>
      </c>
    </row>
    <row r="36" spans="1:31" x14ac:dyDescent="0.25">
      <c r="A36">
        <v>33</v>
      </c>
      <c r="B36">
        <f>SUM($F$4:F36)</f>
        <v>16400</v>
      </c>
      <c r="F36">
        <f t="shared" si="2"/>
        <v>900</v>
      </c>
      <c r="H36">
        <f t="shared" si="5"/>
        <v>0.5</v>
      </c>
      <c r="I36">
        <f t="shared" si="0"/>
        <v>450</v>
      </c>
      <c r="M36" t="s">
        <v>284</v>
      </c>
      <c r="R36">
        <v>900</v>
      </c>
      <c r="T36">
        <v>33</v>
      </c>
      <c r="U36" s="9">
        <v>1</v>
      </c>
      <c r="V36" s="9">
        <f t="shared" si="3"/>
        <v>0.45400000000000001</v>
      </c>
      <c r="W36" s="9">
        <f t="shared" si="4"/>
        <v>1</v>
      </c>
      <c r="X36" s="9">
        <f t="shared" si="4"/>
        <v>1</v>
      </c>
      <c r="Z36">
        <v>33</v>
      </c>
      <c r="AA36" s="1">
        <f>SUM($R$4:$R36)*U36*(U$1/$U$1)</f>
        <v>16400</v>
      </c>
      <c r="AB36" s="1">
        <f>SUM($R$4:$R36)*V36*(V$1/$U$1)</f>
        <v>4550.0888888888894</v>
      </c>
      <c r="AC36" s="1">
        <f>SUM($R$4:$R36)*W36*(W$1/$U$1)</f>
        <v>3644.4444444444443</v>
      </c>
      <c r="AD36" s="1">
        <f>SUM($R$4:$R36)*X36*(X$1/$U$1)</f>
        <v>2733.333333333333</v>
      </c>
      <c r="AE36" s="1">
        <f t="shared" si="1"/>
        <v>10927.866666666665</v>
      </c>
    </row>
    <row r="37" spans="1:31" x14ac:dyDescent="0.25">
      <c r="A37">
        <v>34</v>
      </c>
      <c r="B37">
        <f>SUM($F$4:F37)</f>
        <v>17325</v>
      </c>
      <c r="F37">
        <f t="shared" si="2"/>
        <v>925</v>
      </c>
      <c r="H37">
        <f t="shared" si="5"/>
        <v>0.5</v>
      </c>
      <c r="I37">
        <f t="shared" si="0"/>
        <v>462.5</v>
      </c>
      <c r="M37" t="s">
        <v>283</v>
      </c>
      <c r="R37">
        <v>925</v>
      </c>
      <c r="T37">
        <v>34</v>
      </c>
      <c r="U37" s="9">
        <v>1</v>
      </c>
      <c r="V37" s="9">
        <f t="shared" si="3"/>
        <v>0.45400000000000001</v>
      </c>
      <c r="W37" s="9">
        <f t="shared" si="4"/>
        <v>1</v>
      </c>
      <c r="X37" s="9">
        <f t="shared" si="4"/>
        <v>1</v>
      </c>
      <c r="Z37">
        <v>34</v>
      </c>
      <c r="AA37" s="1">
        <f>SUM($R$4:$R37)*U37*(U$1/$U$1)</f>
        <v>17325</v>
      </c>
      <c r="AB37" s="1">
        <f>SUM($R$4:$R37)*V37*(V$1/$U$1)</f>
        <v>4806.7250000000004</v>
      </c>
      <c r="AC37" s="1">
        <f>SUM($R$4:$R37)*W37*(W$1/$U$1)</f>
        <v>3850</v>
      </c>
      <c r="AD37" s="1">
        <f>SUM($R$4:$R37)*X37*(X$1/$U$1)</f>
        <v>2887.5</v>
      </c>
      <c r="AE37" s="1">
        <f t="shared" si="1"/>
        <v>11544.225</v>
      </c>
    </row>
    <row r="38" spans="1:31" x14ac:dyDescent="0.25">
      <c r="A38">
        <v>35</v>
      </c>
      <c r="B38">
        <f>SUM($F$4:F38)</f>
        <v>18275</v>
      </c>
      <c r="F38">
        <f t="shared" si="2"/>
        <v>950</v>
      </c>
      <c r="H38">
        <f t="shared" si="5"/>
        <v>0.5</v>
      </c>
      <c r="I38">
        <f t="shared" si="0"/>
        <v>475</v>
      </c>
      <c r="R38">
        <v>950</v>
      </c>
      <c r="T38">
        <v>35</v>
      </c>
      <c r="U38" s="9">
        <v>1</v>
      </c>
      <c r="V38" s="9">
        <v>0.33300000000000002</v>
      </c>
      <c r="W38" s="9">
        <f t="shared" si="4"/>
        <v>1</v>
      </c>
      <c r="X38" s="9">
        <f t="shared" si="4"/>
        <v>1</v>
      </c>
      <c r="Z38">
        <v>35</v>
      </c>
      <c r="AA38" s="1">
        <f>SUM($R$4:$R38)*U38*(U$1/$U$1)</f>
        <v>18275</v>
      </c>
      <c r="AB38" s="1">
        <f>SUM($R$4:$R38)*V38*(V$1/$U$1)</f>
        <v>3718.9625000000005</v>
      </c>
      <c r="AC38" s="1">
        <f>SUM($R$4:$R38)*W38*(W$1/$U$1)</f>
        <v>4061.1111111111109</v>
      </c>
      <c r="AD38" s="1">
        <f>SUM($R$4:$R38)*X38*(X$1/$U$1)</f>
        <v>3045.833333333333</v>
      </c>
      <c r="AE38" s="1">
        <f t="shared" si="1"/>
        <v>10825.906944444443</v>
      </c>
    </row>
    <row r="39" spans="1:31" x14ac:dyDescent="0.25">
      <c r="A39">
        <v>36</v>
      </c>
      <c r="B39">
        <f>SUM($F$4:F39)</f>
        <v>19250</v>
      </c>
      <c r="F39">
        <f t="shared" si="2"/>
        <v>975</v>
      </c>
      <c r="H39">
        <f t="shared" si="5"/>
        <v>0.5</v>
      </c>
      <c r="I39">
        <f t="shared" si="0"/>
        <v>487.5</v>
      </c>
      <c r="R39">
        <v>975</v>
      </c>
      <c r="T39">
        <v>36</v>
      </c>
      <c r="U39" s="9">
        <v>1</v>
      </c>
      <c r="V39" s="9">
        <f t="shared" si="3"/>
        <v>0.33300000000000002</v>
      </c>
      <c r="W39" s="9">
        <f t="shared" si="4"/>
        <v>1</v>
      </c>
      <c r="X39" s="9">
        <f t="shared" si="4"/>
        <v>1</v>
      </c>
      <c r="Z39">
        <v>36</v>
      </c>
      <c r="AA39" s="1">
        <f>SUM($R$4:$R39)*U39*(U$1/$U$1)</f>
        <v>19250</v>
      </c>
      <c r="AB39" s="1">
        <f>SUM($R$4:$R39)*V39*(V$1/$U$1)</f>
        <v>3917.3750000000005</v>
      </c>
      <c r="AC39" s="1">
        <f>SUM($R$4:$R39)*W39*(W$1/$U$1)</f>
        <v>4277.7777777777774</v>
      </c>
      <c r="AD39" s="1">
        <f>SUM($R$4:$R39)*X39*(X$1/$U$1)</f>
        <v>3208.333333333333</v>
      </c>
      <c r="AE39" s="1">
        <f t="shared" si="1"/>
        <v>11403.486111111109</v>
      </c>
    </row>
    <row r="40" spans="1:31" x14ac:dyDescent="0.25">
      <c r="A40">
        <v>37</v>
      </c>
      <c r="B40">
        <f>SUM($F$4:F40)</f>
        <v>20250</v>
      </c>
      <c r="F40">
        <f t="shared" si="2"/>
        <v>1000</v>
      </c>
      <c r="H40">
        <f t="shared" si="5"/>
        <v>0.5</v>
      </c>
      <c r="I40">
        <f t="shared" si="0"/>
        <v>500</v>
      </c>
      <c r="R40">
        <v>1000</v>
      </c>
      <c r="T40">
        <v>37</v>
      </c>
      <c r="U40" s="9">
        <v>1</v>
      </c>
      <c r="V40" s="9">
        <f t="shared" si="3"/>
        <v>0.33300000000000002</v>
      </c>
      <c r="W40" s="9">
        <f t="shared" si="4"/>
        <v>1</v>
      </c>
      <c r="X40" s="9">
        <f t="shared" si="4"/>
        <v>1</v>
      </c>
      <c r="Z40">
        <v>37</v>
      </c>
      <c r="AA40" s="1">
        <f>SUM($R$4:$R40)*U40*(U$1/$U$1)</f>
        <v>20250</v>
      </c>
      <c r="AB40" s="1">
        <f>SUM($R$4:$R40)*V40*(V$1/$U$1)</f>
        <v>4120.875</v>
      </c>
      <c r="AC40" s="1">
        <f>SUM($R$4:$R40)*W40*(W$1/$U$1)</f>
        <v>4500</v>
      </c>
      <c r="AD40" s="1">
        <f>SUM($R$4:$R40)*X40*(X$1/$U$1)</f>
        <v>3375</v>
      </c>
      <c r="AE40" s="1">
        <f t="shared" si="1"/>
        <v>11995.875</v>
      </c>
    </row>
    <row r="41" spans="1:31" x14ac:dyDescent="0.25">
      <c r="A41">
        <v>38</v>
      </c>
      <c r="B41">
        <f>SUM($F$4:F41)</f>
        <v>21275</v>
      </c>
      <c r="F41">
        <f t="shared" si="2"/>
        <v>1025</v>
      </c>
      <c r="H41">
        <f t="shared" si="5"/>
        <v>0.5</v>
      </c>
      <c r="I41">
        <f t="shared" si="0"/>
        <v>512.5</v>
      </c>
      <c r="R41">
        <v>1025</v>
      </c>
      <c r="T41">
        <v>38</v>
      </c>
      <c r="U41" s="9">
        <v>1</v>
      </c>
      <c r="V41" s="9">
        <f t="shared" si="3"/>
        <v>0.33300000000000002</v>
      </c>
      <c r="W41" s="9">
        <f t="shared" si="4"/>
        <v>1</v>
      </c>
      <c r="X41" s="9">
        <f t="shared" si="4"/>
        <v>1</v>
      </c>
      <c r="Z41">
        <v>38</v>
      </c>
      <c r="AA41" s="1">
        <f>SUM($R$4:$R41)*U41*(U$1/$U$1)</f>
        <v>21275</v>
      </c>
      <c r="AB41" s="1">
        <f>SUM($R$4:$R41)*V41*(V$1/$U$1)</f>
        <v>4329.4625000000005</v>
      </c>
      <c r="AC41" s="1">
        <f>SUM($R$4:$R41)*W41*(W$1/$U$1)</f>
        <v>4727.7777777777774</v>
      </c>
      <c r="AD41" s="1">
        <f>SUM($R$4:$R41)*X41*(X$1/$U$1)</f>
        <v>3545.833333333333</v>
      </c>
      <c r="AE41" s="1">
        <f t="shared" si="1"/>
        <v>12603.073611111111</v>
      </c>
    </row>
    <row r="42" spans="1:31" x14ac:dyDescent="0.25">
      <c r="A42">
        <v>39</v>
      </c>
      <c r="B42">
        <f>SUM($F$4:F42)</f>
        <v>22325</v>
      </c>
      <c r="F42">
        <f t="shared" si="2"/>
        <v>1050</v>
      </c>
      <c r="H42">
        <f t="shared" si="5"/>
        <v>0.5</v>
      </c>
      <c r="I42">
        <f t="shared" si="0"/>
        <v>525</v>
      </c>
      <c r="R42">
        <v>1050</v>
      </c>
      <c r="T42">
        <v>39</v>
      </c>
      <c r="U42" s="9">
        <v>1</v>
      </c>
      <c r="V42" s="9">
        <f t="shared" si="3"/>
        <v>0.33300000000000002</v>
      </c>
      <c r="W42" s="9">
        <f t="shared" si="4"/>
        <v>1</v>
      </c>
      <c r="X42" s="9">
        <f t="shared" si="4"/>
        <v>1</v>
      </c>
      <c r="Z42">
        <v>39</v>
      </c>
      <c r="AA42" s="1">
        <f>SUM($R$4:$R42)*U42*(U$1/$U$1)</f>
        <v>22325</v>
      </c>
      <c r="AB42" s="1">
        <f>SUM($R$4:$R42)*V42*(V$1/$U$1)</f>
        <v>4543.1375000000007</v>
      </c>
      <c r="AC42" s="1">
        <f>SUM($R$4:$R42)*W42*(W$1/$U$1)</f>
        <v>4961.1111111111104</v>
      </c>
      <c r="AD42" s="1">
        <f>SUM($R$4:$R42)*X42*(X$1/$U$1)</f>
        <v>3720.833333333333</v>
      </c>
      <c r="AE42" s="1">
        <f t="shared" si="1"/>
        <v>13225.081944444442</v>
      </c>
    </row>
    <row r="43" spans="1:31" x14ac:dyDescent="0.25">
      <c r="A43">
        <v>40</v>
      </c>
      <c r="B43">
        <f>SUM($F$4:F43)</f>
        <v>23400</v>
      </c>
      <c r="F43">
        <f t="shared" si="2"/>
        <v>1075</v>
      </c>
      <c r="H43">
        <f t="shared" si="5"/>
        <v>0.5</v>
      </c>
      <c r="I43">
        <f t="shared" si="0"/>
        <v>537.5</v>
      </c>
      <c r="R43">
        <v>1075</v>
      </c>
      <c r="T43">
        <v>40</v>
      </c>
      <c r="U43" s="9">
        <v>1</v>
      </c>
      <c r="V43" s="9">
        <v>0.5</v>
      </c>
      <c r="W43" s="9">
        <v>0.5</v>
      </c>
      <c r="X43" s="9">
        <v>0.25</v>
      </c>
      <c r="Z43">
        <v>40</v>
      </c>
      <c r="AA43" s="1">
        <f>SUM($R$4:$R43)*U43*(U$1/$U$1)</f>
        <v>23400</v>
      </c>
      <c r="AB43" s="1">
        <f>SUM($R$4:$R43)*V43*(V$1/$U$1)</f>
        <v>7150.0000000000009</v>
      </c>
      <c r="AC43" s="1">
        <f>SUM($R$4:$R43)*W43*(W$1/$U$1)</f>
        <v>2600</v>
      </c>
      <c r="AD43" s="1">
        <f>SUM($R$4:$R43)*X43*(X$1/$U$1)</f>
        <v>975</v>
      </c>
      <c r="AE43" s="1">
        <f t="shared" si="1"/>
        <v>10725</v>
      </c>
    </row>
    <row r="44" spans="1:31" x14ac:dyDescent="0.25">
      <c r="A44">
        <v>41</v>
      </c>
      <c r="B44">
        <f>SUM($F$4:F44)</f>
        <v>24500</v>
      </c>
      <c r="F44">
        <f t="shared" si="2"/>
        <v>1100</v>
      </c>
      <c r="H44">
        <f t="shared" si="5"/>
        <v>0.5</v>
      </c>
      <c r="I44">
        <f t="shared" si="0"/>
        <v>550</v>
      </c>
      <c r="R44">
        <v>1100</v>
      </c>
      <c r="T44">
        <v>41</v>
      </c>
      <c r="U44" s="9">
        <v>1</v>
      </c>
      <c r="V44" s="9">
        <f t="shared" si="3"/>
        <v>0.5</v>
      </c>
      <c r="W44" s="9">
        <f t="shared" si="4"/>
        <v>0.5</v>
      </c>
      <c r="X44" s="9">
        <f t="shared" si="4"/>
        <v>0.25</v>
      </c>
      <c r="Z44">
        <v>41</v>
      </c>
      <c r="AA44" s="1">
        <f>SUM($R$4:$R44)*U44*(U$1/$U$1)</f>
        <v>24500</v>
      </c>
      <c r="AB44" s="1">
        <f>SUM($R$4:$R44)*V44*(V$1/$U$1)</f>
        <v>7486.1111111111113</v>
      </c>
      <c r="AC44" s="1">
        <f>SUM($R$4:$R44)*W44*(W$1/$U$1)</f>
        <v>2722.2222222222222</v>
      </c>
      <c r="AD44" s="1">
        <f>SUM($R$4:$R44)*X44*(X$1/$U$1)</f>
        <v>1020.8333333333333</v>
      </c>
      <c r="AE44" s="1">
        <f t="shared" si="1"/>
        <v>11229.166666666668</v>
      </c>
    </row>
    <row r="45" spans="1:31" x14ac:dyDescent="0.25">
      <c r="A45">
        <v>42</v>
      </c>
      <c r="B45">
        <f>SUM($F$4:F45)</f>
        <v>25625</v>
      </c>
      <c r="F45">
        <f t="shared" si="2"/>
        <v>1125</v>
      </c>
      <c r="H45">
        <f t="shared" si="5"/>
        <v>0.5</v>
      </c>
      <c r="I45">
        <f t="shared" si="0"/>
        <v>562.5</v>
      </c>
      <c r="R45">
        <v>1125</v>
      </c>
      <c r="T45">
        <v>42</v>
      </c>
      <c r="U45" s="9">
        <v>1</v>
      </c>
      <c r="V45" s="9">
        <f t="shared" si="3"/>
        <v>0.5</v>
      </c>
      <c r="W45" s="9">
        <f t="shared" si="4"/>
        <v>0.5</v>
      </c>
      <c r="X45" s="9">
        <f t="shared" si="4"/>
        <v>0.25</v>
      </c>
      <c r="Z45">
        <v>42</v>
      </c>
      <c r="AA45" s="1">
        <f>SUM($R$4:$R45)*U45*(U$1/$U$1)</f>
        <v>25625</v>
      </c>
      <c r="AB45" s="1">
        <f>SUM($R$4:$R45)*V45*(V$1/$U$1)</f>
        <v>7829.8611111111113</v>
      </c>
      <c r="AC45" s="1">
        <f>SUM($R$4:$R45)*W45*(W$1/$U$1)</f>
        <v>2847.2222222222222</v>
      </c>
      <c r="AD45" s="1">
        <f>SUM($R$4:$R45)*X45*(X$1/$U$1)</f>
        <v>1067.7083333333333</v>
      </c>
      <c r="AE45" s="1">
        <f t="shared" si="1"/>
        <v>11744.791666666668</v>
      </c>
    </row>
    <row r="46" spans="1:31" x14ac:dyDescent="0.25">
      <c r="A46">
        <v>43</v>
      </c>
      <c r="B46">
        <f>SUM($F$4:F46)</f>
        <v>26775</v>
      </c>
      <c r="F46">
        <f t="shared" si="2"/>
        <v>1150</v>
      </c>
      <c r="H46">
        <f t="shared" si="5"/>
        <v>0.5</v>
      </c>
      <c r="I46">
        <f t="shared" si="0"/>
        <v>575</v>
      </c>
      <c r="R46">
        <v>1150</v>
      </c>
      <c r="T46">
        <v>43</v>
      </c>
      <c r="U46" s="9">
        <v>1</v>
      </c>
      <c r="V46" s="9">
        <f t="shared" si="3"/>
        <v>0.5</v>
      </c>
      <c r="W46" s="9">
        <f t="shared" si="4"/>
        <v>0.5</v>
      </c>
      <c r="X46" s="9">
        <f t="shared" si="4"/>
        <v>0.25</v>
      </c>
      <c r="Z46">
        <v>43</v>
      </c>
      <c r="AA46" s="1">
        <f>SUM($R$4:$R46)*U46*(U$1/$U$1)</f>
        <v>26775</v>
      </c>
      <c r="AB46" s="1">
        <f>SUM($R$4:$R46)*V46*(V$1/$U$1)</f>
        <v>8181.2500000000009</v>
      </c>
      <c r="AC46" s="1">
        <f>SUM($R$4:$R46)*W46*(W$1/$U$1)</f>
        <v>2975</v>
      </c>
      <c r="AD46" s="1">
        <f>SUM($R$4:$R46)*X46*(X$1/$U$1)</f>
        <v>1115.625</v>
      </c>
      <c r="AE46" s="1">
        <f t="shared" si="1"/>
        <v>12271.875</v>
      </c>
    </row>
    <row r="47" spans="1:31" x14ac:dyDescent="0.25">
      <c r="A47">
        <v>44</v>
      </c>
      <c r="B47">
        <f>SUM($F$4:F47)</f>
        <v>27950</v>
      </c>
      <c r="F47">
        <f t="shared" si="2"/>
        <v>1175</v>
      </c>
      <c r="H47">
        <f t="shared" si="5"/>
        <v>0.5</v>
      </c>
      <c r="I47">
        <f t="shared" si="0"/>
        <v>587.5</v>
      </c>
      <c r="R47">
        <v>1175</v>
      </c>
      <c r="T47">
        <v>44</v>
      </c>
      <c r="U47" s="9">
        <v>1</v>
      </c>
      <c r="V47" s="9">
        <f t="shared" si="3"/>
        <v>0.5</v>
      </c>
      <c r="W47" s="9">
        <f t="shared" si="4"/>
        <v>0.5</v>
      </c>
      <c r="X47" s="9">
        <f t="shared" si="4"/>
        <v>0.25</v>
      </c>
      <c r="Z47">
        <v>44</v>
      </c>
      <c r="AA47" s="1">
        <f>SUM($R$4:$R47)*U47*(U$1/$U$1)</f>
        <v>27950</v>
      </c>
      <c r="AB47" s="1">
        <f>SUM($R$4:$R47)*V47*(V$1/$U$1)</f>
        <v>8540.2777777777792</v>
      </c>
      <c r="AC47" s="1">
        <f>SUM($R$4:$R47)*W47*(W$1/$U$1)</f>
        <v>3105.5555555555552</v>
      </c>
      <c r="AD47" s="1">
        <f>SUM($R$4:$R47)*X47*(X$1/$U$1)</f>
        <v>1164.5833333333333</v>
      </c>
      <c r="AE47" s="1">
        <f t="shared" si="1"/>
        <v>12810.416666666668</v>
      </c>
    </row>
    <row r="48" spans="1:31" x14ac:dyDescent="0.25">
      <c r="A48">
        <v>45</v>
      </c>
      <c r="B48">
        <f>SUM($F$4:F48)</f>
        <v>29150</v>
      </c>
      <c r="F48">
        <f t="shared" si="2"/>
        <v>1200</v>
      </c>
      <c r="H48">
        <f t="shared" si="5"/>
        <v>0.5</v>
      </c>
      <c r="I48">
        <f t="shared" si="0"/>
        <v>600</v>
      </c>
      <c r="R48">
        <v>1200</v>
      </c>
      <c r="T48">
        <v>45</v>
      </c>
      <c r="U48" s="9">
        <v>1</v>
      </c>
      <c r="V48" s="9">
        <f t="shared" si="3"/>
        <v>0.5</v>
      </c>
      <c r="W48" s="9">
        <f t="shared" si="4"/>
        <v>0.5</v>
      </c>
      <c r="X48" s="9">
        <f t="shared" si="4"/>
        <v>0.25</v>
      </c>
      <c r="Z48">
        <v>45</v>
      </c>
      <c r="AA48" s="1">
        <f>SUM($R$4:$R48)*U48*(U$1/$U$1)</f>
        <v>29150</v>
      </c>
      <c r="AB48" s="1">
        <f>SUM($R$4:$R48)*V48*(V$1/$U$1)</f>
        <v>8906.9444444444453</v>
      </c>
      <c r="AC48" s="1">
        <f>SUM($R$4:$R48)*W48*(W$1/$U$1)</f>
        <v>3238.8888888888887</v>
      </c>
      <c r="AD48" s="1">
        <f>SUM($R$4:$R48)*X48*(X$1/$U$1)</f>
        <v>1214.5833333333333</v>
      </c>
      <c r="AE48" s="1">
        <f t="shared" si="1"/>
        <v>13360.416666666668</v>
      </c>
    </row>
    <row r="49" spans="1:31" x14ac:dyDescent="0.25">
      <c r="A49">
        <v>46</v>
      </c>
      <c r="B49">
        <f>SUM($F$4:F49)</f>
        <v>30375</v>
      </c>
      <c r="F49">
        <f t="shared" si="2"/>
        <v>1225</v>
      </c>
      <c r="H49">
        <f t="shared" si="5"/>
        <v>0.5</v>
      </c>
      <c r="I49">
        <f t="shared" si="0"/>
        <v>612.5</v>
      </c>
      <c r="R49">
        <v>1225</v>
      </c>
      <c r="T49">
        <v>46</v>
      </c>
      <c r="U49" s="9">
        <v>1</v>
      </c>
      <c r="V49" s="9">
        <f t="shared" si="3"/>
        <v>0.5</v>
      </c>
      <c r="W49" s="9">
        <f t="shared" si="4"/>
        <v>0.5</v>
      </c>
      <c r="X49" s="9">
        <f t="shared" si="4"/>
        <v>0.25</v>
      </c>
      <c r="Z49">
        <v>46</v>
      </c>
      <c r="AA49" s="1">
        <f>SUM($R$4:$R49)*U49*(U$1/$U$1)</f>
        <v>30375</v>
      </c>
      <c r="AB49" s="1">
        <f>SUM($R$4:$R49)*V49*(V$1/$U$1)</f>
        <v>9281.25</v>
      </c>
      <c r="AC49" s="1">
        <f>SUM($R$4:$R49)*W49*(W$1/$U$1)</f>
        <v>3375</v>
      </c>
      <c r="AD49" s="1">
        <f>SUM($R$4:$R49)*X49*(X$1/$U$1)</f>
        <v>1265.625</v>
      </c>
      <c r="AE49" s="1">
        <f t="shared" si="1"/>
        <v>13921.875</v>
      </c>
    </row>
    <row r="50" spans="1:31" x14ac:dyDescent="0.25">
      <c r="A50">
        <v>47</v>
      </c>
      <c r="B50">
        <f>SUM($F$4:F50)</f>
        <v>31625</v>
      </c>
      <c r="F50">
        <f t="shared" si="2"/>
        <v>1250</v>
      </c>
      <c r="H50">
        <f t="shared" si="5"/>
        <v>0.5</v>
      </c>
      <c r="I50">
        <f t="shared" si="0"/>
        <v>625</v>
      </c>
      <c r="R50">
        <v>1250</v>
      </c>
      <c r="T50">
        <v>47</v>
      </c>
      <c r="U50" s="9">
        <v>1</v>
      </c>
      <c r="V50" s="9">
        <f t="shared" si="3"/>
        <v>0.5</v>
      </c>
      <c r="W50" s="9">
        <f t="shared" si="4"/>
        <v>0.5</v>
      </c>
      <c r="X50" s="9">
        <f t="shared" si="4"/>
        <v>0.25</v>
      </c>
      <c r="Z50">
        <v>47</v>
      </c>
      <c r="AA50" s="1">
        <f>SUM($R$4:$R50)*U50*(U$1/$U$1)</f>
        <v>31625</v>
      </c>
      <c r="AB50" s="1">
        <f>SUM($R$4:$R50)*V50*(V$1/$U$1)</f>
        <v>9663.1944444444453</v>
      </c>
      <c r="AC50" s="1">
        <f>SUM($R$4:$R50)*W50*(W$1/$U$1)</f>
        <v>3513.8888888888887</v>
      </c>
      <c r="AD50" s="1">
        <f>SUM($R$4:$R50)*X50*(X$1/$U$1)</f>
        <v>1317.7083333333333</v>
      </c>
      <c r="AE50" s="1">
        <f t="shared" si="1"/>
        <v>14494.791666666668</v>
      </c>
    </row>
    <row r="51" spans="1:31" x14ac:dyDescent="0.25">
      <c r="A51">
        <v>48</v>
      </c>
      <c r="B51">
        <f>SUM($F$4:F51)</f>
        <v>32900</v>
      </c>
      <c r="F51">
        <f t="shared" si="2"/>
        <v>1275</v>
      </c>
      <c r="H51">
        <f t="shared" si="5"/>
        <v>0.5</v>
      </c>
      <c r="I51">
        <f t="shared" si="0"/>
        <v>637.5</v>
      </c>
      <c r="R51">
        <v>1275</v>
      </c>
      <c r="T51">
        <v>48</v>
      </c>
      <c r="U51" s="9">
        <v>1</v>
      </c>
      <c r="V51" s="9">
        <f t="shared" si="3"/>
        <v>0.5</v>
      </c>
      <c r="W51" s="9">
        <f t="shared" si="4"/>
        <v>0.5</v>
      </c>
      <c r="X51" s="9">
        <f t="shared" si="4"/>
        <v>0.25</v>
      </c>
      <c r="Z51">
        <v>48</v>
      </c>
      <c r="AA51" s="1">
        <f>SUM($R$4:$R51)*U51*(U$1/$U$1)</f>
        <v>32900</v>
      </c>
      <c r="AB51" s="1">
        <f>SUM($R$4:$R51)*V51*(V$1/$U$1)</f>
        <v>10052.777777777779</v>
      </c>
      <c r="AC51" s="1">
        <f>SUM($R$4:$R51)*W51*(W$1/$U$1)</f>
        <v>3655.5555555555552</v>
      </c>
      <c r="AD51" s="1">
        <f>SUM($R$4:$R51)*X51*(X$1/$U$1)</f>
        <v>1370.8333333333333</v>
      </c>
      <c r="AE51" s="1">
        <f t="shared" si="1"/>
        <v>15079.166666666668</v>
      </c>
    </row>
    <row r="52" spans="1:31" x14ac:dyDescent="0.25">
      <c r="A52">
        <v>49</v>
      </c>
      <c r="B52">
        <f>SUM($F$4:F52)</f>
        <v>34200</v>
      </c>
      <c r="F52">
        <f t="shared" si="2"/>
        <v>1300</v>
      </c>
      <c r="H52">
        <f t="shared" si="5"/>
        <v>0.5</v>
      </c>
      <c r="I52">
        <f t="shared" si="0"/>
        <v>650</v>
      </c>
      <c r="R52">
        <v>1300</v>
      </c>
      <c r="T52">
        <v>49</v>
      </c>
      <c r="U52" s="9">
        <v>1</v>
      </c>
      <c r="V52" s="9">
        <f t="shared" si="3"/>
        <v>0.5</v>
      </c>
      <c r="W52" s="9">
        <f t="shared" si="4"/>
        <v>0.5</v>
      </c>
      <c r="X52" s="9">
        <f t="shared" si="4"/>
        <v>0.25</v>
      </c>
      <c r="Z52">
        <v>49</v>
      </c>
      <c r="AA52" s="1">
        <f>SUM($R$4:$R52)*U52*(U$1/$U$1)</f>
        <v>34200</v>
      </c>
      <c r="AB52" s="1">
        <f>SUM($R$4:$R52)*V52*(V$1/$U$1)</f>
        <v>10450</v>
      </c>
      <c r="AC52" s="1">
        <f>SUM($R$4:$R52)*W52*(W$1/$U$1)</f>
        <v>3800</v>
      </c>
      <c r="AD52" s="1">
        <f>SUM($R$4:$R52)*X52*(X$1/$U$1)</f>
        <v>1425</v>
      </c>
      <c r="AE52" s="1">
        <f t="shared" si="1"/>
        <v>15675</v>
      </c>
    </row>
    <row r="53" spans="1:31" x14ac:dyDescent="0.25">
      <c r="A53">
        <v>50</v>
      </c>
      <c r="B53">
        <f>SUM($F$4:F53)</f>
        <v>35525</v>
      </c>
      <c r="F53">
        <f t="shared" si="2"/>
        <v>1325</v>
      </c>
      <c r="H53">
        <f t="shared" si="5"/>
        <v>0.5</v>
      </c>
      <c r="I53">
        <f t="shared" si="0"/>
        <v>662.5</v>
      </c>
      <c r="R53">
        <v>1325</v>
      </c>
      <c r="T53">
        <v>50</v>
      </c>
      <c r="U53" s="9">
        <v>1</v>
      </c>
      <c r="V53" s="9">
        <f t="shared" si="3"/>
        <v>0.5</v>
      </c>
      <c r="W53" s="9">
        <f t="shared" si="4"/>
        <v>0.5</v>
      </c>
      <c r="X53" s="9">
        <f t="shared" si="4"/>
        <v>0.25</v>
      </c>
      <c r="Z53">
        <v>50</v>
      </c>
      <c r="AA53" s="1">
        <f>SUM($R$4:$R53)*U53*(U$1/$U$1)</f>
        <v>35525</v>
      </c>
      <c r="AB53" s="1">
        <f>SUM($R$4:$R53)*V53*(V$1/$U$1)</f>
        <v>10854.861111111111</v>
      </c>
      <c r="AC53" s="1">
        <f>SUM($R$4:$R53)*W53*(W$1/$U$1)</f>
        <v>3947.2222222222222</v>
      </c>
      <c r="AD53" s="1">
        <f>SUM($R$4:$R53)*X53*(X$1/$U$1)</f>
        <v>1480.2083333333333</v>
      </c>
      <c r="AE53" s="1">
        <f t="shared" si="1"/>
        <v>16282.291666666668</v>
      </c>
    </row>
    <row r="54" spans="1:31" x14ac:dyDescent="0.25">
      <c r="A54">
        <v>51</v>
      </c>
      <c r="B54">
        <f>SUM($F$4:F54)</f>
        <v>36875</v>
      </c>
      <c r="F54">
        <f t="shared" si="2"/>
        <v>1350</v>
      </c>
      <c r="H54">
        <f t="shared" si="5"/>
        <v>0.5</v>
      </c>
      <c r="I54">
        <f t="shared" si="0"/>
        <v>675</v>
      </c>
      <c r="R54">
        <v>1350</v>
      </c>
      <c r="T54">
        <v>51</v>
      </c>
      <c r="U54" s="9">
        <v>1</v>
      </c>
      <c r="V54" s="9">
        <f t="shared" si="3"/>
        <v>0.5</v>
      </c>
      <c r="W54" s="9">
        <f t="shared" si="4"/>
        <v>0.5</v>
      </c>
      <c r="X54" s="9">
        <f t="shared" si="4"/>
        <v>0.25</v>
      </c>
      <c r="Z54">
        <v>51</v>
      </c>
      <c r="AA54" s="1">
        <f>SUM($R$4:$R54)*U54*(U$1/$U$1)</f>
        <v>36875</v>
      </c>
      <c r="AB54" s="1">
        <f>SUM($R$4:$R54)*V54*(V$1/$U$1)</f>
        <v>11267.361111111111</v>
      </c>
      <c r="AC54" s="1">
        <f>SUM($R$4:$R54)*W54*(W$1/$U$1)</f>
        <v>4097.2222222222217</v>
      </c>
      <c r="AD54" s="1">
        <f>SUM($R$4:$R54)*X54*(X$1/$U$1)</f>
        <v>1536.4583333333333</v>
      </c>
      <c r="AE54" s="1">
        <f t="shared" si="1"/>
        <v>16901.041666666664</v>
      </c>
    </row>
    <row r="55" spans="1:31" x14ac:dyDescent="0.25">
      <c r="A55">
        <v>52</v>
      </c>
      <c r="B55">
        <f>SUM($F$4:F55)</f>
        <v>38250</v>
      </c>
      <c r="F55">
        <f t="shared" si="2"/>
        <v>1375</v>
      </c>
      <c r="H55">
        <f t="shared" si="5"/>
        <v>0.5</v>
      </c>
      <c r="I55">
        <f t="shared" si="0"/>
        <v>687.5</v>
      </c>
      <c r="R55">
        <v>1375</v>
      </c>
      <c r="T55">
        <v>52</v>
      </c>
      <c r="U55" s="9">
        <v>1</v>
      </c>
      <c r="V55" s="9">
        <f t="shared" si="3"/>
        <v>0.5</v>
      </c>
      <c r="W55" s="9">
        <f t="shared" si="4"/>
        <v>0.5</v>
      </c>
      <c r="X55" s="9">
        <f t="shared" si="4"/>
        <v>0.25</v>
      </c>
      <c r="Z55">
        <v>52</v>
      </c>
      <c r="AA55" s="1">
        <f>SUM($R$4:$R55)*U55*(U$1/$U$1)</f>
        <v>38250</v>
      </c>
      <c r="AB55" s="1">
        <f>SUM($R$4:$R55)*V55*(V$1/$U$1)</f>
        <v>11687.500000000002</v>
      </c>
      <c r="AC55" s="1">
        <f>SUM($R$4:$R55)*W55*(W$1/$U$1)</f>
        <v>4250</v>
      </c>
      <c r="AD55" s="1">
        <f>SUM($R$4:$R55)*X55*(X$1/$U$1)</f>
        <v>1593.75</v>
      </c>
      <c r="AE55" s="1">
        <f t="shared" si="1"/>
        <v>17531.25</v>
      </c>
    </row>
    <row r="56" spans="1:31" x14ac:dyDescent="0.25">
      <c r="A56">
        <v>53</v>
      </c>
      <c r="B56">
        <f>SUM($F$4:F56)</f>
        <v>39650</v>
      </c>
      <c r="F56">
        <f t="shared" si="2"/>
        <v>1400</v>
      </c>
      <c r="H56">
        <f t="shared" si="5"/>
        <v>0.5</v>
      </c>
      <c r="I56">
        <f t="shared" si="0"/>
        <v>700</v>
      </c>
      <c r="R56">
        <v>1400</v>
      </c>
      <c r="T56">
        <v>53</v>
      </c>
      <c r="U56" s="9">
        <v>1</v>
      </c>
      <c r="V56" s="9">
        <f t="shared" si="3"/>
        <v>0.5</v>
      </c>
      <c r="W56" s="9">
        <f t="shared" si="4"/>
        <v>0.5</v>
      </c>
      <c r="X56" s="9">
        <f t="shared" si="4"/>
        <v>0.25</v>
      </c>
      <c r="Z56">
        <v>53</v>
      </c>
      <c r="AA56" s="1">
        <f>SUM($R$4:$R56)*U56*(U$1/$U$1)</f>
        <v>39650</v>
      </c>
      <c r="AB56" s="1">
        <f>SUM($R$4:$R56)*V56*(V$1/$U$1)</f>
        <v>12115.277777777779</v>
      </c>
      <c r="AC56" s="1">
        <f>SUM($R$4:$R56)*W56*(W$1/$U$1)</f>
        <v>4405.5555555555557</v>
      </c>
      <c r="AD56" s="1">
        <f>SUM($R$4:$R56)*X56*(X$1/$U$1)</f>
        <v>1652.0833333333333</v>
      </c>
      <c r="AE56" s="1">
        <f t="shared" si="1"/>
        <v>18172.916666666668</v>
      </c>
    </row>
    <row r="57" spans="1:31" x14ac:dyDescent="0.25">
      <c r="A57">
        <v>54</v>
      </c>
      <c r="B57">
        <f>SUM($F$4:F57)</f>
        <v>41075</v>
      </c>
      <c r="F57">
        <f t="shared" si="2"/>
        <v>1425</v>
      </c>
      <c r="H57">
        <f t="shared" si="5"/>
        <v>0.5</v>
      </c>
      <c r="I57">
        <f t="shared" si="0"/>
        <v>712.5</v>
      </c>
      <c r="R57">
        <v>1425</v>
      </c>
      <c r="T57">
        <v>54</v>
      </c>
      <c r="U57" s="9">
        <v>1</v>
      </c>
      <c r="V57" s="9">
        <f t="shared" si="3"/>
        <v>0.5</v>
      </c>
      <c r="W57" s="9">
        <f t="shared" si="4"/>
        <v>0.5</v>
      </c>
      <c r="X57" s="9">
        <f t="shared" si="4"/>
        <v>0.25</v>
      </c>
      <c r="Z57">
        <v>54</v>
      </c>
      <c r="AA57" s="1">
        <f>SUM($R$4:$R57)*U57*(U$1/$U$1)</f>
        <v>41075</v>
      </c>
      <c r="AB57" s="1">
        <f>SUM($R$4:$R57)*V57*(V$1/$U$1)</f>
        <v>12550.694444444445</v>
      </c>
      <c r="AC57" s="1">
        <f>SUM($R$4:$R57)*W57*(W$1/$U$1)</f>
        <v>4563.8888888888887</v>
      </c>
      <c r="AD57" s="1">
        <f>SUM($R$4:$R57)*X57*(X$1/$U$1)</f>
        <v>1711.4583333333333</v>
      </c>
      <c r="AE57" s="1">
        <f t="shared" si="1"/>
        <v>18826.041666666668</v>
      </c>
    </row>
    <row r="58" spans="1:31" x14ac:dyDescent="0.25">
      <c r="A58">
        <v>55</v>
      </c>
      <c r="B58">
        <f>SUM($F$4:F58)</f>
        <v>42525</v>
      </c>
      <c r="F58">
        <f t="shared" si="2"/>
        <v>1450</v>
      </c>
      <c r="H58">
        <f t="shared" si="5"/>
        <v>0.5</v>
      </c>
      <c r="I58">
        <f t="shared" si="0"/>
        <v>725</v>
      </c>
      <c r="R58">
        <v>1450</v>
      </c>
      <c r="T58">
        <v>55</v>
      </c>
      <c r="U58" s="9">
        <v>1</v>
      </c>
      <c r="V58" s="9">
        <f t="shared" si="3"/>
        <v>0.5</v>
      </c>
      <c r="W58" s="9">
        <f t="shared" si="4"/>
        <v>0.5</v>
      </c>
      <c r="X58" s="9">
        <f t="shared" si="4"/>
        <v>0.25</v>
      </c>
      <c r="Z58">
        <v>55</v>
      </c>
      <c r="AA58" s="1">
        <f>SUM($R$4:$R58)*U58*(U$1/$U$1)</f>
        <v>42525</v>
      </c>
      <c r="AB58" s="1">
        <f>SUM($R$4:$R58)*V58*(V$1/$U$1)</f>
        <v>12993.750000000002</v>
      </c>
      <c r="AC58" s="1">
        <f>SUM($R$4:$R58)*W58*(W$1/$U$1)</f>
        <v>4725</v>
      </c>
      <c r="AD58" s="1">
        <f>SUM($R$4:$R58)*X58*(X$1/$U$1)</f>
        <v>1771.875</v>
      </c>
      <c r="AE58" s="1">
        <f t="shared" si="1"/>
        <v>19490.625</v>
      </c>
    </row>
    <row r="59" spans="1:31" x14ac:dyDescent="0.25">
      <c r="A59">
        <v>56</v>
      </c>
      <c r="B59">
        <f>SUM($F$4:F59)</f>
        <v>44000</v>
      </c>
      <c r="F59">
        <f t="shared" si="2"/>
        <v>1475</v>
      </c>
      <c r="H59">
        <f>$K$34</f>
        <v>1.35</v>
      </c>
      <c r="I59">
        <f t="shared" si="0"/>
        <v>1991.2500000000002</v>
      </c>
      <c r="R59">
        <v>1475</v>
      </c>
      <c r="T59">
        <v>56</v>
      </c>
      <c r="U59" s="9">
        <v>1</v>
      </c>
      <c r="V59" s="9">
        <f t="shared" si="3"/>
        <v>0.5</v>
      </c>
      <c r="W59" s="9">
        <f t="shared" si="4"/>
        <v>0.5</v>
      </c>
      <c r="X59" s="9">
        <f t="shared" si="4"/>
        <v>0.25</v>
      </c>
      <c r="Z59">
        <v>56</v>
      </c>
      <c r="AA59" s="1">
        <f>SUM($R$4:$R59)*U59*(U$1/$U$1)</f>
        <v>44000</v>
      </c>
      <c r="AB59" s="1">
        <f>SUM($R$4:$R59)*V59*(V$1/$U$1)</f>
        <v>13444.444444444445</v>
      </c>
      <c r="AC59" s="1">
        <f>SUM($R$4:$R59)*W59*(W$1/$U$1)</f>
        <v>4888.8888888888887</v>
      </c>
      <c r="AD59" s="1">
        <f>SUM($R$4:$R59)*X59*(X$1/$U$1)</f>
        <v>1833.3333333333333</v>
      </c>
      <c r="AE59" s="1">
        <f t="shared" si="1"/>
        <v>20166.666666666668</v>
      </c>
    </row>
    <row r="60" spans="1:31" x14ac:dyDescent="0.25">
      <c r="A60">
        <v>57</v>
      </c>
      <c r="B60">
        <f>SUM($F$4:F60)</f>
        <v>45500</v>
      </c>
      <c r="F60">
        <f t="shared" si="2"/>
        <v>1500</v>
      </c>
      <c r="H60">
        <f t="shared" ref="H60:H84" si="6">$K$34</f>
        <v>1.35</v>
      </c>
      <c r="I60">
        <f t="shared" si="0"/>
        <v>2025.0000000000002</v>
      </c>
      <c r="R60">
        <v>1500</v>
      </c>
      <c r="T60">
        <v>57</v>
      </c>
      <c r="U60" s="9">
        <v>1</v>
      </c>
      <c r="V60" s="9">
        <f t="shared" si="3"/>
        <v>0.5</v>
      </c>
      <c r="W60" s="9">
        <f t="shared" si="4"/>
        <v>0.5</v>
      </c>
      <c r="X60" s="9">
        <f t="shared" si="4"/>
        <v>0.25</v>
      </c>
      <c r="Z60">
        <v>57</v>
      </c>
      <c r="AA60" s="1">
        <f>SUM($R$4:$R60)*U60*(U$1/$U$1)</f>
        <v>45500</v>
      </c>
      <c r="AB60" s="1">
        <f>SUM($R$4:$R60)*V60*(V$1/$U$1)</f>
        <v>13902.777777777779</v>
      </c>
      <c r="AC60" s="1">
        <f>SUM($R$4:$R60)*W60*(W$1/$U$1)</f>
        <v>5055.5555555555557</v>
      </c>
      <c r="AD60" s="1">
        <f>SUM($R$4:$R60)*X60*(X$1/$U$1)</f>
        <v>1895.8333333333333</v>
      </c>
      <c r="AE60" s="1">
        <f t="shared" si="1"/>
        <v>20854.166666666668</v>
      </c>
    </row>
    <row r="61" spans="1:31" x14ac:dyDescent="0.25">
      <c r="A61">
        <v>58</v>
      </c>
      <c r="B61">
        <f>SUM($F$4:F61)</f>
        <v>47025</v>
      </c>
      <c r="F61">
        <f t="shared" si="2"/>
        <v>1525</v>
      </c>
      <c r="H61">
        <f t="shared" si="6"/>
        <v>1.35</v>
      </c>
      <c r="I61">
        <f t="shared" si="0"/>
        <v>2058.75</v>
      </c>
      <c r="R61">
        <v>1525</v>
      </c>
      <c r="T61">
        <v>58</v>
      </c>
      <c r="U61" s="9">
        <v>1</v>
      </c>
      <c r="V61" s="9">
        <f t="shared" si="3"/>
        <v>0.5</v>
      </c>
      <c r="W61" s="9">
        <f t="shared" si="4"/>
        <v>0.5</v>
      </c>
      <c r="X61" s="9">
        <f t="shared" si="4"/>
        <v>0.25</v>
      </c>
      <c r="Z61">
        <v>58</v>
      </c>
      <c r="AA61" s="1">
        <f>SUM($R$4:$R61)*U61*(U$1/$U$1)</f>
        <v>47025</v>
      </c>
      <c r="AB61" s="1">
        <f>SUM($R$4:$R61)*V61*(V$1/$U$1)</f>
        <v>14368.750000000002</v>
      </c>
      <c r="AC61" s="1">
        <f>SUM($R$4:$R61)*W61*(W$1/$U$1)</f>
        <v>5225</v>
      </c>
      <c r="AD61" s="1">
        <f>SUM($R$4:$R61)*X61*(X$1/$U$1)</f>
        <v>1959.375</v>
      </c>
      <c r="AE61" s="1">
        <f t="shared" si="1"/>
        <v>21553.125</v>
      </c>
    </row>
    <row r="62" spans="1:31" x14ac:dyDescent="0.25">
      <c r="A62">
        <v>59</v>
      </c>
      <c r="B62">
        <f>SUM($F$4:F62)</f>
        <v>48575</v>
      </c>
      <c r="F62">
        <f t="shared" si="2"/>
        <v>1550</v>
      </c>
      <c r="H62">
        <f t="shared" si="6"/>
        <v>1.35</v>
      </c>
      <c r="I62">
        <f t="shared" si="0"/>
        <v>2092.5</v>
      </c>
      <c r="R62">
        <v>1550</v>
      </c>
      <c r="T62">
        <v>59</v>
      </c>
      <c r="U62" s="9">
        <v>1</v>
      </c>
      <c r="V62" s="9">
        <f t="shared" si="3"/>
        <v>0.5</v>
      </c>
      <c r="W62" s="9">
        <f t="shared" si="4"/>
        <v>0.5</v>
      </c>
      <c r="X62" s="9">
        <f t="shared" si="4"/>
        <v>0.25</v>
      </c>
      <c r="Z62">
        <v>59</v>
      </c>
      <c r="AA62" s="1">
        <f>SUM($R$4:$R62)*U62*(U$1/$U$1)</f>
        <v>48575</v>
      </c>
      <c r="AB62" s="1">
        <f>SUM($R$4:$R62)*V62*(V$1/$U$1)</f>
        <v>14842.361111111113</v>
      </c>
      <c r="AC62" s="1">
        <f>SUM($R$4:$R62)*W62*(W$1/$U$1)</f>
        <v>5397.2222222222217</v>
      </c>
      <c r="AD62" s="1">
        <f>SUM($R$4:$R62)*X62*(X$1/$U$1)</f>
        <v>2023.9583333333333</v>
      </c>
      <c r="AE62" s="1">
        <f t="shared" si="1"/>
        <v>22263.541666666668</v>
      </c>
    </row>
    <row r="63" spans="1:31" x14ac:dyDescent="0.25">
      <c r="A63">
        <v>60</v>
      </c>
      <c r="B63">
        <f>SUM($F$4:F63)</f>
        <v>50150</v>
      </c>
      <c r="F63">
        <f t="shared" si="2"/>
        <v>1575</v>
      </c>
      <c r="H63">
        <f t="shared" si="6"/>
        <v>1.35</v>
      </c>
      <c r="I63">
        <f t="shared" si="0"/>
        <v>2126.25</v>
      </c>
      <c r="R63">
        <v>1575</v>
      </c>
      <c r="T63">
        <v>60</v>
      </c>
      <c r="U63" s="9">
        <v>1</v>
      </c>
      <c r="V63" s="9">
        <f t="shared" si="3"/>
        <v>0.5</v>
      </c>
      <c r="W63" s="9">
        <v>0.25</v>
      </c>
      <c r="X63" s="9">
        <f t="shared" si="4"/>
        <v>0.25</v>
      </c>
      <c r="Z63">
        <v>60</v>
      </c>
      <c r="AA63" s="1">
        <f>SUM($R$4:$R63)*U63*(U$1/$U$1)</f>
        <v>50150</v>
      </c>
      <c r="AB63" s="1">
        <f>SUM($R$4:$R63)*V63*(V$1/$U$1)</f>
        <v>15323.611111111113</v>
      </c>
      <c r="AC63" s="1">
        <f>SUM($R$4:$R63)*W63*(W$1/$U$1)</f>
        <v>2786.1111111111109</v>
      </c>
      <c r="AD63" s="1">
        <f>SUM($R$4:$R63)*X63*(X$1/$U$1)</f>
        <v>2089.583333333333</v>
      </c>
      <c r="AE63" s="1">
        <f t="shared" si="1"/>
        <v>20199.305555555555</v>
      </c>
    </row>
    <row r="64" spans="1:31" x14ac:dyDescent="0.25">
      <c r="A64">
        <v>61</v>
      </c>
      <c r="B64">
        <f>SUM($F$4:F64)</f>
        <v>51750</v>
      </c>
      <c r="F64">
        <f t="shared" si="2"/>
        <v>1600</v>
      </c>
      <c r="H64">
        <f t="shared" si="6"/>
        <v>1.35</v>
      </c>
      <c r="I64">
        <f t="shared" si="0"/>
        <v>2160</v>
      </c>
      <c r="R64">
        <v>1600</v>
      </c>
      <c r="T64">
        <v>61</v>
      </c>
      <c r="U64" s="9">
        <v>1</v>
      </c>
      <c r="V64" s="9">
        <f t="shared" si="3"/>
        <v>0.5</v>
      </c>
      <c r="W64" s="9">
        <f t="shared" si="4"/>
        <v>0.25</v>
      </c>
      <c r="X64" s="9">
        <f t="shared" si="4"/>
        <v>0.25</v>
      </c>
      <c r="Z64">
        <v>61</v>
      </c>
      <c r="AA64" s="1">
        <f>SUM($R$4:$R64)*U64*(U$1/$U$1)</f>
        <v>51750</v>
      </c>
      <c r="AB64" s="1">
        <f>SUM($R$4:$R64)*V64*(V$1/$U$1)</f>
        <v>15812.500000000002</v>
      </c>
      <c r="AC64" s="1">
        <f>SUM($R$4:$R64)*W64*(W$1/$U$1)</f>
        <v>2875</v>
      </c>
      <c r="AD64" s="1">
        <f>SUM($R$4:$R64)*X64*(X$1/$U$1)</f>
        <v>2156.25</v>
      </c>
      <c r="AE64" s="1">
        <f t="shared" si="1"/>
        <v>20843.75</v>
      </c>
    </row>
    <row r="65" spans="1:31" x14ac:dyDescent="0.25">
      <c r="A65">
        <v>62</v>
      </c>
      <c r="B65">
        <f>SUM($F$4:F65)</f>
        <v>53375</v>
      </c>
      <c r="F65">
        <f t="shared" si="2"/>
        <v>1625</v>
      </c>
      <c r="H65">
        <f t="shared" si="6"/>
        <v>1.35</v>
      </c>
      <c r="I65">
        <f t="shared" si="0"/>
        <v>2193.75</v>
      </c>
      <c r="R65">
        <v>1625</v>
      </c>
      <c r="T65">
        <v>62</v>
      </c>
      <c r="U65" s="9">
        <v>1</v>
      </c>
      <c r="V65" s="9">
        <f t="shared" si="3"/>
        <v>0.5</v>
      </c>
      <c r="W65" s="9">
        <f t="shared" si="4"/>
        <v>0.25</v>
      </c>
      <c r="X65" s="9">
        <f t="shared" si="4"/>
        <v>0.25</v>
      </c>
      <c r="Z65">
        <v>62</v>
      </c>
      <c r="AA65" s="1">
        <f>SUM($R$4:$R65)*U65*(U$1/$U$1)</f>
        <v>53375</v>
      </c>
      <c r="AB65" s="1">
        <f>SUM($R$4:$R65)*V65*(V$1/$U$1)</f>
        <v>16309.027777777779</v>
      </c>
      <c r="AC65" s="1">
        <f>SUM($R$4:$R65)*W65*(W$1/$U$1)</f>
        <v>2965.2777777777778</v>
      </c>
      <c r="AD65" s="1">
        <f>SUM($R$4:$R65)*X65*(X$1/$U$1)</f>
        <v>2223.958333333333</v>
      </c>
      <c r="AE65" s="1">
        <f t="shared" si="1"/>
        <v>21498.263888888891</v>
      </c>
    </row>
    <row r="66" spans="1:31" x14ac:dyDescent="0.25">
      <c r="A66">
        <v>63</v>
      </c>
      <c r="B66">
        <f>SUM($F$4:F66)</f>
        <v>55025</v>
      </c>
      <c r="F66">
        <f t="shared" si="2"/>
        <v>1650</v>
      </c>
      <c r="H66">
        <f t="shared" si="6"/>
        <v>1.35</v>
      </c>
      <c r="I66">
        <f t="shared" si="0"/>
        <v>2227.5</v>
      </c>
      <c r="R66">
        <v>1650</v>
      </c>
      <c r="T66">
        <v>63</v>
      </c>
      <c r="U66" s="9">
        <v>1</v>
      </c>
      <c r="V66" s="9">
        <f t="shared" si="3"/>
        <v>0.5</v>
      </c>
      <c r="W66" s="9">
        <f t="shared" si="4"/>
        <v>0.25</v>
      </c>
      <c r="X66" s="9">
        <f t="shared" si="4"/>
        <v>0.25</v>
      </c>
      <c r="Z66">
        <v>63</v>
      </c>
      <c r="AA66" s="1">
        <f>SUM($R$4:$R66)*U66*(U$1/$U$1)</f>
        <v>55025</v>
      </c>
      <c r="AB66" s="1">
        <f>SUM($R$4:$R66)*V66*(V$1/$U$1)</f>
        <v>16813.194444444445</v>
      </c>
      <c r="AC66" s="1">
        <f>SUM($R$4:$R66)*W66*(W$1/$U$1)</f>
        <v>3056.9444444444443</v>
      </c>
      <c r="AD66" s="1">
        <f>SUM($R$4:$R66)*X66*(X$1/$U$1)</f>
        <v>2292.708333333333</v>
      </c>
      <c r="AE66" s="1">
        <f t="shared" si="1"/>
        <v>22162.847222222223</v>
      </c>
    </row>
    <row r="67" spans="1:31" x14ac:dyDescent="0.25">
      <c r="A67">
        <v>64</v>
      </c>
      <c r="B67">
        <f>SUM($F$4:F67)</f>
        <v>56700</v>
      </c>
      <c r="F67">
        <f t="shared" si="2"/>
        <v>1675</v>
      </c>
      <c r="H67">
        <f t="shared" si="6"/>
        <v>1.35</v>
      </c>
      <c r="I67">
        <f t="shared" si="0"/>
        <v>2261.25</v>
      </c>
      <c r="R67">
        <v>1675</v>
      </c>
      <c r="T67">
        <v>64</v>
      </c>
      <c r="U67" s="9">
        <v>1</v>
      </c>
      <c r="V67" s="9">
        <f t="shared" si="3"/>
        <v>0.5</v>
      </c>
      <c r="W67" s="9">
        <f t="shared" si="4"/>
        <v>0.25</v>
      </c>
      <c r="X67" s="9">
        <f t="shared" si="4"/>
        <v>0.25</v>
      </c>
      <c r="Z67">
        <v>64</v>
      </c>
      <c r="AA67" s="1">
        <f>SUM($R$4:$R67)*U67*(U$1/$U$1)</f>
        <v>56700</v>
      </c>
      <c r="AB67" s="1">
        <f>SUM($R$4:$R67)*V67*(V$1/$U$1)</f>
        <v>17325</v>
      </c>
      <c r="AC67" s="1">
        <f>SUM($R$4:$R67)*W67*(W$1/$U$1)</f>
        <v>3150</v>
      </c>
      <c r="AD67" s="1">
        <f>SUM($R$4:$R67)*X67*(X$1/$U$1)</f>
        <v>2362.5</v>
      </c>
      <c r="AE67" s="1">
        <f t="shared" si="1"/>
        <v>22837.5</v>
      </c>
    </row>
    <row r="68" spans="1:31" x14ac:dyDescent="0.25">
      <c r="A68">
        <v>65</v>
      </c>
      <c r="B68">
        <f>SUM($F$4:F68)</f>
        <v>58400</v>
      </c>
      <c r="F68">
        <f t="shared" si="2"/>
        <v>1700</v>
      </c>
      <c r="H68">
        <f t="shared" si="6"/>
        <v>1.35</v>
      </c>
      <c r="I68">
        <f t="shared" si="0"/>
        <v>2295</v>
      </c>
      <c r="R68">
        <v>1700</v>
      </c>
      <c r="T68">
        <v>65</v>
      </c>
      <c r="U68" s="9">
        <v>1</v>
      </c>
      <c r="V68" s="9">
        <f t="shared" si="3"/>
        <v>0.5</v>
      </c>
      <c r="W68" s="9">
        <f t="shared" si="4"/>
        <v>0.25</v>
      </c>
      <c r="X68" s="9">
        <f t="shared" si="4"/>
        <v>0.25</v>
      </c>
      <c r="Z68">
        <v>65</v>
      </c>
      <c r="AA68" s="1">
        <f>SUM($R$4:$R68)*U68*(U$1/$U$1)</f>
        <v>58400</v>
      </c>
      <c r="AB68" s="1">
        <f>SUM($R$4:$R68)*V68*(V$1/$U$1)</f>
        <v>17844.444444444445</v>
      </c>
      <c r="AC68" s="1">
        <f>SUM($R$4:$R68)*W68*(W$1/$U$1)</f>
        <v>3244.4444444444443</v>
      </c>
      <c r="AD68" s="1">
        <f>SUM($R$4:$R68)*X68*(X$1/$U$1)</f>
        <v>2433.333333333333</v>
      </c>
      <c r="AE68" s="1">
        <f t="shared" si="1"/>
        <v>23522.222222222223</v>
      </c>
    </row>
    <row r="69" spans="1:31" x14ac:dyDescent="0.25">
      <c r="A69">
        <v>66</v>
      </c>
      <c r="B69">
        <f>SUM($F$4:F69)</f>
        <v>60125</v>
      </c>
      <c r="F69">
        <f t="shared" si="2"/>
        <v>1725</v>
      </c>
      <c r="H69">
        <f t="shared" si="6"/>
        <v>1.35</v>
      </c>
      <c r="I69">
        <f t="shared" ref="I69:I84" si="7">F69*H69</f>
        <v>2328.75</v>
      </c>
      <c r="R69">
        <v>1725</v>
      </c>
      <c r="T69">
        <v>66</v>
      </c>
      <c r="U69" s="9">
        <v>1</v>
      </c>
      <c r="V69" s="9">
        <f t="shared" si="3"/>
        <v>0.5</v>
      </c>
      <c r="W69" s="9">
        <f t="shared" si="4"/>
        <v>0.25</v>
      </c>
      <c r="X69" s="9">
        <f t="shared" si="4"/>
        <v>0.25</v>
      </c>
      <c r="Z69">
        <v>66</v>
      </c>
      <c r="AA69" s="1">
        <f>SUM($R$4:$R69)*U69*(U$1/$U$1)</f>
        <v>60125</v>
      </c>
      <c r="AB69" s="1">
        <f>SUM($R$4:$R69)*V69*(V$1/$U$1)</f>
        <v>18371.527777777781</v>
      </c>
      <c r="AC69" s="1">
        <f>SUM($R$4:$R69)*W69*(W$1/$U$1)</f>
        <v>3340.2777777777774</v>
      </c>
      <c r="AD69" s="1">
        <f>SUM($R$4:$R69)*X69*(X$1/$U$1)</f>
        <v>2505.208333333333</v>
      </c>
      <c r="AE69" s="1">
        <f t="shared" ref="AE69:AE84" si="8">AB69+AC69+AD69</f>
        <v>24217.013888888891</v>
      </c>
    </row>
    <row r="70" spans="1:31" x14ac:dyDescent="0.25">
      <c r="A70">
        <v>67</v>
      </c>
      <c r="B70">
        <f>SUM($F$4:F70)</f>
        <v>61875</v>
      </c>
      <c r="F70">
        <f t="shared" ref="F70:F84" si="9">(A70 + 3) * 25</f>
        <v>1750</v>
      </c>
      <c r="H70">
        <f t="shared" si="6"/>
        <v>1.35</v>
      </c>
      <c r="I70">
        <f t="shared" si="7"/>
        <v>2362.5</v>
      </c>
      <c r="R70">
        <v>1750</v>
      </c>
      <c r="T70">
        <v>67</v>
      </c>
      <c r="U70" s="9">
        <v>1</v>
      </c>
      <c r="V70" s="9">
        <f t="shared" ref="V70:V84" si="10">V69</f>
        <v>0.5</v>
      </c>
      <c r="W70" s="9">
        <f t="shared" ref="W70:X84" si="11">W69</f>
        <v>0.25</v>
      </c>
      <c r="X70" s="9">
        <f t="shared" si="11"/>
        <v>0.25</v>
      </c>
      <c r="Z70">
        <v>67</v>
      </c>
      <c r="AA70" s="1">
        <f>SUM($R$4:$R70)*U70*(U$1/$U$1)</f>
        <v>61875</v>
      </c>
      <c r="AB70" s="1">
        <f>SUM($R$4:$R70)*V70*(V$1/$U$1)</f>
        <v>18906.25</v>
      </c>
      <c r="AC70" s="1">
        <f>SUM($R$4:$R70)*W70*(W$1/$U$1)</f>
        <v>3437.5</v>
      </c>
      <c r="AD70" s="1">
        <f>SUM($R$4:$R70)*X70*(X$1/$U$1)</f>
        <v>2578.125</v>
      </c>
      <c r="AE70" s="1">
        <f t="shared" si="8"/>
        <v>24921.875</v>
      </c>
    </row>
    <row r="71" spans="1:31" x14ac:dyDescent="0.25">
      <c r="A71">
        <v>68</v>
      </c>
      <c r="B71">
        <f>SUM($F$4:F71)</f>
        <v>63650</v>
      </c>
      <c r="F71">
        <f t="shared" si="9"/>
        <v>1775</v>
      </c>
      <c r="H71">
        <f t="shared" si="6"/>
        <v>1.35</v>
      </c>
      <c r="I71">
        <f t="shared" si="7"/>
        <v>2396.25</v>
      </c>
      <c r="R71">
        <v>1775</v>
      </c>
      <c r="T71">
        <v>68</v>
      </c>
      <c r="U71" s="9">
        <v>1</v>
      </c>
      <c r="V71" s="9">
        <f t="shared" si="10"/>
        <v>0.5</v>
      </c>
      <c r="W71" s="9">
        <f t="shared" si="11"/>
        <v>0.25</v>
      </c>
      <c r="X71" s="9">
        <f t="shared" si="11"/>
        <v>0.25</v>
      </c>
      <c r="Z71">
        <v>68</v>
      </c>
      <c r="AA71" s="1">
        <f>SUM($R$4:$R71)*U71*(U$1/$U$1)</f>
        <v>63650</v>
      </c>
      <c r="AB71" s="1">
        <f>SUM($R$4:$R71)*V71*(V$1/$U$1)</f>
        <v>19448.611111111113</v>
      </c>
      <c r="AC71" s="1">
        <f>SUM($R$4:$R71)*W71*(W$1/$U$1)</f>
        <v>3536.1111111111109</v>
      </c>
      <c r="AD71" s="1">
        <f>SUM($R$4:$R71)*X71*(X$1/$U$1)</f>
        <v>2652.083333333333</v>
      </c>
      <c r="AE71" s="1">
        <f t="shared" si="8"/>
        <v>25636.805555555555</v>
      </c>
    </row>
    <row r="72" spans="1:31" x14ac:dyDescent="0.25">
      <c r="A72">
        <v>69</v>
      </c>
      <c r="B72">
        <f>SUM($F$4:F72)</f>
        <v>65450</v>
      </c>
      <c r="F72">
        <f t="shared" si="9"/>
        <v>1800</v>
      </c>
      <c r="H72">
        <f t="shared" si="6"/>
        <v>1.35</v>
      </c>
      <c r="I72">
        <f t="shared" si="7"/>
        <v>2430</v>
      </c>
      <c r="R72">
        <v>1800</v>
      </c>
      <c r="T72">
        <v>69</v>
      </c>
      <c r="U72" s="9">
        <v>1</v>
      </c>
      <c r="V72" s="9">
        <f t="shared" si="10"/>
        <v>0.5</v>
      </c>
      <c r="W72" s="9">
        <f t="shared" si="11"/>
        <v>0.25</v>
      </c>
      <c r="X72" s="9">
        <f t="shared" si="11"/>
        <v>0.25</v>
      </c>
      <c r="Z72">
        <v>69</v>
      </c>
      <c r="AA72" s="1">
        <f>SUM($R$4:$R72)*U72*(U$1/$U$1)</f>
        <v>65450</v>
      </c>
      <c r="AB72" s="1">
        <f>SUM($R$4:$R72)*V72*(V$1/$U$1)</f>
        <v>19998.611111111113</v>
      </c>
      <c r="AC72" s="1">
        <f>SUM($R$4:$R72)*W72*(W$1/$U$1)</f>
        <v>3636.1111111111109</v>
      </c>
      <c r="AD72" s="1">
        <f>SUM($R$4:$R72)*X72*(X$1/$U$1)</f>
        <v>2727.083333333333</v>
      </c>
      <c r="AE72" s="1">
        <f t="shared" si="8"/>
        <v>26361.805555555555</v>
      </c>
    </row>
    <row r="73" spans="1:31" x14ac:dyDescent="0.25">
      <c r="A73">
        <v>70</v>
      </c>
      <c r="B73">
        <f>SUM($F$4:F73)</f>
        <v>67275</v>
      </c>
      <c r="F73">
        <f t="shared" si="9"/>
        <v>1825</v>
      </c>
      <c r="H73">
        <f t="shared" si="6"/>
        <v>1.35</v>
      </c>
      <c r="I73">
        <f t="shared" si="7"/>
        <v>2463.75</v>
      </c>
      <c r="R73">
        <v>1825</v>
      </c>
      <c r="T73">
        <v>70</v>
      </c>
      <c r="U73" s="9">
        <v>1</v>
      </c>
      <c r="V73" s="9">
        <v>0.86899999999999999</v>
      </c>
      <c r="W73" s="9">
        <f t="shared" si="11"/>
        <v>0.25</v>
      </c>
      <c r="X73" s="9">
        <f t="shared" si="11"/>
        <v>0.25</v>
      </c>
      <c r="Z73">
        <v>70</v>
      </c>
      <c r="AA73" s="1">
        <f>SUM($R$4:$R73)*U73*(U$1/$U$1)</f>
        <v>67275</v>
      </c>
      <c r="AB73" s="1">
        <f>SUM($R$4:$R73)*V73*(V$1/$U$1)</f>
        <v>35726.762500000004</v>
      </c>
      <c r="AC73" s="1">
        <f>SUM($R$4:$R73)*W73*(W$1/$U$1)</f>
        <v>3737.5</v>
      </c>
      <c r="AD73" s="1">
        <f>SUM($R$4:$R73)*X73*(X$1/$U$1)</f>
        <v>2803.125</v>
      </c>
      <c r="AE73" s="1">
        <f t="shared" si="8"/>
        <v>42267.387500000004</v>
      </c>
    </row>
    <row r="74" spans="1:31" x14ac:dyDescent="0.25">
      <c r="A74">
        <v>71</v>
      </c>
      <c r="B74">
        <f>SUM($F$4:F74)</f>
        <v>69125</v>
      </c>
      <c r="F74">
        <f t="shared" si="9"/>
        <v>1850</v>
      </c>
      <c r="H74">
        <f t="shared" si="6"/>
        <v>1.35</v>
      </c>
      <c r="I74">
        <f t="shared" si="7"/>
        <v>2497.5</v>
      </c>
      <c r="R74">
        <v>1850</v>
      </c>
      <c r="T74">
        <v>71</v>
      </c>
      <c r="U74" s="9">
        <v>1</v>
      </c>
      <c r="V74" s="9">
        <f t="shared" si="10"/>
        <v>0.86899999999999999</v>
      </c>
      <c r="W74" s="9">
        <f t="shared" si="11"/>
        <v>0.25</v>
      </c>
      <c r="X74" s="9">
        <f t="shared" si="11"/>
        <v>0.25</v>
      </c>
      <c r="Z74">
        <v>71</v>
      </c>
      <c r="AA74" s="1">
        <f>SUM($R$4:$R74)*U74*(U$1/$U$1)</f>
        <v>69125</v>
      </c>
      <c r="AB74" s="1">
        <f>SUM($R$4:$R74)*V74*(V$1/$U$1)</f>
        <v>36709.215277777781</v>
      </c>
      <c r="AC74" s="1">
        <f>SUM($R$4:$R74)*W74*(W$1/$U$1)</f>
        <v>3840.2777777777774</v>
      </c>
      <c r="AD74" s="1">
        <f>SUM($R$4:$R74)*X74*(X$1/$U$1)</f>
        <v>2880.208333333333</v>
      </c>
      <c r="AE74" s="1">
        <f t="shared" si="8"/>
        <v>43429.701388888898</v>
      </c>
    </row>
    <row r="75" spans="1:31" x14ac:dyDescent="0.25">
      <c r="A75">
        <v>72</v>
      </c>
      <c r="B75">
        <f>SUM($F$4:F75)</f>
        <v>71000</v>
      </c>
      <c r="F75">
        <f t="shared" si="9"/>
        <v>1875</v>
      </c>
      <c r="H75">
        <f t="shared" si="6"/>
        <v>1.35</v>
      </c>
      <c r="I75">
        <f t="shared" si="7"/>
        <v>2531.25</v>
      </c>
      <c r="R75">
        <v>1875</v>
      </c>
      <c r="T75">
        <v>72</v>
      </c>
      <c r="U75" s="9">
        <v>1</v>
      </c>
      <c r="V75" s="9">
        <f t="shared" si="10"/>
        <v>0.86899999999999999</v>
      </c>
      <c r="W75" s="9">
        <f t="shared" si="11"/>
        <v>0.25</v>
      </c>
      <c r="X75" s="9">
        <f t="shared" si="11"/>
        <v>0.25</v>
      </c>
      <c r="Z75">
        <v>72</v>
      </c>
      <c r="AA75" s="1">
        <f>SUM($R$4:$R75)*U75*(U$1/$U$1)</f>
        <v>71000</v>
      </c>
      <c r="AB75" s="1">
        <f>SUM($R$4:$R75)*V75*(V$1/$U$1)</f>
        <v>37704.944444444445</v>
      </c>
      <c r="AC75" s="1">
        <f>SUM($R$4:$R75)*W75*(W$1/$U$1)</f>
        <v>3944.4444444444443</v>
      </c>
      <c r="AD75" s="1">
        <f>SUM($R$4:$R75)*X75*(X$1/$U$1)</f>
        <v>2958.333333333333</v>
      </c>
      <c r="AE75" s="1">
        <f t="shared" si="8"/>
        <v>44607.722222222226</v>
      </c>
    </row>
    <row r="76" spans="1:31" x14ac:dyDescent="0.25">
      <c r="A76">
        <v>73</v>
      </c>
      <c r="B76">
        <f>SUM($F$4:F76)</f>
        <v>72900</v>
      </c>
      <c r="F76">
        <f t="shared" si="9"/>
        <v>1900</v>
      </c>
      <c r="H76">
        <f t="shared" si="6"/>
        <v>1.35</v>
      </c>
      <c r="I76">
        <f t="shared" si="7"/>
        <v>2565</v>
      </c>
      <c r="R76">
        <v>1900</v>
      </c>
      <c r="T76">
        <v>73</v>
      </c>
      <c r="U76" s="9">
        <v>1</v>
      </c>
      <c r="V76" s="9">
        <f t="shared" si="10"/>
        <v>0.86899999999999999</v>
      </c>
      <c r="W76" s="9">
        <f t="shared" si="11"/>
        <v>0.25</v>
      </c>
      <c r="X76" s="9">
        <f t="shared" si="11"/>
        <v>0.25</v>
      </c>
      <c r="Z76">
        <v>73</v>
      </c>
      <c r="AA76" s="1">
        <f>SUM($R$4:$R76)*U76*(U$1/$U$1)</f>
        <v>72900</v>
      </c>
      <c r="AB76" s="1">
        <f>SUM($R$4:$R76)*V76*(V$1/$U$1)</f>
        <v>38713.950000000004</v>
      </c>
      <c r="AC76" s="1">
        <f>SUM($R$4:$R76)*W76*(W$1/$U$1)</f>
        <v>4050</v>
      </c>
      <c r="AD76" s="1">
        <f>SUM($R$4:$R76)*X76*(X$1/$U$1)</f>
        <v>3037.5</v>
      </c>
      <c r="AE76" s="1">
        <f t="shared" si="8"/>
        <v>45801.450000000004</v>
      </c>
    </row>
    <row r="77" spans="1:31" x14ac:dyDescent="0.25">
      <c r="A77">
        <v>74</v>
      </c>
      <c r="B77">
        <f>SUM($F$4:F77)</f>
        <v>74825</v>
      </c>
      <c r="F77">
        <f t="shared" si="9"/>
        <v>1925</v>
      </c>
      <c r="H77">
        <f t="shared" si="6"/>
        <v>1.35</v>
      </c>
      <c r="I77">
        <f t="shared" si="7"/>
        <v>2598.75</v>
      </c>
      <c r="R77">
        <v>1925</v>
      </c>
      <c r="T77">
        <v>74</v>
      </c>
      <c r="U77" s="9">
        <v>1</v>
      </c>
      <c r="V77" s="9">
        <f t="shared" si="10"/>
        <v>0.86899999999999999</v>
      </c>
      <c r="W77" s="9">
        <f t="shared" si="11"/>
        <v>0.25</v>
      </c>
      <c r="X77" s="9">
        <f t="shared" si="11"/>
        <v>0.25</v>
      </c>
      <c r="Z77">
        <v>74</v>
      </c>
      <c r="AA77" s="1">
        <f>SUM($R$4:$R77)*U77*(U$1/$U$1)</f>
        <v>74825</v>
      </c>
      <c r="AB77" s="1">
        <f>SUM($R$4:$R77)*V77*(V$1/$U$1)</f>
        <v>39736.231944444451</v>
      </c>
      <c r="AC77" s="1">
        <f>SUM($R$4:$R77)*W77*(W$1/$U$1)</f>
        <v>4156.9444444444443</v>
      </c>
      <c r="AD77" s="1">
        <f>SUM($R$4:$R77)*X77*(X$1/$U$1)</f>
        <v>3117.708333333333</v>
      </c>
      <c r="AE77" s="1">
        <f t="shared" si="8"/>
        <v>47010.884722222232</v>
      </c>
    </row>
    <row r="78" spans="1:31" x14ac:dyDescent="0.25">
      <c r="A78">
        <v>75</v>
      </c>
      <c r="B78">
        <f>SUM($F$4:F78)</f>
        <v>76775</v>
      </c>
      <c r="F78">
        <f t="shared" si="9"/>
        <v>1950</v>
      </c>
      <c r="H78">
        <f t="shared" si="6"/>
        <v>1.35</v>
      </c>
      <c r="I78">
        <f t="shared" si="7"/>
        <v>2632.5</v>
      </c>
      <c r="R78">
        <v>1950</v>
      </c>
      <c r="T78">
        <v>75</v>
      </c>
      <c r="U78" s="9">
        <v>1</v>
      </c>
      <c r="V78" s="9">
        <f t="shared" si="10"/>
        <v>0.86899999999999999</v>
      </c>
      <c r="W78" s="9">
        <f t="shared" si="11"/>
        <v>0.25</v>
      </c>
      <c r="X78" s="9">
        <f t="shared" si="11"/>
        <v>0.25</v>
      </c>
      <c r="Z78">
        <v>75</v>
      </c>
      <c r="AA78" s="1">
        <f>SUM($R$4:$R78)*U78*(U$1/$U$1)</f>
        <v>76775</v>
      </c>
      <c r="AB78" s="1">
        <f>SUM($R$4:$R78)*V78*(V$1/$U$1)</f>
        <v>40771.790277777785</v>
      </c>
      <c r="AC78" s="1">
        <f>SUM($R$4:$R78)*W78*(W$1/$U$1)</f>
        <v>4265.2777777777774</v>
      </c>
      <c r="AD78" s="1">
        <f>SUM($R$4:$R78)*X78*(X$1/$U$1)</f>
        <v>3198.958333333333</v>
      </c>
      <c r="AE78" s="1">
        <f t="shared" si="8"/>
        <v>48236.026388888895</v>
      </c>
    </row>
    <row r="79" spans="1:31" x14ac:dyDescent="0.25">
      <c r="A79">
        <v>76</v>
      </c>
      <c r="B79">
        <f>SUM($F$4:F79)</f>
        <v>78750</v>
      </c>
      <c r="F79">
        <f t="shared" si="9"/>
        <v>1975</v>
      </c>
      <c r="H79">
        <f t="shared" si="6"/>
        <v>1.35</v>
      </c>
      <c r="I79">
        <f t="shared" si="7"/>
        <v>2666.25</v>
      </c>
      <c r="R79">
        <v>1975</v>
      </c>
      <c r="T79">
        <v>76</v>
      </c>
      <c r="U79" s="9">
        <v>1</v>
      </c>
      <c r="V79" s="9">
        <f t="shared" si="10"/>
        <v>0.86899999999999999</v>
      </c>
      <c r="W79" s="9">
        <f t="shared" si="11"/>
        <v>0.25</v>
      </c>
      <c r="X79" s="9">
        <f t="shared" si="11"/>
        <v>0.25</v>
      </c>
      <c r="Z79">
        <v>76</v>
      </c>
      <c r="AA79" s="1">
        <f>SUM($R$4:$R79)*U79*(U$1/$U$1)</f>
        <v>78750</v>
      </c>
      <c r="AB79" s="1">
        <f>SUM($R$4:$R79)*V79*(V$1/$U$1)</f>
        <v>41820.625</v>
      </c>
      <c r="AC79" s="1">
        <f>SUM($R$4:$R79)*W79*(W$1/$U$1)</f>
        <v>4375</v>
      </c>
      <c r="AD79" s="1">
        <f>SUM($R$4:$R79)*X79*(X$1/$U$1)</f>
        <v>3281.25</v>
      </c>
      <c r="AE79" s="1">
        <f t="shared" si="8"/>
        <v>49476.875</v>
      </c>
    </row>
    <row r="80" spans="1:31" x14ac:dyDescent="0.25">
      <c r="A80">
        <v>77</v>
      </c>
      <c r="B80">
        <f>SUM($F$4:F80)</f>
        <v>80750</v>
      </c>
      <c r="F80">
        <f t="shared" si="9"/>
        <v>2000</v>
      </c>
      <c r="H80">
        <f t="shared" si="6"/>
        <v>1.35</v>
      </c>
      <c r="I80">
        <f t="shared" si="7"/>
        <v>2700</v>
      </c>
      <c r="R80">
        <v>2000</v>
      </c>
      <c r="T80">
        <v>77</v>
      </c>
      <c r="U80" s="9">
        <v>1</v>
      </c>
      <c r="V80" s="9">
        <f t="shared" si="10"/>
        <v>0.86899999999999999</v>
      </c>
      <c r="W80" s="9">
        <f t="shared" si="11"/>
        <v>0.25</v>
      </c>
      <c r="X80" s="9">
        <f t="shared" si="11"/>
        <v>0.25</v>
      </c>
      <c r="Z80">
        <v>77</v>
      </c>
      <c r="AA80" s="1">
        <f>SUM($R$4:$R80)*U80*(U$1/$U$1)</f>
        <v>80750</v>
      </c>
      <c r="AB80" s="1">
        <f>SUM($R$4:$R80)*V80*(V$1/$U$1)</f>
        <v>42882.736111111117</v>
      </c>
      <c r="AC80" s="1">
        <f>SUM($R$4:$R80)*W80*(W$1/$U$1)</f>
        <v>4486.1111111111113</v>
      </c>
      <c r="AD80" s="1">
        <f>SUM($R$4:$R80)*X80*(X$1/$U$1)</f>
        <v>3364.583333333333</v>
      </c>
      <c r="AE80" s="1">
        <f t="shared" si="8"/>
        <v>50733.430555555562</v>
      </c>
    </row>
    <row r="81" spans="1:31" x14ac:dyDescent="0.25">
      <c r="A81">
        <v>78</v>
      </c>
      <c r="B81">
        <f>SUM($F$4:F81)</f>
        <v>82775</v>
      </c>
      <c r="F81">
        <f t="shared" si="9"/>
        <v>2025</v>
      </c>
      <c r="H81">
        <f t="shared" si="6"/>
        <v>1.35</v>
      </c>
      <c r="I81">
        <f t="shared" si="7"/>
        <v>2733.75</v>
      </c>
      <c r="R81">
        <v>2025</v>
      </c>
      <c r="T81">
        <v>78</v>
      </c>
      <c r="U81" s="9">
        <v>1</v>
      </c>
      <c r="V81" s="9">
        <f t="shared" si="10"/>
        <v>0.86899999999999999</v>
      </c>
      <c r="W81" s="9">
        <f t="shared" si="11"/>
        <v>0.25</v>
      </c>
      <c r="X81" s="9">
        <f t="shared" si="11"/>
        <v>0.25</v>
      </c>
      <c r="Z81">
        <v>78</v>
      </c>
      <c r="AA81" s="1">
        <f>SUM($R$4:$R81)*U81*(U$1/$U$1)</f>
        <v>82775</v>
      </c>
      <c r="AB81" s="1">
        <f>SUM($R$4:$R81)*V81*(V$1/$U$1)</f>
        <v>43958.123611111121</v>
      </c>
      <c r="AC81" s="1">
        <f>SUM($R$4:$R81)*W81*(W$1/$U$1)</f>
        <v>4598.6111111111104</v>
      </c>
      <c r="AD81" s="1">
        <f>SUM($R$4:$R81)*X81*(X$1/$U$1)</f>
        <v>3448.958333333333</v>
      </c>
      <c r="AE81" s="1">
        <f t="shared" si="8"/>
        <v>52005.693055555566</v>
      </c>
    </row>
    <row r="82" spans="1:31" x14ac:dyDescent="0.25">
      <c r="A82">
        <v>79</v>
      </c>
      <c r="B82">
        <f>SUM($F$4:F82)</f>
        <v>84825</v>
      </c>
      <c r="F82">
        <f t="shared" si="9"/>
        <v>2050</v>
      </c>
      <c r="H82">
        <f t="shared" si="6"/>
        <v>1.35</v>
      </c>
      <c r="I82">
        <f t="shared" si="7"/>
        <v>2767.5</v>
      </c>
      <c r="R82">
        <v>2050</v>
      </c>
      <c r="T82">
        <v>79</v>
      </c>
      <c r="U82" s="9">
        <v>1</v>
      </c>
      <c r="V82" s="9">
        <f t="shared" si="10"/>
        <v>0.86899999999999999</v>
      </c>
      <c r="W82" s="9">
        <f t="shared" si="11"/>
        <v>0.25</v>
      </c>
      <c r="X82" s="9">
        <f t="shared" si="11"/>
        <v>0.25</v>
      </c>
      <c r="Z82">
        <v>79</v>
      </c>
      <c r="AA82" s="1">
        <f>SUM($R$4:$R82)*U82*(U$1/$U$1)</f>
        <v>84825</v>
      </c>
      <c r="AB82" s="1">
        <f>SUM($R$4:$R82)*V82*(V$1/$U$1)</f>
        <v>45046.787500000006</v>
      </c>
      <c r="AC82" s="1">
        <f>SUM($R$4:$R82)*W82*(W$1/$U$1)</f>
        <v>4712.5</v>
      </c>
      <c r="AD82" s="1">
        <f>SUM($R$4:$R82)*X82*(X$1/$U$1)</f>
        <v>3534.375</v>
      </c>
      <c r="AE82" s="1">
        <f t="shared" si="8"/>
        <v>53293.662500000006</v>
      </c>
    </row>
    <row r="83" spans="1:31" x14ac:dyDescent="0.25">
      <c r="A83">
        <v>80</v>
      </c>
      <c r="B83">
        <f>SUM($F$4:F83)</f>
        <v>86900</v>
      </c>
      <c r="F83">
        <f t="shared" si="9"/>
        <v>2075</v>
      </c>
      <c r="H83">
        <f t="shared" si="6"/>
        <v>1.35</v>
      </c>
      <c r="I83">
        <f t="shared" si="7"/>
        <v>2801.25</v>
      </c>
      <c r="R83">
        <v>2075</v>
      </c>
      <c r="T83">
        <v>80</v>
      </c>
      <c r="U83" s="9">
        <v>1</v>
      </c>
      <c r="V83" s="9">
        <f t="shared" si="10"/>
        <v>0.86899999999999999</v>
      </c>
      <c r="W83" s="9">
        <f t="shared" si="11"/>
        <v>0.25</v>
      </c>
      <c r="X83" s="9">
        <f t="shared" si="11"/>
        <v>0.25</v>
      </c>
      <c r="Z83">
        <v>80</v>
      </c>
      <c r="AA83" s="1">
        <f>SUM($R$4:$R83)*U83*(U$1/$U$1)</f>
        <v>86900</v>
      </c>
      <c r="AB83" s="1">
        <f>SUM($R$4:$R83)*V83*(V$1/$U$1)</f>
        <v>46148.727777777785</v>
      </c>
      <c r="AC83" s="1">
        <f>SUM($R$4:$R83)*W83*(W$1/$U$1)</f>
        <v>4827.7777777777774</v>
      </c>
      <c r="AD83" s="1">
        <f>SUM($R$4:$R83)*X83*(X$1/$U$1)</f>
        <v>3620.833333333333</v>
      </c>
      <c r="AE83" s="1">
        <f t="shared" si="8"/>
        <v>54597.338888888895</v>
      </c>
    </row>
    <row r="84" spans="1:31" x14ac:dyDescent="0.25">
      <c r="A84">
        <v>81</v>
      </c>
      <c r="B84">
        <f>SUM($F$4:F84)</f>
        <v>89000</v>
      </c>
      <c r="F84">
        <f t="shared" si="9"/>
        <v>2100</v>
      </c>
      <c r="H84">
        <f t="shared" si="6"/>
        <v>1.35</v>
      </c>
      <c r="I84">
        <f t="shared" si="7"/>
        <v>2835</v>
      </c>
      <c r="R84">
        <v>2100</v>
      </c>
      <c r="T84">
        <v>81</v>
      </c>
      <c r="U84" s="9">
        <v>1</v>
      </c>
      <c r="V84" s="9">
        <f t="shared" si="10"/>
        <v>0.86899999999999999</v>
      </c>
      <c r="W84" s="9">
        <f t="shared" si="11"/>
        <v>0.25</v>
      </c>
      <c r="X84" s="9">
        <f t="shared" si="11"/>
        <v>0.25</v>
      </c>
      <c r="Z84">
        <v>81</v>
      </c>
      <c r="AA84" s="1">
        <f>SUM($R$4:$R84)*U84*(U$1/$U$1)</f>
        <v>89000</v>
      </c>
      <c r="AB84" s="1">
        <f>SUM($R$4:$R84)*V84*(V$1/$U$1)</f>
        <v>47263.944444444445</v>
      </c>
      <c r="AC84" s="1">
        <f>SUM($R$4:$R84)*W84*(W$1/$U$1)</f>
        <v>4944.4444444444443</v>
      </c>
      <c r="AD84" s="1">
        <f>SUM($R$4:$R84)*X84*(X$1/$U$1)</f>
        <v>3708.333333333333</v>
      </c>
      <c r="AE84" s="1">
        <f t="shared" si="8"/>
        <v>55916.722222222226</v>
      </c>
    </row>
    <row r="85" spans="1:31" x14ac:dyDescent="0.25">
      <c r="U85" s="9"/>
      <c r="W85" s="9"/>
      <c r="X85" s="9"/>
      <c r="AA85" s="1"/>
      <c r="AB85" s="1"/>
      <c r="AC85" s="1"/>
      <c r="AD85" s="1"/>
    </row>
    <row r="86" spans="1:31" x14ac:dyDescent="0.25">
      <c r="U86" s="9"/>
      <c r="W86" s="9"/>
      <c r="X86" s="9"/>
      <c r="AA86" s="1"/>
      <c r="AB86" s="1"/>
      <c r="AC86" s="1"/>
      <c r="AD86" s="1"/>
    </row>
    <row r="87" spans="1:31" x14ac:dyDescent="0.25">
      <c r="U87" s="9"/>
      <c r="W87" s="9"/>
      <c r="X87" s="9"/>
      <c r="AA87" s="1"/>
      <c r="AB87" s="1"/>
      <c r="AC87" s="1"/>
      <c r="AD87" s="1"/>
    </row>
    <row r="88" spans="1:31" x14ac:dyDescent="0.25">
      <c r="U88" s="9"/>
      <c r="W88" s="9"/>
      <c r="X88" s="9"/>
      <c r="AA88" s="1"/>
      <c r="AB88" s="1"/>
      <c r="AC88" s="1"/>
      <c r="AD88" s="1"/>
    </row>
    <row r="89" spans="1:31" x14ac:dyDescent="0.25">
      <c r="U89" s="9"/>
      <c r="W89" s="9"/>
      <c r="X89" s="9"/>
      <c r="AA89" s="1"/>
      <c r="AB89" s="1"/>
      <c r="AC89" s="1"/>
      <c r="AD89" s="1"/>
    </row>
    <row r="90" spans="1:31" x14ac:dyDescent="0.25">
      <c r="U90" s="9"/>
      <c r="W90" s="9"/>
      <c r="X90" s="9"/>
      <c r="AA90" s="1"/>
      <c r="AB90" s="1"/>
      <c r="AC90" s="1"/>
      <c r="AD90" s="1"/>
    </row>
    <row r="91" spans="1:31" x14ac:dyDescent="0.25">
      <c r="U91" s="9"/>
      <c r="W91" s="9"/>
      <c r="X91" s="9"/>
      <c r="AA91" s="1"/>
      <c r="AB91" s="1"/>
      <c r="AC91" s="1"/>
      <c r="AD91" s="1"/>
    </row>
    <row r="92" spans="1:31" x14ac:dyDescent="0.25">
      <c r="U92" s="9"/>
      <c r="W92" s="9"/>
      <c r="X92" s="9"/>
      <c r="AA92" s="1"/>
      <c r="AB92" s="1"/>
      <c r="AC92" s="1"/>
      <c r="AD92" s="1"/>
    </row>
    <row r="93" spans="1:31" x14ac:dyDescent="0.25">
      <c r="U93" s="9"/>
      <c r="W93" s="9"/>
      <c r="X93" s="9"/>
      <c r="AA93" s="1"/>
      <c r="AB93" s="1"/>
      <c r="AC93" s="1"/>
      <c r="AD93" s="1"/>
    </row>
    <row r="94" spans="1:31" x14ac:dyDescent="0.25">
      <c r="U94" s="9"/>
      <c r="W94" s="9"/>
      <c r="X94" s="9"/>
      <c r="AA94" s="1"/>
      <c r="AB94" s="1"/>
      <c r="AC94" s="1"/>
      <c r="AD94" s="1"/>
    </row>
    <row r="95" spans="1:31" x14ac:dyDescent="0.25">
      <c r="U95" s="9"/>
      <c r="W95" s="9"/>
      <c r="X95" s="9"/>
      <c r="AA95" s="1"/>
      <c r="AB95" s="1"/>
      <c r="AC95" s="1"/>
      <c r="AD95" s="1"/>
    </row>
    <row r="96" spans="1:31" x14ac:dyDescent="0.25">
      <c r="U96" s="9"/>
      <c r="W96" s="9"/>
      <c r="X96" s="9"/>
      <c r="AA96" s="1"/>
      <c r="AB96" s="1"/>
      <c r="AC96" s="1"/>
      <c r="AD96" s="1"/>
    </row>
    <row r="97" spans="21:30" x14ac:dyDescent="0.25">
      <c r="U97" s="9"/>
      <c r="W97" s="9"/>
      <c r="X97" s="9"/>
      <c r="AA97" s="1"/>
      <c r="AB97" s="1"/>
      <c r="AC97" s="1"/>
      <c r="AD97" s="1"/>
    </row>
    <row r="98" spans="21:30" x14ac:dyDescent="0.25">
      <c r="U98" s="9"/>
      <c r="W98" s="9"/>
      <c r="X98" s="9"/>
      <c r="AA98" s="1"/>
      <c r="AB98" s="1"/>
      <c r="AC98" s="1"/>
      <c r="AD98" s="1"/>
    </row>
    <row r="99" spans="21:30" x14ac:dyDescent="0.25">
      <c r="U99" s="9"/>
      <c r="W99" s="9"/>
      <c r="X99" s="9"/>
      <c r="AA99" s="1"/>
      <c r="AB99" s="1"/>
      <c r="AC99" s="1"/>
      <c r="AD99" s="1"/>
    </row>
    <row r="100" spans="21:30" x14ac:dyDescent="0.25">
      <c r="U100" s="9"/>
      <c r="W100" s="9"/>
      <c r="X100" s="9"/>
      <c r="AA100" s="1"/>
      <c r="AB100" s="1"/>
      <c r="AC100" s="1"/>
      <c r="AD100" s="1"/>
    </row>
    <row r="101" spans="21:30" x14ac:dyDescent="0.25">
      <c r="U101" s="9"/>
      <c r="W101" s="9"/>
      <c r="X101" s="9"/>
      <c r="AA101" s="1"/>
      <c r="AB101" s="1"/>
      <c r="AC101" s="1"/>
      <c r="AD101" s="1"/>
    </row>
    <row r="102" spans="21:30" x14ac:dyDescent="0.25">
      <c r="U102" s="9"/>
      <c r="W102" s="9"/>
      <c r="X102" s="9"/>
      <c r="AA102" s="1"/>
      <c r="AB102" s="1"/>
      <c r="AC102" s="1"/>
      <c r="AD102" s="1"/>
    </row>
    <row r="103" spans="21:30" x14ac:dyDescent="0.25">
      <c r="U103" s="9"/>
      <c r="W103" s="9"/>
      <c r="X103" s="9"/>
      <c r="AA103" s="1"/>
      <c r="AB103" s="1"/>
      <c r="AC103" s="1"/>
      <c r="AD103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04C9-C397-40D4-8F0F-1FEF9195B562}">
  <dimension ref="A1:AL169"/>
  <sheetViews>
    <sheetView topLeftCell="A157" workbookViewId="0">
      <selection activeCell="P124" sqref="P124"/>
    </sheetView>
  </sheetViews>
  <sheetFormatPr defaultRowHeight="15" x14ac:dyDescent="0.25"/>
  <cols>
    <col min="3" max="3" width="5.7109375" bestFit="1" customWidth="1"/>
    <col min="4" max="4" width="7.140625" bestFit="1" customWidth="1"/>
    <col min="5" max="5" width="6.5703125" style="9" bestFit="1" customWidth="1"/>
    <col min="9" max="9" width="13.42578125" bestFit="1" customWidth="1"/>
    <col min="20" max="20" width="17.5703125" bestFit="1" customWidth="1"/>
    <col min="21" max="21" width="14.140625" bestFit="1" customWidth="1"/>
    <col min="22" max="22" width="14.42578125" bestFit="1" customWidth="1"/>
    <col min="23" max="23" width="14.5703125" bestFit="1" customWidth="1"/>
    <col min="24" max="24" width="11" bestFit="1" customWidth="1"/>
    <col min="25" max="25" width="15.85546875" bestFit="1" customWidth="1"/>
    <col min="26" max="26" width="15.7109375" bestFit="1" customWidth="1"/>
    <col min="27" max="27" width="16.140625" bestFit="1" customWidth="1"/>
    <col min="28" max="28" width="17.5703125" bestFit="1" customWidth="1"/>
    <col min="29" max="29" width="11.85546875" bestFit="1" customWidth="1"/>
    <col min="30" max="30" width="16.28515625" bestFit="1" customWidth="1"/>
    <col min="31" max="31" width="15.5703125" bestFit="1" customWidth="1"/>
    <col min="32" max="32" width="16" bestFit="1" customWidth="1"/>
    <col min="33" max="33" width="15" bestFit="1" customWidth="1"/>
    <col min="34" max="34" width="15.7109375" bestFit="1" customWidth="1"/>
    <col min="35" max="35" width="14.28515625" bestFit="1" customWidth="1"/>
    <col min="36" max="36" width="10.5703125" bestFit="1" customWidth="1"/>
    <col min="37" max="37" width="15.85546875" bestFit="1" customWidth="1"/>
    <col min="38" max="38" width="16" bestFit="1" customWidth="1"/>
  </cols>
  <sheetData>
    <row r="1" spans="1:38" x14ac:dyDescent="0.25">
      <c r="D1">
        <v>18</v>
      </c>
      <c r="E1" s="1">
        <v>11</v>
      </c>
      <c r="F1">
        <v>4</v>
      </c>
      <c r="G1">
        <v>3</v>
      </c>
      <c r="I1" t="s">
        <v>311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</row>
    <row r="2" spans="1:38" x14ac:dyDescent="0.25">
      <c r="A2" t="s">
        <v>289</v>
      </c>
      <c r="C2" t="s">
        <v>288</v>
      </c>
      <c r="I2" s="10">
        <v>0.81</v>
      </c>
      <c r="N2" t="s">
        <v>290</v>
      </c>
      <c r="U2">
        <v>0.75</v>
      </c>
      <c r="V2">
        <v>1</v>
      </c>
      <c r="W2">
        <v>1</v>
      </c>
      <c r="X2">
        <v>1.1499999999999999</v>
      </c>
      <c r="Y2">
        <v>1</v>
      </c>
      <c r="Z2">
        <v>1</v>
      </c>
      <c r="AA2">
        <v>0.75</v>
      </c>
      <c r="AB2">
        <v>1.1499999999999999</v>
      </c>
      <c r="AC2">
        <v>1</v>
      </c>
      <c r="AD2">
        <v>1.1499999999999999</v>
      </c>
      <c r="AE2">
        <v>1</v>
      </c>
      <c r="AF2">
        <v>1</v>
      </c>
      <c r="AG2">
        <v>1</v>
      </c>
      <c r="AH2">
        <v>1</v>
      </c>
      <c r="AI2">
        <v>0.75</v>
      </c>
      <c r="AJ2">
        <v>1</v>
      </c>
      <c r="AK2">
        <v>1</v>
      </c>
      <c r="AL2">
        <v>1</v>
      </c>
    </row>
    <row r="3" spans="1:38" x14ac:dyDescent="0.25">
      <c r="A3" t="s">
        <v>277</v>
      </c>
      <c r="C3" t="s">
        <v>0</v>
      </c>
      <c r="D3" t="s">
        <v>277</v>
      </c>
      <c r="E3" s="9" t="s">
        <v>285</v>
      </c>
      <c r="F3" t="s">
        <v>286</v>
      </c>
      <c r="G3" t="s">
        <v>287</v>
      </c>
      <c r="I3" t="s">
        <v>0</v>
      </c>
      <c r="J3" t="s">
        <v>277</v>
      </c>
      <c r="K3" s="9" t="s">
        <v>285</v>
      </c>
      <c r="L3" t="s">
        <v>286</v>
      </c>
      <c r="M3" t="s">
        <v>287</v>
      </c>
      <c r="N3" t="s">
        <v>0</v>
      </c>
      <c r="O3" t="s">
        <v>277</v>
      </c>
      <c r="P3" s="9" t="s">
        <v>285</v>
      </c>
      <c r="Q3" t="s">
        <v>286</v>
      </c>
      <c r="R3" t="s">
        <v>287</v>
      </c>
      <c r="T3" t="s">
        <v>310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1</v>
      </c>
      <c r="AC3">
        <v>1</v>
      </c>
      <c r="AD3">
        <v>1</v>
      </c>
      <c r="AE3">
        <v>3</v>
      </c>
      <c r="AF3">
        <v>1</v>
      </c>
      <c r="AG3">
        <v>3</v>
      </c>
      <c r="AH3">
        <v>1</v>
      </c>
      <c r="AI3">
        <v>2</v>
      </c>
      <c r="AJ3">
        <v>2</v>
      </c>
      <c r="AK3">
        <v>2</v>
      </c>
      <c r="AL3">
        <v>1</v>
      </c>
    </row>
    <row r="4" spans="1:38" x14ac:dyDescent="0.25">
      <c r="A4">
        <v>0</v>
      </c>
      <c r="C4">
        <v>1</v>
      </c>
      <c r="D4" s="9">
        <v>1</v>
      </c>
      <c r="E4" s="9">
        <v>1</v>
      </c>
      <c r="F4" s="9">
        <v>1</v>
      </c>
      <c r="G4" s="9">
        <v>1</v>
      </c>
      <c r="I4">
        <v>1</v>
      </c>
      <c r="J4" s="9">
        <v>1</v>
      </c>
      <c r="K4" s="9">
        <v>1</v>
      </c>
      <c r="L4" s="9">
        <v>1</v>
      </c>
      <c r="M4" s="9">
        <v>1</v>
      </c>
      <c r="N4">
        <v>1</v>
      </c>
      <c r="O4" s="1">
        <f>SUM($A$4:$A4)*D4</f>
        <v>0</v>
      </c>
      <c r="P4" s="1">
        <f>SUM($A$4:$A4)*E4*(E$1/$D$1)</f>
        <v>0</v>
      </c>
      <c r="Q4" s="1">
        <f>SUM($A$4:$A4)*F4</f>
        <v>0</v>
      </c>
      <c r="R4" s="1">
        <f>SUM($A$4:$A4)*G4</f>
        <v>0</v>
      </c>
      <c r="T4" s="1">
        <f ca="1">SUM(U$4:AL4)/18</f>
        <v>0</v>
      </c>
      <c r="U4" s="1">
        <f ca="1">U$2*OFFSET($O4,0,U$3)/18</f>
        <v>0</v>
      </c>
      <c r="V4" s="1">
        <f t="shared" ref="V4:AL18" ca="1" si="0">V$2*OFFSET($O4,0,V$3)/18</f>
        <v>0</v>
      </c>
      <c r="W4" s="1">
        <f t="shared" ca="1" si="0"/>
        <v>0</v>
      </c>
      <c r="X4" s="1">
        <f t="shared" ca="1" si="0"/>
        <v>0</v>
      </c>
      <c r="Y4" s="1">
        <f t="shared" ca="1" si="0"/>
        <v>0</v>
      </c>
      <c r="Z4" s="1">
        <f t="shared" ca="1" si="0"/>
        <v>0</v>
      </c>
      <c r="AA4" s="1">
        <f t="shared" ca="1" si="0"/>
        <v>0</v>
      </c>
      <c r="AB4" s="1">
        <f t="shared" ca="1" si="0"/>
        <v>0</v>
      </c>
      <c r="AC4" s="1">
        <f t="shared" ca="1" si="0"/>
        <v>0</v>
      </c>
      <c r="AD4" s="1">
        <f t="shared" ca="1" si="0"/>
        <v>0</v>
      </c>
      <c r="AE4" s="1">
        <f t="shared" ca="1" si="0"/>
        <v>0</v>
      </c>
      <c r="AF4" s="1">
        <f t="shared" ca="1" si="0"/>
        <v>0</v>
      </c>
      <c r="AG4" s="1">
        <f t="shared" ca="1" si="0"/>
        <v>0</v>
      </c>
      <c r="AH4" s="1">
        <f t="shared" ca="1" si="0"/>
        <v>0</v>
      </c>
      <c r="AI4" s="1">
        <f t="shared" ca="1" si="0"/>
        <v>0</v>
      </c>
      <c r="AJ4" s="1">
        <f t="shared" ca="1" si="0"/>
        <v>0</v>
      </c>
      <c r="AK4" s="1">
        <f t="shared" ca="1" si="0"/>
        <v>0</v>
      </c>
      <c r="AL4" s="1">
        <f t="shared" ca="1" si="0"/>
        <v>0</v>
      </c>
    </row>
    <row r="5" spans="1:38" x14ac:dyDescent="0.25">
      <c r="A5">
        <v>125</v>
      </c>
      <c r="C5">
        <v>2</v>
      </c>
      <c r="D5" s="9">
        <v>1</v>
      </c>
      <c r="E5" s="9">
        <f>E4</f>
        <v>1</v>
      </c>
      <c r="F5" s="9">
        <f>F4</f>
        <v>1</v>
      </c>
      <c r="G5" s="9">
        <f>G4</f>
        <v>1</v>
      </c>
      <c r="I5">
        <v>2</v>
      </c>
      <c r="J5" s="9">
        <v>1</v>
      </c>
      <c r="K5" s="9">
        <f>K4</f>
        <v>1</v>
      </c>
      <c r="L5" s="9">
        <f>L4</f>
        <v>1</v>
      </c>
      <c r="M5" s="9">
        <f>M4</f>
        <v>1</v>
      </c>
      <c r="N5">
        <v>2</v>
      </c>
      <c r="O5" s="1">
        <f>SUM($A$4:$A5)*D5</f>
        <v>125</v>
      </c>
      <c r="P5" s="1">
        <f>$A5*K5*(E$1/$D$1)</f>
        <v>76.3888888888889</v>
      </c>
      <c r="Q5" s="1">
        <f t="shared" ref="Q5:R5" si="1">$A5*L5*(F$1/$D$1)</f>
        <v>27.777777777777775</v>
      </c>
      <c r="R5" s="1">
        <f t="shared" si="1"/>
        <v>20.833333333333332</v>
      </c>
      <c r="S5" s="1">
        <f>SUM(P5:R5)</f>
        <v>125</v>
      </c>
      <c r="T5" s="1">
        <f ca="1">SUM(U$4:AL5)/18</f>
        <v>3.1764403292181074</v>
      </c>
      <c r="U5" s="1">
        <f t="shared" ref="U5:AJ34" ca="1" si="2">U$2*OFFSET($O5,0,U$3)/18</f>
        <v>1.1574074074074074</v>
      </c>
      <c r="V5" s="1">
        <f t="shared" ca="1" si="0"/>
        <v>4.2438271604938276</v>
      </c>
      <c r="W5" s="1">
        <f t="shared" ca="1" si="0"/>
        <v>4.2438271604938276</v>
      </c>
      <c r="X5" s="1">
        <f t="shared" ca="1" si="0"/>
        <v>4.880401234567902</v>
      </c>
      <c r="Y5" s="1">
        <f t="shared" ca="1" si="0"/>
        <v>4.2438271604938276</v>
      </c>
      <c r="Z5" s="1">
        <f t="shared" ca="1" si="0"/>
        <v>4.2438271604938276</v>
      </c>
      <c r="AA5" s="1">
        <f t="shared" ca="1" si="0"/>
        <v>0.86805555555555558</v>
      </c>
      <c r="AB5" s="1">
        <f t="shared" ca="1" si="0"/>
        <v>4.880401234567902</v>
      </c>
      <c r="AC5" s="1">
        <f t="shared" ca="1" si="0"/>
        <v>4.2438271604938276</v>
      </c>
      <c r="AD5" s="1">
        <f t="shared" ca="1" si="0"/>
        <v>4.880401234567902</v>
      </c>
      <c r="AE5" s="1">
        <f t="shared" ca="1" si="0"/>
        <v>1.1574074074074074</v>
      </c>
      <c r="AF5" s="1">
        <f t="shared" ca="1" si="0"/>
        <v>4.2438271604938276</v>
      </c>
      <c r="AG5" s="1">
        <f t="shared" ca="1" si="0"/>
        <v>1.1574074074074074</v>
      </c>
      <c r="AH5" s="1">
        <f t="shared" ca="1" si="0"/>
        <v>4.2438271604938276</v>
      </c>
      <c r="AI5" s="1">
        <f t="shared" ca="1" si="0"/>
        <v>1.1574074074074074</v>
      </c>
      <c r="AJ5" s="1">
        <f t="shared" ca="1" si="0"/>
        <v>1.5432098765432096</v>
      </c>
      <c r="AK5" s="1">
        <f t="shared" ca="1" si="0"/>
        <v>1.5432098765432096</v>
      </c>
      <c r="AL5" s="1">
        <f t="shared" ca="1" si="0"/>
        <v>4.2438271604938276</v>
      </c>
    </row>
    <row r="6" spans="1:38" x14ac:dyDescent="0.25">
      <c r="A6">
        <v>150</v>
      </c>
      <c r="C6">
        <v>3</v>
      </c>
      <c r="D6" s="9">
        <v>1</v>
      </c>
      <c r="E6" s="9">
        <f t="shared" ref="E6:G69" si="3">E5</f>
        <v>1</v>
      </c>
      <c r="F6" s="9">
        <f t="shared" si="3"/>
        <v>1</v>
      </c>
      <c r="G6" s="9">
        <f t="shared" si="3"/>
        <v>1</v>
      </c>
      <c r="I6">
        <v>3</v>
      </c>
      <c r="J6" s="9">
        <v>1</v>
      </c>
      <c r="K6" s="9">
        <f t="shared" ref="K6:M6" si="4">K5</f>
        <v>1</v>
      </c>
      <c r="L6" s="9">
        <f t="shared" si="4"/>
        <v>1</v>
      </c>
      <c r="M6" s="9">
        <f t="shared" si="4"/>
        <v>1</v>
      </c>
      <c r="N6">
        <v>3</v>
      </c>
      <c r="O6" s="1">
        <f>SUM($A$4:$A6)*D6</f>
        <v>275</v>
      </c>
      <c r="P6" s="1">
        <f t="shared" ref="P6:P69" si="5">$A6*K6*(E$1/$D$1)</f>
        <v>91.666666666666671</v>
      </c>
      <c r="Q6" s="1">
        <f t="shared" ref="Q6:Q69" si="6">$A6*L6*(F$1/$D$1)</f>
        <v>33.333333333333329</v>
      </c>
      <c r="R6" s="1">
        <f t="shared" ref="R6:R69" si="7">$A6*M6*(G$1/$D$1)</f>
        <v>25</v>
      </c>
      <c r="S6" s="1">
        <f t="shared" ref="S6:S69" si="8">SUM(P6:R6)</f>
        <v>150</v>
      </c>
      <c r="T6" s="1">
        <f ca="1">SUM(U$4:AL6)/18</f>
        <v>6.9881687242798352</v>
      </c>
      <c r="U6" s="1">
        <f t="shared" ca="1" si="2"/>
        <v>1.3888888888888886</v>
      </c>
      <c r="V6" s="1">
        <f t="shared" ca="1" si="0"/>
        <v>5.0925925925925926</v>
      </c>
      <c r="W6" s="1">
        <f t="shared" ca="1" si="0"/>
        <v>5.0925925925925926</v>
      </c>
      <c r="X6" s="1">
        <f t="shared" ca="1" si="0"/>
        <v>5.856481481481481</v>
      </c>
      <c r="Y6" s="1">
        <f t="shared" ca="1" si="0"/>
        <v>5.0925925925925926</v>
      </c>
      <c r="Z6" s="1">
        <f t="shared" ca="1" si="0"/>
        <v>5.0925925925925926</v>
      </c>
      <c r="AA6" s="1">
        <f t="shared" ca="1" si="0"/>
        <v>1.0416666666666667</v>
      </c>
      <c r="AB6" s="1">
        <f t="shared" ca="1" si="0"/>
        <v>5.856481481481481</v>
      </c>
      <c r="AC6" s="1">
        <f t="shared" ca="1" si="0"/>
        <v>5.0925925925925926</v>
      </c>
      <c r="AD6" s="1">
        <f t="shared" ca="1" si="0"/>
        <v>5.856481481481481</v>
      </c>
      <c r="AE6" s="1">
        <f t="shared" ca="1" si="0"/>
        <v>1.3888888888888888</v>
      </c>
      <c r="AF6" s="1">
        <f t="shared" ca="1" si="0"/>
        <v>5.0925925925925926</v>
      </c>
      <c r="AG6" s="1">
        <f t="shared" ca="1" si="0"/>
        <v>1.3888888888888888</v>
      </c>
      <c r="AH6" s="1">
        <f t="shared" ca="1" si="0"/>
        <v>5.0925925925925926</v>
      </c>
      <c r="AI6" s="1">
        <f t="shared" ca="1" si="0"/>
        <v>1.3888888888888886</v>
      </c>
      <c r="AJ6" s="1">
        <f t="shared" ca="1" si="0"/>
        <v>1.8518518518518516</v>
      </c>
      <c r="AK6" s="1">
        <f t="shared" ca="1" si="0"/>
        <v>1.8518518518518516</v>
      </c>
      <c r="AL6" s="1">
        <f t="shared" ca="1" si="0"/>
        <v>5.0925925925925926</v>
      </c>
    </row>
    <row r="7" spans="1:38" x14ac:dyDescent="0.25">
      <c r="A7">
        <v>175</v>
      </c>
      <c r="C7">
        <v>4</v>
      </c>
      <c r="D7" s="9">
        <v>1</v>
      </c>
      <c r="E7" s="9">
        <f t="shared" si="3"/>
        <v>1</v>
      </c>
      <c r="F7" s="9">
        <f t="shared" si="3"/>
        <v>1</v>
      </c>
      <c r="G7" s="9">
        <f t="shared" si="3"/>
        <v>1</v>
      </c>
      <c r="I7">
        <v>4</v>
      </c>
      <c r="J7" s="9">
        <v>1</v>
      </c>
      <c r="K7" s="9">
        <f t="shared" ref="K7:M7" si="9">K6</f>
        <v>1</v>
      </c>
      <c r="L7" s="9">
        <f t="shared" si="9"/>
        <v>1</v>
      </c>
      <c r="M7" s="9">
        <f t="shared" si="9"/>
        <v>1</v>
      </c>
      <c r="N7">
        <v>4</v>
      </c>
      <c r="O7" s="1">
        <f>SUM($A$4:$A7)*D7</f>
        <v>450</v>
      </c>
      <c r="P7" s="1">
        <f t="shared" si="5"/>
        <v>106.94444444444446</v>
      </c>
      <c r="Q7" s="1">
        <f t="shared" si="6"/>
        <v>38.888888888888886</v>
      </c>
      <c r="R7" s="1">
        <f t="shared" si="7"/>
        <v>29.166666666666664</v>
      </c>
      <c r="S7" s="1">
        <f t="shared" si="8"/>
        <v>175</v>
      </c>
      <c r="T7" s="1">
        <f ca="1">SUM(U$4:AL7)/18</f>
        <v>11.435185185185192</v>
      </c>
      <c r="U7" s="1">
        <f t="shared" ca="1" si="2"/>
        <v>1.6203703703703702</v>
      </c>
      <c r="V7" s="1">
        <f t="shared" ca="1" si="0"/>
        <v>5.9413580246913584</v>
      </c>
      <c r="W7" s="1">
        <f t="shared" ca="1" si="0"/>
        <v>5.9413580246913584</v>
      </c>
      <c r="X7" s="1">
        <f t="shared" ca="1" si="0"/>
        <v>6.8325617283950617</v>
      </c>
      <c r="Y7" s="1">
        <f t="shared" ca="1" si="0"/>
        <v>5.9413580246913584</v>
      </c>
      <c r="Z7" s="1">
        <f t="shared" ca="1" si="0"/>
        <v>5.9413580246913584</v>
      </c>
      <c r="AA7" s="1">
        <f t="shared" ca="1" si="0"/>
        <v>1.2152777777777777</v>
      </c>
      <c r="AB7" s="1">
        <f t="shared" ca="1" si="0"/>
        <v>6.8325617283950617</v>
      </c>
      <c r="AC7" s="1">
        <f t="shared" ca="1" si="0"/>
        <v>5.9413580246913584</v>
      </c>
      <c r="AD7" s="1">
        <f t="shared" ca="1" si="0"/>
        <v>6.8325617283950617</v>
      </c>
      <c r="AE7" s="1">
        <f t="shared" ca="1" si="0"/>
        <v>1.6203703703703702</v>
      </c>
      <c r="AF7" s="1">
        <f t="shared" ca="1" si="0"/>
        <v>5.9413580246913584</v>
      </c>
      <c r="AG7" s="1">
        <f t="shared" ca="1" si="0"/>
        <v>1.6203703703703702</v>
      </c>
      <c r="AH7" s="1">
        <f t="shared" ca="1" si="0"/>
        <v>5.9413580246913584</v>
      </c>
      <c r="AI7" s="1">
        <f t="shared" ca="1" si="0"/>
        <v>1.6203703703703702</v>
      </c>
      <c r="AJ7" s="1">
        <f t="shared" ca="1" si="0"/>
        <v>2.1604938271604937</v>
      </c>
      <c r="AK7" s="1">
        <f t="shared" ca="1" si="0"/>
        <v>2.1604938271604937</v>
      </c>
      <c r="AL7" s="1">
        <f t="shared" ca="1" si="0"/>
        <v>5.9413580246913584</v>
      </c>
    </row>
    <row r="8" spans="1:38" x14ac:dyDescent="0.25">
      <c r="A8">
        <v>200</v>
      </c>
      <c r="C8">
        <v>5</v>
      </c>
      <c r="D8" s="9">
        <v>1</v>
      </c>
      <c r="E8" s="9">
        <f t="shared" si="3"/>
        <v>1</v>
      </c>
      <c r="F8" s="9">
        <f t="shared" si="3"/>
        <v>1</v>
      </c>
      <c r="G8" s="9">
        <f t="shared" si="3"/>
        <v>1</v>
      </c>
      <c r="I8">
        <v>5</v>
      </c>
      <c r="J8" s="9">
        <v>1</v>
      </c>
      <c r="K8" s="9">
        <f t="shared" ref="K8:M8" si="10">K7</f>
        <v>1</v>
      </c>
      <c r="L8" s="9">
        <f t="shared" si="10"/>
        <v>1</v>
      </c>
      <c r="M8" s="9">
        <f t="shared" si="10"/>
        <v>1</v>
      </c>
      <c r="N8">
        <v>5</v>
      </c>
      <c r="O8" s="1">
        <f>SUM($A$4:$A8)*D8</f>
        <v>650</v>
      </c>
      <c r="P8" s="1">
        <f t="shared" si="5"/>
        <v>122.22222222222223</v>
      </c>
      <c r="Q8" s="1">
        <f t="shared" si="6"/>
        <v>44.444444444444443</v>
      </c>
      <c r="R8" s="1">
        <f t="shared" si="7"/>
        <v>33.333333333333329</v>
      </c>
      <c r="S8" s="1">
        <f t="shared" si="8"/>
        <v>200</v>
      </c>
      <c r="T8" s="1">
        <f ca="1">SUM(U$4:AL8)/18</f>
        <v>16.517489711934161</v>
      </c>
      <c r="U8" s="1">
        <f t="shared" ca="1" si="2"/>
        <v>1.8518518518518516</v>
      </c>
      <c r="V8" s="1">
        <f t="shared" ca="1" si="0"/>
        <v>6.7901234567901234</v>
      </c>
      <c r="W8" s="1">
        <f t="shared" ca="1" si="0"/>
        <v>6.7901234567901234</v>
      </c>
      <c r="X8" s="1">
        <f t="shared" ca="1" si="0"/>
        <v>7.8086419753086416</v>
      </c>
      <c r="Y8" s="1">
        <f t="shared" ca="1" si="0"/>
        <v>6.7901234567901234</v>
      </c>
      <c r="Z8" s="1">
        <f t="shared" ca="1" si="0"/>
        <v>6.7901234567901234</v>
      </c>
      <c r="AA8" s="1">
        <f t="shared" ca="1" si="0"/>
        <v>1.3888888888888886</v>
      </c>
      <c r="AB8" s="1">
        <f t="shared" ca="1" si="0"/>
        <v>7.8086419753086416</v>
      </c>
      <c r="AC8" s="1">
        <f t="shared" ca="1" si="0"/>
        <v>6.7901234567901234</v>
      </c>
      <c r="AD8" s="1">
        <f t="shared" ca="1" si="0"/>
        <v>7.8086419753086416</v>
      </c>
      <c r="AE8" s="1">
        <f t="shared" ca="1" si="0"/>
        <v>1.8518518518518516</v>
      </c>
      <c r="AF8" s="1">
        <f t="shared" ca="1" si="0"/>
        <v>6.7901234567901234</v>
      </c>
      <c r="AG8" s="1">
        <f t="shared" ca="1" si="0"/>
        <v>1.8518518518518516</v>
      </c>
      <c r="AH8" s="1">
        <f t="shared" ca="1" si="0"/>
        <v>6.7901234567901234</v>
      </c>
      <c r="AI8" s="1">
        <f t="shared" ca="1" si="0"/>
        <v>1.8518518518518516</v>
      </c>
      <c r="AJ8" s="1">
        <f t="shared" ca="1" si="0"/>
        <v>2.4691358024691357</v>
      </c>
      <c r="AK8" s="1">
        <f t="shared" ca="1" si="0"/>
        <v>2.4691358024691357</v>
      </c>
      <c r="AL8" s="1">
        <f t="shared" ca="1" si="0"/>
        <v>6.7901234567901234</v>
      </c>
    </row>
    <row r="9" spans="1:38" x14ac:dyDescent="0.25">
      <c r="A9">
        <v>225</v>
      </c>
      <c r="C9">
        <v>6</v>
      </c>
      <c r="D9" s="9">
        <v>1</v>
      </c>
      <c r="E9" s="9">
        <f t="shared" si="3"/>
        <v>1</v>
      </c>
      <c r="F9" s="9">
        <f t="shared" si="3"/>
        <v>1</v>
      </c>
      <c r="G9" s="9">
        <f t="shared" si="3"/>
        <v>1</v>
      </c>
      <c r="I9">
        <v>6</v>
      </c>
      <c r="J9" s="9">
        <v>1</v>
      </c>
      <c r="K9" s="9">
        <f t="shared" ref="K9:M9" si="11">K8</f>
        <v>1</v>
      </c>
      <c r="L9" s="9">
        <f t="shared" si="11"/>
        <v>1</v>
      </c>
      <c r="M9" s="9">
        <f t="shared" si="11"/>
        <v>1</v>
      </c>
      <c r="N9">
        <v>6</v>
      </c>
      <c r="O9" s="1">
        <f>SUM($A$4:$A9)*D9</f>
        <v>875</v>
      </c>
      <c r="P9" s="1">
        <f t="shared" si="5"/>
        <v>137.5</v>
      </c>
      <c r="Q9" s="1">
        <f t="shared" si="6"/>
        <v>50</v>
      </c>
      <c r="R9" s="1">
        <f t="shared" si="7"/>
        <v>37.5</v>
      </c>
      <c r="S9" s="1">
        <f t="shared" si="8"/>
        <v>225</v>
      </c>
      <c r="T9" s="1">
        <f ca="1">SUM(U$4:AL9)/18</f>
        <v>22.23508230452676</v>
      </c>
      <c r="U9" s="1">
        <f t="shared" ca="1" si="2"/>
        <v>2.0833333333333335</v>
      </c>
      <c r="V9" s="1">
        <f t="shared" ca="1" si="0"/>
        <v>7.6388888888888893</v>
      </c>
      <c r="W9" s="1">
        <f t="shared" ca="1" si="0"/>
        <v>7.6388888888888893</v>
      </c>
      <c r="X9" s="1">
        <f t="shared" ca="1" si="0"/>
        <v>8.7847222222222214</v>
      </c>
      <c r="Y9" s="1">
        <f t="shared" ca="1" si="0"/>
        <v>7.6388888888888893</v>
      </c>
      <c r="Z9" s="1">
        <f t="shared" ca="1" si="0"/>
        <v>7.6388888888888893</v>
      </c>
      <c r="AA9" s="1">
        <f t="shared" ca="1" si="0"/>
        <v>1.5625</v>
      </c>
      <c r="AB9" s="1">
        <f t="shared" ca="1" si="0"/>
        <v>8.7847222222222214</v>
      </c>
      <c r="AC9" s="1">
        <f t="shared" ca="1" si="0"/>
        <v>7.6388888888888893</v>
      </c>
      <c r="AD9" s="1">
        <f t="shared" ca="1" si="0"/>
        <v>8.7847222222222214</v>
      </c>
      <c r="AE9" s="1">
        <f t="shared" ca="1" si="0"/>
        <v>2.0833333333333335</v>
      </c>
      <c r="AF9" s="1">
        <f t="shared" ca="1" si="0"/>
        <v>7.6388888888888893</v>
      </c>
      <c r="AG9" s="1">
        <f t="shared" ca="1" si="0"/>
        <v>2.0833333333333335</v>
      </c>
      <c r="AH9" s="1">
        <f t="shared" ca="1" si="0"/>
        <v>7.6388888888888893</v>
      </c>
      <c r="AI9" s="1">
        <f t="shared" ca="1" si="0"/>
        <v>2.0833333333333335</v>
      </c>
      <c r="AJ9" s="1">
        <f t="shared" ca="1" si="0"/>
        <v>2.7777777777777777</v>
      </c>
      <c r="AK9" s="1">
        <f t="shared" ca="1" si="0"/>
        <v>2.7777777777777777</v>
      </c>
      <c r="AL9" s="1">
        <f t="shared" ca="1" si="0"/>
        <v>7.6388888888888893</v>
      </c>
    </row>
    <row r="10" spans="1:38" x14ac:dyDescent="0.25">
      <c r="A10">
        <v>250</v>
      </c>
      <c r="C10">
        <v>7</v>
      </c>
      <c r="D10" s="9">
        <v>1</v>
      </c>
      <c r="E10" s="9">
        <f t="shared" si="3"/>
        <v>1</v>
      </c>
      <c r="F10" s="9">
        <f t="shared" si="3"/>
        <v>1</v>
      </c>
      <c r="G10" s="9">
        <f t="shared" si="3"/>
        <v>1</v>
      </c>
      <c r="I10">
        <v>7</v>
      </c>
      <c r="J10" s="9">
        <v>1</v>
      </c>
      <c r="K10" s="9">
        <f t="shared" ref="K10:M10" si="12">K9</f>
        <v>1</v>
      </c>
      <c r="L10" s="9">
        <f t="shared" si="12"/>
        <v>1</v>
      </c>
      <c r="M10" s="9">
        <f t="shared" si="12"/>
        <v>1</v>
      </c>
      <c r="N10">
        <v>7</v>
      </c>
      <c r="O10" s="1">
        <f>SUM($A$4:$A10)*D10</f>
        <v>1125</v>
      </c>
      <c r="P10" s="1">
        <f t="shared" si="5"/>
        <v>152.7777777777778</v>
      </c>
      <c r="Q10" s="1">
        <f t="shared" si="6"/>
        <v>55.55555555555555</v>
      </c>
      <c r="R10" s="1">
        <f t="shared" si="7"/>
        <v>41.666666666666664</v>
      </c>
      <c r="S10" s="1">
        <f t="shared" si="8"/>
        <v>250</v>
      </c>
      <c r="T10" s="1">
        <f ca="1">SUM(U$4:AL10)/18</f>
        <v>28.587962962962976</v>
      </c>
      <c r="U10" s="1">
        <f t="shared" ca="1" si="2"/>
        <v>2.3148148148148149</v>
      </c>
      <c r="V10" s="1">
        <f t="shared" ca="1" si="0"/>
        <v>8.4876543209876552</v>
      </c>
      <c r="W10" s="1">
        <f t="shared" ca="1" si="0"/>
        <v>8.4876543209876552</v>
      </c>
      <c r="X10" s="1">
        <f t="shared" ca="1" si="0"/>
        <v>9.760802469135804</v>
      </c>
      <c r="Y10" s="1">
        <f t="shared" ca="1" si="0"/>
        <v>8.4876543209876552</v>
      </c>
      <c r="Z10" s="1">
        <f t="shared" ca="1" si="0"/>
        <v>8.4876543209876552</v>
      </c>
      <c r="AA10" s="1">
        <f t="shared" ca="1" si="0"/>
        <v>1.7361111111111112</v>
      </c>
      <c r="AB10" s="1">
        <f t="shared" ca="1" si="0"/>
        <v>9.760802469135804</v>
      </c>
      <c r="AC10" s="1">
        <f t="shared" ca="1" si="0"/>
        <v>8.4876543209876552</v>
      </c>
      <c r="AD10" s="1">
        <f t="shared" ca="1" si="0"/>
        <v>9.760802469135804</v>
      </c>
      <c r="AE10" s="1">
        <f t="shared" ca="1" si="0"/>
        <v>2.3148148148148149</v>
      </c>
      <c r="AF10" s="1">
        <f t="shared" ca="1" si="0"/>
        <v>8.4876543209876552</v>
      </c>
      <c r="AG10" s="1">
        <f t="shared" ca="1" si="0"/>
        <v>2.3148148148148149</v>
      </c>
      <c r="AH10" s="1">
        <f t="shared" ca="1" si="0"/>
        <v>8.4876543209876552</v>
      </c>
      <c r="AI10" s="1">
        <f t="shared" ca="1" si="0"/>
        <v>2.3148148148148149</v>
      </c>
      <c r="AJ10" s="1">
        <f t="shared" ca="1" si="0"/>
        <v>3.0864197530864192</v>
      </c>
      <c r="AK10" s="1">
        <f t="shared" ca="1" si="0"/>
        <v>3.0864197530864192</v>
      </c>
      <c r="AL10" s="1">
        <f t="shared" ca="1" si="0"/>
        <v>8.4876543209876552</v>
      </c>
    </row>
    <row r="11" spans="1:38" x14ac:dyDescent="0.25">
      <c r="A11">
        <v>275</v>
      </c>
      <c r="C11">
        <v>8</v>
      </c>
      <c r="D11" s="9">
        <v>1</v>
      </c>
      <c r="E11" s="9">
        <f t="shared" si="3"/>
        <v>1</v>
      </c>
      <c r="F11" s="9">
        <f t="shared" si="3"/>
        <v>1</v>
      </c>
      <c r="G11" s="9">
        <f t="shared" si="3"/>
        <v>1</v>
      </c>
      <c r="I11">
        <v>8</v>
      </c>
      <c r="J11" s="9">
        <v>1</v>
      </c>
      <c r="K11" s="9">
        <f t="shared" ref="K11:M11" si="13">K10</f>
        <v>1</v>
      </c>
      <c r="L11" s="9">
        <f t="shared" si="13"/>
        <v>1</v>
      </c>
      <c r="M11" s="9">
        <f t="shared" si="13"/>
        <v>1</v>
      </c>
      <c r="N11">
        <v>8</v>
      </c>
      <c r="O11" s="1">
        <f>SUM($A$4:$A11)*D11</f>
        <v>1400</v>
      </c>
      <c r="P11" s="1">
        <f t="shared" si="5"/>
        <v>168.05555555555557</v>
      </c>
      <c r="Q11" s="1">
        <f t="shared" si="6"/>
        <v>61.111111111111107</v>
      </c>
      <c r="R11" s="1">
        <f t="shared" si="7"/>
        <v>45.833333333333329</v>
      </c>
      <c r="S11" s="1">
        <f t="shared" si="8"/>
        <v>275</v>
      </c>
      <c r="T11" s="1">
        <f ca="1">SUM(U$4:AL11)/18</f>
        <v>35.576131687242793</v>
      </c>
      <c r="U11" s="1">
        <f t="shared" ca="1" si="2"/>
        <v>2.5462962962962958</v>
      </c>
      <c r="V11" s="1">
        <f t="shared" ca="1" si="0"/>
        <v>9.336419753086421</v>
      </c>
      <c r="W11" s="1">
        <f t="shared" ca="1" si="0"/>
        <v>9.336419753086421</v>
      </c>
      <c r="X11" s="1">
        <f t="shared" ca="1" si="0"/>
        <v>10.736882716049383</v>
      </c>
      <c r="Y11" s="1">
        <f t="shared" ca="1" si="0"/>
        <v>9.336419753086421</v>
      </c>
      <c r="Z11" s="1">
        <f t="shared" ca="1" si="0"/>
        <v>9.336419753086421</v>
      </c>
      <c r="AA11" s="1">
        <f t="shared" ca="1" si="0"/>
        <v>1.9097222222222223</v>
      </c>
      <c r="AB11" s="1">
        <f t="shared" ca="1" si="0"/>
        <v>10.736882716049383</v>
      </c>
      <c r="AC11" s="1">
        <f t="shared" ca="1" si="0"/>
        <v>9.336419753086421</v>
      </c>
      <c r="AD11" s="1">
        <f t="shared" ca="1" si="0"/>
        <v>10.736882716049383</v>
      </c>
      <c r="AE11" s="1">
        <f t="shared" ca="1" si="0"/>
        <v>2.5462962962962958</v>
      </c>
      <c r="AF11" s="1">
        <f t="shared" ca="1" si="0"/>
        <v>9.336419753086421</v>
      </c>
      <c r="AG11" s="1">
        <f t="shared" ca="1" si="0"/>
        <v>2.5462962962962958</v>
      </c>
      <c r="AH11" s="1">
        <f t="shared" ca="1" si="0"/>
        <v>9.336419753086421</v>
      </c>
      <c r="AI11" s="1">
        <f t="shared" ca="1" si="0"/>
        <v>2.5462962962962958</v>
      </c>
      <c r="AJ11" s="1">
        <f t="shared" ca="1" si="0"/>
        <v>3.3950617283950617</v>
      </c>
      <c r="AK11" s="1">
        <f t="shared" ca="1" si="0"/>
        <v>3.3950617283950617</v>
      </c>
      <c r="AL11" s="1">
        <f t="shared" ca="1" si="0"/>
        <v>9.336419753086421</v>
      </c>
    </row>
    <row r="12" spans="1:38" x14ac:dyDescent="0.25">
      <c r="A12">
        <v>300</v>
      </c>
      <c r="C12">
        <v>9</v>
      </c>
      <c r="D12" s="9">
        <v>1</v>
      </c>
      <c r="E12" s="9">
        <f t="shared" si="3"/>
        <v>1</v>
      </c>
      <c r="F12" s="9">
        <f t="shared" si="3"/>
        <v>1</v>
      </c>
      <c r="G12" s="9">
        <f t="shared" si="3"/>
        <v>1</v>
      </c>
      <c r="I12">
        <v>9</v>
      </c>
      <c r="J12" s="9">
        <v>1</v>
      </c>
      <c r="K12" s="9">
        <f t="shared" ref="K12:M12" si="14">K11</f>
        <v>1</v>
      </c>
      <c r="L12" s="9">
        <f t="shared" si="14"/>
        <v>1</v>
      </c>
      <c r="M12" s="9">
        <f t="shared" si="14"/>
        <v>1</v>
      </c>
      <c r="N12">
        <v>9</v>
      </c>
      <c r="O12" s="1">
        <f>SUM($A$4:$A12)*D12</f>
        <v>1700</v>
      </c>
      <c r="P12" s="1">
        <f t="shared" si="5"/>
        <v>183.33333333333334</v>
      </c>
      <c r="Q12" s="1">
        <f t="shared" si="6"/>
        <v>66.666666666666657</v>
      </c>
      <c r="R12" s="1">
        <f t="shared" si="7"/>
        <v>50</v>
      </c>
      <c r="S12" s="1">
        <f t="shared" si="8"/>
        <v>300</v>
      </c>
      <c r="T12" s="1">
        <f ca="1">SUM(U$4:AL12)/18</f>
        <v>43.199588477366277</v>
      </c>
      <c r="U12" s="1">
        <f t="shared" ca="1" si="2"/>
        <v>2.7777777777777772</v>
      </c>
      <c r="V12" s="1">
        <f t="shared" ca="1" si="0"/>
        <v>10.185185185185185</v>
      </c>
      <c r="W12" s="1">
        <f t="shared" ca="1" si="0"/>
        <v>10.185185185185185</v>
      </c>
      <c r="X12" s="1">
        <f t="shared" ca="1" si="0"/>
        <v>11.712962962962962</v>
      </c>
      <c r="Y12" s="1">
        <f t="shared" ca="1" si="0"/>
        <v>10.185185185185185</v>
      </c>
      <c r="Z12" s="1">
        <f t="shared" ca="1" si="0"/>
        <v>10.185185185185185</v>
      </c>
      <c r="AA12" s="1">
        <f t="shared" ca="1" si="0"/>
        <v>2.0833333333333335</v>
      </c>
      <c r="AB12" s="1">
        <f t="shared" ca="1" si="0"/>
        <v>11.712962962962962</v>
      </c>
      <c r="AC12" s="1">
        <f t="shared" ca="1" si="0"/>
        <v>10.185185185185185</v>
      </c>
      <c r="AD12" s="1">
        <f t="shared" ca="1" si="0"/>
        <v>11.712962962962962</v>
      </c>
      <c r="AE12" s="1">
        <f t="shared" ca="1" si="0"/>
        <v>2.7777777777777777</v>
      </c>
      <c r="AF12" s="1">
        <f t="shared" ca="1" si="0"/>
        <v>10.185185185185185</v>
      </c>
      <c r="AG12" s="1">
        <f t="shared" ca="1" si="0"/>
        <v>2.7777777777777777</v>
      </c>
      <c r="AH12" s="1">
        <f t="shared" ca="1" si="0"/>
        <v>10.185185185185185</v>
      </c>
      <c r="AI12" s="1">
        <f t="shared" ca="1" si="0"/>
        <v>2.7777777777777772</v>
      </c>
      <c r="AJ12" s="1">
        <f t="shared" ca="1" si="0"/>
        <v>3.7037037037037033</v>
      </c>
      <c r="AK12" s="1">
        <f t="shared" ca="1" si="0"/>
        <v>3.7037037037037033</v>
      </c>
      <c r="AL12" s="1">
        <f t="shared" ca="1" si="0"/>
        <v>10.185185185185185</v>
      </c>
    </row>
    <row r="13" spans="1:38" x14ac:dyDescent="0.25">
      <c r="A13">
        <v>325</v>
      </c>
      <c r="C13">
        <v>10</v>
      </c>
      <c r="D13" s="9">
        <v>1</v>
      </c>
      <c r="E13" s="9">
        <f t="shared" si="3"/>
        <v>1</v>
      </c>
      <c r="F13" s="9">
        <f t="shared" si="3"/>
        <v>1</v>
      </c>
      <c r="G13" s="9">
        <f t="shared" si="3"/>
        <v>1</v>
      </c>
      <c r="I13">
        <v>10</v>
      </c>
      <c r="J13" s="9">
        <v>1</v>
      </c>
      <c r="K13" s="9">
        <f t="shared" ref="K13:M13" si="15">K12</f>
        <v>1</v>
      </c>
      <c r="L13" s="9">
        <f t="shared" si="15"/>
        <v>1</v>
      </c>
      <c r="M13" s="9">
        <f t="shared" si="15"/>
        <v>1</v>
      </c>
      <c r="N13">
        <v>10</v>
      </c>
      <c r="O13" s="1">
        <f>SUM($A$4:$A13)*D13</f>
        <v>2025</v>
      </c>
      <c r="P13" s="1">
        <f t="shared" si="5"/>
        <v>198.61111111111111</v>
      </c>
      <c r="Q13" s="1">
        <f t="shared" si="6"/>
        <v>72.222222222222214</v>
      </c>
      <c r="R13" s="1">
        <f t="shared" si="7"/>
        <v>54.166666666666664</v>
      </c>
      <c r="S13" s="1">
        <f t="shared" si="8"/>
        <v>325</v>
      </c>
      <c r="T13" s="1">
        <f ca="1">SUM(U$4:AL13)/18</f>
        <v>51.45833333333335</v>
      </c>
      <c r="U13" s="1">
        <f t="shared" ca="1" si="2"/>
        <v>3.0092592592592586</v>
      </c>
      <c r="V13" s="1">
        <f t="shared" ca="1" si="0"/>
        <v>11.033950617283951</v>
      </c>
      <c r="W13" s="1">
        <f t="shared" ca="1" si="0"/>
        <v>11.033950617283951</v>
      </c>
      <c r="X13" s="1">
        <f t="shared" ca="1" si="0"/>
        <v>12.689043209876543</v>
      </c>
      <c r="Y13" s="1">
        <f t="shared" ca="1" si="0"/>
        <v>11.033950617283951</v>
      </c>
      <c r="Z13" s="1">
        <f t="shared" ca="1" si="0"/>
        <v>11.033950617283951</v>
      </c>
      <c r="AA13" s="1">
        <f t="shared" ca="1" si="0"/>
        <v>2.2569444444444446</v>
      </c>
      <c r="AB13" s="1">
        <f t="shared" ca="1" si="0"/>
        <v>12.689043209876543</v>
      </c>
      <c r="AC13" s="1">
        <f t="shared" ca="1" si="0"/>
        <v>11.033950617283951</v>
      </c>
      <c r="AD13" s="1">
        <f t="shared" ca="1" si="0"/>
        <v>12.689043209876543</v>
      </c>
      <c r="AE13" s="1">
        <f t="shared" ca="1" si="0"/>
        <v>3.0092592592592591</v>
      </c>
      <c r="AF13" s="1">
        <f t="shared" ca="1" si="0"/>
        <v>11.033950617283951</v>
      </c>
      <c r="AG13" s="1">
        <f t="shared" ca="1" si="0"/>
        <v>3.0092592592592591</v>
      </c>
      <c r="AH13" s="1">
        <f t="shared" ca="1" si="0"/>
        <v>11.033950617283951</v>
      </c>
      <c r="AI13" s="1">
        <f t="shared" ca="1" si="0"/>
        <v>3.0092592592592586</v>
      </c>
      <c r="AJ13" s="1">
        <f t="shared" ca="1" si="0"/>
        <v>4.0123456790123448</v>
      </c>
      <c r="AK13" s="1">
        <f t="shared" ca="1" si="0"/>
        <v>4.0123456790123448</v>
      </c>
      <c r="AL13" s="1">
        <f t="shared" ca="1" si="0"/>
        <v>11.033950617283951</v>
      </c>
    </row>
    <row r="14" spans="1:38" x14ac:dyDescent="0.25">
      <c r="A14">
        <v>350</v>
      </c>
      <c r="C14">
        <v>11</v>
      </c>
      <c r="D14" s="9">
        <v>1</v>
      </c>
      <c r="E14" s="9">
        <f t="shared" si="3"/>
        <v>1</v>
      </c>
      <c r="F14" s="9">
        <f t="shared" si="3"/>
        <v>1</v>
      </c>
      <c r="G14" s="9">
        <f t="shared" si="3"/>
        <v>1</v>
      </c>
      <c r="I14">
        <v>11</v>
      </c>
      <c r="J14" s="9">
        <v>1</v>
      </c>
      <c r="K14" s="9">
        <f t="shared" ref="K14:M14" si="16">K13</f>
        <v>1</v>
      </c>
      <c r="L14" s="9">
        <f t="shared" si="16"/>
        <v>1</v>
      </c>
      <c r="M14" s="9">
        <f t="shared" si="16"/>
        <v>1</v>
      </c>
      <c r="N14">
        <v>11</v>
      </c>
      <c r="O14" s="1">
        <f>SUM($A$4:$A14)*D14</f>
        <v>2375</v>
      </c>
      <c r="P14" s="1">
        <f t="shared" si="5"/>
        <v>213.88888888888891</v>
      </c>
      <c r="Q14" s="1">
        <f t="shared" si="6"/>
        <v>77.777777777777771</v>
      </c>
      <c r="R14" s="1">
        <f t="shared" si="7"/>
        <v>58.333333333333329</v>
      </c>
      <c r="S14" s="1">
        <f t="shared" si="8"/>
        <v>350</v>
      </c>
      <c r="T14" s="1">
        <f ca="1">SUM(U$4:AL14)/18</f>
        <v>60.35236625514402</v>
      </c>
      <c r="U14" s="1">
        <f t="shared" ca="1" si="2"/>
        <v>3.2407407407407405</v>
      </c>
      <c r="V14" s="1">
        <f t="shared" ca="1" si="0"/>
        <v>11.882716049382717</v>
      </c>
      <c r="W14" s="1">
        <f t="shared" ca="1" si="0"/>
        <v>11.882716049382717</v>
      </c>
      <c r="X14" s="1">
        <f t="shared" ca="1" si="0"/>
        <v>13.665123456790123</v>
      </c>
      <c r="Y14" s="1">
        <f t="shared" ca="1" si="0"/>
        <v>11.882716049382717</v>
      </c>
      <c r="Z14" s="1">
        <f t="shared" ca="1" si="0"/>
        <v>11.882716049382717</v>
      </c>
      <c r="AA14" s="1">
        <f t="shared" ca="1" si="0"/>
        <v>2.4305555555555554</v>
      </c>
      <c r="AB14" s="1">
        <f t="shared" ca="1" si="0"/>
        <v>13.665123456790123</v>
      </c>
      <c r="AC14" s="1">
        <f t="shared" ca="1" si="0"/>
        <v>11.882716049382717</v>
      </c>
      <c r="AD14" s="1">
        <f t="shared" ca="1" si="0"/>
        <v>13.665123456790123</v>
      </c>
      <c r="AE14" s="1">
        <f t="shared" ca="1" si="0"/>
        <v>3.2407407407407405</v>
      </c>
      <c r="AF14" s="1">
        <f t="shared" ca="1" si="0"/>
        <v>11.882716049382717</v>
      </c>
      <c r="AG14" s="1">
        <f t="shared" ca="1" si="0"/>
        <v>3.2407407407407405</v>
      </c>
      <c r="AH14" s="1">
        <f t="shared" ca="1" si="0"/>
        <v>11.882716049382717</v>
      </c>
      <c r="AI14" s="1">
        <f t="shared" ca="1" si="0"/>
        <v>3.2407407407407405</v>
      </c>
      <c r="AJ14" s="1">
        <f t="shared" ca="1" si="0"/>
        <v>4.3209876543209873</v>
      </c>
      <c r="AK14" s="1">
        <f t="shared" ca="1" si="0"/>
        <v>4.3209876543209873</v>
      </c>
      <c r="AL14" s="1">
        <f t="shared" ca="1" si="0"/>
        <v>11.882716049382717</v>
      </c>
    </row>
    <row r="15" spans="1:38" x14ac:dyDescent="0.25">
      <c r="A15">
        <v>375</v>
      </c>
      <c r="C15">
        <v>12</v>
      </c>
      <c r="D15" s="9">
        <v>1</v>
      </c>
      <c r="E15" s="9">
        <f t="shared" si="3"/>
        <v>1</v>
      </c>
      <c r="F15" s="9">
        <f t="shared" si="3"/>
        <v>1</v>
      </c>
      <c r="G15" s="9">
        <f t="shared" si="3"/>
        <v>1</v>
      </c>
      <c r="I15">
        <v>12</v>
      </c>
      <c r="J15" s="9">
        <v>1</v>
      </c>
      <c r="K15" s="9">
        <f t="shared" ref="K15:M15" si="17">K14</f>
        <v>1</v>
      </c>
      <c r="L15" s="9">
        <f t="shared" si="17"/>
        <v>1</v>
      </c>
      <c r="M15" s="9">
        <f t="shared" si="17"/>
        <v>1</v>
      </c>
      <c r="N15">
        <v>12</v>
      </c>
      <c r="O15" s="1">
        <f>SUM($A$4:$A15)*D15</f>
        <v>2750</v>
      </c>
      <c r="P15" s="1">
        <f t="shared" si="5"/>
        <v>229.16666666666669</v>
      </c>
      <c r="Q15" s="1">
        <f t="shared" si="6"/>
        <v>83.333333333333329</v>
      </c>
      <c r="R15" s="1">
        <f t="shared" si="7"/>
        <v>62.5</v>
      </c>
      <c r="S15" s="1">
        <f t="shared" si="8"/>
        <v>375</v>
      </c>
      <c r="T15" s="1">
        <f ca="1">SUM(U$4:AL15)/18</f>
        <v>69.88168724279835</v>
      </c>
      <c r="U15" s="1">
        <f t="shared" ca="1" si="2"/>
        <v>3.4722222222222223</v>
      </c>
      <c r="V15" s="1">
        <f t="shared" ca="1" si="0"/>
        <v>12.731481481481483</v>
      </c>
      <c r="W15" s="1">
        <f t="shared" ca="1" si="0"/>
        <v>12.731481481481483</v>
      </c>
      <c r="X15" s="1">
        <f t="shared" ca="1" si="0"/>
        <v>14.641203703703704</v>
      </c>
      <c r="Y15" s="1">
        <f t="shared" ca="1" si="0"/>
        <v>12.731481481481483</v>
      </c>
      <c r="Z15" s="1">
        <f t="shared" ca="1" si="0"/>
        <v>12.731481481481483</v>
      </c>
      <c r="AA15" s="1">
        <f t="shared" ca="1" si="0"/>
        <v>2.6041666666666665</v>
      </c>
      <c r="AB15" s="1">
        <f t="shared" ca="1" si="0"/>
        <v>14.641203703703704</v>
      </c>
      <c r="AC15" s="1">
        <f t="shared" ca="1" si="0"/>
        <v>12.731481481481483</v>
      </c>
      <c r="AD15" s="1">
        <f t="shared" ca="1" si="0"/>
        <v>14.641203703703704</v>
      </c>
      <c r="AE15" s="1">
        <f t="shared" ca="1" si="0"/>
        <v>3.4722222222222223</v>
      </c>
      <c r="AF15" s="1">
        <f t="shared" ca="1" si="0"/>
        <v>12.731481481481483</v>
      </c>
      <c r="AG15" s="1">
        <f t="shared" ca="1" si="0"/>
        <v>3.4722222222222223</v>
      </c>
      <c r="AH15" s="1">
        <f t="shared" ca="1" si="0"/>
        <v>12.731481481481483</v>
      </c>
      <c r="AI15" s="1">
        <f t="shared" ca="1" si="0"/>
        <v>3.4722222222222223</v>
      </c>
      <c r="AJ15" s="1">
        <f t="shared" ca="1" si="0"/>
        <v>4.6296296296296298</v>
      </c>
      <c r="AK15" s="1">
        <f t="shared" ca="1" si="0"/>
        <v>4.6296296296296298</v>
      </c>
      <c r="AL15" s="1">
        <f t="shared" ca="1" si="0"/>
        <v>12.731481481481483</v>
      </c>
    </row>
    <row r="16" spans="1:38" x14ac:dyDescent="0.25">
      <c r="A16">
        <v>400</v>
      </c>
      <c r="C16">
        <v>13</v>
      </c>
      <c r="D16" s="9">
        <v>1</v>
      </c>
      <c r="E16" s="9">
        <f t="shared" si="3"/>
        <v>1</v>
      </c>
      <c r="F16" s="9">
        <f t="shared" si="3"/>
        <v>1</v>
      </c>
      <c r="G16" s="9">
        <f t="shared" si="3"/>
        <v>1</v>
      </c>
      <c r="I16">
        <v>13</v>
      </c>
      <c r="J16" s="9">
        <v>1</v>
      </c>
      <c r="K16" s="9">
        <f t="shared" ref="K16:M16" si="18">K15</f>
        <v>1</v>
      </c>
      <c r="L16" s="9">
        <f t="shared" si="18"/>
        <v>1</v>
      </c>
      <c r="M16" s="9">
        <f t="shared" si="18"/>
        <v>1</v>
      </c>
      <c r="N16">
        <v>13</v>
      </c>
      <c r="O16" s="1">
        <f>SUM($A$4:$A16)*D16</f>
        <v>3150</v>
      </c>
      <c r="P16" s="1">
        <f t="shared" si="5"/>
        <v>244.44444444444446</v>
      </c>
      <c r="Q16" s="1">
        <f t="shared" si="6"/>
        <v>88.888888888888886</v>
      </c>
      <c r="R16" s="1">
        <f t="shared" si="7"/>
        <v>66.666666666666657</v>
      </c>
      <c r="S16" s="1">
        <f t="shared" si="8"/>
        <v>400</v>
      </c>
      <c r="T16" s="1">
        <f ca="1">SUM(U$4:AL16)/18</f>
        <v>80.046296296296248</v>
      </c>
      <c r="U16" s="1">
        <f t="shared" ca="1" si="2"/>
        <v>3.7037037037037033</v>
      </c>
      <c r="V16" s="1">
        <f t="shared" ca="1" si="0"/>
        <v>13.580246913580247</v>
      </c>
      <c r="W16" s="1">
        <f t="shared" ca="1" si="0"/>
        <v>13.580246913580247</v>
      </c>
      <c r="X16" s="1">
        <f t="shared" ca="1" si="0"/>
        <v>15.617283950617283</v>
      </c>
      <c r="Y16" s="1">
        <f t="shared" ca="1" si="0"/>
        <v>13.580246913580247</v>
      </c>
      <c r="Z16" s="1">
        <f t="shared" ca="1" si="0"/>
        <v>13.580246913580247</v>
      </c>
      <c r="AA16" s="1">
        <f t="shared" ca="1" si="0"/>
        <v>2.7777777777777772</v>
      </c>
      <c r="AB16" s="1">
        <f t="shared" ca="1" si="0"/>
        <v>15.617283950617283</v>
      </c>
      <c r="AC16" s="1">
        <f t="shared" ca="1" si="0"/>
        <v>13.580246913580247</v>
      </c>
      <c r="AD16" s="1">
        <f t="shared" ca="1" si="0"/>
        <v>15.617283950617283</v>
      </c>
      <c r="AE16" s="1">
        <f t="shared" ca="1" si="0"/>
        <v>3.7037037037037033</v>
      </c>
      <c r="AF16" s="1">
        <f t="shared" ca="1" si="0"/>
        <v>13.580246913580247</v>
      </c>
      <c r="AG16" s="1">
        <f t="shared" ca="1" si="0"/>
        <v>3.7037037037037033</v>
      </c>
      <c r="AH16" s="1">
        <f t="shared" ca="1" si="0"/>
        <v>13.580246913580247</v>
      </c>
      <c r="AI16" s="1">
        <f t="shared" ca="1" si="0"/>
        <v>3.7037037037037033</v>
      </c>
      <c r="AJ16" s="1">
        <f t="shared" ca="1" si="0"/>
        <v>4.9382716049382713</v>
      </c>
      <c r="AK16" s="1">
        <f t="shared" ca="1" si="0"/>
        <v>4.9382716049382713</v>
      </c>
      <c r="AL16" s="1">
        <f t="shared" ca="1" si="0"/>
        <v>13.580246913580247</v>
      </c>
    </row>
    <row r="17" spans="1:38" x14ac:dyDescent="0.25">
      <c r="A17">
        <v>425</v>
      </c>
      <c r="C17">
        <v>14</v>
      </c>
      <c r="D17" s="9">
        <v>1</v>
      </c>
      <c r="E17" s="9">
        <f t="shared" si="3"/>
        <v>1</v>
      </c>
      <c r="F17" s="9">
        <f t="shared" si="3"/>
        <v>1</v>
      </c>
      <c r="G17" s="9">
        <f t="shared" si="3"/>
        <v>1</v>
      </c>
      <c r="I17">
        <v>14</v>
      </c>
      <c r="J17" s="9">
        <v>1</v>
      </c>
      <c r="K17" s="9">
        <f t="shared" ref="K17:M17" si="19">K16</f>
        <v>1</v>
      </c>
      <c r="L17" s="9">
        <f t="shared" si="19"/>
        <v>1</v>
      </c>
      <c r="M17" s="9">
        <f t="shared" si="19"/>
        <v>1</v>
      </c>
      <c r="N17">
        <v>14</v>
      </c>
      <c r="O17" s="1">
        <f>SUM($A$4:$A17)*D17</f>
        <v>3575</v>
      </c>
      <c r="P17" s="1">
        <f t="shared" si="5"/>
        <v>259.72222222222223</v>
      </c>
      <c r="Q17" s="1">
        <f t="shared" si="6"/>
        <v>94.444444444444443</v>
      </c>
      <c r="R17" s="1">
        <f t="shared" si="7"/>
        <v>70.833333333333329</v>
      </c>
      <c r="S17" s="1">
        <f t="shared" si="8"/>
        <v>425</v>
      </c>
      <c r="T17" s="1">
        <f ca="1">SUM(U$4:AL17)/18</f>
        <v>90.846193415637828</v>
      </c>
      <c r="U17" s="1">
        <f t="shared" ca="1" si="2"/>
        <v>3.9351851851851851</v>
      </c>
      <c r="V17" s="1">
        <f t="shared" ca="1" si="0"/>
        <v>14.429012345679013</v>
      </c>
      <c r="W17" s="1">
        <f t="shared" ca="1" si="0"/>
        <v>14.429012345679013</v>
      </c>
      <c r="X17" s="1">
        <f t="shared" ca="1" si="0"/>
        <v>16.593364197530864</v>
      </c>
      <c r="Y17" s="1">
        <f t="shared" ca="1" si="0"/>
        <v>14.429012345679013</v>
      </c>
      <c r="Z17" s="1">
        <f t="shared" ca="1" si="0"/>
        <v>14.429012345679013</v>
      </c>
      <c r="AA17" s="1">
        <f t="shared" ca="1" si="0"/>
        <v>2.9513888888888888</v>
      </c>
      <c r="AB17" s="1">
        <f t="shared" ca="1" si="0"/>
        <v>16.593364197530864</v>
      </c>
      <c r="AC17" s="1">
        <f t="shared" ca="1" si="0"/>
        <v>14.429012345679013</v>
      </c>
      <c r="AD17" s="1">
        <f t="shared" ca="1" si="0"/>
        <v>16.593364197530864</v>
      </c>
      <c r="AE17" s="1">
        <f t="shared" ca="1" si="0"/>
        <v>3.9351851851851851</v>
      </c>
      <c r="AF17" s="1">
        <f t="shared" ca="1" si="0"/>
        <v>14.429012345679013</v>
      </c>
      <c r="AG17" s="1">
        <f t="shared" ca="1" si="0"/>
        <v>3.9351851851851851</v>
      </c>
      <c r="AH17" s="1">
        <f t="shared" ca="1" si="0"/>
        <v>14.429012345679013</v>
      </c>
      <c r="AI17" s="1">
        <f t="shared" ca="1" si="0"/>
        <v>3.9351851851851851</v>
      </c>
      <c r="AJ17" s="1">
        <f t="shared" ca="1" si="0"/>
        <v>5.2469135802469138</v>
      </c>
      <c r="AK17" s="1">
        <f t="shared" ca="1" si="0"/>
        <v>5.2469135802469138</v>
      </c>
      <c r="AL17" s="1">
        <f t="shared" ca="1" si="0"/>
        <v>14.429012345679013</v>
      </c>
    </row>
    <row r="18" spans="1:38" x14ac:dyDescent="0.25">
      <c r="A18">
        <v>450</v>
      </c>
      <c r="C18">
        <v>15</v>
      </c>
      <c r="D18" s="9">
        <v>1</v>
      </c>
      <c r="E18" s="9">
        <f t="shared" si="3"/>
        <v>1</v>
      </c>
      <c r="F18" s="9">
        <f t="shared" si="3"/>
        <v>1</v>
      </c>
      <c r="G18" s="9">
        <f t="shared" si="3"/>
        <v>1</v>
      </c>
      <c r="I18">
        <v>15</v>
      </c>
      <c r="J18" s="9">
        <v>1</v>
      </c>
      <c r="K18" s="9">
        <f t="shared" ref="K18:M18" si="20">K17</f>
        <v>1</v>
      </c>
      <c r="L18" s="9">
        <f t="shared" si="20"/>
        <v>1</v>
      </c>
      <c r="M18" s="9">
        <f t="shared" si="20"/>
        <v>1</v>
      </c>
      <c r="N18">
        <v>15</v>
      </c>
      <c r="O18" s="1">
        <f>SUM($A$4:$A18)*D18</f>
        <v>4025</v>
      </c>
      <c r="P18" s="1">
        <f t="shared" si="5"/>
        <v>275</v>
      </c>
      <c r="Q18" s="1">
        <f t="shared" si="6"/>
        <v>100</v>
      </c>
      <c r="R18" s="1">
        <f t="shared" si="7"/>
        <v>75</v>
      </c>
      <c r="S18" s="1">
        <f t="shared" si="8"/>
        <v>450</v>
      </c>
      <c r="T18" s="1">
        <f ca="1">SUM(U$4:AL18)/18</f>
        <v>102.28137860082305</v>
      </c>
      <c r="U18" s="1">
        <f t="shared" ca="1" si="2"/>
        <v>4.166666666666667</v>
      </c>
      <c r="V18" s="1">
        <f t="shared" ca="1" si="0"/>
        <v>15.277777777777779</v>
      </c>
      <c r="W18" s="1">
        <f t="shared" ca="1" si="0"/>
        <v>15.277777777777779</v>
      </c>
      <c r="X18" s="1">
        <f t="shared" ca="1" si="0"/>
        <v>17.569444444444443</v>
      </c>
      <c r="Y18" s="1">
        <f t="shared" ca="1" si="0"/>
        <v>15.277777777777779</v>
      </c>
      <c r="Z18" s="1">
        <f t="shared" ca="1" si="0"/>
        <v>15.277777777777779</v>
      </c>
      <c r="AA18" s="1">
        <f t="shared" ca="1" si="0"/>
        <v>3.125</v>
      </c>
      <c r="AB18" s="1">
        <f t="shared" ca="1" si="0"/>
        <v>17.569444444444443</v>
      </c>
      <c r="AC18" s="1">
        <f t="shared" ca="1" si="0"/>
        <v>15.277777777777779</v>
      </c>
      <c r="AD18" s="1">
        <f t="shared" ca="1" si="0"/>
        <v>17.569444444444443</v>
      </c>
      <c r="AE18" s="1">
        <f t="shared" ca="1" si="0"/>
        <v>4.166666666666667</v>
      </c>
      <c r="AF18" s="1">
        <f t="shared" ca="1" si="0"/>
        <v>15.277777777777779</v>
      </c>
      <c r="AG18" s="1">
        <f t="shared" ca="1" si="0"/>
        <v>4.166666666666667</v>
      </c>
      <c r="AH18" s="1">
        <f t="shared" ca="1" si="0"/>
        <v>15.277777777777779</v>
      </c>
      <c r="AI18" s="1">
        <f t="shared" ca="1" si="0"/>
        <v>4.166666666666667</v>
      </c>
      <c r="AJ18" s="1">
        <f t="shared" ca="1" si="0"/>
        <v>5.5555555555555554</v>
      </c>
      <c r="AK18" s="1">
        <f t="shared" ca="1" si="0"/>
        <v>5.5555555555555554</v>
      </c>
      <c r="AL18" s="1">
        <f t="shared" ca="1" si="0"/>
        <v>15.277777777777779</v>
      </c>
    </row>
    <row r="19" spans="1:38" x14ac:dyDescent="0.25">
      <c r="A19">
        <v>475</v>
      </c>
      <c r="C19">
        <v>16</v>
      </c>
      <c r="D19" s="9">
        <v>1</v>
      </c>
      <c r="E19" s="9">
        <f t="shared" si="3"/>
        <v>1</v>
      </c>
      <c r="F19" s="9">
        <f t="shared" si="3"/>
        <v>1</v>
      </c>
      <c r="G19" s="9">
        <f t="shared" si="3"/>
        <v>1</v>
      </c>
      <c r="I19">
        <v>16</v>
      </c>
      <c r="J19" s="9">
        <v>1</v>
      </c>
      <c r="K19" s="9">
        <f t="shared" ref="K19:M19" si="21">K18</f>
        <v>1</v>
      </c>
      <c r="L19" s="9">
        <f t="shared" si="21"/>
        <v>1</v>
      </c>
      <c r="M19" s="9">
        <f t="shared" si="21"/>
        <v>1</v>
      </c>
      <c r="N19">
        <v>16</v>
      </c>
      <c r="O19" s="1">
        <f>SUM($A$4:$A19)*D19</f>
        <v>4500</v>
      </c>
      <c r="P19" s="1">
        <f t="shared" si="5"/>
        <v>290.27777777777783</v>
      </c>
      <c r="Q19" s="1">
        <f t="shared" si="6"/>
        <v>105.55555555555554</v>
      </c>
      <c r="R19" s="1">
        <f t="shared" si="7"/>
        <v>79.166666666666657</v>
      </c>
      <c r="S19" s="1">
        <f t="shared" si="8"/>
        <v>475</v>
      </c>
      <c r="T19" s="1">
        <f ca="1">SUM(U$4:AL19)/18</f>
        <v>114.35185185185179</v>
      </c>
      <c r="U19" s="1">
        <f t="shared" ca="1" si="2"/>
        <v>4.3981481481481479</v>
      </c>
      <c r="V19" s="1">
        <f t="shared" ca="1" si="2"/>
        <v>16.126543209876544</v>
      </c>
      <c r="W19" s="1">
        <f t="shared" ca="1" si="2"/>
        <v>16.126543209876544</v>
      </c>
      <c r="X19" s="1">
        <f t="shared" ca="1" si="2"/>
        <v>18.545524691358025</v>
      </c>
      <c r="Y19" s="1">
        <f t="shared" ca="1" si="2"/>
        <v>16.126543209876544</v>
      </c>
      <c r="Z19" s="1">
        <f t="shared" ca="1" si="2"/>
        <v>16.126543209876544</v>
      </c>
      <c r="AA19" s="1">
        <f t="shared" ca="1" si="2"/>
        <v>3.2986111111111107</v>
      </c>
      <c r="AB19" s="1">
        <f t="shared" ca="1" si="2"/>
        <v>18.545524691358025</v>
      </c>
      <c r="AC19" s="1">
        <f t="shared" ca="1" si="2"/>
        <v>16.126543209876544</v>
      </c>
      <c r="AD19" s="1">
        <f t="shared" ca="1" si="2"/>
        <v>18.545524691358025</v>
      </c>
      <c r="AE19" s="1">
        <f t="shared" ca="1" si="2"/>
        <v>4.3981481481481479</v>
      </c>
      <c r="AF19" s="1">
        <f t="shared" ca="1" si="2"/>
        <v>16.126543209876544</v>
      </c>
      <c r="AG19" s="1">
        <f t="shared" ca="1" si="2"/>
        <v>4.3981481481481479</v>
      </c>
      <c r="AH19" s="1">
        <f t="shared" ca="1" si="2"/>
        <v>16.126543209876544</v>
      </c>
      <c r="AI19" s="1">
        <f t="shared" ca="1" si="2"/>
        <v>4.3981481481481479</v>
      </c>
      <c r="AJ19" s="1">
        <f t="shared" ca="1" si="2"/>
        <v>5.8641975308641969</v>
      </c>
      <c r="AK19" s="1">
        <f t="shared" ref="AK19:AL48" ca="1" si="22">AK$2*OFFSET($O19,0,AK$3)/18</f>
        <v>5.8641975308641969</v>
      </c>
      <c r="AL19" s="1">
        <f t="shared" ca="1" si="22"/>
        <v>16.126543209876544</v>
      </c>
    </row>
    <row r="20" spans="1:38" x14ac:dyDescent="0.25">
      <c r="A20">
        <v>500</v>
      </c>
      <c r="C20">
        <v>17</v>
      </c>
      <c r="D20" s="9">
        <v>1</v>
      </c>
      <c r="E20" s="9">
        <f t="shared" si="3"/>
        <v>1</v>
      </c>
      <c r="F20" s="9">
        <f t="shared" si="3"/>
        <v>1</v>
      </c>
      <c r="G20" s="9">
        <f t="shared" si="3"/>
        <v>1</v>
      </c>
      <c r="I20">
        <v>17</v>
      </c>
      <c r="J20" s="9">
        <v>1</v>
      </c>
      <c r="K20" s="9">
        <f t="shared" ref="K20:M20" si="23">K19</f>
        <v>1</v>
      </c>
      <c r="L20" s="9">
        <f t="shared" si="23"/>
        <v>1</v>
      </c>
      <c r="M20" s="9">
        <f t="shared" si="23"/>
        <v>1</v>
      </c>
      <c r="N20">
        <v>17</v>
      </c>
      <c r="O20" s="1">
        <f>SUM($A$4:$A20)*D20</f>
        <v>5000</v>
      </c>
      <c r="P20" s="1">
        <f t="shared" si="5"/>
        <v>305.5555555555556</v>
      </c>
      <c r="Q20" s="1">
        <f t="shared" si="6"/>
        <v>111.1111111111111</v>
      </c>
      <c r="R20" s="1">
        <f t="shared" si="7"/>
        <v>83.333333333333329</v>
      </c>
      <c r="S20" s="1">
        <f t="shared" si="8"/>
        <v>500</v>
      </c>
      <c r="T20" s="1">
        <f ca="1">SUM(U$4:AL20)/18</f>
        <v>127.05761316872427</v>
      </c>
      <c r="U20" s="1">
        <f t="shared" ca="1" si="2"/>
        <v>4.6296296296296298</v>
      </c>
      <c r="V20" s="1">
        <f t="shared" ca="1" si="2"/>
        <v>16.97530864197531</v>
      </c>
      <c r="W20" s="1">
        <f t="shared" ca="1" si="2"/>
        <v>16.97530864197531</v>
      </c>
      <c r="X20" s="1">
        <f t="shared" ca="1" si="2"/>
        <v>19.521604938271608</v>
      </c>
      <c r="Y20" s="1">
        <f t="shared" ca="1" si="2"/>
        <v>16.97530864197531</v>
      </c>
      <c r="Z20" s="1">
        <f t="shared" ca="1" si="2"/>
        <v>16.97530864197531</v>
      </c>
      <c r="AA20" s="1">
        <f t="shared" ca="1" si="2"/>
        <v>3.4722222222222223</v>
      </c>
      <c r="AB20" s="1">
        <f t="shared" ca="1" si="2"/>
        <v>19.521604938271608</v>
      </c>
      <c r="AC20" s="1">
        <f t="shared" ca="1" si="2"/>
        <v>16.97530864197531</v>
      </c>
      <c r="AD20" s="1">
        <f t="shared" ca="1" si="2"/>
        <v>19.521604938271608</v>
      </c>
      <c r="AE20" s="1">
        <f t="shared" ca="1" si="2"/>
        <v>4.6296296296296298</v>
      </c>
      <c r="AF20" s="1">
        <f t="shared" ca="1" si="2"/>
        <v>16.97530864197531</v>
      </c>
      <c r="AG20" s="1">
        <f t="shared" ca="1" si="2"/>
        <v>4.6296296296296298</v>
      </c>
      <c r="AH20" s="1">
        <f t="shared" ca="1" si="2"/>
        <v>16.97530864197531</v>
      </c>
      <c r="AI20" s="1">
        <f t="shared" ca="1" si="2"/>
        <v>4.6296296296296298</v>
      </c>
      <c r="AJ20" s="1">
        <f t="shared" ca="1" si="2"/>
        <v>6.1728395061728385</v>
      </c>
      <c r="AK20" s="1">
        <f t="shared" ca="1" si="22"/>
        <v>6.1728395061728385</v>
      </c>
      <c r="AL20" s="1">
        <f t="shared" ca="1" si="22"/>
        <v>16.97530864197531</v>
      </c>
    </row>
    <row r="21" spans="1:38" x14ac:dyDescent="0.25">
      <c r="A21">
        <v>525</v>
      </c>
      <c r="C21">
        <v>18</v>
      </c>
      <c r="D21" s="9">
        <v>1</v>
      </c>
      <c r="E21" s="9">
        <f t="shared" si="3"/>
        <v>1</v>
      </c>
      <c r="F21" s="9">
        <f t="shared" si="3"/>
        <v>1</v>
      </c>
      <c r="G21" s="9">
        <f t="shared" si="3"/>
        <v>1</v>
      </c>
      <c r="I21">
        <v>18</v>
      </c>
      <c r="J21" s="9">
        <v>1</v>
      </c>
      <c r="K21" s="9">
        <f t="shared" ref="K21:M21" si="24">K20</f>
        <v>1</v>
      </c>
      <c r="L21" s="9">
        <f t="shared" si="24"/>
        <v>1</v>
      </c>
      <c r="M21" s="9">
        <f t="shared" si="24"/>
        <v>1</v>
      </c>
      <c r="N21">
        <v>18</v>
      </c>
      <c r="O21" s="1">
        <f>SUM($A$4:$A21)*D21</f>
        <v>5525</v>
      </c>
      <c r="P21" s="1">
        <f t="shared" si="5"/>
        <v>320.83333333333337</v>
      </c>
      <c r="Q21" s="1">
        <f t="shared" si="6"/>
        <v>116.66666666666666</v>
      </c>
      <c r="R21" s="1">
        <f t="shared" si="7"/>
        <v>87.5</v>
      </c>
      <c r="S21" s="1">
        <f t="shared" si="8"/>
        <v>525</v>
      </c>
      <c r="T21" s="1">
        <f ca="1">SUM(U$4:AL21)/18</f>
        <v>140.39866255144028</v>
      </c>
      <c r="U21" s="1">
        <f t="shared" ca="1" si="2"/>
        <v>4.8611111111111107</v>
      </c>
      <c r="V21" s="1">
        <f t="shared" ca="1" si="2"/>
        <v>17.824074074074076</v>
      </c>
      <c r="W21" s="1">
        <f t="shared" ca="1" si="2"/>
        <v>17.824074074074076</v>
      </c>
      <c r="X21" s="1">
        <f t="shared" ca="1" si="2"/>
        <v>20.497685185185187</v>
      </c>
      <c r="Y21" s="1">
        <f t="shared" ca="1" si="2"/>
        <v>17.824074074074076</v>
      </c>
      <c r="Z21" s="1">
        <f t="shared" ca="1" si="2"/>
        <v>17.824074074074076</v>
      </c>
      <c r="AA21" s="1">
        <f t="shared" ca="1" si="2"/>
        <v>3.6458333333333335</v>
      </c>
      <c r="AB21" s="1">
        <f t="shared" ca="1" si="2"/>
        <v>20.497685185185187</v>
      </c>
      <c r="AC21" s="1">
        <f t="shared" ca="1" si="2"/>
        <v>17.824074074074076</v>
      </c>
      <c r="AD21" s="1">
        <f t="shared" ca="1" si="2"/>
        <v>20.497685185185187</v>
      </c>
      <c r="AE21" s="1">
        <f t="shared" ca="1" si="2"/>
        <v>4.8611111111111107</v>
      </c>
      <c r="AF21" s="1">
        <f t="shared" ca="1" si="2"/>
        <v>17.824074074074076</v>
      </c>
      <c r="AG21" s="1">
        <f t="shared" ca="1" si="2"/>
        <v>4.8611111111111107</v>
      </c>
      <c r="AH21" s="1">
        <f t="shared" ca="1" si="2"/>
        <v>17.824074074074076</v>
      </c>
      <c r="AI21" s="1">
        <f t="shared" ca="1" si="2"/>
        <v>4.8611111111111107</v>
      </c>
      <c r="AJ21" s="1">
        <f t="shared" ca="1" si="2"/>
        <v>6.481481481481481</v>
      </c>
      <c r="AK21" s="1">
        <f t="shared" ca="1" si="22"/>
        <v>6.481481481481481</v>
      </c>
      <c r="AL21" s="1">
        <f t="shared" ca="1" si="22"/>
        <v>17.824074074074076</v>
      </c>
    </row>
    <row r="22" spans="1:38" x14ac:dyDescent="0.25">
      <c r="A22">
        <v>550</v>
      </c>
      <c r="C22">
        <v>19</v>
      </c>
      <c r="D22" s="9">
        <v>1</v>
      </c>
      <c r="E22" s="9">
        <f t="shared" si="3"/>
        <v>1</v>
      </c>
      <c r="F22" s="9">
        <f t="shared" si="3"/>
        <v>1</v>
      </c>
      <c r="G22" s="9">
        <f t="shared" si="3"/>
        <v>1</v>
      </c>
      <c r="I22">
        <v>19</v>
      </c>
      <c r="J22" s="9">
        <v>1</v>
      </c>
      <c r="K22" s="9">
        <f t="shared" ref="K22:M22" si="25">K21</f>
        <v>1</v>
      </c>
      <c r="L22" s="9">
        <f t="shared" si="25"/>
        <v>1</v>
      </c>
      <c r="M22" s="9">
        <f t="shared" si="25"/>
        <v>1</v>
      </c>
      <c r="N22">
        <v>19</v>
      </c>
      <c r="O22" s="1">
        <f>SUM($A$4:$A22)*D22</f>
        <v>6075</v>
      </c>
      <c r="P22" s="1">
        <f t="shared" si="5"/>
        <v>336.11111111111114</v>
      </c>
      <c r="Q22" s="1">
        <f t="shared" si="6"/>
        <v>122.22222222222221</v>
      </c>
      <c r="R22" s="1">
        <f t="shared" si="7"/>
        <v>91.666666666666657</v>
      </c>
      <c r="S22" s="1">
        <f t="shared" si="8"/>
        <v>550</v>
      </c>
      <c r="T22" s="1">
        <f ca="1">SUM(U$4:AL22)/18</f>
        <v>154.37499999999994</v>
      </c>
      <c r="U22" s="1">
        <f t="shared" ca="1" si="2"/>
        <v>5.0925925925925917</v>
      </c>
      <c r="V22" s="1">
        <f t="shared" ca="1" si="2"/>
        <v>18.672839506172842</v>
      </c>
      <c r="W22" s="1">
        <f t="shared" ca="1" si="2"/>
        <v>18.672839506172842</v>
      </c>
      <c r="X22" s="1">
        <f t="shared" ca="1" si="2"/>
        <v>21.473765432098766</v>
      </c>
      <c r="Y22" s="1">
        <f t="shared" ca="1" si="2"/>
        <v>18.672839506172842</v>
      </c>
      <c r="Z22" s="1">
        <f t="shared" ca="1" si="2"/>
        <v>18.672839506172842</v>
      </c>
      <c r="AA22" s="1">
        <f t="shared" ca="1" si="2"/>
        <v>3.8194444444444446</v>
      </c>
      <c r="AB22" s="1">
        <f t="shared" ca="1" si="2"/>
        <v>21.473765432098766</v>
      </c>
      <c r="AC22" s="1">
        <f t="shared" ca="1" si="2"/>
        <v>18.672839506172842</v>
      </c>
      <c r="AD22" s="1">
        <f t="shared" ca="1" si="2"/>
        <v>21.473765432098766</v>
      </c>
      <c r="AE22" s="1">
        <f t="shared" ca="1" si="2"/>
        <v>5.0925925925925917</v>
      </c>
      <c r="AF22" s="1">
        <f t="shared" ca="1" si="2"/>
        <v>18.672839506172842</v>
      </c>
      <c r="AG22" s="1">
        <f t="shared" ca="1" si="2"/>
        <v>5.0925925925925917</v>
      </c>
      <c r="AH22" s="1">
        <f t="shared" ca="1" si="2"/>
        <v>18.672839506172842</v>
      </c>
      <c r="AI22" s="1">
        <f t="shared" ca="1" si="2"/>
        <v>5.0925925925925917</v>
      </c>
      <c r="AJ22" s="1">
        <f t="shared" ca="1" si="2"/>
        <v>6.7901234567901234</v>
      </c>
      <c r="AK22" s="1">
        <f t="shared" ca="1" si="22"/>
        <v>6.7901234567901234</v>
      </c>
      <c r="AL22" s="1">
        <f t="shared" ca="1" si="22"/>
        <v>18.672839506172842</v>
      </c>
    </row>
    <row r="23" spans="1:38" x14ac:dyDescent="0.25">
      <c r="A23">
        <v>575</v>
      </c>
      <c r="C23">
        <v>20</v>
      </c>
      <c r="D23" s="9">
        <v>1</v>
      </c>
      <c r="E23" s="9">
        <v>0.83299999999999996</v>
      </c>
      <c r="F23" s="9">
        <f t="shared" si="3"/>
        <v>1</v>
      </c>
      <c r="G23" s="9">
        <f t="shared" si="3"/>
        <v>1</v>
      </c>
      <c r="I23">
        <v>20</v>
      </c>
      <c r="J23" s="9">
        <v>1</v>
      </c>
      <c r="K23" s="9">
        <v>0.83299999999999996</v>
      </c>
      <c r="L23" s="9">
        <f t="shared" ref="L23:M23" si="26">L22</f>
        <v>1</v>
      </c>
      <c r="M23" s="9">
        <f t="shared" si="26"/>
        <v>1</v>
      </c>
      <c r="N23">
        <v>20</v>
      </c>
      <c r="O23" s="1">
        <f>SUM($A$4:$A23)*D23</f>
        <v>6650</v>
      </c>
      <c r="P23" s="1">
        <f t="shared" si="5"/>
        <v>292.70694444444445</v>
      </c>
      <c r="Q23" s="1">
        <f t="shared" si="6"/>
        <v>127.77777777777777</v>
      </c>
      <c r="R23" s="1">
        <f t="shared" si="7"/>
        <v>95.833333333333329</v>
      </c>
      <c r="S23" s="1">
        <f t="shared" si="8"/>
        <v>516.31805555555559</v>
      </c>
      <c r="T23" s="1">
        <f ca="1">SUM(U$4:AL23)/18</f>
        <v>166.91283457647458</v>
      </c>
      <c r="U23" s="1">
        <f t="shared" ca="1" si="2"/>
        <v>5.3240740740740735</v>
      </c>
      <c r="V23" s="1">
        <f t="shared" ca="1" si="2"/>
        <v>16.261496913580245</v>
      </c>
      <c r="W23" s="1">
        <f t="shared" ca="1" si="2"/>
        <v>16.261496913580245</v>
      </c>
      <c r="X23" s="1">
        <f t="shared" ca="1" si="2"/>
        <v>18.70072145061728</v>
      </c>
      <c r="Y23" s="1">
        <f t="shared" ca="1" si="2"/>
        <v>16.261496913580245</v>
      </c>
      <c r="Z23" s="1">
        <f t="shared" ca="1" si="2"/>
        <v>16.261496913580245</v>
      </c>
      <c r="AA23" s="1">
        <f t="shared" ca="1" si="2"/>
        <v>3.9930555555555554</v>
      </c>
      <c r="AB23" s="1">
        <f t="shared" ca="1" si="2"/>
        <v>18.70072145061728</v>
      </c>
      <c r="AC23" s="1">
        <f t="shared" ca="1" si="2"/>
        <v>16.261496913580245</v>
      </c>
      <c r="AD23" s="1">
        <f t="shared" ca="1" si="2"/>
        <v>18.70072145061728</v>
      </c>
      <c r="AE23" s="1">
        <f t="shared" ca="1" si="2"/>
        <v>5.3240740740740735</v>
      </c>
      <c r="AF23" s="1">
        <f t="shared" ca="1" si="2"/>
        <v>16.261496913580245</v>
      </c>
      <c r="AG23" s="1">
        <f t="shared" ca="1" si="2"/>
        <v>5.3240740740740735</v>
      </c>
      <c r="AH23" s="1">
        <f t="shared" ca="1" si="2"/>
        <v>16.261496913580245</v>
      </c>
      <c r="AI23" s="1">
        <f t="shared" ca="1" si="2"/>
        <v>5.3240740740740735</v>
      </c>
      <c r="AJ23" s="1">
        <f t="shared" ca="1" si="2"/>
        <v>7.098765432098765</v>
      </c>
      <c r="AK23" s="1">
        <f t="shared" ca="1" si="22"/>
        <v>7.098765432098765</v>
      </c>
      <c r="AL23" s="1">
        <f t="shared" ca="1" si="22"/>
        <v>16.261496913580245</v>
      </c>
    </row>
    <row r="24" spans="1:38" x14ac:dyDescent="0.25">
      <c r="A24">
        <v>600</v>
      </c>
      <c r="C24">
        <v>21</v>
      </c>
      <c r="D24" s="9">
        <v>1</v>
      </c>
      <c r="E24" s="9">
        <v>0.83299999999999996</v>
      </c>
      <c r="F24" s="9">
        <f t="shared" si="3"/>
        <v>1</v>
      </c>
      <c r="G24" s="9">
        <f t="shared" si="3"/>
        <v>1</v>
      </c>
      <c r="I24">
        <v>21</v>
      </c>
      <c r="J24" s="9">
        <v>1</v>
      </c>
      <c r="K24" s="9">
        <v>0.83299999999999996</v>
      </c>
      <c r="L24" s="9">
        <f t="shared" ref="L24:M24" si="27">L23</f>
        <v>1</v>
      </c>
      <c r="M24" s="9">
        <f t="shared" si="27"/>
        <v>1</v>
      </c>
      <c r="N24">
        <v>21</v>
      </c>
      <c r="O24" s="1">
        <f>SUM($A$4:$A24)*D24</f>
        <v>7250</v>
      </c>
      <c r="P24" s="1">
        <f t="shared" si="5"/>
        <v>305.43333333333334</v>
      </c>
      <c r="Q24" s="1">
        <f t="shared" si="6"/>
        <v>133.33333333333331</v>
      </c>
      <c r="R24" s="1">
        <f t="shared" si="7"/>
        <v>100</v>
      </c>
      <c r="S24" s="1">
        <f t="shared" si="8"/>
        <v>538.76666666666665</v>
      </c>
      <c r="T24" s="1">
        <f ca="1">SUM(U$4:AL24)/18</f>
        <v>179.99579239540464</v>
      </c>
      <c r="U24" s="1">
        <f t="shared" ca="1" si="2"/>
        <v>5.5555555555555545</v>
      </c>
      <c r="V24" s="1">
        <f t="shared" ca="1" si="2"/>
        <v>16.968518518518518</v>
      </c>
      <c r="W24" s="1">
        <f t="shared" ca="1" si="2"/>
        <v>16.968518518518518</v>
      </c>
      <c r="X24" s="1">
        <f t="shared" ca="1" si="2"/>
        <v>19.513796296296295</v>
      </c>
      <c r="Y24" s="1">
        <f t="shared" ca="1" si="2"/>
        <v>16.968518518518518</v>
      </c>
      <c r="Z24" s="1">
        <f t="shared" ca="1" si="2"/>
        <v>16.968518518518518</v>
      </c>
      <c r="AA24" s="1">
        <f t="shared" ca="1" si="2"/>
        <v>4.166666666666667</v>
      </c>
      <c r="AB24" s="1">
        <f t="shared" ca="1" si="2"/>
        <v>19.513796296296295</v>
      </c>
      <c r="AC24" s="1">
        <f t="shared" ca="1" si="2"/>
        <v>16.968518518518518</v>
      </c>
      <c r="AD24" s="1">
        <f t="shared" ca="1" si="2"/>
        <v>19.513796296296295</v>
      </c>
      <c r="AE24" s="1">
        <f t="shared" ca="1" si="2"/>
        <v>5.5555555555555554</v>
      </c>
      <c r="AF24" s="1">
        <f t="shared" ca="1" si="2"/>
        <v>16.968518518518518</v>
      </c>
      <c r="AG24" s="1">
        <f t="shared" ca="1" si="2"/>
        <v>5.5555555555555554</v>
      </c>
      <c r="AH24" s="1">
        <f t="shared" ca="1" si="2"/>
        <v>16.968518518518518</v>
      </c>
      <c r="AI24" s="1">
        <f t="shared" ca="1" si="2"/>
        <v>5.5555555555555545</v>
      </c>
      <c r="AJ24" s="1">
        <f t="shared" ca="1" si="2"/>
        <v>7.4074074074074066</v>
      </c>
      <c r="AK24" s="1">
        <f t="shared" ca="1" si="22"/>
        <v>7.4074074074074066</v>
      </c>
      <c r="AL24" s="1">
        <f t="shared" ca="1" si="22"/>
        <v>16.968518518518518</v>
      </c>
    </row>
    <row r="25" spans="1:38" x14ac:dyDescent="0.25">
      <c r="A25">
        <v>625</v>
      </c>
      <c r="C25">
        <v>22</v>
      </c>
      <c r="D25" s="9">
        <v>1</v>
      </c>
      <c r="E25" s="9">
        <f t="shared" si="3"/>
        <v>0.83299999999999996</v>
      </c>
      <c r="F25" s="9">
        <f t="shared" si="3"/>
        <v>1</v>
      </c>
      <c r="G25" s="9">
        <f t="shared" si="3"/>
        <v>1</v>
      </c>
      <c r="I25">
        <v>22</v>
      </c>
      <c r="J25" s="9">
        <v>1</v>
      </c>
      <c r="K25" s="9">
        <f t="shared" ref="K25:M25" si="28">K24</f>
        <v>0.83299999999999996</v>
      </c>
      <c r="L25" s="9">
        <f t="shared" si="28"/>
        <v>1</v>
      </c>
      <c r="M25" s="9">
        <f t="shared" si="28"/>
        <v>1</v>
      </c>
      <c r="N25">
        <v>22</v>
      </c>
      <c r="O25" s="1">
        <f>SUM($A$4:$A25)*D25</f>
        <v>7875</v>
      </c>
      <c r="P25" s="1">
        <f t="shared" si="5"/>
        <v>318.15972222222223</v>
      </c>
      <c r="Q25" s="1">
        <f t="shared" si="6"/>
        <v>138.88888888888889</v>
      </c>
      <c r="R25" s="1">
        <f t="shared" si="7"/>
        <v>104.16666666666666</v>
      </c>
      <c r="S25" s="1">
        <f t="shared" si="8"/>
        <v>561.21527777777771</v>
      </c>
      <c r="T25" s="1">
        <f ca="1">SUM(U$4:AL25)/18</f>
        <v>193.62387345679011</v>
      </c>
      <c r="U25" s="1">
        <f t="shared" ca="1" si="2"/>
        <v>5.7870370370370363</v>
      </c>
      <c r="V25" s="1">
        <f t="shared" ca="1" si="2"/>
        <v>17.675540123456791</v>
      </c>
      <c r="W25" s="1">
        <f t="shared" ca="1" si="2"/>
        <v>17.675540123456791</v>
      </c>
      <c r="X25" s="1">
        <f t="shared" ca="1" si="2"/>
        <v>20.326871141975307</v>
      </c>
      <c r="Y25" s="1">
        <f t="shared" ca="1" si="2"/>
        <v>17.675540123456791</v>
      </c>
      <c r="Z25" s="1">
        <f t="shared" ca="1" si="2"/>
        <v>17.675540123456791</v>
      </c>
      <c r="AA25" s="1">
        <f t="shared" ca="1" si="2"/>
        <v>4.3402777777777777</v>
      </c>
      <c r="AB25" s="1">
        <f t="shared" ca="1" si="2"/>
        <v>20.326871141975307</v>
      </c>
      <c r="AC25" s="1">
        <f t="shared" ca="1" si="2"/>
        <v>17.675540123456791</v>
      </c>
      <c r="AD25" s="1">
        <f t="shared" ca="1" si="2"/>
        <v>20.326871141975307</v>
      </c>
      <c r="AE25" s="1">
        <f t="shared" ca="1" si="2"/>
        <v>5.7870370370370363</v>
      </c>
      <c r="AF25" s="1">
        <f t="shared" ca="1" si="2"/>
        <v>17.675540123456791</v>
      </c>
      <c r="AG25" s="1">
        <f t="shared" ca="1" si="2"/>
        <v>5.7870370370370363</v>
      </c>
      <c r="AH25" s="1">
        <f t="shared" ca="1" si="2"/>
        <v>17.675540123456791</v>
      </c>
      <c r="AI25" s="1">
        <f t="shared" ca="1" si="2"/>
        <v>5.7870370370370363</v>
      </c>
      <c r="AJ25" s="1">
        <f t="shared" ca="1" si="2"/>
        <v>7.716049382716049</v>
      </c>
      <c r="AK25" s="1">
        <f t="shared" ca="1" si="22"/>
        <v>7.716049382716049</v>
      </c>
      <c r="AL25" s="1">
        <f t="shared" ca="1" si="22"/>
        <v>17.675540123456791</v>
      </c>
    </row>
    <row r="26" spans="1:38" x14ac:dyDescent="0.25">
      <c r="A26">
        <v>650</v>
      </c>
      <c r="C26">
        <v>23</v>
      </c>
      <c r="D26" s="9">
        <v>1</v>
      </c>
      <c r="E26" s="9">
        <f t="shared" si="3"/>
        <v>0.83299999999999996</v>
      </c>
      <c r="F26" s="9">
        <f t="shared" si="3"/>
        <v>1</v>
      </c>
      <c r="G26" s="9">
        <f t="shared" si="3"/>
        <v>1</v>
      </c>
      <c r="I26">
        <v>23</v>
      </c>
      <c r="J26" s="9">
        <v>1</v>
      </c>
      <c r="K26" s="9">
        <f t="shared" ref="K26:M26" si="29">K25</f>
        <v>0.83299999999999996</v>
      </c>
      <c r="L26" s="9">
        <f t="shared" si="29"/>
        <v>1</v>
      </c>
      <c r="M26" s="9">
        <f t="shared" si="29"/>
        <v>1</v>
      </c>
      <c r="N26">
        <v>23</v>
      </c>
      <c r="O26" s="1">
        <f>SUM($A$4:$A26)*D26</f>
        <v>8525</v>
      </c>
      <c r="P26" s="1">
        <f t="shared" si="5"/>
        <v>330.88611111111112</v>
      </c>
      <c r="Q26" s="1">
        <f t="shared" si="6"/>
        <v>144.44444444444443</v>
      </c>
      <c r="R26" s="1">
        <f t="shared" si="7"/>
        <v>108.33333333333333</v>
      </c>
      <c r="S26" s="1">
        <f t="shared" si="8"/>
        <v>583.66388888888889</v>
      </c>
      <c r="T26" s="1">
        <f ca="1">SUM(U$4:AL26)/18</f>
        <v>207.797077760631</v>
      </c>
      <c r="U26" s="1">
        <f t="shared" ca="1" si="2"/>
        <v>6.0185185185185173</v>
      </c>
      <c r="V26" s="1">
        <f t="shared" ca="1" si="2"/>
        <v>18.382561728395061</v>
      </c>
      <c r="W26" s="1">
        <f t="shared" ca="1" si="2"/>
        <v>18.382561728395061</v>
      </c>
      <c r="X26" s="1">
        <f t="shared" ca="1" si="2"/>
        <v>21.139945987654318</v>
      </c>
      <c r="Y26" s="1">
        <f t="shared" ca="1" si="2"/>
        <v>18.382561728395061</v>
      </c>
      <c r="Z26" s="1">
        <f t="shared" ca="1" si="2"/>
        <v>18.382561728395061</v>
      </c>
      <c r="AA26" s="1">
        <f t="shared" ca="1" si="2"/>
        <v>4.5138888888888893</v>
      </c>
      <c r="AB26" s="1">
        <f t="shared" ca="1" si="2"/>
        <v>21.139945987654318</v>
      </c>
      <c r="AC26" s="1">
        <f t="shared" ca="1" si="2"/>
        <v>18.382561728395061</v>
      </c>
      <c r="AD26" s="1">
        <f t="shared" ca="1" si="2"/>
        <v>21.139945987654318</v>
      </c>
      <c r="AE26" s="1">
        <f t="shared" ca="1" si="2"/>
        <v>6.0185185185185182</v>
      </c>
      <c r="AF26" s="1">
        <f t="shared" ca="1" si="2"/>
        <v>18.382561728395061</v>
      </c>
      <c r="AG26" s="1">
        <f t="shared" ca="1" si="2"/>
        <v>6.0185185185185182</v>
      </c>
      <c r="AH26" s="1">
        <f t="shared" ca="1" si="2"/>
        <v>18.382561728395061</v>
      </c>
      <c r="AI26" s="1">
        <f t="shared" ca="1" si="2"/>
        <v>6.0185185185185173</v>
      </c>
      <c r="AJ26" s="1">
        <f t="shared" ca="1" si="2"/>
        <v>8.0246913580246897</v>
      </c>
      <c r="AK26" s="1">
        <f t="shared" ca="1" si="22"/>
        <v>8.0246913580246897</v>
      </c>
      <c r="AL26" s="1">
        <f t="shared" ca="1" si="22"/>
        <v>18.382561728395061</v>
      </c>
    </row>
    <row r="27" spans="1:38" x14ac:dyDescent="0.25">
      <c r="A27">
        <v>675</v>
      </c>
      <c r="C27">
        <v>24</v>
      </c>
      <c r="D27" s="9">
        <v>1</v>
      </c>
      <c r="E27" s="9">
        <f t="shared" si="3"/>
        <v>0.83299999999999996</v>
      </c>
      <c r="F27" s="9">
        <f t="shared" si="3"/>
        <v>1</v>
      </c>
      <c r="G27" s="9">
        <f t="shared" si="3"/>
        <v>1</v>
      </c>
      <c r="I27">
        <v>24</v>
      </c>
      <c r="J27" s="9">
        <v>1</v>
      </c>
      <c r="K27" s="9">
        <f t="shared" ref="K27:M27" si="30">K26</f>
        <v>0.83299999999999996</v>
      </c>
      <c r="L27" s="9">
        <f t="shared" si="30"/>
        <v>1</v>
      </c>
      <c r="M27" s="9">
        <f t="shared" si="30"/>
        <v>1</v>
      </c>
      <c r="N27">
        <v>24</v>
      </c>
      <c r="O27" s="1">
        <f>SUM($A$4:$A27)*D27</f>
        <v>9200</v>
      </c>
      <c r="P27" s="1">
        <f t="shared" si="5"/>
        <v>343.61250000000001</v>
      </c>
      <c r="Q27" s="1">
        <f t="shared" si="6"/>
        <v>150</v>
      </c>
      <c r="R27" s="1">
        <f t="shared" si="7"/>
        <v>112.5</v>
      </c>
      <c r="S27" s="1">
        <f t="shared" si="8"/>
        <v>606.11249999999995</v>
      </c>
      <c r="T27" s="1">
        <f ca="1">SUM(U$4:AL27)/18</f>
        <v>222.51540530692739</v>
      </c>
      <c r="U27" s="1">
        <f t="shared" ca="1" si="2"/>
        <v>6.25</v>
      </c>
      <c r="V27" s="1">
        <f t="shared" ca="1" si="2"/>
        <v>19.089583333333334</v>
      </c>
      <c r="W27" s="1">
        <f t="shared" ca="1" si="2"/>
        <v>19.089583333333334</v>
      </c>
      <c r="X27" s="1">
        <f t="shared" ca="1" si="2"/>
        <v>21.95302083333333</v>
      </c>
      <c r="Y27" s="1">
        <f t="shared" ca="1" si="2"/>
        <v>19.089583333333334</v>
      </c>
      <c r="Z27" s="1">
        <f t="shared" ca="1" si="2"/>
        <v>19.089583333333334</v>
      </c>
      <c r="AA27" s="1">
        <f t="shared" ca="1" si="2"/>
        <v>4.6875</v>
      </c>
      <c r="AB27" s="1">
        <f t="shared" ca="1" si="2"/>
        <v>21.95302083333333</v>
      </c>
      <c r="AC27" s="1">
        <f t="shared" ca="1" si="2"/>
        <v>19.089583333333334</v>
      </c>
      <c r="AD27" s="1">
        <f t="shared" ca="1" si="2"/>
        <v>21.95302083333333</v>
      </c>
      <c r="AE27" s="1">
        <f t="shared" ca="1" si="2"/>
        <v>6.25</v>
      </c>
      <c r="AF27" s="1">
        <f t="shared" ca="1" si="2"/>
        <v>19.089583333333334</v>
      </c>
      <c r="AG27" s="1">
        <f t="shared" ca="1" si="2"/>
        <v>6.25</v>
      </c>
      <c r="AH27" s="1">
        <f t="shared" ca="1" si="2"/>
        <v>19.089583333333334</v>
      </c>
      <c r="AI27" s="1">
        <f t="shared" ca="1" si="2"/>
        <v>6.25</v>
      </c>
      <c r="AJ27" s="1">
        <f t="shared" ca="1" si="2"/>
        <v>8.3333333333333339</v>
      </c>
      <c r="AK27" s="1">
        <f t="shared" ca="1" si="22"/>
        <v>8.3333333333333339</v>
      </c>
      <c r="AL27" s="1">
        <f t="shared" ca="1" si="22"/>
        <v>19.089583333333334</v>
      </c>
    </row>
    <row r="28" spans="1:38" x14ac:dyDescent="0.25">
      <c r="A28">
        <v>700</v>
      </c>
      <c r="C28">
        <v>25</v>
      </c>
      <c r="D28" s="9">
        <v>1</v>
      </c>
      <c r="E28" s="9">
        <v>0.625</v>
      </c>
      <c r="F28" s="9">
        <f t="shared" si="3"/>
        <v>1</v>
      </c>
      <c r="G28" s="9">
        <f t="shared" si="3"/>
        <v>1</v>
      </c>
      <c r="I28">
        <v>25</v>
      </c>
      <c r="J28" s="9">
        <v>1</v>
      </c>
      <c r="K28" s="9">
        <v>0.625</v>
      </c>
      <c r="L28" s="9">
        <f t="shared" ref="L28:M28" si="31">L27</f>
        <v>1</v>
      </c>
      <c r="M28" s="9">
        <f t="shared" si="31"/>
        <v>1</v>
      </c>
      <c r="N28">
        <v>25</v>
      </c>
      <c r="O28" s="1">
        <f>SUM($A$4:$A28)*D28</f>
        <v>9900</v>
      </c>
      <c r="P28" s="1">
        <f t="shared" si="5"/>
        <v>267.36111111111114</v>
      </c>
      <c r="Q28" s="1">
        <f t="shared" si="6"/>
        <v>155.55555555555554</v>
      </c>
      <c r="R28" s="1">
        <f t="shared" si="7"/>
        <v>116.66666666666666</v>
      </c>
      <c r="S28" s="1">
        <f t="shared" si="8"/>
        <v>539.58333333333337</v>
      </c>
      <c r="T28" s="1">
        <f ca="1">SUM(U$4:AL28)/18</f>
        <v>234.63442536865583</v>
      </c>
      <c r="U28" s="1">
        <f t="shared" ca="1" si="2"/>
        <v>6.481481481481481</v>
      </c>
      <c r="V28" s="1">
        <f t="shared" ca="1" si="2"/>
        <v>14.853395061728397</v>
      </c>
      <c r="W28" s="1">
        <f t="shared" ca="1" si="2"/>
        <v>14.853395061728397</v>
      </c>
      <c r="X28" s="1">
        <f t="shared" ca="1" si="2"/>
        <v>17.081404320987655</v>
      </c>
      <c r="Y28" s="1">
        <f t="shared" ca="1" si="2"/>
        <v>14.853395061728397</v>
      </c>
      <c r="Z28" s="1">
        <f t="shared" ca="1" si="2"/>
        <v>14.853395061728397</v>
      </c>
      <c r="AA28" s="1">
        <f t="shared" ca="1" si="2"/>
        <v>4.8611111111111107</v>
      </c>
      <c r="AB28" s="1">
        <f t="shared" ca="1" si="2"/>
        <v>17.081404320987655</v>
      </c>
      <c r="AC28" s="1">
        <f t="shared" ca="1" si="2"/>
        <v>14.853395061728397</v>
      </c>
      <c r="AD28" s="1">
        <f t="shared" ca="1" si="2"/>
        <v>17.081404320987655</v>
      </c>
      <c r="AE28" s="1">
        <f t="shared" ca="1" si="2"/>
        <v>6.481481481481481</v>
      </c>
      <c r="AF28" s="1">
        <f t="shared" ca="1" si="2"/>
        <v>14.853395061728397</v>
      </c>
      <c r="AG28" s="1">
        <f t="shared" ca="1" si="2"/>
        <v>6.481481481481481</v>
      </c>
      <c r="AH28" s="1">
        <f t="shared" ca="1" si="2"/>
        <v>14.853395061728397</v>
      </c>
      <c r="AI28" s="1">
        <f t="shared" ca="1" si="2"/>
        <v>6.481481481481481</v>
      </c>
      <c r="AJ28" s="1">
        <f t="shared" ca="1" si="2"/>
        <v>8.6419753086419746</v>
      </c>
      <c r="AK28" s="1">
        <f t="shared" ca="1" si="22"/>
        <v>8.6419753086419746</v>
      </c>
      <c r="AL28" s="1">
        <f t="shared" ca="1" si="22"/>
        <v>14.853395061728397</v>
      </c>
    </row>
    <row r="29" spans="1:38" x14ac:dyDescent="0.25">
      <c r="A29">
        <v>725</v>
      </c>
      <c r="C29">
        <v>26</v>
      </c>
      <c r="D29" s="9">
        <v>1</v>
      </c>
      <c r="E29" s="9">
        <f t="shared" si="3"/>
        <v>0.625</v>
      </c>
      <c r="F29" s="9">
        <f t="shared" si="3"/>
        <v>1</v>
      </c>
      <c r="G29" s="9">
        <f t="shared" si="3"/>
        <v>1</v>
      </c>
      <c r="I29">
        <v>26</v>
      </c>
      <c r="J29" s="9">
        <v>1</v>
      </c>
      <c r="K29" s="9">
        <f t="shared" ref="K29:M29" si="32">K28</f>
        <v>0.625</v>
      </c>
      <c r="L29" s="9">
        <f t="shared" si="32"/>
        <v>1</v>
      </c>
      <c r="M29" s="9">
        <f t="shared" si="32"/>
        <v>1</v>
      </c>
      <c r="N29">
        <v>26</v>
      </c>
      <c r="O29" s="1">
        <f>SUM($A$4:$A29)*D29</f>
        <v>10625</v>
      </c>
      <c r="P29" s="1">
        <f t="shared" si="5"/>
        <v>276.90972222222223</v>
      </c>
      <c r="Q29" s="1">
        <f t="shared" si="6"/>
        <v>161.11111111111111</v>
      </c>
      <c r="R29" s="1">
        <f t="shared" si="7"/>
        <v>120.83333333333333</v>
      </c>
      <c r="S29" s="1">
        <f t="shared" si="8"/>
        <v>558.85416666666674</v>
      </c>
      <c r="T29" s="1">
        <f ca="1">SUM(U$4:AL29)/18</f>
        <v>247.18626757544587</v>
      </c>
      <c r="U29" s="1">
        <f t="shared" ca="1" si="2"/>
        <v>6.7129629629629637</v>
      </c>
      <c r="V29" s="1">
        <f t="shared" ca="1" si="2"/>
        <v>15.383873456790123</v>
      </c>
      <c r="W29" s="1">
        <f t="shared" ca="1" si="2"/>
        <v>15.383873456790123</v>
      </c>
      <c r="X29" s="1">
        <f t="shared" ca="1" si="2"/>
        <v>17.691454475308642</v>
      </c>
      <c r="Y29" s="1">
        <f t="shared" ca="1" si="2"/>
        <v>15.383873456790123</v>
      </c>
      <c r="Z29" s="1">
        <f t="shared" ca="1" si="2"/>
        <v>15.383873456790123</v>
      </c>
      <c r="AA29" s="1">
        <f t="shared" ca="1" si="2"/>
        <v>5.0347222222222223</v>
      </c>
      <c r="AB29" s="1">
        <f t="shared" ca="1" si="2"/>
        <v>17.691454475308642</v>
      </c>
      <c r="AC29" s="1">
        <f t="shared" ca="1" si="2"/>
        <v>15.383873456790123</v>
      </c>
      <c r="AD29" s="1">
        <f t="shared" ca="1" si="2"/>
        <v>17.691454475308642</v>
      </c>
      <c r="AE29" s="1">
        <f t="shared" ca="1" si="2"/>
        <v>6.7129629629629628</v>
      </c>
      <c r="AF29" s="1">
        <f t="shared" ca="1" si="2"/>
        <v>15.383873456790123</v>
      </c>
      <c r="AG29" s="1">
        <f t="shared" ca="1" si="2"/>
        <v>6.7129629629629628</v>
      </c>
      <c r="AH29" s="1">
        <f t="shared" ca="1" si="2"/>
        <v>15.383873456790123</v>
      </c>
      <c r="AI29" s="1">
        <f t="shared" ca="1" si="2"/>
        <v>6.7129629629629637</v>
      </c>
      <c r="AJ29" s="1">
        <f t="shared" ca="1" si="2"/>
        <v>8.9506172839506171</v>
      </c>
      <c r="AK29" s="1">
        <f t="shared" ca="1" si="22"/>
        <v>8.9506172839506171</v>
      </c>
      <c r="AL29" s="1">
        <f t="shared" ca="1" si="22"/>
        <v>15.383873456790123</v>
      </c>
    </row>
    <row r="30" spans="1:38" x14ac:dyDescent="0.25">
      <c r="A30">
        <v>750</v>
      </c>
      <c r="C30">
        <v>27</v>
      </c>
      <c r="D30" s="9">
        <v>1</v>
      </c>
      <c r="E30" s="9">
        <f t="shared" si="3"/>
        <v>0.625</v>
      </c>
      <c r="F30" s="9">
        <f t="shared" si="3"/>
        <v>1</v>
      </c>
      <c r="G30" s="9">
        <f t="shared" si="3"/>
        <v>1</v>
      </c>
      <c r="I30">
        <v>27</v>
      </c>
      <c r="J30" s="9">
        <v>1</v>
      </c>
      <c r="K30" s="9">
        <f t="shared" ref="K30:M30" si="33">K29</f>
        <v>0.625</v>
      </c>
      <c r="L30" s="9">
        <f t="shared" si="33"/>
        <v>1</v>
      </c>
      <c r="M30" s="9">
        <f t="shared" si="33"/>
        <v>1</v>
      </c>
      <c r="N30">
        <v>27</v>
      </c>
      <c r="O30" s="1">
        <f>SUM($A$4:$A30)*D30</f>
        <v>11375</v>
      </c>
      <c r="P30" s="1">
        <f t="shared" si="5"/>
        <v>286.45833333333337</v>
      </c>
      <c r="Q30" s="1">
        <f t="shared" si="6"/>
        <v>166.66666666666666</v>
      </c>
      <c r="R30" s="1">
        <f t="shared" si="7"/>
        <v>125</v>
      </c>
      <c r="S30" s="1">
        <f t="shared" si="8"/>
        <v>578.125</v>
      </c>
      <c r="T30" s="1">
        <f ca="1">SUM(U$4:AL30)/18</f>
        <v>260.17093192729783</v>
      </c>
      <c r="U30" s="1">
        <f t="shared" ca="1" si="2"/>
        <v>6.9444444444444446</v>
      </c>
      <c r="V30" s="1">
        <f t="shared" ca="1" si="2"/>
        <v>15.914351851851855</v>
      </c>
      <c r="W30" s="1">
        <f t="shared" ca="1" si="2"/>
        <v>15.914351851851855</v>
      </c>
      <c r="X30" s="1">
        <f t="shared" ca="1" si="2"/>
        <v>18.301504629629633</v>
      </c>
      <c r="Y30" s="1">
        <f t="shared" ca="1" si="2"/>
        <v>15.914351851851855</v>
      </c>
      <c r="Z30" s="1">
        <f t="shared" ca="1" si="2"/>
        <v>15.914351851851855</v>
      </c>
      <c r="AA30" s="1">
        <f t="shared" ca="1" si="2"/>
        <v>5.208333333333333</v>
      </c>
      <c r="AB30" s="1">
        <f t="shared" ca="1" si="2"/>
        <v>18.301504629629633</v>
      </c>
      <c r="AC30" s="1">
        <f t="shared" ca="1" si="2"/>
        <v>15.914351851851855</v>
      </c>
      <c r="AD30" s="1">
        <f t="shared" ca="1" si="2"/>
        <v>18.301504629629633</v>
      </c>
      <c r="AE30" s="1">
        <f t="shared" ca="1" si="2"/>
        <v>6.9444444444444446</v>
      </c>
      <c r="AF30" s="1">
        <f t="shared" ca="1" si="2"/>
        <v>15.914351851851855</v>
      </c>
      <c r="AG30" s="1">
        <f t="shared" ca="1" si="2"/>
        <v>6.9444444444444446</v>
      </c>
      <c r="AH30" s="1">
        <f t="shared" ca="1" si="2"/>
        <v>15.914351851851855</v>
      </c>
      <c r="AI30" s="1">
        <f t="shared" ca="1" si="2"/>
        <v>6.9444444444444446</v>
      </c>
      <c r="AJ30" s="1">
        <f t="shared" ca="1" si="2"/>
        <v>9.2592592592592595</v>
      </c>
      <c r="AK30" s="1">
        <f t="shared" ca="1" si="22"/>
        <v>9.2592592592592595</v>
      </c>
      <c r="AL30" s="1">
        <f t="shared" ca="1" si="22"/>
        <v>15.914351851851855</v>
      </c>
    </row>
    <row r="31" spans="1:38" x14ac:dyDescent="0.25">
      <c r="A31">
        <v>775</v>
      </c>
      <c r="C31">
        <v>28</v>
      </c>
      <c r="D31" s="9">
        <v>1</v>
      </c>
      <c r="E31" s="9">
        <f t="shared" si="3"/>
        <v>0.625</v>
      </c>
      <c r="F31" s="9">
        <f t="shared" si="3"/>
        <v>1</v>
      </c>
      <c r="G31" s="9">
        <f t="shared" si="3"/>
        <v>1</v>
      </c>
      <c r="I31">
        <v>28</v>
      </c>
      <c r="J31" s="9">
        <v>1</v>
      </c>
      <c r="K31" s="9">
        <f t="shared" ref="K31:M31" si="34">K30</f>
        <v>0.625</v>
      </c>
      <c r="L31" s="9">
        <f t="shared" si="34"/>
        <v>1</v>
      </c>
      <c r="M31" s="9">
        <f t="shared" si="34"/>
        <v>1</v>
      </c>
      <c r="N31">
        <v>28</v>
      </c>
      <c r="O31" s="1">
        <f>SUM($A$4:$A31)*D31</f>
        <v>12150</v>
      </c>
      <c r="P31" s="1">
        <f t="shared" si="5"/>
        <v>296.00694444444446</v>
      </c>
      <c r="Q31" s="1">
        <f t="shared" si="6"/>
        <v>172.2222222222222</v>
      </c>
      <c r="R31" s="1">
        <f t="shared" si="7"/>
        <v>129.16666666666666</v>
      </c>
      <c r="S31" s="1">
        <f t="shared" si="8"/>
        <v>597.39583333333326</v>
      </c>
      <c r="T31" s="1">
        <f ca="1">SUM(U$4:AL31)/18</f>
        <v>273.58841842421157</v>
      </c>
      <c r="U31" s="1">
        <f t="shared" ca="1" si="2"/>
        <v>7.1759259259259256</v>
      </c>
      <c r="V31" s="1">
        <f t="shared" ca="1" si="2"/>
        <v>16.444830246913583</v>
      </c>
      <c r="W31" s="1">
        <f t="shared" ca="1" si="2"/>
        <v>16.444830246913583</v>
      </c>
      <c r="X31" s="1">
        <f t="shared" ca="1" si="2"/>
        <v>18.911554783950617</v>
      </c>
      <c r="Y31" s="1">
        <f t="shared" ca="1" si="2"/>
        <v>16.444830246913583</v>
      </c>
      <c r="Z31" s="1">
        <f t="shared" ca="1" si="2"/>
        <v>16.444830246913583</v>
      </c>
      <c r="AA31" s="1">
        <f t="shared" ca="1" si="2"/>
        <v>5.3819444444444446</v>
      </c>
      <c r="AB31" s="1">
        <f t="shared" ca="1" si="2"/>
        <v>18.911554783950617</v>
      </c>
      <c r="AC31" s="1">
        <f t="shared" ca="1" si="2"/>
        <v>16.444830246913583</v>
      </c>
      <c r="AD31" s="1">
        <f t="shared" ca="1" si="2"/>
        <v>18.911554783950617</v>
      </c>
      <c r="AE31" s="1">
        <f t="shared" ca="1" si="2"/>
        <v>7.1759259259259256</v>
      </c>
      <c r="AF31" s="1">
        <f t="shared" ca="1" si="2"/>
        <v>16.444830246913583</v>
      </c>
      <c r="AG31" s="1">
        <f t="shared" ca="1" si="2"/>
        <v>7.1759259259259256</v>
      </c>
      <c r="AH31" s="1">
        <f t="shared" ca="1" si="2"/>
        <v>16.444830246913583</v>
      </c>
      <c r="AI31" s="1">
        <f t="shared" ca="1" si="2"/>
        <v>7.1759259259259256</v>
      </c>
      <c r="AJ31" s="1">
        <f t="shared" ca="1" si="2"/>
        <v>9.5679012345679002</v>
      </c>
      <c r="AK31" s="1">
        <f t="shared" ca="1" si="22"/>
        <v>9.5679012345679002</v>
      </c>
      <c r="AL31" s="1">
        <f t="shared" ca="1" si="22"/>
        <v>16.444830246913583</v>
      </c>
    </row>
    <row r="32" spans="1:38" x14ac:dyDescent="0.25">
      <c r="A32">
        <v>800</v>
      </c>
      <c r="C32">
        <v>29</v>
      </c>
      <c r="D32" s="9">
        <v>1</v>
      </c>
      <c r="E32" s="9">
        <f t="shared" si="3"/>
        <v>0.625</v>
      </c>
      <c r="F32" s="9">
        <f t="shared" si="3"/>
        <v>1</v>
      </c>
      <c r="G32" s="9">
        <f t="shared" si="3"/>
        <v>1</v>
      </c>
      <c r="I32">
        <v>29</v>
      </c>
      <c r="J32" s="9">
        <v>1</v>
      </c>
      <c r="K32" s="9">
        <f t="shared" ref="K32:M32" si="35">K31</f>
        <v>0.625</v>
      </c>
      <c r="L32" s="9">
        <f t="shared" si="35"/>
        <v>1</v>
      </c>
      <c r="M32" s="9">
        <f t="shared" si="35"/>
        <v>1</v>
      </c>
      <c r="N32">
        <v>29</v>
      </c>
      <c r="O32" s="1">
        <f>SUM($A$4:$A32)*D32</f>
        <v>12950</v>
      </c>
      <c r="P32" s="1">
        <f t="shared" si="5"/>
        <v>305.5555555555556</v>
      </c>
      <c r="Q32" s="1">
        <f t="shared" si="6"/>
        <v>177.77777777777777</v>
      </c>
      <c r="R32" s="1">
        <f t="shared" si="7"/>
        <v>133.33333333333331</v>
      </c>
      <c r="S32" s="1">
        <f t="shared" si="8"/>
        <v>616.66666666666674</v>
      </c>
      <c r="T32" s="1">
        <f ca="1">SUM(U$4:AL32)/18</f>
        <v>287.4387270661868</v>
      </c>
      <c r="U32" s="1">
        <f t="shared" ca="1" si="2"/>
        <v>7.4074074074074066</v>
      </c>
      <c r="V32" s="1">
        <f t="shared" ca="1" si="2"/>
        <v>16.97530864197531</v>
      </c>
      <c r="W32" s="1">
        <f t="shared" ca="1" si="2"/>
        <v>16.97530864197531</v>
      </c>
      <c r="X32" s="1">
        <f t="shared" ca="1" si="2"/>
        <v>19.521604938271608</v>
      </c>
      <c r="Y32" s="1">
        <f t="shared" ca="1" si="2"/>
        <v>16.97530864197531</v>
      </c>
      <c r="Z32" s="1">
        <f t="shared" ca="1" si="2"/>
        <v>16.97530864197531</v>
      </c>
      <c r="AA32" s="1">
        <f t="shared" ca="1" si="2"/>
        <v>5.5555555555555545</v>
      </c>
      <c r="AB32" s="1">
        <f t="shared" ca="1" si="2"/>
        <v>19.521604938271608</v>
      </c>
      <c r="AC32" s="1">
        <f t="shared" ca="1" si="2"/>
        <v>16.97530864197531</v>
      </c>
      <c r="AD32" s="1">
        <f t="shared" ca="1" si="2"/>
        <v>19.521604938271608</v>
      </c>
      <c r="AE32" s="1">
        <f t="shared" ca="1" si="2"/>
        <v>7.4074074074074066</v>
      </c>
      <c r="AF32" s="1">
        <f t="shared" ca="1" si="2"/>
        <v>16.97530864197531</v>
      </c>
      <c r="AG32" s="1">
        <f t="shared" ca="1" si="2"/>
        <v>7.4074074074074066</v>
      </c>
      <c r="AH32" s="1">
        <f t="shared" ca="1" si="2"/>
        <v>16.97530864197531</v>
      </c>
      <c r="AI32" s="1">
        <f t="shared" ca="1" si="2"/>
        <v>7.4074074074074066</v>
      </c>
      <c r="AJ32" s="1">
        <f t="shared" ca="1" si="2"/>
        <v>9.8765432098765427</v>
      </c>
      <c r="AK32" s="1">
        <f t="shared" ca="1" si="22"/>
        <v>9.8765432098765427</v>
      </c>
      <c r="AL32" s="1">
        <f t="shared" ca="1" si="22"/>
        <v>16.97530864197531</v>
      </c>
    </row>
    <row r="33" spans="1:38" x14ac:dyDescent="0.25">
      <c r="A33">
        <v>825</v>
      </c>
      <c r="C33">
        <v>30</v>
      </c>
      <c r="D33" s="9">
        <v>1</v>
      </c>
      <c r="E33" s="9">
        <v>0.45400000000000001</v>
      </c>
      <c r="F33" s="9">
        <f t="shared" si="3"/>
        <v>1</v>
      </c>
      <c r="G33" s="9">
        <f t="shared" si="3"/>
        <v>1</v>
      </c>
      <c r="I33">
        <v>30</v>
      </c>
      <c r="J33" s="9">
        <v>1</v>
      </c>
      <c r="K33" s="9">
        <v>0.45400000000000001</v>
      </c>
      <c r="L33" s="9">
        <f t="shared" ref="L33:M33" si="36">L32</f>
        <v>1</v>
      </c>
      <c r="M33" s="9">
        <f t="shared" si="36"/>
        <v>1</v>
      </c>
      <c r="N33">
        <v>30</v>
      </c>
      <c r="O33" s="1">
        <f>SUM($A$4:$A33)*D33</f>
        <v>13775</v>
      </c>
      <c r="P33" s="1">
        <f t="shared" si="5"/>
        <v>228.89166666666668</v>
      </c>
      <c r="Q33" s="1">
        <f t="shared" si="6"/>
        <v>183.33333333333331</v>
      </c>
      <c r="R33" s="1">
        <f t="shared" si="7"/>
        <v>137.5</v>
      </c>
      <c r="S33" s="1">
        <f t="shared" si="8"/>
        <v>549.72500000000002</v>
      </c>
      <c r="T33" s="1">
        <f ca="1">SUM(U$4:AL33)/18</f>
        <v>298.67515067729772</v>
      </c>
      <c r="U33" s="1">
        <f t="shared" ca="1" si="2"/>
        <v>7.6388888888888893</v>
      </c>
      <c r="V33" s="1">
        <f t="shared" ca="1" si="2"/>
        <v>12.716203703703705</v>
      </c>
      <c r="W33" s="1">
        <f t="shared" ca="1" si="2"/>
        <v>12.716203703703705</v>
      </c>
      <c r="X33" s="1">
        <f t="shared" ca="1" si="2"/>
        <v>14.623634259259259</v>
      </c>
      <c r="Y33" s="1">
        <f t="shared" ca="1" si="2"/>
        <v>12.716203703703705</v>
      </c>
      <c r="Z33" s="1">
        <f t="shared" ca="1" si="2"/>
        <v>12.716203703703705</v>
      </c>
      <c r="AA33" s="1">
        <f t="shared" ca="1" si="2"/>
        <v>5.729166666666667</v>
      </c>
      <c r="AB33" s="1">
        <f t="shared" ca="1" si="2"/>
        <v>14.623634259259259</v>
      </c>
      <c r="AC33" s="1">
        <f t="shared" ca="1" si="2"/>
        <v>12.716203703703705</v>
      </c>
      <c r="AD33" s="1">
        <f t="shared" ca="1" si="2"/>
        <v>14.623634259259259</v>
      </c>
      <c r="AE33" s="1">
        <f t="shared" ca="1" si="2"/>
        <v>7.6388888888888893</v>
      </c>
      <c r="AF33" s="1">
        <f t="shared" ca="1" si="2"/>
        <v>12.716203703703705</v>
      </c>
      <c r="AG33" s="1">
        <f t="shared" ca="1" si="2"/>
        <v>7.6388888888888893</v>
      </c>
      <c r="AH33" s="1">
        <f t="shared" ca="1" si="2"/>
        <v>12.716203703703705</v>
      </c>
      <c r="AI33" s="1">
        <f t="shared" ca="1" si="2"/>
        <v>7.6388888888888893</v>
      </c>
      <c r="AJ33" s="1">
        <f t="shared" ca="1" si="2"/>
        <v>10.185185185185183</v>
      </c>
      <c r="AK33" s="1">
        <f t="shared" ca="1" si="22"/>
        <v>10.185185185185183</v>
      </c>
      <c r="AL33" s="1">
        <f t="shared" ca="1" si="22"/>
        <v>12.716203703703705</v>
      </c>
    </row>
    <row r="34" spans="1:38" x14ac:dyDescent="0.25">
      <c r="A34">
        <v>850</v>
      </c>
      <c r="C34">
        <v>31</v>
      </c>
      <c r="D34" s="9">
        <v>1</v>
      </c>
      <c r="E34" s="9">
        <f t="shared" si="3"/>
        <v>0.45400000000000001</v>
      </c>
      <c r="F34" s="9">
        <f t="shared" si="3"/>
        <v>1</v>
      </c>
      <c r="G34" s="9">
        <f t="shared" si="3"/>
        <v>1</v>
      </c>
      <c r="I34">
        <v>31</v>
      </c>
      <c r="J34" s="9">
        <v>1</v>
      </c>
      <c r="K34" s="9">
        <f t="shared" ref="K34:M34" si="37">K33</f>
        <v>0.45400000000000001</v>
      </c>
      <c r="L34" s="9">
        <f t="shared" si="37"/>
        <v>1</v>
      </c>
      <c r="M34" s="9">
        <f t="shared" si="37"/>
        <v>1</v>
      </c>
      <c r="N34">
        <v>31</v>
      </c>
      <c r="O34" s="1">
        <f>SUM($A$4:$A34)*D34</f>
        <v>14625</v>
      </c>
      <c r="P34" s="1">
        <f t="shared" si="5"/>
        <v>235.82777777777781</v>
      </c>
      <c r="Q34" s="1">
        <f t="shared" si="6"/>
        <v>188.88888888888889</v>
      </c>
      <c r="R34" s="1">
        <f t="shared" si="7"/>
        <v>141.66666666666666</v>
      </c>
      <c r="S34" s="1">
        <f t="shared" si="8"/>
        <v>566.38333333333333</v>
      </c>
      <c r="T34" s="1">
        <f ca="1">SUM(U$4:AL34)/18</f>
        <v>310.25207197359401</v>
      </c>
      <c r="U34" s="1">
        <f t="shared" ca="1" si="2"/>
        <v>7.8703703703703702</v>
      </c>
      <c r="V34" s="1">
        <f t="shared" ref="V34:AK49" ca="1" si="38">V$2*OFFSET($O34,0,V$3)/18</f>
        <v>13.101543209876546</v>
      </c>
      <c r="W34" s="1">
        <f t="shared" ca="1" si="38"/>
        <v>13.101543209876546</v>
      </c>
      <c r="X34" s="1">
        <f t="shared" ca="1" si="38"/>
        <v>15.066774691358026</v>
      </c>
      <c r="Y34" s="1">
        <f t="shared" ca="1" si="38"/>
        <v>13.101543209876546</v>
      </c>
      <c r="Z34" s="1">
        <f t="shared" ca="1" si="38"/>
        <v>13.101543209876546</v>
      </c>
      <c r="AA34" s="1">
        <f t="shared" ca="1" si="38"/>
        <v>5.9027777777777777</v>
      </c>
      <c r="AB34" s="1">
        <f t="shared" ca="1" si="38"/>
        <v>15.066774691358026</v>
      </c>
      <c r="AC34" s="1">
        <f t="shared" ca="1" si="38"/>
        <v>13.101543209876546</v>
      </c>
      <c r="AD34" s="1">
        <f t="shared" ca="1" si="38"/>
        <v>15.066774691358026</v>
      </c>
      <c r="AE34" s="1">
        <f t="shared" ca="1" si="38"/>
        <v>7.8703703703703702</v>
      </c>
      <c r="AF34" s="1">
        <f t="shared" ca="1" si="38"/>
        <v>13.101543209876546</v>
      </c>
      <c r="AG34" s="1">
        <f t="shared" ca="1" si="38"/>
        <v>7.8703703703703702</v>
      </c>
      <c r="AH34" s="1">
        <f t="shared" ca="1" si="38"/>
        <v>13.101543209876546</v>
      </c>
      <c r="AI34" s="1">
        <f t="shared" ca="1" si="38"/>
        <v>7.8703703703703702</v>
      </c>
      <c r="AJ34" s="1">
        <f t="shared" ca="1" si="38"/>
        <v>10.493827160493828</v>
      </c>
      <c r="AK34" s="1">
        <f t="shared" ca="1" si="38"/>
        <v>10.493827160493828</v>
      </c>
      <c r="AL34" s="1">
        <f t="shared" ca="1" si="22"/>
        <v>13.101543209876546</v>
      </c>
    </row>
    <row r="35" spans="1:38" x14ac:dyDescent="0.25">
      <c r="A35">
        <v>875</v>
      </c>
      <c r="C35">
        <v>32</v>
      </c>
      <c r="D35" s="9">
        <v>1</v>
      </c>
      <c r="E35" s="9">
        <f t="shared" si="3"/>
        <v>0.45400000000000001</v>
      </c>
      <c r="F35" s="9">
        <f t="shared" si="3"/>
        <v>1</v>
      </c>
      <c r="G35" s="9">
        <f t="shared" si="3"/>
        <v>1</v>
      </c>
      <c r="I35">
        <v>32</v>
      </c>
      <c r="J35" s="9">
        <v>1</v>
      </c>
      <c r="K35" s="9">
        <f t="shared" ref="K35:M35" si="39">K34</f>
        <v>0.45400000000000001</v>
      </c>
      <c r="L35" s="9">
        <f t="shared" si="39"/>
        <v>1</v>
      </c>
      <c r="M35" s="9">
        <f t="shared" si="39"/>
        <v>1</v>
      </c>
      <c r="N35">
        <v>32</v>
      </c>
      <c r="O35" s="1">
        <f>SUM($A$4:$A35)*D35</f>
        <v>15500</v>
      </c>
      <c r="P35" s="1">
        <f t="shared" si="5"/>
        <v>242.76388888888891</v>
      </c>
      <c r="Q35" s="1">
        <f t="shared" si="6"/>
        <v>194.44444444444443</v>
      </c>
      <c r="R35" s="1">
        <f t="shared" si="7"/>
        <v>145.83333333333331</v>
      </c>
      <c r="S35" s="1">
        <f t="shared" si="8"/>
        <v>583.04166666666674</v>
      </c>
      <c r="T35" s="1">
        <f ca="1">SUM(U$4:AL35)/18</f>
        <v>322.16949095507539</v>
      </c>
      <c r="U35" s="1">
        <f t="shared" ref="U35:AJ64" ca="1" si="40">U$2*OFFSET($O35,0,U$3)/18</f>
        <v>8.1018518518518512</v>
      </c>
      <c r="V35" s="1">
        <f t="shared" ca="1" si="38"/>
        <v>13.486882716049385</v>
      </c>
      <c r="W35" s="1">
        <f t="shared" ca="1" si="38"/>
        <v>13.486882716049385</v>
      </c>
      <c r="X35" s="1">
        <f t="shared" ca="1" si="38"/>
        <v>15.509915123456791</v>
      </c>
      <c r="Y35" s="1">
        <f t="shared" ca="1" si="38"/>
        <v>13.486882716049385</v>
      </c>
      <c r="Z35" s="1">
        <f t="shared" ca="1" si="38"/>
        <v>13.486882716049385</v>
      </c>
      <c r="AA35" s="1">
        <f t="shared" ca="1" si="38"/>
        <v>6.0763888888888884</v>
      </c>
      <c r="AB35" s="1">
        <f t="shared" ca="1" si="38"/>
        <v>15.509915123456791</v>
      </c>
      <c r="AC35" s="1">
        <f t="shared" ca="1" si="38"/>
        <v>13.486882716049385</v>
      </c>
      <c r="AD35" s="1">
        <f t="shared" ca="1" si="38"/>
        <v>15.509915123456791</v>
      </c>
      <c r="AE35" s="1">
        <f t="shared" ca="1" si="38"/>
        <v>8.1018518518518512</v>
      </c>
      <c r="AF35" s="1">
        <f t="shared" ca="1" si="38"/>
        <v>13.486882716049385</v>
      </c>
      <c r="AG35" s="1">
        <f t="shared" ca="1" si="38"/>
        <v>8.1018518518518512</v>
      </c>
      <c r="AH35" s="1">
        <f t="shared" ca="1" si="38"/>
        <v>13.486882716049385</v>
      </c>
      <c r="AI35" s="1">
        <f t="shared" ca="1" si="38"/>
        <v>8.1018518518518512</v>
      </c>
      <c r="AJ35" s="1">
        <f t="shared" ca="1" si="38"/>
        <v>10.802469135802468</v>
      </c>
      <c r="AK35" s="1">
        <f t="shared" ca="1" si="38"/>
        <v>10.802469135802468</v>
      </c>
      <c r="AL35" s="1">
        <f t="shared" ca="1" si="22"/>
        <v>13.486882716049385</v>
      </c>
    </row>
    <row r="36" spans="1:38" x14ac:dyDescent="0.25">
      <c r="A36">
        <v>900</v>
      </c>
      <c r="C36">
        <v>33</v>
      </c>
      <c r="D36" s="9">
        <v>1</v>
      </c>
      <c r="E36" s="9">
        <f t="shared" si="3"/>
        <v>0.45400000000000001</v>
      </c>
      <c r="F36" s="9">
        <f t="shared" si="3"/>
        <v>1</v>
      </c>
      <c r="G36" s="9">
        <f t="shared" si="3"/>
        <v>1</v>
      </c>
      <c r="I36">
        <v>33</v>
      </c>
      <c r="J36" s="9">
        <v>1</v>
      </c>
      <c r="K36" s="9">
        <f t="shared" ref="K36:M36" si="41">K35</f>
        <v>0.45400000000000001</v>
      </c>
      <c r="L36" s="9">
        <f t="shared" si="41"/>
        <v>1</v>
      </c>
      <c r="M36" s="9">
        <f t="shared" si="41"/>
        <v>1</v>
      </c>
      <c r="N36">
        <v>33</v>
      </c>
      <c r="O36" s="1">
        <f>SUM($A$4:$A36)*D36</f>
        <v>16400</v>
      </c>
      <c r="P36" s="1">
        <f t="shared" si="5"/>
        <v>249.70000000000005</v>
      </c>
      <c r="Q36" s="1">
        <f t="shared" si="6"/>
        <v>200</v>
      </c>
      <c r="R36" s="1">
        <f t="shared" si="7"/>
        <v>150</v>
      </c>
      <c r="S36" s="1">
        <f t="shared" si="8"/>
        <v>599.70000000000005</v>
      </c>
      <c r="T36" s="1">
        <f ca="1">SUM(U$4:AL36)/18</f>
        <v>334.42740762174208</v>
      </c>
      <c r="U36" s="1">
        <f t="shared" ca="1" si="40"/>
        <v>8.3333333333333339</v>
      </c>
      <c r="V36" s="1">
        <f t="shared" ca="1" si="38"/>
        <v>13.872222222222225</v>
      </c>
      <c r="W36" s="1">
        <f t="shared" ca="1" si="38"/>
        <v>13.872222222222225</v>
      </c>
      <c r="X36" s="1">
        <f t="shared" ca="1" si="38"/>
        <v>15.953055555555558</v>
      </c>
      <c r="Y36" s="1">
        <f t="shared" ca="1" si="38"/>
        <v>13.872222222222225</v>
      </c>
      <c r="Z36" s="1">
        <f t="shared" ca="1" si="38"/>
        <v>13.872222222222225</v>
      </c>
      <c r="AA36" s="1">
        <f t="shared" ca="1" si="38"/>
        <v>6.25</v>
      </c>
      <c r="AB36" s="1">
        <f t="shared" ca="1" si="38"/>
        <v>15.953055555555558</v>
      </c>
      <c r="AC36" s="1">
        <f t="shared" ca="1" si="38"/>
        <v>13.872222222222225</v>
      </c>
      <c r="AD36" s="1">
        <f t="shared" ca="1" si="38"/>
        <v>15.953055555555558</v>
      </c>
      <c r="AE36" s="1">
        <f t="shared" ca="1" si="38"/>
        <v>8.3333333333333339</v>
      </c>
      <c r="AF36" s="1">
        <f t="shared" ca="1" si="38"/>
        <v>13.872222222222225</v>
      </c>
      <c r="AG36" s="1">
        <f t="shared" ca="1" si="38"/>
        <v>8.3333333333333339</v>
      </c>
      <c r="AH36" s="1">
        <f t="shared" ca="1" si="38"/>
        <v>13.872222222222225</v>
      </c>
      <c r="AI36" s="1">
        <f t="shared" ca="1" si="38"/>
        <v>8.3333333333333339</v>
      </c>
      <c r="AJ36" s="1">
        <f t="shared" ca="1" si="38"/>
        <v>11.111111111111111</v>
      </c>
      <c r="AK36" s="1">
        <f t="shared" ca="1" si="38"/>
        <v>11.111111111111111</v>
      </c>
      <c r="AL36" s="1">
        <f t="shared" ca="1" si="22"/>
        <v>13.872222222222225</v>
      </c>
    </row>
    <row r="37" spans="1:38" x14ac:dyDescent="0.25">
      <c r="A37">
        <v>925</v>
      </c>
      <c r="C37">
        <v>34</v>
      </c>
      <c r="D37" s="9">
        <v>1</v>
      </c>
      <c r="E37" s="9">
        <f t="shared" si="3"/>
        <v>0.45400000000000001</v>
      </c>
      <c r="F37" s="9">
        <f t="shared" si="3"/>
        <v>1</v>
      </c>
      <c r="G37" s="9">
        <f t="shared" si="3"/>
        <v>1</v>
      </c>
      <c r="I37">
        <v>34</v>
      </c>
      <c r="J37" s="9">
        <v>1</v>
      </c>
      <c r="K37" s="9">
        <f t="shared" ref="K37:M37" si="42">K36</f>
        <v>0.45400000000000001</v>
      </c>
      <c r="L37" s="9">
        <f t="shared" si="42"/>
        <v>1</v>
      </c>
      <c r="M37" s="9">
        <f t="shared" si="42"/>
        <v>1</v>
      </c>
      <c r="N37">
        <v>34</v>
      </c>
      <c r="O37" s="1">
        <f>SUM($A$4:$A37)*D37</f>
        <v>17325</v>
      </c>
      <c r="P37" s="1">
        <f t="shared" si="5"/>
        <v>256.63611111111112</v>
      </c>
      <c r="Q37" s="1">
        <f t="shared" si="6"/>
        <v>205.55555555555554</v>
      </c>
      <c r="R37" s="1">
        <f t="shared" si="7"/>
        <v>154.16666666666666</v>
      </c>
      <c r="S37" s="1">
        <f t="shared" si="8"/>
        <v>616.35833333333335</v>
      </c>
      <c r="T37" s="1">
        <f ca="1">SUM(U$4:AL37)/18</f>
        <v>347.02582197359368</v>
      </c>
      <c r="U37" s="1">
        <f t="shared" ca="1" si="40"/>
        <v>8.5648148148148149</v>
      </c>
      <c r="V37" s="1">
        <f t="shared" ca="1" si="38"/>
        <v>14.257561728395062</v>
      </c>
      <c r="W37" s="1">
        <f t="shared" ca="1" si="38"/>
        <v>14.257561728395062</v>
      </c>
      <c r="X37" s="1">
        <f t="shared" ca="1" si="38"/>
        <v>16.39619598765432</v>
      </c>
      <c r="Y37" s="1">
        <f t="shared" ca="1" si="38"/>
        <v>14.257561728395062</v>
      </c>
      <c r="Z37" s="1">
        <f t="shared" ca="1" si="38"/>
        <v>14.257561728395062</v>
      </c>
      <c r="AA37" s="1">
        <f t="shared" ca="1" si="38"/>
        <v>6.4236111111111107</v>
      </c>
      <c r="AB37" s="1">
        <f t="shared" ca="1" si="38"/>
        <v>16.39619598765432</v>
      </c>
      <c r="AC37" s="1">
        <f t="shared" ca="1" si="38"/>
        <v>14.257561728395062</v>
      </c>
      <c r="AD37" s="1">
        <f t="shared" ca="1" si="38"/>
        <v>16.39619598765432</v>
      </c>
      <c r="AE37" s="1">
        <f t="shared" ca="1" si="38"/>
        <v>8.5648148148148149</v>
      </c>
      <c r="AF37" s="1">
        <f t="shared" ca="1" si="38"/>
        <v>14.257561728395062</v>
      </c>
      <c r="AG37" s="1">
        <f t="shared" ca="1" si="38"/>
        <v>8.5648148148148149</v>
      </c>
      <c r="AH37" s="1">
        <f t="shared" ca="1" si="38"/>
        <v>14.257561728395062</v>
      </c>
      <c r="AI37" s="1">
        <f t="shared" ca="1" si="38"/>
        <v>8.5648148148148149</v>
      </c>
      <c r="AJ37" s="1">
        <f t="shared" ca="1" si="38"/>
        <v>11.419753086419753</v>
      </c>
      <c r="AK37" s="1">
        <f t="shared" ca="1" si="38"/>
        <v>11.419753086419753</v>
      </c>
      <c r="AL37" s="1">
        <f t="shared" ca="1" si="22"/>
        <v>14.257561728395062</v>
      </c>
    </row>
    <row r="38" spans="1:38" x14ac:dyDescent="0.25">
      <c r="A38">
        <v>950</v>
      </c>
      <c r="C38">
        <v>35</v>
      </c>
      <c r="D38" s="9">
        <v>1</v>
      </c>
      <c r="E38" s="9">
        <v>0.33300000000000002</v>
      </c>
      <c r="F38" s="9">
        <f t="shared" si="3"/>
        <v>1</v>
      </c>
      <c r="G38" s="9">
        <f t="shared" si="3"/>
        <v>1</v>
      </c>
      <c r="I38">
        <v>35</v>
      </c>
      <c r="J38" s="9">
        <v>1</v>
      </c>
      <c r="K38" s="9">
        <v>0.33300000000000002</v>
      </c>
      <c r="L38" s="9">
        <f t="shared" ref="L38:M38" si="43">L37</f>
        <v>1</v>
      </c>
      <c r="M38" s="9">
        <f t="shared" si="43"/>
        <v>1</v>
      </c>
      <c r="N38">
        <v>35</v>
      </c>
      <c r="O38" s="1">
        <f>SUM($A$4:$A38)*D38</f>
        <v>18275</v>
      </c>
      <c r="P38" s="1">
        <f t="shared" si="5"/>
        <v>193.32500000000002</v>
      </c>
      <c r="Q38" s="1">
        <f t="shared" si="6"/>
        <v>211.11111111111109</v>
      </c>
      <c r="R38" s="1">
        <f t="shared" si="7"/>
        <v>158.33333333333331</v>
      </c>
      <c r="S38" s="1">
        <f t="shared" si="8"/>
        <v>562.76944444444439</v>
      </c>
      <c r="T38" s="1">
        <f ca="1">SUM(U$4:AL38)/18</f>
        <v>357.48223186728376</v>
      </c>
      <c r="U38" s="1">
        <f t="shared" ca="1" si="40"/>
        <v>8.7962962962962958</v>
      </c>
      <c r="V38" s="1">
        <f t="shared" ca="1" si="38"/>
        <v>10.740277777777779</v>
      </c>
      <c r="W38" s="1">
        <f t="shared" ca="1" si="38"/>
        <v>10.740277777777779</v>
      </c>
      <c r="X38" s="1">
        <f t="shared" ca="1" si="38"/>
        <v>12.351319444444444</v>
      </c>
      <c r="Y38" s="1">
        <f t="shared" ca="1" si="38"/>
        <v>10.740277777777779</v>
      </c>
      <c r="Z38" s="1">
        <f t="shared" ca="1" si="38"/>
        <v>10.740277777777779</v>
      </c>
      <c r="AA38" s="1">
        <f t="shared" ca="1" si="38"/>
        <v>6.5972222222222214</v>
      </c>
      <c r="AB38" s="1">
        <f t="shared" ca="1" si="38"/>
        <v>12.351319444444444</v>
      </c>
      <c r="AC38" s="1">
        <f t="shared" ca="1" si="38"/>
        <v>10.740277777777779</v>
      </c>
      <c r="AD38" s="1">
        <f t="shared" ca="1" si="38"/>
        <v>12.351319444444444</v>
      </c>
      <c r="AE38" s="1">
        <f t="shared" ca="1" si="38"/>
        <v>8.7962962962962958</v>
      </c>
      <c r="AF38" s="1">
        <f t="shared" ca="1" si="38"/>
        <v>10.740277777777779</v>
      </c>
      <c r="AG38" s="1">
        <f t="shared" ca="1" si="38"/>
        <v>8.7962962962962958</v>
      </c>
      <c r="AH38" s="1">
        <f t="shared" ca="1" si="38"/>
        <v>10.740277777777779</v>
      </c>
      <c r="AI38" s="1">
        <f t="shared" ca="1" si="38"/>
        <v>8.7962962962962958</v>
      </c>
      <c r="AJ38" s="1">
        <f t="shared" ca="1" si="38"/>
        <v>11.728395061728394</v>
      </c>
      <c r="AK38" s="1">
        <f t="shared" ca="1" si="38"/>
        <v>11.728395061728394</v>
      </c>
      <c r="AL38" s="1">
        <f t="shared" ca="1" si="22"/>
        <v>10.740277777777779</v>
      </c>
    </row>
    <row r="39" spans="1:38" x14ac:dyDescent="0.25">
      <c r="A39">
        <v>975</v>
      </c>
      <c r="C39">
        <v>36</v>
      </c>
      <c r="D39" s="9">
        <v>1</v>
      </c>
      <c r="E39" s="9">
        <f t="shared" si="3"/>
        <v>0.33300000000000002</v>
      </c>
      <c r="F39" s="9">
        <f t="shared" si="3"/>
        <v>1</v>
      </c>
      <c r="G39" s="9">
        <f t="shared" si="3"/>
        <v>1</v>
      </c>
      <c r="I39">
        <v>36</v>
      </c>
      <c r="J39" s="9">
        <v>1</v>
      </c>
      <c r="K39" s="9">
        <f t="shared" ref="K39:M39" si="44">K38</f>
        <v>0.33300000000000002</v>
      </c>
      <c r="L39" s="9">
        <f t="shared" si="44"/>
        <v>1</v>
      </c>
      <c r="M39" s="9">
        <f t="shared" si="44"/>
        <v>1</v>
      </c>
      <c r="N39">
        <v>36</v>
      </c>
      <c r="O39" s="1">
        <f>SUM($A$4:$A39)*D39</f>
        <v>19250</v>
      </c>
      <c r="P39" s="1">
        <f t="shared" si="5"/>
        <v>198.41250000000002</v>
      </c>
      <c r="Q39" s="1">
        <f t="shared" si="6"/>
        <v>216.66666666666666</v>
      </c>
      <c r="R39" s="1">
        <f t="shared" si="7"/>
        <v>162.5</v>
      </c>
      <c r="S39" s="1">
        <f t="shared" si="8"/>
        <v>577.57916666666665</v>
      </c>
      <c r="T39" s="1">
        <f ca="1">SUM(U$4:AL39)/18</f>
        <v>368.21381044238666</v>
      </c>
      <c r="U39" s="1">
        <f t="shared" ca="1" si="40"/>
        <v>9.0277777777777786</v>
      </c>
      <c r="V39" s="1">
        <f t="shared" ca="1" si="38"/>
        <v>11.022916666666667</v>
      </c>
      <c r="W39" s="1">
        <f t="shared" ca="1" si="38"/>
        <v>11.022916666666667</v>
      </c>
      <c r="X39" s="1">
        <f t="shared" ca="1" si="38"/>
        <v>12.676354166666666</v>
      </c>
      <c r="Y39" s="1">
        <f t="shared" ca="1" si="38"/>
        <v>11.022916666666667</v>
      </c>
      <c r="Z39" s="1">
        <f t="shared" ca="1" si="38"/>
        <v>11.022916666666667</v>
      </c>
      <c r="AA39" s="1">
        <f t="shared" ca="1" si="38"/>
        <v>6.770833333333333</v>
      </c>
      <c r="AB39" s="1">
        <f t="shared" ca="1" si="38"/>
        <v>12.676354166666666</v>
      </c>
      <c r="AC39" s="1">
        <f t="shared" ca="1" si="38"/>
        <v>11.022916666666667</v>
      </c>
      <c r="AD39" s="1">
        <f t="shared" ca="1" si="38"/>
        <v>12.676354166666666</v>
      </c>
      <c r="AE39" s="1">
        <f t="shared" ca="1" si="38"/>
        <v>9.0277777777777786</v>
      </c>
      <c r="AF39" s="1">
        <f t="shared" ca="1" si="38"/>
        <v>11.022916666666667</v>
      </c>
      <c r="AG39" s="1">
        <f t="shared" ca="1" si="38"/>
        <v>9.0277777777777786</v>
      </c>
      <c r="AH39" s="1">
        <f t="shared" ca="1" si="38"/>
        <v>11.022916666666667</v>
      </c>
      <c r="AI39" s="1">
        <f t="shared" ca="1" si="38"/>
        <v>9.0277777777777786</v>
      </c>
      <c r="AJ39" s="1">
        <f t="shared" ca="1" si="38"/>
        <v>12.037037037037036</v>
      </c>
      <c r="AK39" s="1">
        <f t="shared" ca="1" si="38"/>
        <v>12.037037037037036</v>
      </c>
      <c r="AL39" s="1">
        <f t="shared" ca="1" si="22"/>
        <v>11.022916666666667</v>
      </c>
    </row>
    <row r="40" spans="1:38" x14ac:dyDescent="0.25">
      <c r="A40">
        <v>1000</v>
      </c>
      <c r="C40">
        <v>37</v>
      </c>
      <c r="D40" s="9">
        <v>1</v>
      </c>
      <c r="E40" s="9">
        <f t="shared" si="3"/>
        <v>0.33300000000000002</v>
      </c>
      <c r="F40" s="9">
        <f t="shared" si="3"/>
        <v>1</v>
      </c>
      <c r="G40" s="9">
        <f t="shared" si="3"/>
        <v>1</v>
      </c>
      <c r="I40">
        <v>37</v>
      </c>
      <c r="J40" s="9">
        <v>1</v>
      </c>
      <c r="K40" s="9">
        <f t="shared" ref="K40:M40" si="45">K39</f>
        <v>0.33300000000000002</v>
      </c>
      <c r="L40" s="9">
        <f t="shared" si="45"/>
        <v>1</v>
      </c>
      <c r="M40" s="9">
        <f t="shared" si="45"/>
        <v>1</v>
      </c>
      <c r="N40">
        <v>37</v>
      </c>
      <c r="O40" s="1">
        <f>SUM($A$4:$A40)*D40</f>
        <v>20250</v>
      </c>
      <c r="P40" s="1">
        <f t="shared" si="5"/>
        <v>203.50000000000003</v>
      </c>
      <c r="Q40" s="1">
        <f t="shared" si="6"/>
        <v>222.2222222222222</v>
      </c>
      <c r="R40" s="1">
        <f t="shared" si="7"/>
        <v>166.66666666666666</v>
      </c>
      <c r="S40" s="1">
        <f t="shared" si="8"/>
        <v>592.38888888888891</v>
      </c>
      <c r="T40" s="1">
        <f ca="1">SUM(U$4:AL40)/18</f>
        <v>379.22055769890244</v>
      </c>
      <c r="U40" s="1">
        <f t="shared" ca="1" si="40"/>
        <v>9.2592592592592595</v>
      </c>
      <c r="V40" s="1">
        <f t="shared" ca="1" si="38"/>
        <v>11.305555555555557</v>
      </c>
      <c r="W40" s="1">
        <f t="shared" ca="1" si="38"/>
        <v>11.305555555555557</v>
      </c>
      <c r="X40" s="1">
        <f t="shared" ca="1" si="38"/>
        <v>13.00138888888889</v>
      </c>
      <c r="Y40" s="1">
        <f t="shared" ca="1" si="38"/>
        <v>11.305555555555557</v>
      </c>
      <c r="Z40" s="1">
        <f t="shared" ca="1" si="38"/>
        <v>11.305555555555557</v>
      </c>
      <c r="AA40" s="1">
        <f t="shared" ca="1" si="38"/>
        <v>6.9444444444444446</v>
      </c>
      <c r="AB40" s="1">
        <f t="shared" ca="1" si="38"/>
        <v>13.00138888888889</v>
      </c>
      <c r="AC40" s="1">
        <f t="shared" ca="1" si="38"/>
        <v>11.305555555555557</v>
      </c>
      <c r="AD40" s="1">
        <f t="shared" ca="1" si="38"/>
        <v>13.00138888888889</v>
      </c>
      <c r="AE40" s="1">
        <f t="shared" ca="1" si="38"/>
        <v>9.2592592592592595</v>
      </c>
      <c r="AF40" s="1">
        <f t="shared" ca="1" si="38"/>
        <v>11.305555555555557</v>
      </c>
      <c r="AG40" s="1">
        <f t="shared" ca="1" si="38"/>
        <v>9.2592592592592595</v>
      </c>
      <c r="AH40" s="1">
        <f t="shared" ca="1" si="38"/>
        <v>11.305555555555557</v>
      </c>
      <c r="AI40" s="1">
        <f t="shared" ca="1" si="38"/>
        <v>9.2592592592592595</v>
      </c>
      <c r="AJ40" s="1">
        <f t="shared" ca="1" si="38"/>
        <v>12.345679012345677</v>
      </c>
      <c r="AK40" s="1">
        <f t="shared" ca="1" si="38"/>
        <v>12.345679012345677</v>
      </c>
      <c r="AL40" s="1">
        <f t="shared" ca="1" si="22"/>
        <v>11.305555555555557</v>
      </c>
    </row>
    <row r="41" spans="1:38" x14ac:dyDescent="0.25">
      <c r="A41">
        <v>1025</v>
      </c>
      <c r="C41">
        <v>38</v>
      </c>
      <c r="D41" s="9">
        <v>1</v>
      </c>
      <c r="E41" s="9">
        <f t="shared" si="3"/>
        <v>0.33300000000000002</v>
      </c>
      <c r="F41" s="9">
        <f t="shared" si="3"/>
        <v>1</v>
      </c>
      <c r="G41" s="9">
        <f t="shared" si="3"/>
        <v>1</v>
      </c>
      <c r="I41">
        <v>38</v>
      </c>
      <c r="J41" s="9">
        <v>1</v>
      </c>
      <c r="K41" s="9">
        <f t="shared" ref="K41:M41" si="46">K40</f>
        <v>0.33300000000000002</v>
      </c>
      <c r="L41" s="9">
        <f t="shared" si="46"/>
        <v>1</v>
      </c>
      <c r="M41" s="9">
        <f t="shared" si="46"/>
        <v>1</v>
      </c>
      <c r="N41">
        <v>38</v>
      </c>
      <c r="O41" s="1">
        <f>SUM($A$4:$A41)*D41</f>
        <v>21275</v>
      </c>
      <c r="P41" s="1">
        <f t="shared" si="5"/>
        <v>208.58750000000003</v>
      </c>
      <c r="Q41" s="1">
        <f t="shared" si="6"/>
        <v>227.77777777777777</v>
      </c>
      <c r="R41" s="1">
        <f t="shared" si="7"/>
        <v>170.83333333333331</v>
      </c>
      <c r="S41" s="1">
        <f t="shared" si="8"/>
        <v>607.19861111111118</v>
      </c>
      <c r="T41" s="1">
        <f ca="1">SUM(U$4:AL41)/18</f>
        <v>390.50247363683116</v>
      </c>
      <c r="U41" s="1">
        <f t="shared" ca="1" si="40"/>
        <v>9.4907407407407405</v>
      </c>
      <c r="V41" s="1">
        <f t="shared" ca="1" si="38"/>
        <v>11.588194444444447</v>
      </c>
      <c r="W41" s="1">
        <f t="shared" ca="1" si="38"/>
        <v>11.588194444444447</v>
      </c>
      <c r="X41" s="1">
        <f t="shared" ca="1" si="38"/>
        <v>13.326423611111112</v>
      </c>
      <c r="Y41" s="1">
        <f t="shared" ca="1" si="38"/>
        <v>11.588194444444447</v>
      </c>
      <c r="Z41" s="1">
        <f t="shared" ca="1" si="38"/>
        <v>11.588194444444447</v>
      </c>
      <c r="AA41" s="1">
        <f t="shared" ca="1" si="38"/>
        <v>7.1180555555555554</v>
      </c>
      <c r="AB41" s="1">
        <f t="shared" ca="1" si="38"/>
        <v>13.326423611111112</v>
      </c>
      <c r="AC41" s="1">
        <f t="shared" ca="1" si="38"/>
        <v>11.588194444444447</v>
      </c>
      <c r="AD41" s="1">
        <f t="shared" ca="1" si="38"/>
        <v>13.326423611111112</v>
      </c>
      <c r="AE41" s="1">
        <f t="shared" ca="1" si="38"/>
        <v>9.4907407407407405</v>
      </c>
      <c r="AF41" s="1">
        <f t="shared" ca="1" si="38"/>
        <v>11.588194444444447</v>
      </c>
      <c r="AG41" s="1">
        <f t="shared" ca="1" si="38"/>
        <v>9.4907407407407405</v>
      </c>
      <c r="AH41" s="1">
        <f t="shared" ca="1" si="38"/>
        <v>11.588194444444447</v>
      </c>
      <c r="AI41" s="1">
        <f t="shared" ca="1" si="38"/>
        <v>9.4907407407407405</v>
      </c>
      <c r="AJ41" s="1">
        <f t="shared" ca="1" si="38"/>
        <v>12.654320987654321</v>
      </c>
      <c r="AK41" s="1">
        <f t="shared" ca="1" si="38"/>
        <v>12.654320987654321</v>
      </c>
      <c r="AL41" s="1">
        <f t="shared" ca="1" si="22"/>
        <v>11.588194444444447</v>
      </c>
    </row>
    <row r="42" spans="1:38" x14ac:dyDescent="0.25">
      <c r="A42">
        <v>1050</v>
      </c>
      <c r="C42">
        <v>39</v>
      </c>
      <c r="D42" s="9">
        <v>1</v>
      </c>
      <c r="E42" s="9">
        <f t="shared" si="3"/>
        <v>0.33300000000000002</v>
      </c>
      <c r="F42" s="9">
        <f t="shared" si="3"/>
        <v>1</v>
      </c>
      <c r="G42" s="9">
        <f t="shared" si="3"/>
        <v>1</v>
      </c>
      <c r="I42">
        <v>39</v>
      </c>
      <c r="J42" s="9">
        <v>1</v>
      </c>
      <c r="K42" s="9">
        <f t="shared" ref="K42:M42" si="47">K41</f>
        <v>0.33300000000000002</v>
      </c>
      <c r="L42" s="9">
        <f t="shared" si="47"/>
        <v>1</v>
      </c>
      <c r="M42" s="9">
        <f t="shared" si="47"/>
        <v>1</v>
      </c>
      <c r="N42">
        <v>39</v>
      </c>
      <c r="O42" s="1">
        <f>SUM($A$4:$A42)*D42</f>
        <v>22325</v>
      </c>
      <c r="P42" s="1">
        <f t="shared" si="5"/>
        <v>213.67500000000004</v>
      </c>
      <c r="Q42" s="1">
        <f t="shared" si="6"/>
        <v>233.33333333333331</v>
      </c>
      <c r="R42" s="1">
        <f t="shared" si="7"/>
        <v>175</v>
      </c>
      <c r="S42" s="1">
        <f t="shared" si="8"/>
        <v>622.00833333333333</v>
      </c>
      <c r="T42" s="1">
        <f ca="1">SUM(U$4:AL42)/18</f>
        <v>402.05955825617286</v>
      </c>
      <c r="U42" s="1">
        <f t="shared" ca="1" si="40"/>
        <v>9.7222222222222214</v>
      </c>
      <c r="V42" s="1">
        <f t="shared" ca="1" si="38"/>
        <v>11.870833333333335</v>
      </c>
      <c r="W42" s="1">
        <f t="shared" ca="1" si="38"/>
        <v>11.870833333333335</v>
      </c>
      <c r="X42" s="1">
        <f t="shared" ca="1" si="38"/>
        <v>13.651458333333334</v>
      </c>
      <c r="Y42" s="1">
        <f t="shared" ca="1" si="38"/>
        <v>11.870833333333335</v>
      </c>
      <c r="Z42" s="1">
        <f t="shared" ca="1" si="38"/>
        <v>11.870833333333335</v>
      </c>
      <c r="AA42" s="1">
        <f t="shared" ca="1" si="38"/>
        <v>7.291666666666667</v>
      </c>
      <c r="AB42" s="1">
        <f t="shared" ca="1" si="38"/>
        <v>13.651458333333334</v>
      </c>
      <c r="AC42" s="1">
        <f t="shared" ca="1" si="38"/>
        <v>11.870833333333335</v>
      </c>
      <c r="AD42" s="1">
        <f t="shared" ca="1" si="38"/>
        <v>13.651458333333334</v>
      </c>
      <c r="AE42" s="1">
        <f t="shared" ca="1" si="38"/>
        <v>9.7222222222222214</v>
      </c>
      <c r="AF42" s="1">
        <f t="shared" ca="1" si="38"/>
        <v>11.870833333333335</v>
      </c>
      <c r="AG42" s="1">
        <f t="shared" ca="1" si="38"/>
        <v>9.7222222222222214</v>
      </c>
      <c r="AH42" s="1">
        <f t="shared" ca="1" si="38"/>
        <v>11.870833333333335</v>
      </c>
      <c r="AI42" s="1">
        <f t="shared" ca="1" si="38"/>
        <v>9.7222222222222214</v>
      </c>
      <c r="AJ42" s="1">
        <f t="shared" ca="1" si="38"/>
        <v>12.962962962962962</v>
      </c>
      <c r="AK42" s="1">
        <f t="shared" ca="1" si="38"/>
        <v>12.962962962962962</v>
      </c>
      <c r="AL42" s="1">
        <f t="shared" ca="1" si="22"/>
        <v>11.870833333333335</v>
      </c>
    </row>
    <row r="43" spans="1:38" x14ac:dyDescent="0.25">
      <c r="A43">
        <v>1075</v>
      </c>
      <c r="C43">
        <v>40</v>
      </c>
      <c r="D43" s="9">
        <v>1</v>
      </c>
      <c r="E43" s="9">
        <v>0.5</v>
      </c>
      <c r="F43" s="9">
        <v>0.5</v>
      </c>
      <c r="G43" s="9">
        <v>0.25</v>
      </c>
      <c r="I43">
        <v>40</v>
      </c>
      <c r="J43" s="9">
        <v>1</v>
      </c>
      <c r="K43" s="9">
        <v>0.5</v>
      </c>
      <c r="L43" s="9">
        <v>0.5</v>
      </c>
      <c r="M43" s="9">
        <v>0.25</v>
      </c>
      <c r="N43">
        <v>40</v>
      </c>
      <c r="O43" s="1">
        <f>SUM($A$4:$A43)*D43</f>
        <v>23400</v>
      </c>
      <c r="P43" s="1">
        <f t="shared" si="5"/>
        <v>328.47222222222223</v>
      </c>
      <c r="Q43" s="1">
        <f t="shared" si="6"/>
        <v>119.44444444444444</v>
      </c>
      <c r="R43" s="1">
        <f t="shared" si="7"/>
        <v>44.791666666666664</v>
      </c>
      <c r="S43" s="1">
        <f t="shared" si="8"/>
        <v>492.70833333333337</v>
      </c>
      <c r="T43" s="1">
        <f ca="1">SUM(U$4:AL43)/18</f>
        <v>415.33807548868339</v>
      </c>
      <c r="U43" s="1">
        <f t="shared" ca="1" si="40"/>
        <v>4.9768518518518512</v>
      </c>
      <c r="V43" s="1">
        <f t="shared" ca="1" si="38"/>
        <v>18.248456790123456</v>
      </c>
      <c r="W43" s="1">
        <f t="shared" ca="1" si="38"/>
        <v>18.248456790123456</v>
      </c>
      <c r="X43" s="1">
        <f t="shared" ca="1" si="38"/>
        <v>20.985725308641975</v>
      </c>
      <c r="Y43" s="1">
        <f t="shared" ca="1" si="38"/>
        <v>18.248456790123456</v>
      </c>
      <c r="Z43" s="1">
        <f t="shared" ca="1" si="38"/>
        <v>18.248456790123456</v>
      </c>
      <c r="AA43" s="1">
        <f t="shared" ca="1" si="38"/>
        <v>1.8663194444444444</v>
      </c>
      <c r="AB43" s="1">
        <f t="shared" ca="1" si="38"/>
        <v>20.985725308641975</v>
      </c>
      <c r="AC43" s="1">
        <f t="shared" ca="1" si="38"/>
        <v>18.248456790123456</v>
      </c>
      <c r="AD43" s="1">
        <f t="shared" ca="1" si="38"/>
        <v>20.985725308641975</v>
      </c>
      <c r="AE43" s="1">
        <f t="shared" ca="1" si="38"/>
        <v>2.4884259259259256</v>
      </c>
      <c r="AF43" s="1">
        <f t="shared" ca="1" si="38"/>
        <v>18.248456790123456</v>
      </c>
      <c r="AG43" s="1">
        <f t="shared" ca="1" si="38"/>
        <v>2.4884259259259256</v>
      </c>
      <c r="AH43" s="1">
        <f t="shared" ca="1" si="38"/>
        <v>18.248456790123456</v>
      </c>
      <c r="AI43" s="1">
        <f t="shared" ca="1" si="38"/>
        <v>4.9768518518518512</v>
      </c>
      <c r="AJ43" s="1">
        <f t="shared" ca="1" si="38"/>
        <v>6.6358024691358022</v>
      </c>
      <c r="AK43" s="1">
        <f t="shared" ca="1" si="38"/>
        <v>6.6358024691358022</v>
      </c>
      <c r="AL43" s="1">
        <f t="shared" ca="1" si="22"/>
        <v>18.248456790123456</v>
      </c>
    </row>
    <row r="44" spans="1:38" x14ac:dyDescent="0.25">
      <c r="A44">
        <v>1100</v>
      </c>
      <c r="C44">
        <v>41</v>
      </c>
      <c r="D44" s="9">
        <v>1</v>
      </c>
      <c r="E44" s="9">
        <f t="shared" si="3"/>
        <v>0.5</v>
      </c>
      <c r="F44" s="9">
        <f t="shared" si="3"/>
        <v>0.5</v>
      </c>
      <c r="G44" s="9">
        <f t="shared" si="3"/>
        <v>0.25</v>
      </c>
      <c r="I44">
        <v>41</v>
      </c>
      <c r="J44" s="9">
        <v>1</v>
      </c>
      <c r="K44" s="9">
        <f t="shared" ref="K44:M44" si="48">K43</f>
        <v>0.5</v>
      </c>
      <c r="L44" s="9">
        <f t="shared" si="48"/>
        <v>0.5</v>
      </c>
      <c r="M44" s="9">
        <f t="shared" si="48"/>
        <v>0.25</v>
      </c>
      <c r="N44">
        <v>41</v>
      </c>
      <c r="O44" s="1">
        <f>SUM($A$4:$A44)*D44</f>
        <v>24500</v>
      </c>
      <c r="P44" s="1">
        <f t="shared" si="5"/>
        <v>336.11111111111114</v>
      </c>
      <c r="Q44" s="1">
        <f t="shared" si="6"/>
        <v>122.22222222222221</v>
      </c>
      <c r="R44" s="1">
        <f t="shared" si="7"/>
        <v>45.833333333333329</v>
      </c>
      <c r="S44" s="1">
        <f t="shared" si="8"/>
        <v>504.16666666666669</v>
      </c>
      <c r="T44" s="1">
        <f ca="1">SUM(U$4:AL44)/18</f>
        <v>428.92539544753106</v>
      </c>
      <c r="U44" s="1">
        <f t="shared" ca="1" si="40"/>
        <v>5.0925925925925917</v>
      </c>
      <c r="V44" s="1">
        <f t="shared" ca="1" si="38"/>
        <v>18.672839506172842</v>
      </c>
      <c r="W44" s="1">
        <f t="shared" ca="1" si="38"/>
        <v>18.672839506172842</v>
      </c>
      <c r="X44" s="1">
        <f t="shared" ca="1" si="38"/>
        <v>21.473765432098766</v>
      </c>
      <c r="Y44" s="1">
        <f t="shared" ca="1" si="38"/>
        <v>18.672839506172842</v>
      </c>
      <c r="Z44" s="1">
        <f t="shared" ca="1" si="38"/>
        <v>18.672839506172842</v>
      </c>
      <c r="AA44" s="1">
        <f t="shared" ca="1" si="38"/>
        <v>1.9097222222222223</v>
      </c>
      <c r="AB44" s="1">
        <f t="shared" ca="1" si="38"/>
        <v>21.473765432098766</v>
      </c>
      <c r="AC44" s="1">
        <f t="shared" ca="1" si="38"/>
        <v>18.672839506172842</v>
      </c>
      <c r="AD44" s="1">
        <f t="shared" ca="1" si="38"/>
        <v>21.473765432098766</v>
      </c>
      <c r="AE44" s="1">
        <f t="shared" ca="1" si="38"/>
        <v>2.5462962962962958</v>
      </c>
      <c r="AF44" s="1">
        <f t="shared" ca="1" si="38"/>
        <v>18.672839506172842</v>
      </c>
      <c r="AG44" s="1">
        <f t="shared" ca="1" si="38"/>
        <v>2.5462962962962958</v>
      </c>
      <c r="AH44" s="1">
        <f t="shared" ca="1" si="38"/>
        <v>18.672839506172842</v>
      </c>
      <c r="AI44" s="1">
        <f t="shared" ca="1" si="38"/>
        <v>5.0925925925925917</v>
      </c>
      <c r="AJ44" s="1">
        <f t="shared" ca="1" si="38"/>
        <v>6.7901234567901234</v>
      </c>
      <c r="AK44" s="1">
        <f t="shared" ca="1" si="38"/>
        <v>6.7901234567901234</v>
      </c>
      <c r="AL44" s="1">
        <f t="shared" ca="1" si="22"/>
        <v>18.672839506172842</v>
      </c>
    </row>
    <row r="45" spans="1:38" x14ac:dyDescent="0.25">
      <c r="A45">
        <v>1125</v>
      </c>
      <c r="C45">
        <v>42</v>
      </c>
      <c r="D45" s="9">
        <v>1</v>
      </c>
      <c r="E45" s="9">
        <f t="shared" si="3"/>
        <v>0.5</v>
      </c>
      <c r="F45" s="9">
        <f t="shared" si="3"/>
        <v>0.5</v>
      </c>
      <c r="G45" s="9">
        <f t="shared" si="3"/>
        <v>0.25</v>
      </c>
      <c r="I45">
        <v>42</v>
      </c>
      <c r="J45" s="9">
        <v>1</v>
      </c>
      <c r="K45" s="9">
        <f t="shared" ref="K45:M45" si="49">K44</f>
        <v>0.5</v>
      </c>
      <c r="L45" s="9">
        <f t="shared" si="49"/>
        <v>0.5</v>
      </c>
      <c r="M45" s="9">
        <f t="shared" si="49"/>
        <v>0.25</v>
      </c>
      <c r="N45">
        <v>42</v>
      </c>
      <c r="O45" s="1">
        <f>SUM($A$4:$A45)*D45</f>
        <v>25625</v>
      </c>
      <c r="P45" s="1">
        <f t="shared" si="5"/>
        <v>343.75</v>
      </c>
      <c r="Q45" s="1">
        <f t="shared" si="6"/>
        <v>125</v>
      </c>
      <c r="R45" s="1">
        <f t="shared" si="7"/>
        <v>46.875</v>
      </c>
      <c r="S45" s="1">
        <f t="shared" si="8"/>
        <v>515.625</v>
      </c>
      <c r="T45" s="1">
        <f ca="1">SUM(U$4:AL45)/18</f>
        <v>442.82151813271645</v>
      </c>
      <c r="U45" s="1">
        <f t="shared" ca="1" si="40"/>
        <v>5.208333333333333</v>
      </c>
      <c r="V45" s="1">
        <f t="shared" ca="1" si="38"/>
        <v>19.097222222222221</v>
      </c>
      <c r="W45" s="1">
        <f t="shared" ca="1" si="38"/>
        <v>19.097222222222221</v>
      </c>
      <c r="X45" s="1">
        <f t="shared" ca="1" si="38"/>
        <v>21.961805555555554</v>
      </c>
      <c r="Y45" s="1">
        <f t="shared" ca="1" si="38"/>
        <v>19.097222222222221</v>
      </c>
      <c r="Z45" s="1">
        <f t="shared" ca="1" si="38"/>
        <v>19.097222222222221</v>
      </c>
      <c r="AA45" s="1">
        <f t="shared" ca="1" si="38"/>
        <v>1.953125</v>
      </c>
      <c r="AB45" s="1">
        <f t="shared" ca="1" si="38"/>
        <v>21.961805555555554</v>
      </c>
      <c r="AC45" s="1">
        <f t="shared" ca="1" si="38"/>
        <v>19.097222222222221</v>
      </c>
      <c r="AD45" s="1">
        <f t="shared" ca="1" si="38"/>
        <v>21.961805555555554</v>
      </c>
      <c r="AE45" s="1">
        <f t="shared" ca="1" si="38"/>
        <v>2.6041666666666665</v>
      </c>
      <c r="AF45" s="1">
        <f t="shared" ca="1" si="38"/>
        <v>19.097222222222221</v>
      </c>
      <c r="AG45" s="1">
        <f t="shared" ca="1" si="38"/>
        <v>2.6041666666666665</v>
      </c>
      <c r="AH45" s="1">
        <f t="shared" ca="1" si="38"/>
        <v>19.097222222222221</v>
      </c>
      <c r="AI45" s="1">
        <f t="shared" ca="1" si="38"/>
        <v>5.208333333333333</v>
      </c>
      <c r="AJ45" s="1">
        <f t="shared" ca="1" si="38"/>
        <v>6.9444444444444446</v>
      </c>
      <c r="AK45" s="1">
        <f t="shared" ca="1" si="38"/>
        <v>6.9444444444444446</v>
      </c>
      <c r="AL45" s="1">
        <f t="shared" ca="1" si="22"/>
        <v>19.097222222222221</v>
      </c>
    </row>
    <row r="46" spans="1:38" x14ac:dyDescent="0.25">
      <c r="A46">
        <v>1150</v>
      </c>
      <c r="C46">
        <v>43</v>
      </c>
      <c r="D46" s="9">
        <v>1</v>
      </c>
      <c r="E46" s="9">
        <f t="shared" si="3"/>
        <v>0.5</v>
      </c>
      <c r="F46" s="9">
        <f t="shared" si="3"/>
        <v>0.5</v>
      </c>
      <c r="G46" s="9">
        <f t="shared" si="3"/>
        <v>0.25</v>
      </c>
      <c r="I46">
        <v>43</v>
      </c>
      <c r="J46" s="9">
        <v>1</v>
      </c>
      <c r="K46" s="9">
        <f t="shared" ref="K46:M46" si="50">K45</f>
        <v>0.5</v>
      </c>
      <c r="L46" s="9">
        <f t="shared" si="50"/>
        <v>0.5</v>
      </c>
      <c r="M46" s="9">
        <f t="shared" si="50"/>
        <v>0.25</v>
      </c>
      <c r="N46">
        <v>43</v>
      </c>
      <c r="O46" s="1">
        <f>SUM($A$4:$A46)*D46</f>
        <v>26775</v>
      </c>
      <c r="P46" s="1">
        <f t="shared" si="5"/>
        <v>351.38888888888891</v>
      </c>
      <c r="Q46" s="1">
        <f t="shared" si="6"/>
        <v>127.77777777777777</v>
      </c>
      <c r="R46" s="1">
        <f t="shared" si="7"/>
        <v>47.916666666666664</v>
      </c>
      <c r="S46" s="1">
        <f t="shared" si="8"/>
        <v>527.08333333333337</v>
      </c>
      <c r="T46" s="1">
        <f ca="1">SUM(U$4:AL46)/18</f>
        <v>457.02644354423904</v>
      </c>
      <c r="U46" s="1">
        <f t="shared" ca="1" si="40"/>
        <v>5.3240740740740735</v>
      </c>
      <c r="V46" s="1">
        <f t="shared" ca="1" si="38"/>
        <v>19.521604938271608</v>
      </c>
      <c r="W46" s="1">
        <f t="shared" ca="1" si="38"/>
        <v>19.521604938271608</v>
      </c>
      <c r="X46" s="1">
        <f t="shared" ca="1" si="38"/>
        <v>22.449845679012345</v>
      </c>
      <c r="Y46" s="1">
        <f t="shared" ca="1" si="38"/>
        <v>19.521604938271608</v>
      </c>
      <c r="Z46" s="1">
        <f t="shared" ca="1" si="38"/>
        <v>19.521604938271608</v>
      </c>
      <c r="AA46" s="1">
        <f t="shared" ca="1" si="38"/>
        <v>1.9965277777777777</v>
      </c>
      <c r="AB46" s="1">
        <f t="shared" ca="1" si="38"/>
        <v>22.449845679012345</v>
      </c>
      <c r="AC46" s="1">
        <f t="shared" ca="1" si="38"/>
        <v>19.521604938271608</v>
      </c>
      <c r="AD46" s="1">
        <f t="shared" ca="1" si="38"/>
        <v>22.449845679012345</v>
      </c>
      <c r="AE46" s="1">
        <f t="shared" ca="1" si="38"/>
        <v>2.6620370370370368</v>
      </c>
      <c r="AF46" s="1">
        <f t="shared" ca="1" si="38"/>
        <v>19.521604938271608</v>
      </c>
      <c r="AG46" s="1">
        <f t="shared" ca="1" si="38"/>
        <v>2.6620370370370368</v>
      </c>
      <c r="AH46" s="1">
        <f t="shared" ca="1" si="38"/>
        <v>19.521604938271608</v>
      </c>
      <c r="AI46" s="1">
        <f t="shared" ca="1" si="38"/>
        <v>5.3240740740740735</v>
      </c>
      <c r="AJ46" s="1">
        <f t="shared" ca="1" si="38"/>
        <v>7.098765432098765</v>
      </c>
      <c r="AK46" s="1">
        <f t="shared" ca="1" si="38"/>
        <v>7.098765432098765</v>
      </c>
      <c r="AL46" s="1">
        <f t="shared" ca="1" si="22"/>
        <v>19.521604938271608</v>
      </c>
    </row>
    <row r="47" spans="1:38" x14ac:dyDescent="0.25">
      <c r="A47">
        <v>1175</v>
      </c>
      <c r="C47">
        <v>44</v>
      </c>
      <c r="D47" s="9">
        <v>1</v>
      </c>
      <c r="E47" s="9">
        <f t="shared" si="3"/>
        <v>0.5</v>
      </c>
      <c r="F47" s="9">
        <f t="shared" si="3"/>
        <v>0.5</v>
      </c>
      <c r="G47" s="9">
        <f t="shared" si="3"/>
        <v>0.25</v>
      </c>
      <c r="I47">
        <v>44</v>
      </c>
      <c r="J47" s="9">
        <v>1</v>
      </c>
      <c r="K47" s="9">
        <f t="shared" ref="K47:M47" si="51">K46</f>
        <v>0.5</v>
      </c>
      <c r="L47" s="9">
        <f t="shared" si="51"/>
        <v>0.5</v>
      </c>
      <c r="M47" s="9">
        <f t="shared" si="51"/>
        <v>0.25</v>
      </c>
      <c r="N47">
        <v>44</v>
      </c>
      <c r="O47" s="1">
        <f>SUM($A$4:$A47)*D47</f>
        <v>27950</v>
      </c>
      <c r="P47" s="1">
        <f t="shared" si="5"/>
        <v>359.02777777777783</v>
      </c>
      <c r="Q47" s="1">
        <f t="shared" si="6"/>
        <v>130.55555555555554</v>
      </c>
      <c r="R47" s="1">
        <f t="shared" si="7"/>
        <v>48.958333333333329</v>
      </c>
      <c r="S47" s="1">
        <f t="shared" si="8"/>
        <v>538.54166666666674</v>
      </c>
      <c r="T47" s="1">
        <f ca="1">SUM(U$4:AL47)/18</f>
        <v>471.54017168209873</v>
      </c>
      <c r="U47" s="1">
        <f t="shared" ca="1" si="40"/>
        <v>5.439814814814814</v>
      </c>
      <c r="V47" s="1">
        <f t="shared" ca="1" si="38"/>
        <v>19.945987654320991</v>
      </c>
      <c r="W47" s="1">
        <f t="shared" ca="1" si="38"/>
        <v>19.945987654320991</v>
      </c>
      <c r="X47" s="1">
        <f t="shared" ca="1" si="38"/>
        <v>22.937885802469136</v>
      </c>
      <c r="Y47" s="1">
        <f t="shared" ca="1" si="38"/>
        <v>19.945987654320991</v>
      </c>
      <c r="Z47" s="1">
        <f t="shared" ca="1" si="38"/>
        <v>19.945987654320991</v>
      </c>
      <c r="AA47" s="1">
        <f t="shared" ca="1" si="38"/>
        <v>2.0399305555555554</v>
      </c>
      <c r="AB47" s="1">
        <f t="shared" ca="1" si="38"/>
        <v>22.937885802469136</v>
      </c>
      <c r="AC47" s="1">
        <f t="shared" ca="1" si="38"/>
        <v>19.945987654320991</v>
      </c>
      <c r="AD47" s="1">
        <f t="shared" ca="1" si="38"/>
        <v>22.937885802469136</v>
      </c>
      <c r="AE47" s="1">
        <f t="shared" ca="1" si="38"/>
        <v>2.719907407407407</v>
      </c>
      <c r="AF47" s="1">
        <f t="shared" ca="1" si="38"/>
        <v>19.945987654320991</v>
      </c>
      <c r="AG47" s="1">
        <f t="shared" ca="1" si="38"/>
        <v>2.719907407407407</v>
      </c>
      <c r="AH47" s="1">
        <f t="shared" ca="1" si="38"/>
        <v>19.945987654320991</v>
      </c>
      <c r="AI47" s="1">
        <f t="shared" ca="1" si="38"/>
        <v>5.439814814814814</v>
      </c>
      <c r="AJ47" s="1">
        <f t="shared" ca="1" si="38"/>
        <v>7.2530864197530853</v>
      </c>
      <c r="AK47" s="1">
        <f t="shared" ca="1" si="38"/>
        <v>7.2530864197530853</v>
      </c>
      <c r="AL47" s="1">
        <f t="shared" ca="1" si="22"/>
        <v>19.945987654320991</v>
      </c>
    </row>
    <row r="48" spans="1:38" x14ac:dyDescent="0.25">
      <c r="A48">
        <v>1200</v>
      </c>
      <c r="C48">
        <v>45</v>
      </c>
      <c r="D48" s="9">
        <v>1</v>
      </c>
      <c r="E48" s="9">
        <f t="shared" si="3"/>
        <v>0.5</v>
      </c>
      <c r="F48" s="9">
        <f t="shared" si="3"/>
        <v>0.5</v>
      </c>
      <c r="G48" s="9">
        <f t="shared" si="3"/>
        <v>0.25</v>
      </c>
      <c r="I48">
        <v>45</v>
      </c>
      <c r="J48" s="9">
        <v>1</v>
      </c>
      <c r="K48" s="9">
        <f t="shared" ref="K48:M48" si="52">K47</f>
        <v>0.5</v>
      </c>
      <c r="L48" s="9">
        <f t="shared" si="52"/>
        <v>0.5</v>
      </c>
      <c r="M48" s="9">
        <f t="shared" si="52"/>
        <v>0.25</v>
      </c>
      <c r="N48">
        <v>45</v>
      </c>
      <c r="O48" s="1">
        <f>SUM($A$4:$A48)*D48</f>
        <v>29150</v>
      </c>
      <c r="P48" s="1">
        <f t="shared" si="5"/>
        <v>366.66666666666669</v>
      </c>
      <c r="Q48" s="1">
        <f t="shared" si="6"/>
        <v>133.33333333333331</v>
      </c>
      <c r="R48" s="1">
        <f t="shared" si="7"/>
        <v>50</v>
      </c>
      <c r="S48" s="1">
        <f t="shared" si="8"/>
        <v>550</v>
      </c>
      <c r="T48" s="1">
        <f ca="1">SUM(U$4:AL48)/18</f>
        <v>486.36270254629602</v>
      </c>
      <c r="U48" s="1">
        <f t="shared" ca="1" si="40"/>
        <v>5.5555555555555545</v>
      </c>
      <c r="V48" s="1">
        <f t="shared" ca="1" si="38"/>
        <v>20.37037037037037</v>
      </c>
      <c r="W48" s="1">
        <f t="shared" ca="1" si="38"/>
        <v>20.37037037037037</v>
      </c>
      <c r="X48" s="1">
        <f t="shared" ca="1" si="38"/>
        <v>23.425925925925924</v>
      </c>
      <c r="Y48" s="1">
        <f t="shared" ca="1" si="38"/>
        <v>20.37037037037037</v>
      </c>
      <c r="Z48" s="1">
        <f t="shared" ca="1" si="38"/>
        <v>20.37037037037037</v>
      </c>
      <c r="AA48" s="1">
        <f t="shared" ca="1" si="38"/>
        <v>2.0833333333333335</v>
      </c>
      <c r="AB48" s="1">
        <f t="shared" ca="1" si="38"/>
        <v>23.425925925925924</v>
      </c>
      <c r="AC48" s="1">
        <f t="shared" ca="1" si="38"/>
        <v>20.37037037037037</v>
      </c>
      <c r="AD48" s="1">
        <f t="shared" ca="1" si="38"/>
        <v>23.425925925925924</v>
      </c>
      <c r="AE48" s="1">
        <f t="shared" ca="1" si="38"/>
        <v>2.7777777777777777</v>
      </c>
      <c r="AF48" s="1">
        <f t="shared" ca="1" si="38"/>
        <v>20.37037037037037</v>
      </c>
      <c r="AG48" s="1">
        <f t="shared" ca="1" si="38"/>
        <v>2.7777777777777777</v>
      </c>
      <c r="AH48" s="1">
        <f t="shared" ca="1" si="38"/>
        <v>20.37037037037037</v>
      </c>
      <c r="AI48" s="1">
        <f t="shared" ca="1" si="38"/>
        <v>5.5555555555555545</v>
      </c>
      <c r="AJ48" s="1">
        <f t="shared" ca="1" si="38"/>
        <v>7.4074074074074066</v>
      </c>
      <c r="AK48" s="1">
        <f t="shared" ca="1" si="38"/>
        <v>7.4074074074074066</v>
      </c>
      <c r="AL48" s="1">
        <f t="shared" ca="1" si="22"/>
        <v>20.37037037037037</v>
      </c>
    </row>
    <row r="49" spans="1:38" x14ac:dyDescent="0.25">
      <c r="A49">
        <v>1225</v>
      </c>
      <c r="C49">
        <v>46</v>
      </c>
      <c r="D49" s="9">
        <v>1</v>
      </c>
      <c r="E49" s="9">
        <f t="shared" si="3"/>
        <v>0.5</v>
      </c>
      <c r="F49" s="9">
        <f t="shared" si="3"/>
        <v>0.5</v>
      </c>
      <c r="G49" s="9">
        <f t="shared" si="3"/>
        <v>0.25</v>
      </c>
      <c r="I49">
        <v>46</v>
      </c>
      <c r="J49" s="9">
        <v>1</v>
      </c>
      <c r="K49" s="9">
        <f t="shared" ref="K49:M49" si="53">K48</f>
        <v>0.5</v>
      </c>
      <c r="L49" s="9">
        <f t="shared" si="53"/>
        <v>0.5</v>
      </c>
      <c r="M49" s="9">
        <f t="shared" si="53"/>
        <v>0.25</v>
      </c>
      <c r="N49">
        <v>46</v>
      </c>
      <c r="O49" s="1">
        <f>SUM($A$4:$A49)*D49</f>
        <v>30375</v>
      </c>
      <c r="P49" s="1">
        <f t="shared" si="5"/>
        <v>374.3055555555556</v>
      </c>
      <c r="Q49" s="1">
        <f t="shared" si="6"/>
        <v>136.11111111111111</v>
      </c>
      <c r="R49" s="1">
        <f t="shared" si="7"/>
        <v>51.041666666666664</v>
      </c>
      <c r="S49" s="1">
        <f t="shared" si="8"/>
        <v>561.45833333333337</v>
      </c>
      <c r="T49" s="1">
        <f ca="1">SUM(U$4:AL49)/18</f>
        <v>501.49403613683103</v>
      </c>
      <c r="U49" s="1">
        <f t="shared" ca="1" si="40"/>
        <v>5.6712962962962967</v>
      </c>
      <c r="V49" s="1">
        <f t="shared" ca="1" si="38"/>
        <v>20.794753086419757</v>
      </c>
      <c r="W49" s="1">
        <f t="shared" ca="1" si="38"/>
        <v>20.794753086419757</v>
      </c>
      <c r="X49" s="1">
        <f t="shared" ca="1" si="38"/>
        <v>23.913966049382719</v>
      </c>
      <c r="Y49" s="1">
        <f t="shared" ca="1" si="38"/>
        <v>20.794753086419757</v>
      </c>
      <c r="Z49" s="1">
        <f t="shared" ca="1" si="38"/>
        <v>20.794753086419757</v>
      </c>
      <c r="AA49" s="1">
        <f t="shared" ca="1" si="38"/>
        <v>2.1267361111111112</v>
      </c>
      <c r="AB49" s="1">
        <f t="shared" ca="1" si="38"/>
        <v>23.913966049382719</v>
      </c>
      <c r="AC49" s="1">
        <f t="shared" ca="1" si="38"/>
        <v>20.794753086419757</v>
      </c>
      <c r="AD49" s="1">
        <f t="shared" ca="1" si="38"/>
        <v>23.913966049382719</v>
      </c>
      <c r="AE49" s="1">
        <f t="shared" ca="1" si="38"/>
        <v>2.8356481481481479</v>
      </c>
      <c r="AF49" s="1">
        <f t="shared" ca="1" si="38"/>
        <v>20.794753086419757</v>
      </c>
      <c r="AG49" s="1">
        <f t="shared" ca="1" si="38"/>
        <v>2.8356481481481479</v>
      </c>
      <c r="AH49" s="1">
        <f t="shared" ca="1" si="38"/>
        <v>20.794753086419757</v>
      </c>
      <c r="AI49" s="1">
        <f t="shared" ca="1" si="38"/>
        <v>5.6712962962962967</v>
      </c>
      <c r="AJ49" s="1">
        <f t="shared" ca="1" si="38"/>
        <v>7.5617283950617287</v>
      </c>
      <c r="AK49" s="1">
        <f t="shared" ref="AK49:AL79" ca="1" si="54">AK$2*OFFSET($O49,0,AK$3)/18</f>
        <v>7.5617283950617287</v>
      </c>
      <c r="AL49" s="1">
        <f t="shared" ca="1" si="54"/>
        <v>20.794753086419757</v>
      </c>
    </row>
    <row r="50" spans="1:38" x14ac:dyDescent="0.25">
      <c r="A50">
        <v>1250</v>
      </c>
      <c r="C50">
        <v>47</v>
      </c>
      <c r="D50" s="9">
        <v>1</v>
      </c>
      <c r="E50" s="9">
        <f t="shared" si="3"/>
        <v>0.5</v>
      </c>
      <c r="F50" s="9">
        <f t="shared" si="3"/>
        <v>0.5</v>
      </c>
      <c r="G50" s="9">
        <f t="shared" si="3"/>
        <v>0.25</v>
      </c>
      <c r="I50">
        <v>47</v>
      </c>
      <c r="J50" s="9">
        <v>1</v>
      </c>
      <c r="K50" s="9">
        <f t="shared" ref="K50:M50" si="55">K49</f>
        <v>0.5</v>
      </c>
      <c r="L50" s="9">
        <f t="shared" si="55"/>
        <v>0.5</v>
      </c>
      <c r="M50" s="9">
        <f t="shared" si="55"/>
        <v>0.25</v>
      </c>
      <c r="N50">
        <v>47</v>
      </c>
      <c r="O50" s="1">
        <f>SUM($A$4:$A50)*D50</f>
        <v>31625</v>
      </c>
      <c r="P50" s="1">
        <f t="shared" si="5"/>
        <v>381.94444444444446</v>
      </c>
      <c r="Q50" s="1">
        <f t="shared" si="6"/>
        <v>138.88888888888889</v>
      </c>
      <c r="R50" s="1">
        <f t="shared" si="7"/>
        <v>52.083333333333329</v>
      </c>
      <c r="S50" s="1">
        <f t="shared" si="8"/>
        <v>572.91666666666674</v>
      </c>
      <c r="T50" s="1">
        <f ca="1">SUM(U$4:AL50)/18</f>
        <v>516.9341724537029</v>
      </c>
      <c r="U50" s="1">
        <f t="shared" ca="1" si="40"/>
        <v>5.7870370370370363</v>
      </c>
      <c r="V50" s="1">
        <f t="shared" ca="1" si="40"/>
        <v>21.219135802469136</v>
      </c>
      <c r="W50" s="1">
        <f t="shared" ca="1" si="40"/>
        <v>21.219135802469136</v>
      </c>
      <c r="X50" s="1">
        <f t="shared" ca="1" si="40"/>
        <v>24.402006172839506</v>
      </c>
      <c r="Y50" s="1">
        <f t="shared" ca="1" si="40"/>
        <v>21.219135802469136</v>
      </c>
      <c r="Z50" s="1">
        <f t="shared" ca="1" si="40"/>
        <v>21.219135802469136</v>
      </c>
      <c r="AA50" s="1">
        <f t="shared" ca="1" si="40"/>
        <v>2.1701388888888888</v>
      </c>
      <c r="AB50" s="1">
        <f t="shared" ca="1" si="40"/>
        <v>24.402006172839506</v>
      </c>
      <c r="AC50" s="1">
        <f t="shared" ca="1" si="40"/>
        <v>21.219135802469136</v>
      </c>
      <c r="AD50" s="1">
        <f t="shared" ca="1" si="40"/>
        <v>24.402006172839506</v>
      </c>
      <c r="AE50" s="1">
        <f t="shared" ca="1" si="40"/>
        <v>2.8935185185185182</v>
      </c>
      <c r="AF50" s="1">
        <f t="shared" ca="1" si="40"/>
        <v>21.219135802469136</v>
      </c>
      <c r="AG50" s="1">
        <f t="shared" ca="1" si="40"/>
        <v>2.8935185185185182</v>
      </c>
      <c r="AH50" s="1">
        <f t="shared" ca="1" si="40"/>
        <v>21.219135802469136</v>
      </c>
      <c r="AI50" s="1">
        <f t="shared" ca="1" si="40"/>
        <v>5.7870370370370363</v>
      </c>
      <c r="AJ50" s="1">
        <f t="shared" ca="1" si="40"/>
        <v>7.716049382716049</v>
      </c>
      <c r="AK50" s="1">
        <f t="shared" ca="1" si="54"/>
        <v>7.716049382716049</v>
      </c>
      <c r="AL50" s="1">
        <f t="shared" ca="1" si="54"/>
        <v>21.219135802469136</v>
      </c>
    </row>
    <row r="51" spans="1:38" x14ac:dyDescent="0.25">
      <c r="A51">
        <v>1275</v>
      </c>
      <c r="C51">
        <v>48</v>
      </c>
      <c r="D51" s="9">
        <v>1</v>
      </c>
      <c r="E51" s="9">
        <f t="shared" si="3"/>
        <v>0.5</v>
      </c>
      <c r="F51" s="9">
        <f t="shared" si="3"/>
        <v>0.5</v>
      </c>
      <c r="G51" s="9">
        <f t="shared" si="3"/>
        <v>0.25</v>
      </c>
      <c r="I51">
        <v>48</v>
      </c>
      <c r="J51" s="9">
        <v>1</v>
      </c>
      <c r="K51" s="9">
        <f t="shared" ref="K51:M51" si="56">K50</f>
        <v>0.5</v>
      </c>
      <c r="L51" s="9">
        <f t="shared" si="56"/>
        <v>0.5</v>
      </c>
      <c r="M51" s="9">
        <f t="shared" si="56"/>
        <v>0.25</v>
      </c>
      <c r="N51">
        <v>48</v>
      </c>
      <c r="O51" s="1">
        <f>SUM($A$4:$A51)*D51</f>
        <v>32900</v>
      </c>
      <c r="P51" s="1">
        <f t="shared" si="5"/>
        <v>389.58333333333337</v>
      </c>
      <c r="Q51" s="1">
        <f t="shared" si="6"/>
        <v>141.66666666666666</v>
      </c>
      <c r="R51" s="1">
        <f t="shared" si="7"/>
        <v>53.125</v>
      </c>
      <c r="S51" s="1">
        <f t="shared" si="8"/>
        <v>584.375</v>
      </c>
      <c r="T51" s="1">
        <f ca="1">SUM(U$4:AL51)/18</f>
        <v>532.68311149691237</v>
      </c>
      <c r="U51" s="1">
        <f t="shared" ca="1" si="40"/>
        <v>5.9027777777777777</v>
      </c>
      <c r="V51" s="1">
        <f t="shared" ca="1" si="40"/>
        <v>21.643518518518519</v>
      </c>
      <c r="W51" s="1">
        <f t="shared" ca="1" si="40"/>
        <v>21.643518518518519</v>
      </c>
      <c r="X51" s="1">
        <f t="shared" ca="1" si="40"/>
        <v>24.890046296296294</v>
      </c>
      <c r="Y51" s="1">
        <f t="shared" ca="1" si="40"/>
        <v>21.643518518518519</v>
      </c>
      <c r="Z51" s="1">
        <f t="shared" ca="1" si="40"/>
        <v>21.643518518518519</v>
      </c>
      <c r="AA51" s="1">
        <f t="shared" ca="1" si="40"/>
        <v>2.2135416666666665</v>
      </c>
      <c r="AB51" s="1">
        <f t="shared" ca="1" si="40"/>
        <v>24.890046296296294</v>
      </c>
      <c r="AC51" s="1">
        <f t="shared" ca="1" si="40"/>
        <v>21.643518518518519</v>
      </c>
      <c r="AD51" s="1">
        <f t="shared" ca="1" si="40"/>
        <v>24.890046296296294</v>
      </c>
      <c r="AE51" s="1">
        <f t="shared" ca="1" si="40"/>
        <v>2.9513888888888888</v>
      </c>
      <c r="AF51" s="1">
        <f t="shared" ca="1" si="40"/>
        <v>21.643518518518519</v>
      </c>
      <c r="AG51" s="1">
        <f t="shared" ca="1" si="40"/>
        <v>2.9513888888888888</v>
      </c>
      <c r="AH51" s="1">
        <f t="shared" ca="1" si="40"/>
        <v>21.643518518518519</v>
      </c>
      <c r="AI51" s="1">
        <f t="shared" ca="1" si="40"/>
        <v>5.9027777777777777</v>
      </c>
      <c r="AJ51" s="1">
        <f t="shared" ca="1" si="40"/>
        <v>7.8703703703703702</v>
      </c>
      <c r="AK51" s="1">
        <f t="shared" ca="1" si="54"/>
        <v>7.8703703703703702</v>
      </c>
      <c r="AL51" s="1">
        <f t="shared" ca="1" si="54"/>
        <v>21.643518518518519</v>
      </c>
    </row>
    <row r="52" spans="1:38" x14ac:dyDescent="0.25">
      <c r="A52">
        <v>1300</v>
      </c>
      <c r="C52">
        <v>49</v>
      </c>
      <c r="D52" s="9">
        <v>1</v>
      </c>
      <c r="E52" s="9">
        <f t="shared" si="3"/>
        <v>0.5</v>
      </c>
      <c r="F52" s="9">
        <f t="shared" si="3"/>
        <v>0.5</v>
      </c>
      <c r="G52" s="9">
        <f t="shared" si="3"/>
        <v>0.25</v>
      </c>
      <c r="I52">
        <v>49</v>
      </c>
      <c r="J52" s="9">
        <v>1</v>
      </c>
      <c r="K52" s="9">
        <f t="shared" ref="K52:M52" si="57">K51</f>
        <v>0.5</v>
      </c>
      <c r="L52" s="9">
        <f t="shared" si="57"/>
        <v>0.5</v>
      </c>
      <c r="M52" s="9">
        <f t="shared" si="57"/>
        <v>0.25</v>
      </c>
      <c r="N52">
        <v>49</v>
      </c>
      <c r="O52" s="1">
        <f>SUM($A$4:$A52)*D52</f>
        <v>34200</v>
      </c>
      <c r="P52" s="1">
        <f t="shared" si="5"/>
        <v>397.22222222222223</v>
      </c>
      <c r="Q52" s="1">
        <f t="shared" si="6"/>
        <v>144.44444444444443</v>
      </c>
      <c r="R52" s="1">
        <f t="shared" si="7"/>
        <v>54.166666666666664</v>
      </c>
      <c r="S52" s="1">
        <f t="shared" si="8"/>
        <v>595.83333333333326</v>
      </c>
      <c r="T52" s="1">
        <f ca="1">SUM(U$4:AL52)/18</f>
        <v>548.74085326645979</v>
      </c>
      <c r="U52" s="1">
        <f t="shared" ca="1" si="40"/>
        <v>6.0185185185185173</v>
      </c>
      <c r="V52" s="1">
        <f t="shared" ca="1" si="40"/>
        <v>22.067901234567902</v>
      </c>
      <c r="W52" s="1">
        <f t="shared" ca="1" si="40"/>
        <v>22.067901234567902</v>
      </c>
      <c r="X52" s="1">
        <f t="shared" ca="1" si="40"/>
        <v>25.378086419753085</v>
      </c>
      <c r="Y52" s="1">
        <f t="shared" ca="1" si="40"/>
        <v>22.067901234567902</v>
      </c>
      <c r="Z52" s="1">
        <f t="shared" ca="1" si="40"/>
        <v>22.067901234567902</v>
      </c>
      <c r="AA52" s="1">
        <f t="shared" ca="1" si="40"/>
        <v>2.2569444444444446</v>
      </c>
      <c r="AB52" s="1">
        <f t="shared" ca="1" si="40"/>
        <v>25.378086419753085</v>
      </c>
      <c r="AC52" s="1">
        <f t="shared" ca="1" si="40"/>
        <v>22.067901234567902</v>
      </c>
      <c r="AD52" s="1">
        <f t="shared" ca="1" si="40"/>
        <v>25.378086419753085</v>
      </c>
      <c r="AE52" s="1">
        <f t="shared" ca="1" si="40"/>
        <v>3.0092592592592591</v>
      </c>
      <c r="AF52" s="1">
        <f t="shared" ca="1" si="40"/>
        <v>22.067901234567902</v>
      </c>
      <c r="AG52" s="1">
        <f t="shared" ca="1" si="40"/>
        <v>3.0092592592592591</v>
      </c>
      <c r="AH52" s="1">
        <f t="shared" ca="1" si="40"/>
        <v>22.067901234567902</v>
      </c>
      <c r="AI52" s="1">
        <f t="shared" ca="1" si="40"/>
        <v>6.0185185185185173</v>
      </c>
      <c r="AJ52" s="1">
        <f t="shared" ca="1" si="40"/>
        <v>8.0246913580246897</v>
      </c>
      <c r="AK52" s="1">
        <f t="shared" ca="1" si="54"/>
        <v>8.0246913580246897</v>
      </c>
      <c r="AL52" s="1">
        <f t="shared" ca="1" si="54"/>
        <v>22.067901234567902</v>
      </c>
    </row>
    <row r="53" spans="1:38" x14ac:dyDescent="0.25">
      <c r="A53">
        <v>1325</v>
      </c>
      <c r="C53">
        <v>50</v>
      </c>
      <c r="D53" s="9">
        <v>1</v>
      </c>
      <c r="E53" s="9">
        <f t="shared" si="3"/>
        <v>0.5</v>
      </c>
      <c r="F53" s="9">
        <f t="shared" si="3"/>
        <v>0.5</v>
      </c>
      <c r="G53" s="9">
        <f t="shared" si="3"/>
        <v>0.25</v>
      </c>
      <c r="I53">
        <v>50</v>
      </c>
      <c r="J53" s="9">
        <v>1</v>
      </c>
      <c r="K53" s="9">
        <f t="shared" ref="K53:M53" si="58">K52</f>
        <v>0.5</v>
      </c>
      <c r="L53" s="9">
        <f t="shared" si="58"/>
        <v>0.5</v>
      </c>
      <c r="M53" s="9">
        <f t="shared" si="58"/>
        <v>0.25</v>
      </c>
      <c r="N53">
        <v>50</v>
      </c>
      <c r="O53" s="1">
        <f>SUM($A$4:$A53)*D53</f>
        <v>35525</v>
      </c>
      <c r="P53" s="1">
        <f t="shared" si="5"/>
        <v>404.86111111111114</v>
      </c>
      <c r="Q53" s="1">
        <f t="shared" si="6"/>
        <v>147.2222222222222</v>
      </c>
      <c r="R53" s="1">
        <f t="shared" si="7"/>
        <v>55.208333333333329</v>
      </c>
      <c r="S53" s="1">
        <f t="shared" si="8"/>
        <v>607.29166666666674</v>
      </c>
      <c r="T53" s="1">
        <f ca="1">SUM(U$4:AL53)/18</f>
        <v>565.10739776234482</v>
      </c>
      <c r="U53" s="1">
        <f t="shared" ca="1" si="40"/>
        <v>6.1342592592592586</v>
      </c>
      <c r="V53" s="1">
        <f t="shared" ca="1" si="40"/>
        <v>22.492283950617285</v>
      </c>
      <c r="W53" s="1">
        <f t="shared" ca="1" si="40"/>
        <v>22.492283950617285</v>
      </c>
      <c r="X53" s="1">
        <f t="shared" ca="1" si="40"/>
        <v>25.866126543209877</v>
      </c>
      <c r="Y53" s="1">
        <f t="shared" ca="1" si="40"/>
        <v>22.492283950617285</v>
      </c>
      <c r="Z53" s="1">
        <f t="shared" ca="1" si="40"/>
        <v>22.492283950617285</v>
      </c>
      <c r="AA53" s="1">
        <f t="shared" ca="1" si="40"/>
        <v>2.3003472222222223</v>
      </c>
      <c r="AB53" s="1">
        <f t="shared" ca="1" si="40"/>
        <v>25.866126543209877</v>
      </c>
      <c r="AC53" s="1">
        <f t="shared" ca="1" si="40"/>
        <v>22.492283950617285</v>
      </c>
      <c r="AD53" s="1">
        <f t="shared" ca="1" si="40"/>
        <v>25.866126543209877</v>
      </c>
      <c r="AE53" s="1">
        <f t="shared" ca="1" si="40"/>
        <v>3.0671296296296293</v>
      </c>
      <c r="AF53" s="1">
        <f t="shared" ca="1" si="40"/>
        <v>22.492283950617285</v>
      </c>
      <c r="AG53" s="1">
        <f t="shared" ca="1" si="40"/>
        <v>3.0671296296296293</v>
      </c>
      <c r="AH53" s="1">
        <f t="shared" ca="1" si="40"/>
        <v>22.492283950617285</v>
      </c>
      <c r="AI53" s="1">
        <f t="shared" ca="1" si="40"/>
        <v>6.1342592592592586</v>
      </c>
      <c r="AJ53" s="1">
        <f t="shared" ca="1" si="40"/>
        <v>8.1790123456790109</v>
      </c>
      <c r="AK53" s="1">
        <f t="shared" ca="1" si="54"/>
        <v>8.1790123456790109</v>
      </c>
      <c r="AL53" s="1">
        <f t="shared" ca="1" si="54"/>
        <v>22.492283950617285</v>
      </c>
    </row>
    <row r="54" spans="1:38" x14ac:dyDescent="0.25">
      <c r="A54">
        <v>1350</v>
      </c>
      <c r="C54">
        <v>51</v>
      </c>
      <c r="D54" s="9">
        <v>1</v>
      </c>
      <c r="E54" s="9">
        <f t="shared" si="3"/>
        <v>0.5</v>
      </c>
      <c r="F54" s="9">
        <f t="shared" si="3"/>
        <v>0.5</v>
      </c>
      <c r="G54" s="9">
        <f t="shared" si="3"/>
        <v>0.25</v>
      </c>
      <c r="I54">
        <v>51</v>
      </c>
      <c r="J54" s="9">
        <v>1</v>
      </c>
      <c r="K54" s="9">
        <f t="shared" ref="K54:M54" si="59">K53</f>
        <v>0.5</v>
      </c>
      <c r="L54" s="9">
        <f t="shared" si="59"/>
        <v>0.5</v>
      </c>
      <c r="M54" s="9">
        <f t="shared" si="59"/>
        <v>0.25</v>
      </c>
      <c r="N54">
        <v>51</v>
      </c>
      <c r="O54" s="1">
        <f>SUM($A$4:$A54)*D54</f>
        <v>36875</v>
      </c>
      <c r="P54" s="1">
        <f t="shared" si="5"/>
        <v>412.50000000000006</v>
      </c>
      <c r="Q54" s="1">
        <f t="shared" si="6"/>
        <v>150</v>
      </c>
      <c r="R54" s="1">
        <f t="shared" si="7"/>
        <v>56.25</v>
      </c>
      <c r="S54" s="1">
        <f t="shared" si="8"/>
        <v>618.75</v>
      </c>
      <c r="T54" s="1">
        <f ca="1">SUM(U$4:AL54)/18</f>
        <v>581.78274498456676</v>
      </c>
      <c r="U54" s="1">
        <f t="shared" ca="1" si="40"/>
        <v>6.25</v>
      </c>
      <c r="V54" s="1">
        <f t="shared" ca="1" si="40"/>
        <v>22.916666666666671</v>
      </c>
      <c r="W54" s="1">
        <f t="shared" ca="1" si="40"/>
        <v>22.916666666666671</v>
      </c>
      <c r="X54" s="1">
        <f t="shared" ca="1" si="40"/>
        <v>26.354166666666671</v>
      </c>
      <c r="Y54" s="1">
        <f t="shared" ca="1" si="40"/>
        <v>22.916666666666671</v>
      </c>
      <c r="Z54" s="1">
        <f t="shared" ca="1" si="40"/>
        <v>22.916666666666671</v>
      </c>
      <c r="AA54" s="1">
        <f t="shared" ca="1" si="40"/>
        <v>2.34375</v>
      </c>
      <c r="AB54" s="1">
        <f t="shared" ca="1" si="40"/>
        <v>26.354166666666671</v>
      </c>
      <c r="AC54" s="1">
        <f t="shared" ca="1" si="40"/>
        <v>22.916666666666671</v>
      </c>
      <c r="AD54" s="1">
        <f t="shared" ca="1" si="40"/>
        <v>26.354166666666671</v>
      </c>
      <c r="AE54" s="1">
        <f t="shared" ca="1" si="40"/>
        <v>3.125</v>
      </c>
      <c r="AF54" s="1">
        <f t="shared" ca="1" si="40"/>
        <v>22.916666666666671</v>
      </c>
      <c r="AG54" s="1">
        <f t="shared" ca="1" si="40"/>
        <v>3.125</v>
      </c>
      <c r="AH54" s="1">
        <f t="shared" ca="1" si="40"/>
        <v>22.916666666666671</v>
      </c>
      <c r="AI54" s="1">
        <f t="shared" ca="1" si="40"/>
        <v>6.25</v>
      </c>
      <c r="AJ54" s="1">
        <f t="shared" ca="1" si="40"/>
        <v>8.3333333333333339</v>
      </c>
      <c r="AK54" s="1">
        <f t="shared" ca="1" si="54"/>
        <v>8.3333333333333339</v>
      </c>
      <c r="AL54" s="1">
        <f t="shared" ca="1" si="54"/>
        <v>22.916666666666671</v>
      </c>
    </row>
    <row r="55" spans="1:38" x14ac:dyDescent="0.25">
      <c r="A55">
        <v>1375</v>
      </c>
      <c r="C55">
        <v>52</v>
      </c>
      <c r="D55" s="9">
        <v>1</v>
      </c>
      <c r="E55" s="9">
        <f t="shared" si="3"/>
        <v>0.5</v>
      </c>
      <c r="F55" s="9">
        <f t="shared" si="3"/>
        <v>0.5</v>
      </c>
      <c r="G55" s="9">
        <f t="shared" si="3"/>
        <v>0.25</v>
      </c>
      <c r="I55">
        <v>52</v>
      </c>
      <c r="J55" s="9">
        <v>1</v>
      </c>
      <c r="K55" s="9">
        <f t="shared" ref="K55:M55" si="60">K54</f>
        <v>0.5</v>
      </c>
      <c r="L55" s="9">
        <f t="shared" si="60"/>
        <v>0.5</v>
      </c>
      <c r="M55" s="9">
        <f t="shared" si="60"/>
        <v>0.25</v>
      </c>
      <c r="N55">
        <v>52</v>
      </c>
      <c r="O55" s="1">
        <f>SUM($A$4:$A55)*D55</f>
        <v>38250</v>
      </c>
      <c r="P55" s="1">
        <f t="shared" si="5"/>
        <v>420.13888888888891</v>
      </c>
      <c r="Q55" s="1">
        <f t="shared" si="6"/>
        <v>152.77777777777777</v>
      </c>
      <c r="R55" s="1">
        <f t="shared" si="7"/>
        <v>57.291666666666664</v>
      </c>
      <c r="S55" s="1">
        <f t="shared" si="8"/>
        <v>630.20833333333337</v>
      </c>
      <c r="T55" s="1">
        <f ca="1">SUM(U$4:AL55)/18</f>
        <v>598.76689493312631</v>
      </c>
      <c r="U55" s="1">
        <f t="shared" ca="1" si="40"/>
        <v>6.3657407407407405</v>
      </c>
      <c r="V55" s="1">
        <f t="shared" ca="1" si="40"/>
        <v>23.341049382716051</v>
      </c>
      <c r="W55" s="1">
        <f t="shared" ca="1" si="40"/>
        <v>23.341049382716051</v>
      </c>
      <c r="X55" s="1">
        <f t="shared" ca="1" si="40"/>
        <v>26.842206790123456</v>
      </c>
      <c r="Y55" s="1">
        <f t="shared" ca="1" si="40"/>
        <v>23.341049382716051</v>
      </c>
      <c r="Z55" s="1">
        <f t="shared" ca="1" si="40"/>
        <v>23.341049382716051</v>
      </c>
      <c r="AA55" s="1">
        <f t="shared" ca="1" si="40"/>
        <v>2.3871527777777777</v>
      </c>
      <c r="AB55" s="1">
        <f t="shared" ca="1" si="40"/>
        <v>26.842206790123456</v>
      </c>
      <c r="AC55" s="1">
        <f t="shared" ca="1" si="40"/>
        <v>23.341049382716051</v>
      </c>
      <c r="AD55" s="1">
        <f t="shared" ca="1" si="40"/>
        <v>26.842206790123456</v>
      </c>
      <c r="AE55" s="1">
        <f t="shared" ca="1" si="40"/>
        <v>3.1828703703703702</v>
      </c>
      <c r="AF55" s="1">
        <f t="shared" ca="1" si="40"/>
        <v>23.341049382716051</v>
      </c>
      <c r="AG55" s="1">
        <f t="shared" ca="1" si="40"/>
        <v>3.1828703703703702</v>
      </c>
      <c r="AH55" s="1">
        <f t="shared" ca="1" si="40"/>
        <v>23.341049382716051</v>
      </c>
      <c r="AI55" s="1">
        <f t="shared" ca="1" si="40"/>
        <v>6.3657407407407405</v>
      </c>
      <c r="AJ55" s="1">
        <f t="shared" ca="1" si="40"/>
        <v>8.4876543209876534</v>
      </c>
      <c r="AK55" s="1">
        <f t="shared" ca="1" si="54"/>
        <v>8.4876543209876534</v>
      </c>
      <c r="AL55" s="1">
        <f t="shared" ca="1" si="54"/>
        <v>23.341049382716051</v>
      </c>
    </row>
    <row r="56" spans="1:38" x14ac:dyDescent="0.25">
      <c r="A56">
        <v>1400</v>
      </c>
      <c r="C56">
        <v>53</v>
      </c>
      <c r="D56" s="9">
        <v>1</v>
      </c>
      <c r="E56" s="9">
        <f t="shared" si="3"/>
        <v>0.5</v>
      </c>
      <c r="F56" s="9">
        <f t="shared" si="3"/>
        <v>0.5</v>
      </c>
      <c r="G56" s="9">
        <f t="shared" si="3"/>
        <v>0.25</v>
      </c>
      <c r="I56">
        <v>53</v>
      </c>
      <c r="J56" s="9">
        <v>1</v>
      </c>
      <c r="K56" s="9">
        <f t="shared" ref="K56:M56" si="61">K55</f>
        <v>0.5</v>
      </c>
      <c r="L56" s="9">
        <f t="shared" si="61"/>
        <v>0.5</v>
      </c>
      <c r="M56" s="9">
        <f t="shared" si="61"/>
        <v>0.25</v>
      </c>
      <c r="N56">
        <v>53</v>
      </c>
      <c r="O56" s="1">
        <f>SUM($A$4:$A56)*D56</f>
        <v>39650</v>
      </c>
      <c r="P56" s="1">
        <f t="shared" si="5"/>
        <v>427.77777777777783</v>
      </c>
      <c r="Q56" s="1">
        <f t="shared" si="6"/>
        <v>155.55555555555554</v>
      </c>
      <c r="R56" s="1">
        <f t="shared" si="7"/>
        <v>58.333333333333329</v>
      </c>
      <c r="S56" s="1">
        <f t="shared" si="8"/>
        <v>641.66666666666674</v>
      </c>
      <c r="T56" s="1">
        <f ca="1">SUM(U$4:AL56)/18</f>
        <v>616.05984760802346</v>
      </c>
      <c r="U56" s="1">
        <f t="shared" ca="1" si="40"/>
        <v>6.481481481481481</v>
      </c>
      <c r="V56" s="1">
        <f t="shared" ca="1" si="40"/>
        <v>23.765432098765434</v>
      </c>
      <c r="W56" s="1">
        <f t="shared" ca="1" si="40"/>
        <v>23.765432098765434</v>
      </c>
      <c r="X56" s="1">
        <f t="shared" ca="1" si="40"/>
        <v>27.330246913580247</v>
      </c>
      <c r="Y56" s="1">
        <f t="shared" ca="1" si="40"/>
        <v>23.765432098765434</v>
      </c>
      <c r="Z56" s="1">
        <f t="shared" ca="1" si="40"/>
        <v>23.765432098765434</v>
      </c>
      <c r="AA56" s="1">
        <f t="shared" ca="1" si="40"/>
        <v>2.4305555555555554</v>
      </c>
      <c r="AB56" s="1">
        <f t="shared" ca="1" si="40"/>
        <v>27.330246913580247</v>
      </c>
      <c r="AC56" s="1">
        <f t="shared" ca="1" si="40"/>
        <v>23.765432098765434</v>
      </c>
      <c r="AD56" s="1">
        <f t="shared" ca="1" si="40"/>
        <v>27.330246913580247</v>
      </c>
      <c r="AE56" s="1">
        <f t="shared" ca="1" si="40"/>
        <v>3.2407407407407405</v>
      </c>
      <c r="AF56" s="1">
        <f t="shared" ca="1" si="40"/>
        <v>23.765432098765434</v>
      </c>
      <c r="AG56" s="1">
        <f t="shared" ca="1" si="40"/>
        <v>3.2407407407407405</v>
      </c>
      <c r="AH56" s="1">
        <f t="shared" ca="1" si="40"/>
        <v>23.765432098765434</v>
      </c>
      <c r="AI56" s="1">
        <f t="shared" ca="1" si="40"/>
        <v>6.481481481481481</v>
      </c>
      <c r="AJ56" s="1">
        <f t="shared" ca="1" si="40"/>
        <v>8.6419753086419746</v>
      </c>
      <c r="AK56" s="1">
        <f t="shared" ca="1" si="54"/>
        <v>8.6419753086419746</v>
      </c>
      <c r="AL56" s="1">
        <f t="shared" ca="1" si="54"/>
        <v>23.765432098765434</v>
      </c>
    </row>
    <row r="57" spans="1:38" x14ac:dyDescent="0.25">
      <c r="A57">
        <v>1425</v>
      </c>
      <c r="C57">
        <v>54</v>
      </c>
      <c r="D57" s="9">
        <v>1</v>
      </c>
      <c r="E57" s="9">
        <f t="shared" si="3"/>
        <v>0.5</v>
      </c>
      <c r="F57" s="9">
        <f t="shared" si="3"/>
        <v>0.5</v>
      </c>
      <c r="G57" s="9">
        <f t="shared" si="3"/>
        <v>0.25</v>
      </c>
      <c r="I57">
        <v>54</v>
      </c>
      <c r="J57" s="9">
        <v>1</v>
      </c>
      <c r="K57" s="9">
        <f t="shared" ref="K57:M57" si="62">K56</f>
        <v>0.5</v>
      </c>
      <c r="L57" s="9">
        <f t="shared" si="62"/>
        <v>0.5</v>
      </c>
      <c r="M57" s="9">
        <f t="shared" si="62"/>
        <v>0.25</v>
      </c>
      <c r="N57">
        <v>54</v>
      </c>
      <c r="O57" s="1">
        <f>SUM($A$4:$A57)*D57</f>
        <v>41075</v>
      </c>
      <c r="P57" s="1">
        <f t="shared" si="5"/>
        <v>435.41666666666669</v>
      </c>
      <c r="Q57" s="1">
        <f t="shared" si="6"/>
        <v>158.33333333333331</v>
      </c>
      <c r="R57" s="1">
        <f t="shared" si="7"/>
        <v>59.375</v>
      </c>
      <c r="S57" s="1">
        <f t="shared" si="8"/>
        <v>653.125</v>
      </c>
      <c r="T57" s="1">
        <f ca="1">SUM(U$4:AL57)/18</f>
        <v>633.66160300925833</v>
      </c>
      <c r="U57" s="1">
        <f t="shared" ca="1" si="40"/>
        <v>6.5972222222222214</v>
      </c>
      <c r="V57" s="1">
        <f t="shared" ca="1" si="40"/>
        <v>24.189814814814817</v>
      </c>
      <c r="W57" s="1">
        <f t="shared" ca="1" si="40"/>
        <v>24.189814814814817</v>
      </c>
      <c r="X57" s="1">
        <f t="shared" ca="1" si="40"/>
        <v>27.818287037037035</v>
      </c>
      <c r="Y57" s="1">
        <f t="shared" ca="1" si="40"/>
        <v>24.189814814814817</v>
      </c>
      <c r="Z57" s="1">
        <f t="shared" ca="1" si="40"/>
        <v>24.189814814814817</v>
      </c>
      <c r="AA57" s="1">
        <f t="shared" ca="1" si="40"/>
        <v>2.4739583333333335</v>
      </c>
      <c r="AB57" s="1">
        <f t="shared" ca="1" si="40"/>
        <v>27.818287037037035</v>
      </c>
      <c r="AC57" s="1">
        <f t="shared" ca="1" si="40"/>
        <v>24.189814814814817</v>
      </c>
      <c r="AD57" s="1">
        <f t="shared" ca="1" si="40"/>
        <v>27.818287037037035</v>
      </c>
      <c r="AE57" s="1">
        <f t="shared" ca="1" si="40"/>
        <v>3.2986111111111112</v>
      </c>
      <c r="AF57" s="1">
        <f t="shared" ca="1" si="40"/>
        <v>24.189814814814817</v>
      </c>
      <c r="AG57" s="1">
        <f t="shared" ca="1" si="40"/>
        <v>3.2986111111111112</v>
      </c>
      <c r="AH57" s="1">
        <f t="shared" ca="1" si="40"/>
        <v>24.189814814814817</v>
      </c>
      <c r="AI57" s="1">
        <f t="shared" ca="1" si="40"/>
        <v>6.5972222222222214</v>
      </c>
      <c r="AJ57" s="1">
        <f t="shared" ca="1" si="40"/>
        <v>8.7962962962962958</v>
      </c>
      <c r="AK57" s="1">
        <f t="shared" ca="1" si="54"/>
        <v>8.7962962962962958</v>
      </c>
      <c r="AL57" s="1">
        <f t="shared" ca="1" si="54"/>
        <v>24.189814814814817</v>
      </c>
    </row>
    <row r="58" spans="1:38" x14ac:dyDescent="0.25">
      <c r="A58">
        <v>1450</v>
      </c>
      <c r="C58">
        <v>55</v>
      </c>
      <c r="D58" s="9">
        <v>1</v>
      </c>
      <c r="E58" s="9">
        <f>E57</f>
        <v>0.5</v>
      </c>
      <c r="F58" s="9">
        <f>F57</f>
        <v>0.5</v>
      </c>
      <c r="G58" s="9">
        <f t="shared" ref="G58" si="63">G57</f>
        <v>0.25</v>
      </c>
      <c r="I58">
        <v>55</v>
      </c>
      <c r="J58" s="9">
        <v>1</v>
      </c>
      <c r="K58" s="9">
        <f>K57+$I$2</f>
        <v>1.31</v>
      </c>
      <c r="L58" s="9">
        <f>L57+$I$2</f>
        <v>1.31</v>
      </c>
      <c r="M58" s="9">
        <f>M57+$I$2</f>
        <v>1.06</v>
      </c>
      <c r="N58">
        <v>55</v>
      </c>
      <c r="O58" s="1">
        <f>SUM($A$4:$A58)*D58</f>
        <v>42525</v>
      </c>
      <c r="P58" s="1">
        <f t="shared" si="5"/>
        <v>1160.8055555555557</v>
      </c>
      <c r="Q58" s="1">
        <f t="shared" si="6"/>
        <v>422.11111111111109</v>
      </c>
      <c r="R58" s="1">
        <f t="shared" si="7"/>
        <v>256.16666666666663</v>
      </c>
      <c r="S58" s="1">
        <f t="shared" si="8"/>
        <v>1839.0833333333335</v>
      </c>
      <c r="T58" s="1">
        <f ca="1">SUM(U$4:AL58)/18</f>
        <v>681.41799447016353</v>
      </c>
      <c r="U58" s="1">
        <f t="shared" ca="1" si="40"/>
        <v>17.587962962962962</v>
      </c>
      <c r="V58" s="1">
        <f t="shared" ca="1" si="40"/>
        <v>64.489197530864203</v>
      </c>
      <c r="W58" s="1">
        <f t="shared" ca="1" si="40"/>
        <v>64.489197530864203</v>
      </c>
      <c r="X58" s="1">
        <f t="shared" ca="1" si="40"/>
        <v>74.162577160493825</v>
      </c>
      <c r="Y58" s="1">
        <f t="shared" ca="1" si="40"/>
        <v>64.489197530864203</v>
      </c>
      <c r="Z58" s="1">
        <f t="shared" ca="1" si="40"/>
        <v>64.489197530864203</v>
      </c>
      <c r="AA58" s="1">
        <f t="shared" ca="1" si="40"/>
        <v>10.673611111111109</v>
      </c>
      <c r="AB58" s="1">
        <f t="shared" ca="1" si="40"/>
        <v>74.162577160493825</v>
      </c>
      <c r="AC58" s="1">
        <f t="shared" ca="1" si="40"/>
        <v>64.489197530864203</v>
      </c>
      <c r="AD58" s="1">
        <f t="shared" ca="1" si="40"/>
        <v>74.162577160493825</v>
      </c>
      <c r="AE58" s="1">
        <f t="shared" ca="1" si="40"/>
        <v>14.231481481481479</v>
      </c>
      <c r="AF58" s="1">
        <f t="shared" ca="1" si="40"/>
        <v>64.489197530864203</v>
      </c>
      <c r="AG58" s="1">
        <f t="shared" ca="1" si="40"/>
        <v>14.231481481481479</v>
      </c>
      <c r="AH58" s="1">
        <f t="shared" ca="1" si="40"/>
        <v>64.489197530864203</v>
      </c>
      <c r="AI58" s="1">
        <f t="shared" ca="1" si="40"/>
        <v>17.587962962962962</v>
      </c>
      <c r="AJ58" s="1">
        <f t="shared" ca="1" si="40"/>
        <v>23.450617283950617</v>
      </c>
      <c r="AK58" s="1">
        <f t="shared" ca="1" si="54"/>
        <v>23.450617283950617</v>
      </c>
      <c r="AL58" s="1">
        <f t="shared" ca="1" si="54"/>
        <v>64.489197530864203</v>
      </c>
    </row>
    <row r="59" spans="1:38" x14ac:dyDescent="0.25">
      <c r="A59">
        <v>1475</v>
      </c>
      <c r="C59">
        <v>56</v>
      </c>
      <c r="D59" s="9">
        <v>1</v>
      </c>
      <c r="E59" s="9">
        <f t="shared" si="3"/>
        <v>0.5</v>
      </c>
      <c r="F59" s="9">
        <f t="shared" si="3"/>
        <v>0.5</v>
      </c>
      <c r="G59" s="9">
        <f t="shared" ref="G59" si="64">G58</f>
        <v>0.25</v>
      </c>
      <c r="I59">
        <v>56</v>
      </c>
      <c r="J59" s="9">
        <v>1</v>
      </c>
      <c r="K59" s="9">
        <f t="shared" ref="K59:M59" si="65">K58</f>
        <v>1.31</v>
      </c>
      <c r="L59" s="9">
        <f t="shared" si="65"/>
        <v>1.31</v>
      </c>
      <c r="M59" s="9">
        <f t="shared" si="65"/>
        <v>1.06</v>
      </c>
      <c r="N59">
        <v>56</v>
      </c>
      <c r="O59" s="1">
        <f>SUM($A$4:$A59)*D59</f>
        <v>44000</v>
      </c>
      <c r="P59" s="1">
        <f t="shared" si="5"/>
        <v>1180.8194444444446</v>
      </c>
      <c r="Q59" s="1">
        <f t="shared" si="6"/>
        <v>429.38888888888886</v>
      </c>
      <c r="R59" s="1">
        <f t="shared" si="7"/>
        <v>260.58333333333331</v>
      </c>
      <c r="S59" s="1">
        <f t="shared" si="8"/>
        <v>1870.7916666666667</v>
      </c>
      <c r="T59" s="1">
        <f ca="1">SUM(U$4:AL59)/18</f>
        <v>729.99777199073969</v>
      </c>
      <c r="U59" s="1">
        <f t="shared" ca="1" si="40"/>
        <v>17.891203703703702</v>
      </c>
      <c r="V59" s="1">
        <f t="shared" ca="1" si="40"/>
        <v>65.601080246913583</v>
      </c>
      <c r="W59" s="1">
        <f t="shared" ca="1" si="40"/>
        <v>65.601080246913583</v>
      </c>
      <c r="X59" s="1">
        <f t="shared" ca="1" si="40"/>
        <v>75.441242283950615</v>
      </c>
      <c r="Y59" s="1">
        <f t="shared" ca="1" si="40"/>
        <v>65.601080246913583</v>
      </c>
      <c r="Z59" s="1">
        <f t="shared" ca="1" si="40"/>
        <v>65.601080246913583</v>
      </c>
      <c r="AA59" s="1">
        <f t="shared" ca="1" si="40"/>
        <v>10.857638888888889</v>
      </c>
      <c r="AB59" s="1">
        <f t="shared" ca="1" si="40"/>
        <v>75.441242283950615</v>
      </c>
      <c r="AC59" s="1">
        <f t="shared" ca="1" si="40"/>
        <v>65.601080246913583</v>
      </c>
      <c r="AD59" s="1">
        <f t="shared" ca="1" si="40"/>
        <v>75.441242283950615</v>
      </c>
      <c r="AE59" s="1">
        <f t="shared" ca="1" si="40"/>
        <v>14.476851851851851</v>
      </c>
      <c r="AF59" s="1">
        <f t="shared" ca="1" si="40"/>
        <v>65.601080246913583</v>
      </c>
      <c r="AG59" s="1">
        <f t="shared" ca="1" si="40"/>
        <v>14.476851851851851</v>
      </c>
      <c r="AH59" s="1">
        <f t="shared" ca="1" si="40"/>
        <v>65.601080246913583</v>
      </c>
      <c r="AI59" s="1">
        <f t="shared" ca="1" si="40"/>
        <v>17.891203703703702</v>
      </c>
      <c r="AJ59" s="1">
        <f t="shared" ca="1" si="40"/>
        <v>23.854938271604937</v>
      </c>
      <c r="AK59" s="1">
        <f t="shared" ca="1" si="54"/>
        <v>23.854938271604937</v>
      </c>
      <c r="AL59" s="1">
        <f t="shared" ca="1" si="54"/>
        <v>65.601080246913583</v>
      </c>
    </row>
    <row r="60" spans="1:38" x14ac:dyDescent="0.25">
      <c r="A60">
        <v>1500</v>
      </c>
      <c r="C60">
        <v>57</v>
      </c>
      <c r="D60" s="9">
        <v>1</v>
      </c>
      <c r="E60" s="9">
        <f t="shared" si="3"/>
        <v>0.5</v>
      </c>
      <c r="F60" s="9">
        <f t="shared" si="3"/>
        <v>0.5</v>
      </c>
      <c r="G60" s="9">
        <f t="shared" ref="G60" si="66">G59</f>
        <v>0.25</v>
      </c>
      <c r="I60">
        <v>57</v>
      </c>
      <c r="J60" s="9">
        <v>1</v>
      </c>
      <c r="K60" s="9">
        <f t="shared" ref="K60:M60" si="67">K59</f>
        <v>1.31</v>
      </c>
      <c r="L60" s="9">
        <f t="shared" si="67"/>
        <v>1.31</v>
      </c>
      <c r="M60" s="9">
        <f t="shared" si="67"/>
        <v>1.06</v>
      </c>
      <c r="N60">
        <v>57</v>
      </c>
      <c r="O60" s="1">
        <f>SUM($A$4:$A60)*D60</f>
        <v>45500</v>
      </c>
      <c r="P60" s="1">
        <f t="shared" si="5"/>
        <v>1200.8333333333335</v>
      </c>
      <c r="Q60" s="1">
        <f t="shared" si="6"/>
        <v>436.66666666666663</v>
      </c>
      <c r="R60" s="1">
        <f t="shared" si="7"/>
        <v>265</v>
      </c>
      <c r="S60" s="1">
        <f t="shared" si="8"/>
        <v>1902.5</v>
      </c>
      <c r="T60" s="1">
        <f ca="1">SUM(U$4:AL60)/18</f>
        <v>779.40093557098692</v>
      </c>
      <c r="U60" s="1">
        <f t="shared" ca="1" si="40"/>
        <v>18.194444444444443</v>
      </c>
      <c r="V60" s="1">
        <f t="shared" ca="1" si="40"/>
        <v>66.712962962962976</v>
      </c>
      <c r="W60" s="1">
        <f t="shared" ca="1" si="40"/>
        <v>66.712962962962976</v>
      </c>
      <c r="X60" s="1">
        <f t="shared" ca="1" si="40"/>
        <v>76.719907407407419</v>
      </c>
      <c r="Y60" s="1">
        <f t="shared" ca="1" si="40"/>
        <v>66.712962962962976</v>
      </c>
      <c r="Z60" s="1">
        <f t="shared" ca="1" si="40"/>
        <v>66.712962962962976</v>
      </c>
      <c r="AA60" s="1">
        <f t="shared" ca="1" si="40"/>
        <v>11.041666666666666</v>
      </c>
      <c r="AB60" s="1">
        <f t="shared" ca="1" si="40"/>
        <v>76.719907407407419</v>
      </c>
      <c r="AC60" s="1">
        <f t="shared" ca="1" si="40"/>
        <v>66.712962962962976</v>
      </c>
      <c r="AD60" s="1">
        <f t="shared" ca="1" si="40"/>
        <v>76.719907407407419</v>
      </c>
      <c r="AE60" s="1">
        <f t="shared" ca="1" si="40"/>
        <v>14.722222222222221</v>
      </c>
      <c r="AF60" s="1">
        <f t="shared" ca="1" si="40"/>
        <v>66.712962962962976</v>
      </c>
      <c r="AG60" s="1">
        <f t="shared" ca="1" si="40"/>
        <v>14.722222222222221</v>
      </c>
      <c r="AH60" s="1">
        <f t="shared" ca="1" si="40"/>
        <v>66.712962962962976</v>
      </c>
      <c r="AI60" s="1">
        <f t="shared" ca="1" si="40"/>
        <v>18.194444444444443</v>
      </c>
      <c r="AJ60" s="1">
        <f t="shared" ca="1" si="40"/>
        <v>24.259259259259256</v>
      </c>
      <c r="AK60" s="1">
        <f t="shared" ca="1" si="54"/>
        <v>24.259259259259256</v>
      </c>
      <c r="AL60" s="1">
        <f t="shared" ca="1" si="54"/>
        <v>66.712962962962976</v>
      </c>
    </row>
    <row r="61" spans="1:38" x14ac:dyDescent="0.25">
      <c r="A61">
        <v>1525</v>
      </c>
      <c r="C61">
        <v>58</v>
      </c>
      <c r="D61" s="9">
        <v>1</v>
      </c>
      <c r="E61" s="9">
        <f t="shared" si="3"/>
        <v>0.5</v>
      </c>
      <c r="F61" s="9">
        <f t="shared" si="3"/>
        <v>0.5</v>
      </c>
      <c r="G61" s="9">
        <f t="shared" ref="G61" si="68">G60</f>
        <v>0.25</v>
      </c>
      <c r="I61">
        <v>58</v>
      </c>
      <c r="J61" s="9">
        <v>1</v>
      </c>
      <c r="K61" s="9">
        <f t="shared" ref="K61:M61" si="69">K60</f>
        <v>1.31</v>
      </c>
      <c r="L61" s="9">
        <f t="shared" si="69"/>
        <v>1.31</v>
      </c>
      <c r="M61" s="9">
        <f t="shared" si="69"/>
        <v>1.06</v>
      </c>
      <c r="N61">
        <v>58</v>
      </c>
      <c r="O61" s="1">
        <f>SUM($A$4:$A61)*D61</f>
        <v>47025</v>
      </c>
      <c r="P61" s="1">
        <f t="shared" si="5"/>
        <v>1220.8472222222224</v>
      </c>
      <c r="Q61" s="1">
        <f t="shared" si="6"/>
        <v>443.9444444444444</v>
      </c>
      <c r="R61" s="1">
        <f t="shared" si="7"/>
        <v>269.41666666666663</v>
      </c>
      <c r="S61" s="1">
        <f t="shared" si="8"/>
        <v>1934.2083333333335</v>
      </c>
      <c r="T61" s="1">
        <f ca="1">SUM(U$4:AL61)/18</f>
        <v>829.62748521090407</v>
      </c>
      <c r="U61" s="1">
        <f t="shared" ca="1" si="40"/>
        <v>18.497685185185183</v>
      </c>
      <c r="V61" s="1">
        <f t="shared" ca="1" si="40"/>
        <v>67.824845679012356</v>
      </c>
      <c r="W61" s="1">
        <f t="shared" ca="1" si="40"/>
        <v>67.824845679012356</v>
      </c>
      <c r="X61" s="1">
        <f t="shared" ca="1" si="40"/>
        <v>77.998572530864209</v>
      </c>
      <c r="Y61" s="1">
        <f t="shared" ca="1" si="40"/>
        <v>67.824845679012356</v>
      </c>
      <c r="Z61" s="1">
        <f t="shared" ca="1" si="40"/>
        <v>67.824845679012356</v>
      </c>
      <c r="AA61" s="1">
        <f t="shared" ca="1" si="40"/>
        <v>11.225694444444443</v>
      </c>
      <c r="AB61" s="1">
        <f t="shared" ca="1" si="40"/>
        <v>77.998572530864209</v>
      </c>
      <c r="AC61" s="1">
        <f t="shared" ca="1" si="40"/>
        <v>67.824845679012356</v>
      </c>
      <c r="AD61" s="1">
        <f t="shared" ca="1" si="40"/>
        <v>77.998572530864209</v>
      </c>
      <c r="AE61" s="1">
        <f t="shared" ca="1" si="40"/>
        <v>14.96759259259259</v>
      </c>
      <c r="AF61" s="1">
        <f t="shared" ca="1" si="40"/>
        <v>67.824845679012356</v>
      </c>
      <c r="AG61" s="1">
        <f t="shared" ca="1" si="40"/>
        <v>14.96759259259259</v>
      </c>
      <c r="AH61" s="1">
        <f t="shared" ca="1" si="40"/>
        <v>67.824845679012356</v>
      </c>
      <c r="AI61" s="1">
        <f t="shared" ca="1" si="40"/>
        <v>18.497685185185183</v>
      </c>
      <c r="AJ61" s="1">
        <f t="shared" ca="1" si="40"/>
        <v>24.663580246913579</v>
      </c>
      <c r="AK61" s="1">
        <f t="shared" ca="1" si="54"/>
        <v>24.663580246913579</v>
      </c>
      <c r="AL61" s="1">
        <f t="shared" ca="1" si="54"/>
        <v>67.824845679012356</v>
      </c>
    </row>
    <row r="62" spans="1:38" x14ac:dyDescent="0.25">
      <c r="A62">
        <v>1550</v>
      </c>
      <c r="C62">
        <v>59</v>
      </c>
      <c r="D62" s="9">
        <v>1</v>
      </c>
      <c r="E62" s="9">
        <f t="shared" si="3"/>
        <v>0.5</v>
      </c>
      <c r="F62" s="9">
        <f t="shared" si="3"/>
        <v>0.5</v>
      </c>
      <c r="G62" s="9">
        <f t="shared" ref="G62" si="70">G61</f>
        <v>0.25</v>
      </c>
      <c r="I62">
        <v>59</v>
      </c>
      <c r="J62" s="9">
        <v>1</v>
      </c>
      <c r="K62" s="9">
        <f t="shared" ref="K62:M62" si="71">K61</f>
        <v>1.31</v>
      </c>
      <c r="L62" s="9">
        <f t="shared" si="71"/>
        <v>1.31</v>
      </c>
      <c r="M62" s="9">
        <f t="shared" si="71"/>
        <v>1.06</v>
      </c>
      <c r="N62">
        <v>59</v>
      </c>
      <c r="O62" s="1">
        <f>SUM($A$4:$A62)*D62</f>
        <v>48575</v>
      </c>
      <c r="P62" s="1">
        <f t="shared" si="5"/>
        <v>1240.8611111111113</v>
      </c>
      <c r="Q62" s="1">
        <f t="shared" si="6"/>
        <v>451.22222222222217</v>
      </c>
      <c r="R62" s="1">
        <f t="shared" si="7"/>
        <v>273.83333333333331</v>
      </c>
      <c r="S62" s="1">
        <f t="shared" si="8"/>
        <v>1965.9166666666667</v>
      </c>
      <c r="T62" s="1">
        <f ca="1">SUM(U$4:AL62)/18</f>
        <v>880.67742091049263</v>
      </c>
      <c r="U62" s="1">
        <f t="shared" ca="1" si="40"/>
        <v>18.800925925925924</v>
      </c>
      <c r="V62" s="1">
        <f t="shared" ca="1" si="40"/>
        <v>68.936728395061735</v>
      </c>
      <c r="W62" s="1">
        <f t="shared" ca="1" si="40"/>
        <v>68.936728395061735</v>
      </c>
      <c r="X62" s="1">
        <f t="shared" ca="1" si="40"/>
        <v>79.277237654320999</v>
      </c>
      <c r="Y62" s="1">
        <f t="shared" ca="1" si="40"/>
        <v>68.936728395061735</v>
      </c>
      <c r="Z62" s="1">
        <f t="shared" ca="1" si="40"/>
        <v>68.936728395061735</v>
      </c>
      <c r="AA62" s="1">
        <f t="shared" ca="1" si="40"/>
        <v>11.409722222222221</v>
      </c>
      <c r="AB62" s="1">
        <f t="shared" ca="1" si="40"/>
        <v>79.277237654320999</v>
      </c>
      <c r="AC62" s="1">
        <f t="shared" ca="1" si="40"/>
        <v>68.936728395061735</v>
      </c>
      <c r="AD62" s="1">
        <f t="shared" ca="1" si="40"/>
        <v>79.277237654320999</v>
      </c>
      <c r="AE62" s="1">
        <f t="shared" ca="1" si="40"/>
        <v>15.212962962962962</v>
      </c>
      <c r="AF62" s="1">
        <f t="shared" ca="1" si="40"/>
        <v>68.936728395061735</v>
      </c>
      <c r="AG62" s="1">
        <f t="shared" ca="1" si="40"/>
        <v>15.212962962962962</v>
      </c>
      <c r="AH62" s="1">
        <f t="shared" ca="1" si="40"/>
        <v>68.936728395061735</v>
      </c>
      <c r="AI62" s="1">
        <f t="shared" ca="1" si="40"/>
        <v>18.800925925925924</v>
      </c>
      <c r="AJ62" s="1">
        <f t="shared" ca="1" si="40"/>
        <v>25.067901234567898</v>
      </c>
      <c r="AK62" s="1">
        <f t="shared" ca="1" si="54"/>
        <v>25.067901234567898</v>
      </c>
      <c r="AL62" s="1">
        <f t="shared" ca="1" si="54"/>
        <v>68.936728395061735</v>
      </c>
    </row>
    <row r="63" spans="1:38" x14ac:dyDescent="0.25">
      <c r="A63">
        <v>1575</v>
      </c>
      <c r="C63">
        <v>60</v>
      </c>
      <c r="D63" s="9">
        <v>1</v>
      </c>
      <c r="E63" s="9">
        <f t="shared" si="3"/>
        <v>0.5</v>
      </c>
      <c r="F63" s="9">
        <f>0.25</f>
        <v>0.25</v>
      </c>
      <c r="G63" s="9">
        <v>0.1</v>
      </c>
      <c r="I63">
        <v>60</v>
      </c>
      <c r="J63" s="9">
        <v>1</v>
      </c>
      <c r="K63" s="9">
        <f t="shared" ref="K63" si="72">K62</f>
        <v>1.31</v>
      </c>
      <c r="L63" s="9">
        <f>0.25+$I$2</f>
        <v>1.06</v>
      </c>
      <c r="M63" s="9">
        <f t="shared" ref="M63:M84" si="73">0.1+$I$2</f>
        <v>0.91</v>
      </c>
      <c r="N63">
        <v>60</v>
      </c>
      <c r="O63" s="1">
        <f>SUM($A$4:$A63)*D63</f>
        <v>50150</v>
      </c>
      <c r="P63" s="1">
        <f t="shared" si="5"/>
        <v>1260.875</v>
      </c>
      <c r="Q63" s="1">
        <f t="shared" si="6"/>
        <v>371</v>
      </c>
      <c r="R63" s="1">
        <f t="shared" si="7"/>
        <v>238.875</v>
      </c>
      <c r="S63" s="1">
        <f t="shared" si="8"/>
        <v>1870.75</v>
      </c>
      <c r="T63" s="1">
        <f ca="1">SUM(U$4:AL63)/18</f>
        <v>931.27132523147964</v>
      </c>
      <c r="U63" s="1">
        <f t="shared" ca="1" si="40"/>
        <v>15.458333333333334</v>
      </c>
      <c r="V63" s="1">
        <f t="shared" ca="1" si="40"/>
        <v>70.048611111111114</v>
      </c>
      <c r="W63" s="1">
        <f t="shared" ca="1" si="40"/>
        <v>70.048611111111114</v>
      </c>
      <c r="X63" s="1">
        <f t="shared" ca="1" si="40"/>
        <v>80.555902777777774</v>
      </c>
      <c r="Y63" s="1">
        <f t="shared" ca="1" si="40"/>
        <v>70.048611111111114</v>
      </c>
      <c r="Z63" s="1">
        <f t="shared" ca="1" si="40"/>
        <v>70.048611111111114</v>
      </c>
      <c r="AA63" s="1">
        <f t="shared" ca="1" si="40"/>
        <v>9.953125</v>
      </c>
      <c r="AB63" s="1">
        <f t="shared" ca="1" si="40"/>
        <v>80.555902777777774</v>
      </c>
      <c r="AC63" s="1">
        <f t="shared" ca="1" si="40"/>
        <v>70.048611111111114</v>
      </c>
      <c r="AD63" s="1">
        <f t="shared" ca="1" si="40"/>
        <v>80.555902777777774</v>
      </c>
      <c r="AE63" s="1">
        <f t="shared" ca="1" si="40"/>
        <v>13.270833333333334</v>
      </c>
      <c r="AF63" s="1">
        <f t="shared" ca="1" si="40"/>
        <v>70.048611111111114</v>
      </c>
      <c r="AG63" s="1">
        <f t="shared" ca="1" si="40"/>
        <v>13.270833333333334</v>
      </c>
      <c r="AH63" s="1">
        <f t="shared" ca="1" si="40"/>
        <v>70.048611111111114</v>
      </c>
      <c r="AI63" s="1">
        <f t="shared" ca="1" si="40"/>
        <v>15.458333333333334</v>
      </c>
      <c r="AJ63" s="1">
        <f t="shared" ca="1" si="40"/>
        <v>20.611111111111111</v>
      </c>
      <c r="AK63" s="1">
        <f t="shared" ca="1" si="54"/>
        <v>20.611111111111111</v>
      </c>
      <c r="AL63" s="1">
        <f t="shared" ca="1" si="54"/>
        <v>70.048611111111114</v>
      </c>
    </row>
    <row r="64" spans="1:38" x14ac:dyDescent="0.25">
      <c r="A64">
        <v>1600</v>
      </c>
      <c r="C64">
        <v>61</v>
      </c>
      <c r="D64" s="9">
        <v>1</v>
      </c>
      <c r="E64" s="9">
        <f t="shared" si="3"/>
        <v>0.5</v>
      </c>
      <c r="F64" s="9">
        <f t="shared" si="3"/>
        <v>0.25</v>
      </c>
      <c r="G64" s="9">
        <f t="shared" ref="G64" si="74">G63</f>
        <v>0.1</v>
      </c>
      <c r="I64">
        <v>61</v>
      </c>
      <c r="J64" s="9">
        <v>1</v>
      </c>
      <c r="K64" s="9">
        <f t="shared" ref="K64:L64" si="75">K63</f>
        <v>1.31</v>
      </c>
      <c r="L64" s="9">
        <f t="shared" si="75"/>
        <v>1.06</v>
      </c>
      <c r="M64" s="9">
        <f t="shared" si="73"/>
        <v>0.91</v>
      </c>
      <c r="N64">
        <v>61</v>
      </c>
      <c r="O64" s="1">
        <f>SUM($A$4:$A64)*D64</f>
        <v>51750</v>
      </c>
      <c r="P64" s="1">
        <f t="shared" si="5"/>
        <v>1280.8888888888889</v>
      </c>
      <c r="Q64" s="1">
        <f t="shared" si="6"/>
        <v>376.88888888888886</v>
      </c>
      <c r="R64" s="1">
        <f t="shared" si="7"/>
        <v>242.66666666666666</v>
      </c>
      <c r="S64" s="1">
        <f t="shared" si="8"/>
        <v>1900.4444444444446</v>
      </c>
      <c r="T64" s="1">
        <f ca="1">SUM(U$4:AL64)/18</f>
        <v>982.66830739883153</v>
      </c>
      <c r="U64" s="1">
        <f t="shared" ca="1" si="40"/>
        <v>15.703703703703702</v>
      </c>
      <c r="V64" s="1">
        <f t="shared" ca="1" si="40"/>
        <v>71.160493827160494</v>
      </c>
      <c r="W64" s="1">
        <f t="shared" ca="1" si="40"/>
        <v>71.160493827160494</v>
      </c>
      <c r="X64" s="1">
        <f t="shared" ca="1" si="40"/>
        <v>81.834567901234564</v>
      </c>
      <c r="Y64" s="1">
        <f t="shared" ca="1" si="40"/>
        <v>71.160493827160494</v>
      </c>
      <c r="Z64" s="1">
        <f t="shared" ca="1" si="40"/>
        <v>71.160493827160494</v>
      </c>
      <c r="AA64" s="1">
        <f t="shared" ca="1" si="40"/>
        <v>10.111111111111111</v>
      </c>
      <c r="AB64" s="1">
        <f t="shared" ca="1" si="40"/>
        <v>81.834567901234564</v>
      </c>
      <c r="AC64" s="1">
        <f t="shared" ca="1" si="40"/>
        <v>71.160493827160494</v>
      </c>
      <c r="AD64" s="1">
        <f t="shared" ca="1" si="40"/>
        <v>81.834567901234564</v>
      </c>
      <c r="AE64" s="1">
        <f t="shared" ca="1" si="40"/>
        <v>13.481481481481481</v>
      </c>
      <c r="AF64" s="1">
        <f t="shared" ca="1" si="40"/>
        <v>71.160493827160494</v>
      </c>
      <c r="AG64" s="1">
        <f t="shared" ca="1" si="40"/>
        <v>13.481481481481481</v>
      </c>
      <c r="AH64" s="1">
        <f t="shared" ca="1" si="40"/>
        <v>71.160493827160494</v>
      </c>
      <c r="AI64" s="1">
        <f t="shared" ca="1" si="40"/>
        <v>15.703703703703702</v>
      </c>
      <c r="AJ64" s="1">
        <f t="shared" ca="1" si="40"/>
        <v>20.938271604938269</v>
      </c>
      <c r="AK64" s="1">
        <f t="shared" ca="1" si="54"/>
        <v>20.938271604938269</v>
      </c>
      <c r="AL64" s="1">
        <f t="shared" ca="1" si="54"/>
        <v>71.160493827160494</v>
      </c>
    </row>
    <row r="65" spans="1:38" x14ac:dyDescent="0.25">
      <c r="A65">
        <v>1625</v>
      </c>
      <c r="C65">
        <v>62</v>
      </c>
      <c r="D65" s="9">
        <v>1</v>
      </c>
      <c r="E65" s="9">
        <f t="shared" si="3"/>
        <v>0.5</v>
      </c>
      <c r="F65" s="9">
        <f t="shared" si="3"/>
        <v>0.25</v>
      </c>
      <c r="G65" s="9">
        <f t="shared" ref="G65" si="76">G64</f>
        <v>0.1</v>
      </c>
      <c r="I65">
        <v>62</v>
      </c>
      <c r="J65" s="9">
        <v>1</v>
      </c>
      <c r="K65" s="9">
        <f t="shared" ref="K65:L65" si="77">K64</f>
        <v>1.31</v>
      </c>
      <c r="L65" s="9">
        <f t="shared" si="77"/>
        <v>1.06</v>
      </c>
      <c r="M65" s="9">
        <f t="shared" si="73"/>
        <v>0.91</v>
      </c>
      <c r="N65">
        <v>62</v>
      </c>
      <c r="O65" s="1">
        <f>SUM($A$4:$A65)*D65</f>
        <v>53375</v>
      </c>
      <c r="P65" s="1">
        <f t="shared" si="5"/>
        <v>1300.9027777777778</v>
      </c>
      <c r="Q65" s="1">
        <f t="shared" si="6"/>
        <v>382.77777777777777</v>
      </c>
      <c r="R65" s="1">
        <f t="shared" si="7"/>
        <v>246.45833333333331</v>
      </c>
      <c r="S65" s="1">
        <f t="shared" si="8"/>
        <v>1930.1388888888889</v>
      </c>
      <c r="T65" s="1">
        <f ca="1">SUM(U$4:AL65)/18</f>
        <v>1034.8683674125487</v>
      </c>
      <c r="U65" s="1">
        <f t="shared" ref="U65:AJ80" ca="1" si="78">U$2*OFFSET($O65,0,U$3)/18</f>
        <v>15.949074074074073</v>
      </c>
      <c r="V65" s="1">
        <f t="shared" ca="1" si="78"/>
        <v>72.272376543209873</v>
      </c>
      <c r="W65" s="1">
        <f t="shared" ca="1" si="78"/>
        <v>72.272376543209873</v>
      </c>
      <c r="X65" s="1">
        <f t="shared" ca="1" si="78"/>
        <v>83.113233024691354</v>
      </c>
      <c r="Y65" s="1">
        <f t="shared" ca="1" si="78"/>
        <v>72.272376543209873</v>
      </c>
      <c r="Z65" s="1">
        <f t="shared" ca="1" si="78"/>
        <v>72.272376543209873</v>
      </c>
      <c r="AA65" s="1">
        <f t="shared" ca="1" si="78"/>
        <v>10.269097222222221</v>
      </c>
      <c r="AB65" s="1">
        <f t="shared" ca="1" si="78"/>
        <v>83.113233024691354</v>
      </c>
      <c r="AC65" s="1">
        <f t="shared" ca="1" si="78"/>
        <v>72.272376543209873</v>
      </c>
      <c r="AD65" s="1">
        <f t="shared" ca="1" si="78"/>
        <v>83.113233024691354</v>
      </c>
      <c r="AE65" s="1">
        <f t="shared" ca="1" si="78"/>
        <v>13.692129629629628</v>
      </c>
      <c r="AF65" s="1">
        <f t="shared" ca="1" si="78"/>
        <v>72.272376543209873</v>
      </c>
      <c r="AG65" s="1">
        <f t="shared" ca="1" si="78"/>
        <v>13.692129629629628</v>
      </c>
      <c r="AH65" s="1">
        <f t="shared" ca="1" si="78"/>
        <v>72.272376543209873</v>
      </c>
      <c r="AI65" s="1">
        <f t="shared" ca="1" si="78"/>
        <v>15.949074074074073</v>
      </c>
      <c r="AJ65" s="1">
        <f t="shared" ca="1" si="78"/>
        <v>21.26543209876543</v>
      </c>
      <c r="AK65" s="1">
        <f t="shared" ca="1" si="54"/>
        <v>21.26543209876543</v>
      </c>
      <c r="AL65" s="1">
        <f t="shared" ca="1" si="54"/>
        <v>72.272376543209873</v>
      </c>
    </row>
    <row r="66" spans="1:38" x14ac:dyDescent="0.25">
      <c r="A66">
        <v>1650</v>
      </c>
      <c r="C66">
        <v>63</v>
      </c>
      <c r="D66" s="9">
        <v>1</v>
      </c>
      <c r="E66" s="9">
        <f t="shared" si="3"/>
        <v>0.5</v>
      </c>
      <c r="F66" s="9">
        <f t="shared" si="3"/>
        <v>0.25</v>
      </c>
      <c r="G66" s="9">
        <f t="shared" ref="G66" si="79">G65</f>
        <v>0.1</v>
      </c>
      <c r="I66">
        <v>63</v>
      </c>
      <c r="J66" s="9">
        <v>1</v>
      </c>
      <c r="K66" s="9">
        <f t="shared" ref="K66:L66" si="80">K65</f>
        <v>1.31</v>
      </c>
      <c r="L66" s="9">
        <f t="shared" si="80"/>
        <v>1.06</v>
      </c>
      <c r="M66" s="9">
        <f t="shared" si="73"/>
        <v>0.91</v>
      </c>
      <c r="N66">
        <v>63</v>
      </c>
      <c r="O66" s="1">
        <f>SUM($A$4:$A66)*D66</f>
        <v>55025</v>
      </c>
      <c r="P66" s="1">
        <f t="shared" si="5"/>
        <v>1320.9166666666667</v>
      </c>
      <c r="Q66" s="1">
        <f t="shared" si="6"/>
        <v>388.66666666666663</v>
      </c>
      <c r="R66" s="1">
        <f t="shared" si="7"/>
        <v>250.25</v>
      </c>
      <c r="S66" s="1">
        <f t="shared" si="8"/>
        <v>1959.8333333333335</v>
      </c>
      <c r="T66" s="1">
        <f ca="1">SUM(U$4:AL66)/18</f>
        <v>1087.8715052726304</v>
      </c>
      <c r="U66" s="1">
        <f t="shared" ca="1" si="78"/>
        <v>16.194444444444443</v>
      </c>
      <c r="V66" s="1">
        <f t="shared" ca="1" si="78"/>
        <v>73.384259259259267</v>
      </c>
      <c r="W66" s="1">
        <f t="shared" ca="1" si="78"/>
        <v>73.384259259259267</v>
      </c>
      <c r="X66" s="1">
        <f t="shared" ca="1" si="78"/>
        <v>84.391898148148144</v>
      </c>
      <c r="Y66" s="1">
        <f t="shared" ca="1" si="78"/>
        <v>73.384259259259267</v>
      </c>
      <c r="Z66" s="1">
        <f t="shared" ca="1" si="78"/>
        <v>73.384259259259267</v>
      </c>
      <c r="AA66" s="1">
        <f t="shared" ca="1" si="78"/>
        <v>10.427083333333334</v>
      </c>
      <c r="AB66" s="1">
        <f t="shared" ca="1" si="78"/>
        <v>84.391898148148144</v>
      </c>
      <c r="AC66" s="1">
        <f t="shared" ca="1" si="78"/>
        <v>73.384259259259267</v>
      </c>
      <c r="AD66" s="1">
        <f t="shared" ca="1" si="78"/>
        <v>84.391898148148144</v>
      </c>
      <c r="AE66" s="1">
        <f t="shared" ca="1" si="78"/>
        <v>13.902777777777779</v>
      </c>
      <c r="AF66" s="1">
        <f t="shared" ca="1" si="78"/>
        <v>73.384259259259267</v>
      </c>
      <c r="AG66" s="1">
        <f t="shared" ca="1" si="78"/>
        <v>13.902777777777779</v>
      </c>
      <c r="AH66" s="1">
        <f t="shared" ca="1" si="78"/>
        <v>73.384259259259267</v>
      </c>
      <c r="AI66" s="1">
        <f t="shared" ca="1" si="78"/>
        <v>16.194444444444443</v>
      </c>
      <c r="AJ66" s="1">
        <f t="shared" ca="1" si="78"/>
        <v>21.592592592592592</v>
      </c>
      <c r="AK66" s="1">
        <f t="shared" ca="1" si="54"/>
        <v>21.592592592592592</v>
      </c>
      <c r="AL66" s="1">
        <f t="shared" ca="1" si="54"/>
        <v>73.384259259259267</v>
      </c>
    </row>
    <row r="67" spans="1:38" x14ac:dyDescent="0.25">
      <c r="A67">
        <v>1675</v>
      </c>
      <c r="C67">
        <v>64</v>
      </c>
      <c r="D67" s="9">
        <v>1</v>
      </c>
      <c r="E67" s="9">
        <f t="shared" si="3"/>
        <v>0.5</v>
      </c>
      <c r="F67" s="9">
        <f t="shared" si="3"/>
        <v>0.25</v>
      </c>
      <c r="G67" s="9">
        <f t="shared" ref="G67" si="81">G66</f>
        <v>0.1</v>
      </c>
      <c r="I67">
        <v>64</v>
      </c>
      <c r="J67" s="9">
        <v>1</v>
      </c>
      <c r="K67" s="9">
        <f t="shared" ref="K67:L67" si="82">K66</f>
        <v>1.31</v>
      </c>
      <c r="L67" s="9">
        <f t="shared" si="82"/>
        <v>1.06</v>
      </c>
      <c r="M67" s="9">
        <f t="shared" si="73"/>
        <v>0.91</v>
      </c>
      <c r="N67">
        <v>64</v>
      </c>
      <c r="O67" s="1">
        <f>SUM($A$4:$A67)*D67</f>
        <v>56700</v>
      </c>
      <c r="P67" s="1">
        <f t="shared" si="5"/>
        <v>1340.9305555555557</v>
      </c>
      <c r="Q67" s="1">
        <f t="shared" si="6"/>
        <v>394.55555555555554</v>
      </c>
      <c r="R67" s="1">
        <f t="shared" si="7"/>
        <v>254.04166666666666</v>
      </c>
      <c r="S67" s="1">
        <f t="shared" si="8"/>
        <v>1989.5277777777781</v>
      </c>
      <c r="T67" s="1">
        <f ca="1">SUM(U$4:AL67)/18</f>
        <v>1141.6777209790775</v>
      </c>
      <c r="U67" s="1">
        <f t="shared" ca="1" si="78"/>
        <v>16.439814814814813</v>
      </c>
      <c r="V67" s="1">
        <f t="shared" ca="1" si="78"/>
        <v>74.496141975308646</v>
      </c>
      <c r="W67" s="1">
        <f t="shared" ca="1" si="78"/>
        <v>74.496141975308646</v>
      </c>
      <c r="X67" s="1">
        <f t="shared" ca="1" si="78"/>
        <v>85.670563271604934</v>
      </c>
      <c r="Y67" s="1">
        <f t="shared" ca="1" si="78"/>
        <v>74.496141975308646</v>
      </c>
      <c r="Z67" s="1">
        <f t="shared" ca="1" si="78"/>
        <v>74.496141975308646</v>
      </c>
      <c r="AA67" s="1">
        <f t="shared" ca="1" si="78"/>
        <v>10.585069444444445</v>
      </c>
      <c r="AB67" s="1">
        <f t="shared" ca="1" si="78"/>
        <v>85.670563271604934</v>
      </c>
      <c r="AC67" s="1">
        <f t="shared" ca="1" si="78"/>
        <v>74.496141975308646</v>
      </c>
      <c r="AD67" s="1">
        <f t="shared" ca="1" si="78"/>
        <v>85.670563271604934</v>
      </c>
      <c r="AE67" s="1">
        <f t="shared" ca="1" si="78"/>
        <v>14.113425925925926</v>
      </c>
      <c r="AF67" s="1">
        <f t="shared" ca="1" si="78"/>
        <v>74.496141975308646</v>
      </c>
      <c r="AG67" s="1">
        <f t="shared" ca="1" si="78"/>
        <v>14.113425925925926</v>
      </c>
      <c r="AH67" s="1">
        <f t="shared" ca="1" si="78"/>
        <v>74.496141975308646</v>
      </c>
      <c r="AI67" s="1">
        <f t="shared" ca="1" si="78"/>
        <v>16.439814814814813</v>
      </c>
      <c r="AJ67" s="1">
        <f t="shared" ca="1" si="78"/>
        <v>21.919753086419753</v>
      </c>
      <c r="AK67" s="1">
        <f t="shared" ca="1" si="54"/>
        <v>21.919753086419753</v>
      </c>
      <c r="AL67" s="1">
        <f t="shared" ca="1" si="54"/>
        <v>74.496141975308646</v>
      </c>
    </row>
    <row r="68" spans="1:38" x14ac:dyDescent="0.25">
      <c r="A68">
        <v>1700</v>
      </c>
      <c r="C68">
        <v>65</v>
      </c>
      <c r="D68" s="9">
        <v>1</v>
      </c>
      <c r="E68" s="9">
        <f t="shared" si="3"/>
        <v>0.5</v>
      </c>
      <c r="F68" s="9">
        <f t="shared" si="3"/>
        <v>0.25</v>
      </c>
      <c r="G68" s="9">
        <f t="shared" ref="G68" si="83">G67</f>
        <v>0.1</v>
      </c>
      <c r="I68">
        <v>65</v>
      </c>
      <c r="J68" s="9">
        <v>1</v>
      </c>
      <c r="K68" s="9">
        <f t="shared" ref="K68:L68" si="84">K67</f>
        <v>1.31</v>
      </c>
      <c r="L68" s="9">
        <f t="shared" si="84"/>
        <v>1.06</v>
      </c>
      <c r="M68" s="9">
        <f t="shared" si="73"/>
        <v>0.91</v>
      </c>
      <c r="N68">
        <v>65</v>
      </c>
      <c r="O68" s="1">
        <f>SUM($A$4:$A68)*D68</f>
        <v>58400</v>
      </c>
      <c r="P68" s="1">
        <f t="shared" si="5"/>
        <v>1360.9444444444446</v>
      </c>
      <c r="Q68" s="1">
        <f t="shared" si="6"/>
        <v>400.4444444444444</v>
      </c>
      <c r="R68" s="1">
        <f t="shared" si="7"/>
        <v>257.83333333333331</v>
      </c>
      <c r="S68" s="1">
        <f t="shared" si="8"/>
        <v>2019.2222222222222</v>
      </c>
      <c r="T68" s="1">
        <f ca="1">SUM(U$4:AL68)/18</f>
        <v>1196.2870145318896</v>
      </c>
      <c r="U68" s="1">
        <f t="shared" ca="1" si="78"/>
        <v>16.685185185185183</v>
      </c>
      <c r="V68" s="1">
        <f t="shared" ca="1" si="78"/>
        <v>75.608024691358025</v>
      </c>
      <c r="W68" s="1">
        <f t="shared" ca="1" si="78"/>
        <v>75.608024691358025</v>
      </c>
      <c r="X68" s="1">
        <f t="shared" ca="1" si="78"/>
        <v>86.949228395061738</v>
      </c>
      <c r="Y68" s="1">
        <f t="shared" ca="1" si="78"/>
        <v>75.608024691358025</v>
      </c>
      <c r="Z68" s="1">
        <f t="shared" ca="1" si="78"/>
        <v>75.608024691358025</v>
      </c>
      <c r="AA68" s="1">
        <f t="shared" ca="1" si="78"/>
        <v>10.743055555555555</v>
      </c>
      <c r="AB68" s="1">
        <f t="shared" ca="1" si="78"/>
        <v>86.949228395061738</v>
      </c>
      <c r="AC68" s="1">
        <f t="shared" ca="1" si="78"/>
        <v>75.608024691358025</v>
      </c>
      <c r="AD68" s="1">
        <f t="shared" ca="1" si="78"/>
        <v>86.949228395061738</v>
      </c>
      <c r="AE68" s="1">
        <f t="shared" ca="1" si="78"/>
        <v>14.324074074074073</v>
      </c>
      <c r="AF68" s="1">
        <f t="shared" ca="1" si="78"/>
        <v>75.608024691358025</v>
      </c>
      <c r="AG68" s="1">
        <f t="shared" ca="1" si="78"/>
        <v>14.324074074074073</v>
      </c>
      <c r="AH68" s="1">
        <f t="shared" ca="1" si="78"/>
        <v>75.608024691358025</v>
      </c>
      <c r="AI68" s="1">
        <f t="shared" ca="1" si="78"/>
        <v>16.685185185185183</v>
      </c>
      <c r="AJ68" s="1">
        <f t="shared" ca="1" si="78"/>
        <v>22.246913580246911</v>
      </c>
      <c r="AK68" s="1">
        <f t="shared" ca="1" si="54"/>
        <v>22.246913580246911</v>
      </c>
      <c r="AL68" s="1">
        <f t="shared" ca="1" si="54"/>
        <v>75.608024691358025</v>
      </c>
    </row>
    <row r="69" spans="1:38" x14ac:dyDescent="0.25">
      <c r="A69">
        <v>1725</v>
      </c>
      <c r="C69">
        <v>66</v>
      </c>
      <c r="D69" s="9">
        <v>1</v>
      </c>
      <c r="E69" s="9">
        <f t="shared" si="3"/>
        <v>0.5</v>
      </c>
      <c r="F69" s="9">
        <f t="shared" si="3"/>
        <v>0.25</v>
      </c>
      <c r="G69" s="9">
        <f t="shared" ref="G69" si="85">G68</f>
        <v>0.1</v>
      </c>
      <c r="I69">
        <v>66</v>
      </c>
      <c r="J69" s="9">
        <v>1</v>
      </c>
      <c r="K69" s="9">
        <f t="shared" ref="K69:L69" si="86">K68</f>
        <v>1.31</v>
      </c>
      <c r="L69" s="9">
        <f t="shared" si="86"/>
        <v>1.06</v>
      </c>
      <c r="M69" s="9">
        <f t="shared" si="73"/>
        <v>0.91</v>
      </c>
      <c r="N69">
        <v>66</v>
      </c>
      <c r="O69" s="1">
        <f>SUM($A$4:$A69)*D69</f>
        <v>60125</v>
      </c>
      <c r="P69" s="1">
        <f t="shared" si="5"/>
        <v>1380.9583333333335</v>
      </c>
      <c r="Q69" s="1">
        <f t="shared" si="6"/>
        <v>406.33333333333331</v>
      </c>
      <c r="R69" s="1">
        <f t="shared" si="7"/>
        <v>261.625</v>
      </c>
      <c r="S69" s="1">
        <f t="shared" si="8"/>
        <v>2048.916666666667</v>
      </c>
      <c r="T69" s="1">
        <f ca="1">SUM(U$4:AL69)/18</f>
        <v>1251.6993859310669</v>
      </c>
      <c r="U69" s="1">
        <f t="shared" ca="1" si="78"/>
        <v>16.930555555555557</v>
      </c>
      <c r="V69" s="1">
        <f t="shared" ca="1" si="78"/>
        <v>76.719907407407419</v>
      </c>
      <c r="W69" s="1">
        <f t="shared" ca="1" si="78"/>
        <v>76.719907407407419</v>
      </c>
      <c r="X69" s="1">
        <f t="shared" ca="1" si="78"/>
        <v>88.227893518518528</v>
      </c>
      <c r="Y69" s="1">
        <f t="shared" ca="1" si="78"/>
        <v>76.719907407407419</v>
      </c>
      <c r="Z69" s="1">
        <f t="shared" ca="1" si="78"/>
        <v>76.719907407407419</v>
      </c>
      <c r="AA69" s="1">
        <f t="shared" ca="1" si="78"/>
        <v>10.901041666666666</v>
      </c>
      <c r="AB69" s="1">
        <f t="shared" ca="1" si="78"/>
        <v>88.227893518518528</v>
      </c>
      <c r="AC69" s="1">
        <f t="shared" ca="1" si="78"/>
        <v>76.719907407407419</v>
      </c>
      <c r="AD69" s="1">
        <f t="shared" ca="1" si="78"/>
        <v>88.227893518518528</v>
      </c>
      <c r="AE69" s="1">
        <f t="shared" ca="1" si="78"/>
        <v>14.534722222222221</v>
      </c>
      <c r="AF69" s="1">
        <f t="shared" ca="1" si="78"/>
        <v>76.719907407407419</v>
      </c>
      <c r="AG69" s="1">
        <f t="shared" ca="1" si="78"/>
        <v>14.534722222222221</v>
      </c>
      <c r="AH69" s="1">
        <f t="shared" ca="1" si="78"/>
        <v>76.719907407407419</v>
      </c>
      <c r="AI69" s="1">
        <f t="shared" ca="1" si="78"/>
        <v>16.930555555555557</v>
      </c>
      <c r="AJ69" s="1">
        <f t="shared" ca="1" si="78"/>
        <v>22.574074074074073</v>
      </c>
      <c r="AK69" s="1">
        <f t="shared" ca="1" si="54"/>
        <v>22.574074074074073</v>
      </c>
      <c r="AL69" s="1">
        <f t="shared" ca="1" si="54"/>
        <v>76.719907407407419</v>
      </c>
    </row>
    <row r="70" spans="1:38" x14ac:dyDescent="0.25">
      <c r="A70">
        <v>1750</v>
      </c>
      <c r="C70">
        <v>67</v>
      </c>
      <c r="D70" s="9">
        <v>1</v>
      </c>
      <c r="E70" s="9">
        <f t="shared" ref="E70:G84" si="87">E69</f>
        <v>0.5</v>
      </c>
      <c r="F70" s="9">
        <f t="shared" si="87"/>
        <v>0.25</v>
      </c>
      <c r="G70" s="9">
        <f t="shared" si="87"/>
        <v>0.1</v>
      </c>
      <c r="I70">
        <v>67</v>
      </c>
      <c r="J70" s="9">
        <v>1</v>
      </c>
      <c r="K70" s="9">
        <f t="shared" ref="K70:L70" si="88">K69</f>
        <v>1.31</v>
      </c>
      <c r="L70" s="9">
        <f t="shared" si="88"/>
        <v>1.06</v>
      </c>
      <c r="M70" s="9">
        <f t="shared" si="73"/>
        <v>0.91</v>
      </c>
      <c r="N70">
        <v>67</v>
      </c>
      <c r="O70" s="1">
        <f>SUM($A$4:$A70)*D70</f>
        <v>61875</v>
      </c>
      <c r="P70" s="1">
        <f t="shared" ref="P70:P84" si="89">$A70*K70*(E$1/$D$1)</f>
        <v>1400.9722222222224</v>
      </c>
      <c r="Q70" s="1">
        <f t="shared" ref="Q70:Q84" si="90">$A70*L70*(F$1/$D$1)</f>
        <v>412.22222222222217</v>
      </c>
      <c r="R70" s="1">
        <f t="shared" ref="R70:R84" si="91">$A70*M70*(G$1/$D$1)</f>
        <v>265.41666666666663</v>
      </c>
      <c r="S70" s="1">
        <f t="shared" ref="S70:S84" si="92">SUM(P70:R70)</f>
        <v>2078.6111111111113</v>
      </c>
      <c r="T70" s="1">
        <f ca="1">SUM(U$4:AL70)/18</f>
        <v>1307.914835176608</v>
      </c>
      <c r="U70" s="1">
        <f t="shared" ca="1" si="78"/>
        <v>17.175925925925924</v>
      </c>
      <c r="V70" s="1">
        <f t="shared" ca="1" si="78"/>
        <v>77.831790123456798</v>
      </c>
      <c r="W70" s="1">
        <f t="shared" ca="1" si="78"/>
        <v>77.831790123456798</v>
      </c>
      <c r="X70" s="1">
        <f t="shared" ca="1" si="78"/>
        <v>89.506558641975317</v>
      </c>
      <c r="Y70" s="1">
        <f t="shared" ca="1" si="78"/>
        <v>77.831790123456798</v>
      </c>
      <c r="Z70" s="1">
        <f t="shared" ca="1" si="78"/>
        <v>77.831790123456798</v>
      </c>
      <c r="AA70" s="1">
        <f t="shared" ca="1" si="78"/>
        <v>11.059027777777777</v>
      </c>
      <c r="AB70" s="1">
        <f t="shared" ca="1" si="78"/>
        <v>89.506558641975317</v>
      </c>
      <c r="AC70" s="1">
        <f t="shared" ca="1" si="78"/>
        <v>77.831790123456798</v>
      </c>
      <c r="AD70" s="1">
        <f t="shared" ca="1" si="78"/>
        <v>89.506558641975317</v>
      </c>
      <c r="AE70" s="1">
        <f t="shared" ca="1" si="78"/>
        <v>14.745370370370368</v>
      </c>
      <c r="AF70" s="1">
        <f t="shared" ca="1" si="78"/>
        <v>77.831790123456798</v>
      </c>
      <c r="AG70" s="1">
        <f t="shared" ca="1" si="78"/>
        <v>14.745370370370368</v>
      </c>
      <c r="AH70" s="1">
        <f t="shared" ca="1" si="78"/>
        <v>77.831790123456798</v>
      </c>
      <c r="AI70" s="1">
        <f t="shared" ca="1" si="78"/>
        <v>17.175925925925924</v>
      </c>
      <c r="AJ70" s="1">
        <f t="shared" ca="1" si="78"/>
        <v>22.901234567901231</v>
      </c>
      <c r="AK70" s="1">
        <f t="shared" ca="1" si="54"/>
        <v>22.901234567901231</v>
      </c>
      <c r="AL70" s="1">
        <f t="shared" ca="1" si="54"/>
        <v>77.831790123456798</v>
      </c>
    </row>
    <row r="71" spans="1:38" x14ac:dyDescent="0.25">
      <c r="A71">
        <v>1775</v>
      </c>
      <c r="C71">
        <v>68</v>
      </c>
      <c r="D71" s="9">
        <v>1</v>
      </c>
      <c r="E71" s="9">
        <f t="shared" si="87"/>
        <v>0.5</v>
      </c>
      <c r="F71" s="9">
        <f t="shared" si="87"/>
        <v>0.25</v>
      </c>
      <c r="G71" s="9">
        <f t="shared" si="87"/>
        <v>0.1</v>
      </c>
      <c r="I71">
        <v>68</v>
      </c>
      <c r="J71" s="9">
        <v>1</v>
      </c>
      <c r="K71" s="9">
        <f t="shared" ref="K71:L71" si="93">K70</f>
        <v>1.31</v>
      </c>
      <c r="L71" s="9">
        <f t="shared" si="93"/>
        <v>1.06</v>
      </c>
      <c r="M71" s="9">
        <f t="shared" si="73"/>
        <v>0.91</v>
      </c>
      <c r="N71">
        <v>68</v>
      </c>
      <c r="O71" s="1">
        <f>SUM($A$4:$A71)*D71</f>
        <v>63650</v>
      </c>
      <c r="P71" s="1">
        <f t="shared" si="89"/>
        <v>1420.9861111111113</v>
      </c>
      <c r="Q71" s="1">
        <f t="shared" si="90"/>
        <v>418.11111111111109</v>
      </c>
      <c r="R71" s="1">
        <f t="shared" si="91"/>
        <v>269.20833333333331</v>
      </c>
      <c r="S71" s="1">
        <f t="shared" si="92"/>
        <v>2108.3055555555557</v>
      </c>
      <c r="T71" s="1">
        <f ca="1">SUM(U$4:AL71)/18</f>
        <v>1364.9333622685142</v>
      </c>
      <c r="U71" s="1">
        <f t="shared" ca="1" si="78"/>
        <v>17.421296296296294</v>
      </c>
      <c r="V71" s="1">
        <f t="shared" ca="1" si="78"/>
        <v>78.943672839506178</v>
      </c>
      <c r="W71" s="1">
        <f t="shared" ca="1" si="78"/>
        <v>78.943672839506178</v>
      </c>
      <c r="X71" s="1">
        <f t="shared" ca="1" si="78"/>
        <v>90.785223765432107</v>
      </c>
      <c r="Y71" s="1">
        <f t="shared" ca="1" si="78"/>
        <v>78.943672839506178</v>
      </c>
      <c r="Z71" s="1">
        <f t="shared" ca="1" si="78"/>
        <v>78.943672839506178</v>
      </c>
      <c r="AA71" s="1">
        <f t="shared" ca="1" si="78"/>
        <v>11.217013888888889</v>
      </c>
      <c r="AB71" s="1">
        <f t="shared" ca="1" si="78"/>
        <v>90.785223765432107</v>
      </c>
      <c r="AC71" s="1">
        <f t="shared" ca="1" si="78"/>
        <v>78.943672839506178</v>
      </c>
      <c r="AD71" s="1">
        <f t="shared" ca="1" si="78"/>
        <v>90.785223765432107</v>
      </c>
      <c r="AE71" s="1">
        <f t="shared" ca="1" si="78"/>
        <v>14.956018518518517</v>
      </c>
      <c r="AF71" s="1">
        <f t="shared" ca="1" si="78"/>
        <v>78.943672839506178</v>
      </c>
      <c r="AG71" s="1">
        <f t="shared" ca="1" si="78"/>
        <v>14.956018518518517</v>
      </c>
      <c r="AH71" s="1">
        <f t="shared" ca="1" si="78"/>
        <v>78.943672839506178</v>
      </c>
      <c r="AI71" s="1">
        <f t="shared" ca="1" si="78"/>
        <v>17.421296296296294</v>
      </c>
      <c r="AJ71" s="1">
        <f t="shared" ca="1" si="78"/>
        <v>23.228395061728392</v>
      </c>
      <c r="AK71" s="1">
        <f t="shared" ca="1" si="54"/>
        <v>23.228395061728392</v>
      </c>
      <c r="AL71" s="1">
        <f t="shared" ca="1" si="54"/>
        <v>78.943672839506178</v>
      </c>
    </row>
    <row r="72" spans="1:38" x14ac:dyDescent="0.25">
      <c r="A72">
        <v>1800</v>
      </c>
      <c r="C72">
        <v>69</v>
      </c>
      <c r="D72" s="9">
        <v>1</v>
      </c>
      <c r="E72" s="9">
        <f t="shared" si="87"/>
        <v>0.5</v>
      </c>
      <c r="F72" s="9">
        <f t="shared" si="87"/>
        <v>0.25</v>
      </c>
      <c r="G72" s="9">
        <f t="shared" si="87"/>
        <v>0.1</v>
      </c>
      <c r="I72">
        <v>69</v>
      </c>
      <c r="J72" s="9">
        <v>1</v>
      </c>
      <c r="K72" s="9">
        <f t="shared" ref="K72:L72" si="94">K71</f>
        <v>1.31</v>
      </c>
      <c r="L72" s="9">
        <f t="shared" si="94"/>
        <v>1.06</v>
      </c>
      <c r="M72" s="9">
        <f t="shared" si="73"/>
        <v>0.91</v>
      </c>
      <c r="N72">
        <v>69</v>
      </c>
      <c r="O72" s="1">
        <f>SUM($A$4:$A72)*D72</f>
        <v>65450</v>
      </c>
      <c r="P72" s="1">
        <f t="shared" si="89"/>
        <v>1441.0000000000002</v>
      </c>
      <c r="Q72" s="1">
        <f t="shared" si="90"/>
        <v>424</v>
      </c>
      <c r="R72" s="1">
        <f t="shared" si="91"/>
        <v>273</v>
      </c>
      <c r="S72" s="1">
        <f t="shared" si="92"/>
        <v>2138</v>
      </c>
      <c r="T72" s="1">
        <f ca="1">SUM(U$4:AL72)/18</f>
        <v>1422.7549672067858</v>
      </c>
      <c r="U72" s="1">
        <f t="shared" ca="1" si="78"/>
        <v>17.666666666666668</v>
      </c>
      <c r="V72" s="1">
        <f t="shared" ca="1" si="78"/>
        <v>80.055555555555571</v>
      </c>
      <c r="W72" s="1">
        <f t="shared" ca="1" si="78"/>
        <v>80.055555555555571</v>
      </c>
      <c r="X72" s="1">
        <f t="shared" ca="1" si="78"/>
        <v>92.063888888888897</v>
      </c>
      <c r="Y72" s="1">
        <f t="shared" ca="1" si="78"/>
        <v>80.055555555555571</v>
      </c>
      <c r="Z72" s="1">
        <f t="shared" ca="1" si="78"/>
        <v>80.055555555555571</v>
      </c>
      <c r="AA72" s="1">
        <f t="shared" ca="1" si="78"/>
        <v>11.375</v>
      </c>
      <c r="AB72" s="1">
        <f t="shared" ca="1" si="78"/>
        <v>92.063888888888897</v>
      </c>
      <c r="AC72" s="1">
        <f t="shared" ca="1" si="78"/>
        <v>80.055555555555571</v>
      </c>
      <c r="AD72" s="1">
        <f t="shared" ca="1" si="78"/>
        <v>92.063888888888897</v>
      </c>
      <c r="AE72" s="1">
        <f t="shared" ca="1" si="78"/>
        <v>15.166666666666666</v>
      </c>
      <c r="AF72" s="1">
        <f t="shared" ca="1" si="78"/>
        <v>80.055555555555571</v>
      </c>
      <c r="AG72" s="1">
        <f t="shared" ca="1" si="78"/>
        <v>15.166666666666666</v>
      </c>
      <c r="AH72" s="1">
        <f t="shared" ca="1" si="78"/>
        <v>80.055555555555571</v>
      </c>
      <c r="AI72" s="1">
        <f t="shared" ca="1" si="78"/>
        <v>17.666666666666668</v>
      </c>
      <c r="AJ72" s="1">
        <f t="shared" ca="1" si="78"/>
        <v>23.555555555555557</v>
      </c>
      <c r="AK72" s="1">
        <f t="shared" ca="1" si="54"/>
        <v>23.555555555555557</v>
      </c>
      <c r="AL72" s="1">
        <f t="shared" ca="1" si="54"/>
        <v>80.055555555555571</v>
      </c>
    </row>
    <row r="73" spans="1:38" x14ac:dyDescent="0.25">
      <c r="A73">
        <v>1825</v>
      </c>
      <c r="C73">
        <v>70</v>
      </c>
      <c r="D73" s="9">
        <v>1</v>
      </c>
      <c r="E73" s="9">
        <f>0.869</f>
        <v>0.86899999999999999</v>
      </c>
      <c r="F73" s="9">
        <f t="shared" si="87"/>
        <v>0.25</v>
      </c>
      <c r="G73" s="9">
        <f t="shared" si="87"/>
        <v>0.1</v>
      </c>
      <c r="I73">
        <v>70</v>
      </c>
      <c r="J73" s="9">
        <v>1</v>
      </c>
      <c r="K73" s="9">
        <f>0.869+$I$2+0.001</f>
        <v>1.68</v>
      </c>
      <c r="L73" s="9">
        <f t="shared" ref="L73" si="95">L72</f>
        <v>1.06</v>
      </c>
      <c r="M73" s="9">
        <f t="shared" si="73"/>
        <v>0.91</v>
      </c>
      <c r="N73">
        <v>70</v>
      </c>
      <c r="O73" s="1">
        <f>SUM($A$4:$A73)*D73</f>
        <v>67275</v>
      </c>
      <c r="P73" s="1">
        <f t="shared" si="89"/>
        <v>1873.6666666666667</v>
      </c>
      <c r="Q73" s="1">
        <f t="shared" si="90"/>
        <v>429.88888888888886</v>
      </c>
      <c r="R73" s="1">
        <f t="shared" si="91"/>
        <v>276.79166666666663</v>
      </c>
      <c r="S73" s="1">
        <f t="shared" si="92"/>
        <v>2580.3472222222222</v>
      </c>
      <c r="T73" s="1">
        <f ca="1">SUM(U$4:AL73)/18</f>
        <v>1495.9625953789382</v>
      </c>
      <c r="U73" s="1">
        <f t="shared" ca="1" si="78"/>
        <v>17.912037037037035</v>
      </c>
      <c r="V73" s="1">
        <f t="shared" ca="1" si="78"/>
        <v>104.0925925925926</v>
      </c>
      <c r="W73" s="1">
        <f t="shared" ca="1" si="78"/>
        <v>104.0925925925926</v>
      </c>
      <c r="X73" s="1">
        <f t="shared" ca="1" si="78"/>
        <v>119.70648148148149</v>
      </c>
      <c r="Y73" s="1">
        <f t="shared" ca="1" si="78"/>
        <v>104.0925925925926</v>
      </c>
      <c r="Z73" s="1">
        <f t="shared" ca="1" si="78"/>
        <v>104.0925925925926</v>
      </c>
      <c r="AA73" s="1">
        <f t="shared" ca="1" si="78"/>
        <v>11.532986111111109</v>
      </c>
      <c r="AB73" s="1">
        <f t="shared" ca="1" si="78"/>
        <v>119.70648148148149</v>
      </c>
      <c r="AC73" s="1">
        <f t="shared" ca="1" si="78"/>
        <v>104.0925925925926</v>
      </c>
      <c r="AD73" s="1">
        <f t="shared" ca="1" si="78"/>
        <v>119.70648148148149</v>
      </c>
      <c r="AE73" s="1">
        <f t="shared" ca="1" si="78"/>
        <v>15.377314814814813</v>
      </c>
      <c r="AF73" s="1">
        <f t="shared" ca="1" si="78"/>
        <v>104.0925925925926</v>
      </c>
      <c r="AG73" s="1">
        <f t="shared" ca="1" si="78"/>
        <v>15.377314814814813</v>
      </c>
      <c r="AH73" s="1">
        <f t="shared" ca="1" si="78"/>
        <v>104.0925925925926</v>
      </c>
      <c r="AI73" s="1">
        <f t="shared" ca="1" si="78"/>
        <v>17.912037037037035</v>
      </c>
      <c r="AJ73" s="1">
        <f t="shared" ca="1" si="78"/>
        <v>23.882716049382715</v>
      </c>
      <c r="AK73" s="1">
        <f t="shared" ca="1" si="54"/>
        <v>23.882716049382715</v>
      </c>
      <c r="AL73" s="1">
        <f t="shared" ca="1" si="54"/>
        <v>104.0925925925926</v>
      </c>
    </row>
    <row r="74" spans="1:38" x14ac:dyDescent="0.25">
      <c r="A74">
        <v>1850</v>
      </c>
      <c r="C74">
        <v>71</v>
      </c>
      <c r="D74" s="9">
        <v>1</v>
      </c>
      <c r="E74" s="9">
        <f t="shared" si="87"/>
        <v>0.86899999999999999</v>
      </c>
      <c r="F74" s="9">
        <f t="shared" si="87"/>
        <v>0.25</v>
      </c>
      <c r="G74" s="9">
        <f t="shared" si="87"/>
        <v>0.1</v>
      </c>
      <c r="I74">
        <v>71</v>
      </c>
      <c r="J74" s="9">
        <v>1</v>
      </c>
      <c r="K74" s="9">
        <f t="shared" ref="K74:L74" si="96">K73</f>
        <v>1.68</v>
      </c>
      <c r="L74" s="9">
        <f t="shared" si="96"/>
        <v>1.06</v>
      </c>
      <c r="M74" s="9">
        <f t="shared" si="73"/>
        <v>0.91</v>
      </c>
      <c r="N74">
        <v>71</v>
      </c>
      <c r="O74" s="1">
        <f>SUM($A$4:$A74)*D74</f>
        <v>69125</v>
      </c>
      <c r="P74" s="1">
        <f t="shared" si="89"/>
        <v>1899.3333333333335</v>
      </c>
      <c r="Q74" s="1">
        <f t="shared" si="90"/>
        <v>435.77777777777777</v>
      </c>
      <c r="R74" s="1">
        <f t="shared" si="91"/>
        <v>280.58333333333331</v>
      </c>
      <c r="S74" s="1">
        <f t="shared" si="92"/>
        <v>2615.6944444444448</v>
      </c>
      <c r="T74" s="1">
        <f ca="1">SUM(U$4:AL74)/18</f>
        <v>1570.173067772628</v>
      </c>
      <c r="U74" s="1">
        <f t="shared" ca="1" si="78"/>
        <v>18.157407407407405</v>
      </c>
      <c r="V74" s="1">
        <f t="shared" ca="1" si="78"/>
        <v>105.51851851851853</v>
      </c>
      <c r="W74" s="1">
        <f t="shared" ca="1" si="78"/>
        <v>105.51851851851853</v>
      </c>
      <c r="X74" s="1">
        <f t="shared" ca="1" si="78"/>
        <v>121.34629629629629</v>
      </c>
      <c r="Y74" s="1">
        <f t="shared" ca="1" si="78"/>
        <v>105.51851851851853</v>
      </c>
      <c r="Z74" s="1">
        <f t="shared" ca="1" si="78"/>
        <v>105.51851851851853</v>
      </c>
      <c r="AA74" s="1">
        <f t="shared" ca="1" si="78"/>
        <v>11.690972222222221</v>
      </c>
      <c r="AB74" s="1">
        <f t="shared" ca="1" si="78"/>
        <v>121.34629629629629</v>
      </c>
      <c r="AC74" s="1">
        <f t="shared" ca="1" si="78"/>
        <v>105.51851851851853</v>
      </c>
      <c r="AD74" s="1">
        <f t="shared" ca="1" si="78"/>
        <v>121.34629629629629</v>
      </c>
      <c r="AE74" s="1">
        <f t="shared" ca="1" si="78"/>
        <v>15.587962962962962</v>
      </c>
      <c r="AF74" s="1">
        <f t="shared" ca="1" si="78"/>
        <v>105.51851851851853</v>
      </c>
      <c r="AG74" s="1">
        <f t="shared" ca="1" si="78"/>
        <v>15.587962962962962</v>
      </c>
      <c r="AH74" s="1">
        <f t="shared" ca="1" si="78"/>
        <v>105.51851851851853</v>
      </c>
      <c r="AI74" s="1">
        <f t="shared" ca="1" si="78"/>
        <v>18.157407407407405</v>
      </c>
      <c r="AJ74" s="1">
        <f t="shared" ca="1" si="78"/>
        <v>24.209876543209877</v>
      </c>
      <c r="AK74" s="1">
        <f t="shared" ca="1" si="54"/>
        <v>24.209876543209877</v>
      </c>
      <c r="AL74" s="1">
        <f t="shared" ca="1" si="54"/>
        <v>105.51851851851853</v>
      </c>
    </row>
    <row r="75" spans="1:38" x14ac:dyDescent="0.25">
      <c r="A75">
        <v>1875</v>
      </c>
      <c r="C75">
        <v>72</v>
      </c>
      <c r="D75" s="9">
        <v>1</v>
      </c>
      <c r="E75" s="9">
        <f t="shared" si="87"/>
        <v>0.86899999999999999</v>
      </c>
      <c r="F75" s="9">
        <f t="shared" si="87"/>
        <v>0.25</v>
      </c>
      <c r="G75" s="9">
        <f t="shared" si="87"/>
        <v>0.1</v>
      </c>
      <c r="I75">
        <v>72</v>
      </c>
      <c r="J75" s="9">
        <v>1</v>
      </c>
      <c r="K75" s="9">
        <f t="shared" ref="K75:L75" si="97">K74</f>
        <v>1.68</v>
      </c>
      <c r="L75" s="9">
        <f t="shared" si="97"/>
        <v>1.06</v>
      </c>
      <c r="M75" s="9">
        <f t="shared" si="73"/>
        <v>0.91</v>
      </c>
      <c r="N75">
        <v>72</v>
      </c>
      <c r="O75" s="1">
        <f>SUM($A$4:$A75)*D75</f>
        <v>71000</v>
      </c>
      <c r="P75" s="1">
        <f t="shared" si="89"/>
        <v>1925.0000000000002</v>
      </c>
      <c r="Q75" s="1">
        <f t="shared" si="90"/>
        <v>441.66666666666663</v>
      </c>
      <c r="R75" s="1">
        <f t="shared" si="91"/>
        <v>284.375</v>
      </c>
      <c r="S75" s="1">
        <f t="shared" si="92"/>
        <v>2651.041666666667</v>
      </c>
      <c r="T75" s="1">
        <f ca="1">SUM(U$4:AL75)/18</f>
        <v>1645.3863843878542</v>
      </c>
      <c r="U75" s="1">
        <f t="shared" ca="1" si="78"/>
        <v>18.402777777777779</v>
      </c>
      <c r="V75" s="1">
        <f t="shared" ca="1" si="78"/>
        <v>106.94444444444446</v>
      </c>
      <c r="W75" s="1">
        <f t="shared" ca="1" si="78"/>
        <v>106.94444444444446</v>
      </c>
      <c r="X75" s="1">
        <f t="shared" ca="1" si="78"/>
        <v>122.98611111111111</v>
      </c>
      <c r="Y75" s="1">
        <f t="shared" ca="1" si="78"/>
        <v>106.94444444444446</v>
      </c>
      <c r="Z75" s="1">
        <f t="shared" ca="1" si="78"/>
        <v>106.94444444444446</v>
      </c>
      <c r="AA75" s="1">
        <f t="shared" ca="1" si="78"/>
        <v>11.848958333333334</v>
      </c>
      <c r="AB75" s="1">
        <f t="shared" ca="1" si="78"/>
        <v>122.98611111111111</v>
      </c>
      <c r="AC75" s="1">
        <f t="shared" ca="1" si="78"/>
        <v>106.94444444444446</v>
      </c>
      <c r="AD75" s="1">
        <f t="shared" ca="1" si="78"/>
        <v>122.98611111111111</v>
      </c>
      <c r="AE75" s="1">
        <f t="shared" ca="1" si="78"/>
        <v>15.798611111111111</v>
      </c>
      <c r="AF75" s="1">
        <f t="shared" ca="1" si="78"/>
        <v>106.94444444444446</v>
      </c>
      <c r="AG75" s="1">
        <f t="shared" ca="1" si="78"/>
        <v>15.798611111111111</v>
      </c>
      <c r="AH75" s="1">
        <f t="shared" ca="1" si="78"/>
        <v>106.94444444444446</v>
      </c>
      <c r="AI75" s="1">
        <f t="shared" ca="1" si="78"/>
        <v>18.402777777777779</v>
      </c>
      <c r="AJ75" s="1">
        <f t="shared" ca="1" si="78"/>
        <v>24.537037037037035</v>
      </c>
      <c r="AK75" s="1">
        <f t="shared" ca="1" si="54"/>
        <v>24.537037037037035</v>
      </c>
      <c r="AL75" s="1">
        <f t="shared" ca="1" si="54"/>
        <v>106.94444444444446</v>
      </c>
    </row>
    <row r="76" spans="1:38" x14ac:dyDescent="0.25">
      <c r="A76">
        <v>1900</v>
      </c>
      <c r="C76">
        <v>73</v>
      </c>
      <c r="D76" s="9">
        <v>1</v>
      </c>
      <c r="E76" s="9">
        <f t="shared" si="87"/>
        <v>0.86899999999999999</v>
      </c>
      <c r="F76" s="9">
        <f t="shared" si="87"/>
        <v>0.25</v>
      </c>
      <c r="G76" s="9">
        <f t="shared" si="87"/>
        <v>0.1</v>
      </c>
      <c r="I76">
        <v>73</v>
      </c>
      <c r="J76" s="9">
        <v>1</v>
      </c>
      <c r="K76" s="9">
        <f t="shared" ref="K76:L76" si="98">K75</f>
        <v>1.68</v>
      </c>
      <c r="L76" s="9">
        <f t="shared" si="98"/>
        <v>1.06</v>
      </c>
      <c r="M76" s="9">
        <f t="shared" si="73"/>
        <v>0.91</v>
      </c>
      <c r="N76">
        <v>73</v>
      </c>
      <c r="O76" s="1">
        <f>SUM($A$4:$A76)*D76</f>
        <v>72900</v>
      </c>
      <c r="P76" s="1">
        <f t="shared" si="89"/>
        <v>1950.6666666666667</v>
      </c>
      <c r="Q76" s="1">
        <f t="shared" si="90"/>
        <v>447.55555555555554</v>
      </c>
      <c r="R76" s="1">
        <f t="shared" si="91"/>
        <v>288.16666666666663</v>
      </c>
      <c r="S76" s="1">
        <f t="shared" si="92"/>
        <v>2686.3888888888887</v>
      </c>
      <c r="T76" s="1">
        <f ca="1">SUM(U$4:AL76)/18</f>
        <v>1721.6025452246161</v>
      </c>
      <c r="U76" s="1">
        <f t="shared" ca="1" si="78"/>
        <v>18.648148148148145</v>
      </c>
      <c r="V76" s="1">
        <f t="shared" ca="1" si="78"/>
        <v>108.37037037037038</v>
      </c>
      <c r="W76" s="1">
        <f t="shared" ca="1" si="78"/>
        <v>108.37037037037038</v>
      </c>
      <c r="X76" s="1">
        <f t="shared" ca="1" si="78"/>
        <v>124.62592592592591</v>
      </c>
      <c r="Y76" s="1">
        <f t="shared" ca="1" si="78"/>
        <v>108.37037037037038</v>
      </c>
      <c r="Z76" s="1">
        <f t="shared" ca="1" si="78"/>
        <v>108.37037037037038</v>
      </c>
      <c r="AA76" s="1">
        <f t="shared" ca="1" si="78"/>
        <v>12.006944444444443</v>
      </c>
      <c r="AB76" s="1">
        <f t="shared" ca="1" si="78"/>
        <v>124.62592592592591</v>
      </c>
      <c r="AC76" s="1">
        <f t="shared" ca="1" si="78"/>
        <v>108.37037037037038</v>
      </c>
      <c r="AD76" s="1">
        <f t="shared" ca="1" si="78"/>
        <v>124.62592592592591</v>
      </c>
      <c r="AE76" s="1">
        <f t="shared" ca="1" si="78"/>
        <v>16.009259259259256</v>
      </c>
      <c r="AF76" s="1">
        <f t="shared" ca="1" si="78"/>
        <v>108.37037037037038</v>
      </c>
      <c r="AG76" s="1">
        <f t="shared" ca="1" si="78"/>
        <v>16.009259259259256</v>
      </c>
      <c r="AH76" s="1">
        <f t="shared" ca="1" si="78"/>
        <v>108.37037037037038</v>
      </c>
      <c r="AI76" s="1">
        <f t="shared" ca="1" si="78"/>
        <v>18.648148148148145</v>
      </c>
      <c r="AJ76" s="1">
        <f t="shared" ca="1" si="78"/>
        <v>24.864197530864196</v>
      </c>
      <c r="AK76" s="1">
        <f t="shared" ca="1" si="54"/>
        <v>24.864197530864196</v>
      </c>
      <c r="AL76" s="1">
        <f t="shared" ca="1" si="54"/>
        <v>108.37037037037038</v>
      </c>
    </row>
    <row r="77" spans="1:38" x14ac:dyDescent="0.25">
      <c r="A77">
        <v>1925</v>
      </c>
      <c r="C77">
        <v>74</v>
      </c>
      <c r="D77" s="9">
        <v>1</v>
      </c>
      <c r="E77" s="9">
        <f t="shared" si="87"/>
        <v>0.86899999999999999</v>
      </c>
      <c r="F77" s="9">
        <f t="shared" si="87"/>
        <v>0.25</v>
      </c>
      <c r="G77" s="9">
        <f t="shared" si="87"/>
        <v>0.1</v>
      </c>
      <c r="I77">
        <v>74</v>
      </c>
      <c r="J77" s="9">
        <v>1</v>
      </c>
      <c r="K77" s="9">
        <f t="shared" ref="K77:L77" si="99">K76</f>
        <v>1.68</v>
      </c>
      <c r="L77" s="9">
        <f t="shared" si="99"/>
        <v>1.06</v>
      </c>
      <c r="M77" s="9">
        <f t="shared" si="73"/>
        <v>0.91</v>
      </c>
      <c r="N77">
        <v>74</v>
      </c>
      <c r="O77" s="1">
        <f>SUM($A$4:$A77)*D77</f>
        <v>74825</v>
      </c>
      <c r="P77" s="1">
        <f t="shared" si="89"/>
        <v>1976.3333333333335</v>
      </c>
      <c r="Q77" s="1">
        <f t="shared" si="90"/>
        <v>453.4444444444444</v>
      </c>
      <c r="R77" s="1">
        <f t="shared" si="91"/>
        <v>291.95833333333331</v>
      </c>
      <c r="S77" s="1">
        <f t="shared" si="92"/>
        <v>2721.7361111111113</v>
      </c>
      <c r="T77" s="1">
        <f ca="1">SUM(U$4:AL77)/18</f>
        <v>1798.821550282915</v>
      </c>
      <c r="U77" s="1">
        <f t="shared" ca="1" si="78"/>
        <v>18.893518518518519</v>
      </c>
      <c r="V77" s="1">
        <f t="shared" ca="1" si="78"/>
        <v>109.7962962962963</v>
      </c>
      <c r="W77" s="1">
        <f t="shared" ca="1" si="78"/>
        <v>109.7962962962963</v>
      </c>
      <c r="X77" s="1">
        <f t="shared" ca="1" si="78"/>
        <v>126.26574074074074</v>
      </c>
      <c r="Y77" s="1">
        <f t="shared" ca="1" si="78"/>
        <v>109.7962962962963</v>
      </c>
      <c r="Z77" s="1">
        <f t="shared" ca="1" si="78"/>
        <v>109.7962962962963</v>
      </c>
      <c r="AA77" s="1">
        <f t="shared" ca="1" si="78"/>
        <v>12.164930555555555</v>
      </c>
      <c r="AB77" s="1">
        <f t="shared" ca="1" si="78"/>
        <v>126.26574074074074</v>
      </c>
      <c r="AC77" s="1">
        <f t="shared" ca="1" si="78"/>
        <v>109.7962962962963</v>
      </c>
      <c r="AD77" s="1">
        <f t="shared" ca="1" si="78"/>
        <v>126.26574074074074</v>
      </c>
      <c r="AE77" s="1">
        <f t="shared" ca="1" si="78"/>
        <v>16.219907407407405</v>
      </c>
      <c r="AF77" s="1">
        <f t="shared" ca="1" si="78"/>
        <v>109.7962962962963</v>
      </c>
      <c r="AG77" s="1">
        <f t="shared" ca="1" si="78"/>
        <v>16.219907407407405</v>
      </c>
      <c r="AH77" s="1">
        <f t="shared" ca="1" si="78"/>
        <v>109.7962962962963</v>
      </c>
      <c r="AI77" s="1">
        <f t="shared" ca="1" si="78"/>
        <v>18.893518518518519</v>
      </c>
      <c r="AJ77" s="1">
        <f t="shared" ca="1" si="78"/>
        <v>25.191358024691354</v>
      </c>
      <c r="AK77" s="1">
        <f t="shared" ca="1" si="54"/>
        <v>25.191358024691354</v>
      </c>
      <c r="AL77" s="1">
        <f t="shared" ca="1" si="54"/>
        <v>109.7962962962963</v>
      </c>
    </row>
    <row r="78" spans="1:38" x14ac:dyDescent="0.25">
      <c r="A78">
        <v>1950</v>
      </c>
      <c r="C78">
        <v>75</v>
      </c>
      <c r="D78" s="9">
        <v>1</v>
      </c>
      <c r="E78" s="9">
        <f t="shared" si="87"/>
        <v>0.86899999999999999</v>
      </c>
      <c r="F78" s="9">
        <f t="shared" si="87"/>
        <v>0.25</v>
      </c>
      <c r="G78" s="9">
        <f t="shared" si="87"/>
        <v>0.1</v>
      </c>
      <c r="I78">
        <v>75</v>
      </c>
      <c r="J78" s="9">
        <v>1</v>
      </c>
      <c r="K78" s="9">
        <f t="shared" ref="K78:L78" si="100">K77</f>
        <v>1.68</v>
      </c>
      <c r="L78" s="9">
        <f t="shared" si="100"/>
        <v>1.06</v>
      </c>
      <c r="M78" s="9">
        <f t="shared" si="73"/>
        <v>0.91</v>
      </c>
      <c r="N78">
        <v>75</v>
      </c>
      <c r="O78" s="1">
        <f>SUM($A$4:$A78)*D78</f>
        <v>76775</v>
      </c>
      <c r="P78" s="1">
        <f t="shared" si="89"/>
        <v>2002.0000000000002</v>
      </c>
      <c r="Q78" s="1">
        <f t="shared" si="90"/>
        <v>459.33333333333331</v>
      </c>
      <c r="R78" s="1">
        <f t="shared" si="91"/>
        <v>295.75</v>
      </c>
      <c r="S78" s="1">
        <f t="shared" si="92"/>
        <v>2757.0833333333335</v>
      </c>
      <c r="T78" s="1">
        <f ca="1">SUM(U$4:AL78)/18</f>
        <v>1877.0433995627491</v>
      </c>
      <c r="U78" s="1">
        <f t="shared" ca="1" si="78"/>
        <v>19.138888888888889</v>
      </c>
      <c r="V78" s="1">
        <f t="shared" ca="1" si="78"/>
        <v>111.22222222222223</v>
      </c>
      <c r="W78" s="1">
        <f t="shared" ca="1" si="78"/>
        <v>111.22222222222223</v>
      </c>
      <c r="X78" s="1">
        <f t="shared" ca="1" si="78"/>
        <v>127.90555555555557</v>
      </c>
      <c r="Y78" s="1">
        <f t="shared" ca="1" si="78"/>
        <v>111.22222222222223</v>
      </c>
      <c r="Z78" s="1">
        <f t="shared" ca="1" si="78"/>
        <v>111.22222222222223</v>
      </c>
      <c r="AA78" s="1">
        <f t="shared" ca="1" si="78"/>
        <v>12.322916666666666</v>
      </c>
      <c r="AB78" s="1">
        <f t="shared" ca="1" si="78"/>
        <v>127.90555555555557</v>
      </c>
      <c r="AC78" s="1">
        <f t="shared" ca="1" si="78"/>
        <v>111.22222222222223</v>
      </c>
      <c r="AD78" s="1">
        <f t="shared" ca="1" si="78"/>
        <v>127.90555555555557</v>
      </c>
      <c r="AE78" s="1">
        <f t="shared" ca="1" si="78"/>
        <v>16.430555555555557</v>
      </c>
      <c r="AF78" s="1">
        <f t="shared" ca="1" si="78"/>
        <v>111.22222222222223</v>
      </c>
      <c r="AG78" s="1">
        <f t="shared" ca="1" si="78"/>
        <v>16.430555555555557</v>
      </c>
      <c r="AH78" s="1">
        <f t="shared" ca="1" si="78"/>
        <v>111.22222222222223</v>
      </c>
      <c r="AI78" s="1">
        <f t="shared" ca="1" si="78"/>
        <v>19.138888888888889</v>
      </c>
      <c r="AJ78" s="1">
        <f t="shared" ca="1" si="78"/>
        <v>25.518518518518519</v>
      </c>
      <c r="AK78" s="1">
        <f t="shared" ca="1" si="54"/>
        <v>25.518518518518519</v>
      </c>
      <c r="AL78" s="1">
        <f t="shared" ca="1" si="54"/>
        <v>111.22222222222223</v>
      </c>
    </row>
    <row r="79" spans="1:38" x14ac:dyDescent="0.25">
      <c r="A79">
        <v>1975</v>
      </c>
      <c r="C79">
        <v>76</v>
      </c>
      <c r="D79" s="9">
        <v>1</v>
      </c>
      <c r="E79" s="9">
        <f t="shared" si="87"/>
        <v>0.86899999999999999</v>
      </c>
      <c r="F79" s="9">
        <f t="shared" si="87"/>
        <v>0.25</v>
      </c>
      <c r="G79" s="9">
        <f t="shared" si="87"/>
        <v>0.1</v>
      </c>
      <c r="I79">
        <v>76</v>
      </c>
      <c r="J79" s="9">
        <v>1</v>
      </c>
      <c r="K79" s="9">
        <f t="shared" ref="K79:L79" si="101">K78</f>
        <v>1.68</v>
      </c>
      <c r="L79" s="9">
        <f t="shared" si="101"/>
        <v>1.06</v>
      </c>
      <c r="M79" s="9">
        <f t="shared" si="73"/>
        <v>0.91</v>
      </c>
      <c r="N79">
        <v>76</v>
      </c>
      <c r="O79" s="1">
        <f>SUM($A$4:$A79)*D79</f>
        <v>78750</v>
      </c>
      <c r="P79" s="1">
        <f t="shared" si="89"/>
        <v>2027.6666666666667</v>
      </c>
      <c r="Q79" s="1">
        <f t="shared" si="90"/>
        <v>465.22222222222217</v>
      </c>
      <c r="R79" s="1">
        <f t="shared" si="91"/>
        <v>299.54166666666663</v>
      </c>
      <c r="S79" s="1">
        <f t="shared" si="92"/>
        <v>2792.4305555555552</v>
      </c>
      <c r="T79" s="1">
        <f ca="1">SUM(U$4:AL79)/18</f>
        <v>1956.2680930641197</v>
      </c>
      <c r="U79" s="1">
        <f t="shared" ca="1" si="78"/>
        <v>19.384259259259256</v>
      </c>
      <c r="V79" s="1">
        <f t="shared" ca="1" si="78"/>
        <v>112.64814814814815</v>
      </c>
      <c r="W79" s="1">
        <f t="shared" ca="1" si="78"/>
        <v>112.64814814814815</v>
      </c>
      <c r="X79" s="1">
        <f t="shared" ca="1" si="78"/>
        <v>129.54537037037036</v>
      </c>
      <c r="Y79" s="1">
        <f t="shared" ca="1" si="78"/>
        <v>112.64814814814815</v>
      </c>
      <c r="Z79" s="1">
        <f t="shared" ca="1" si="78"/>
        <v>112.64814814814815</v>
      </c>
      <c r="AA79" s="1">
        <f t="shared" ca="1" si="78"/>
        <v>12.480902777777777</v>
      </c>
      <c r="AB79" s="1">
        <f t="shared" ca="1" si="78"/>
        <v>129.54537037037036</v>
      </c>
      <c r="AC79" s="1">
        <f t="shared" ca="1" si="78"/>
        <v>112.64814814814815</v>
      </c>
      <c r="AD79" s="1">
        <f t="shared" ca="1" si="78"/>
        <v>129.54537037037036</v>
      </c>
      <c r="AE79" s="1">
        <f t="shared" ca="1" si="78"/>
        <v>16.641203703703702</v>
      </c>
      <c r="AF79" s="1">
        <f t="shared" ca="1" si="78"/>
        <v>112.64814814814815</v>
      </c>
      <c r="AG79" s="1">
        <f t="shared" ca="1" si="78"/>
        <v>16.641203703703702</v>
      </c>
      <c r="AH79" s="1">
        <f t="shared" ca="1" si="78"/>
        <v>112.64814814814815</v>
      </c>
      <c r="AI79" s="1">
        <f t="shared" ca="1" si="78"/>
        <v>19.384259259259256</v>
      </c>
      <c r="AJ79" s="1">
        <f t="shared" ca="1" si="78"/>
        <v>25.845679012345677</v>
      </c>
      <c r="AK79" s="1">
        <f t="shared" ca="1" si="54"/>
        <v>25.845679012345677</v>
      </c>
      <c r="AL79" s="1">
        <f t="shared" ca="1" si="54"/>
        <v>112.64814814814815</v>
      </c>
    </row>
    <row r="80" spans="1:38" x14ac:dyDescent="0.25">
      <c r="A80">
        <v>2000</v>
      </c>
      <c r="C80">
        <v>77</v>
      </c>
      <c r="D80" s="9">
        <v>1</v>
      </c>
      <c r="E80" s="9">
        <f t="shared" si="87"/>
        <v>0.86899999999999999</v>
      </c>
      <c r="F80" s="9">
        <f t="shared" si="87"/>
        <v>0.25</v>
      </c>
      <c r="G80" s="9">
        <f t="shared" si="87"/>
        <v>0.1</v>
      </c>
      <c r="I80">
        <v>77</v>
      </c>
      <c r="J80" s="9">
        <v>1</v>
      </c>
      <c r="K80" s="9">
        <f t="shared" ref="K80:L80" si="102">K79</f>
        <v>1.68</v>
      </c>
      <c r="L80" s="9">
        <f t="shared" si="102"/>
        <v>1.06</v>
      </c>
      <c r="M80" s="9">
        <f t="shared" si="73"/>
        <v>0.91</v>
      </c>
      <c r="N80">
        <v>77</v>
      </c>
      <c r="O80" s="1">
        <f>SUM($A$4:$A80)*D80</f>
        <v>80750</v>
      </c>
      <c r="P80" s="1">
        <f t="shared" si="89"/>
        <v>2053.3333333333335</v>
      </c>
      <c r="Q80" s="1">
        <f t="shared" si="90"/>
        <v>471.11111111111109</v>
      </c>
      <c r="R80" s="1">
        <f t="shared" si="91"/>
        <v>303.33333333333331</v>
      </c>
      <c r="S80" s="1">
        <f t="shared" si="92"/>
        <v>2827.7777777777778</v>
      </c>
      <c r="T80" s="1">
        <f ca="1">SUM(U$4:AL80)/18</f>
        <v>2036.495630787027</v>
      </c>
      <c r="U80" s="1">
        <f t="shared" ca="1" si="78"/>
        <v>19.62962962962963</v>
      </c>
      <c r="V80" s="1">
        <f t="shared" ca="1" si="78"/>
        <v>114.07407407407408</v>
      </c>
      <c r="W80" s="1">
        <f t="shared" ca="1" si="78"/>
        <v>114.07407407407408</v>
      </c>
      <c r="X80" s="1">
        <f t="shared" ca="1" si="78"/>
        <v>131.18518518518519</v>
      </c>
      <c r="Y80" s="1">
        <f t="shared" ca="1" si="78"/>
        <v>114.07407407407408</v>
      </c>
      <c r="Z80" s="1">
        <f t="shared" ca="1" si="78"/>
        <v>114.07407407407408</v>
      </c>
      <c r="AA80" s="1">
        <f t="shared" ca="1" si="78"/>
        <v>12.638888888888889</v>
      </c>
      <c r="AB80" s="1">
        <f t="shared" ca="1" si="78"/>
        <v>131.18518518518519</v>
      </c>
      <c r="AC80" s="1">
        <f t="shared" ca="1" si="78"/>
        <v>114.07407407407408</v>
      </c>
      <c r="AD80" s="1">
        <f t="shared" ca="1" si="78"/>
        <v>131.18518518518519</v>
      </c>
      <c r="AE80" s="1">
        <f t="shared" ca="1" si="78"/>
        <v>16.851851851851851</v>
      </c>
      <c r="AF80" s="1">
        <f t="shared" ca="1" si="78"/>
        <v>114.07407407407408</v>
      </c>
      <c r="AG80" s="1">
        <f t="shared" ca="1" si="78"/>
        <v>16.851851851851851</v>
      </c>
      <c r="AH80" s="1">
        <f t="shared" ca="1" si="78"/>
        <v>114.07407407407408</v>
      </c>
      <c r="AI80" s="1">
        <f t="shared" ca="1" si="78"/>
        <v>19.62962962962963</v>
      </c>
      <c r="AJ80" s="1">
        <f t="shared" ref="AJ80:AL84" ca="1" si="103">AJ$2*OFFSET($O80,0,AJ$3)/18</f>
        <v>26.172839506172838</v>
      </c>
      <c r="AK80" s="1">
        <f t="shared" ca="1" si="103"/>
        <v>26.172839506172838</v>
      </c>
      <c r="AL80" s="1">
        <f t="shared" ca="1" si="103"/>
        <v>114.07407407407408</v>
      </c>
    </row>
    <row r="81" spans="1:38" x14ac:dyDescent="0.25">
      <c r="A81">
        <v>2025</v>
      </c>
      <c r="C81">
        <v>78</v>
      </c>
      <c r="D81" s="9">
        <v>1</v>
      </c>
      <c r="E81" s="9">
        <f t="shared" si="87"/>
        <v>0.86899999999999999</v>
      </c>
      <c r="F81" s="9">
        <f t="shared" si="87"/>
        <v>0.25</v>
      </c>
      <c r="G81" s="9">
        <f t="shared" si="87"/>
        <v>0.1</v>
      </c>
      <c r="I81">
        <v>78</v>
      </c>
      <c r="J81" s="9">
        <v>1</v>
      </c>
      <c r="K81" s="9">
        <f t="shared" ref="K81:L81" si="104">K80</f>
        <v>1.68</v>
      </c>
      <c r="L81" s="9">
        <f t="shared" si="104"/>
        <v>1.06</v>
      </c>
      <c r="M81" s="9">
        <f t="shared" si="73"/>
        <v>0.91</v>
      </c>
      <c r="N81">
        <v>78</v>
      </c>
      <c r="O81" s="1">
        <f>SUM($A$4:$A81)*D81</f>
        <v>82775</v>
      </c>
      <c r="P81" s="1">
        <f t="shared" si="89"/>
        <v>2079</v>
      </c>
      <c r="Q81" s="1">
        <f t="shared" si="90"/>
        <v>477</v>
      </c>
      <c r="R81" s="1">
        <f t="shared" si="91"/>
        <v>307.125</v>
      </c>
      <c r="S81" s="1">
        <f t="shared" si="92"/>
        <v>2863.125</v>
      </c>
      <c r="T81" s="1">
        <f ca="1">SUM(U$4:AL81)/18</f>
        <v>2117.7260127314712</v>
      </c>
      <c r="U81" s="1">
        <f t="shared" ref="U81:AJ84" ca="1" si="105">U$2*OFFSET($O81,0,U$3)/18</f>
        <v>19.875</v>
      </c>
      <c r="V81" s="1">
        <f t="shared" ca="1" si="105"/>
        <v>115.5</v>
      </c>
      <c r="W81" s="1">
        <f t="shared" ca="1" si="105"/>
        <v>115.5</v>
      </c>
      <c r="X81" s="1">
        <f t="shared" ca="1" si="105"/>
        <v>132.82499999999999</v>
      </c>
      <c r="Y81" s="1">
        <f t="shared" ca="1" si="105"/>
        <v>115.5</v>
      </c>
      <c r="Z81" s="1">
        <f t="shared" ca="1" si="105"/>
        <v>115.5</v>
      </c>
      <c r="AA81" s="1">
        <f t="shared" ca="1" si="105"/>
        <v>12.796875</v>
      </c>
      <c r="AB81" s="1">
        <f t="shared" ca="1" si="105"/>
        <v>132.82499999999999</v>
      </c>
      <c r="AC81" s="1">
        <f t="shared" ca="1" si="105"/>
        <v>115.5</v>
      </c>
      <c r="AD81" s="1">
        <f t="shared" ca="1" si="105"/>
        <v>132.82499999999999</v>
      </c>
      <c r="AE81" s="1">
        <f t="shared" ca="1" si="105"/>
        <v>17.0625</v>
      </c>
      <c r="AF81" s="1">
        <f t="shared" ca="1" si="105"/>
        <v>115.5</v>
      </c>
      <c r="AG81" s="1">
        <f t="shared" ca="1" si="105"/>
        <v>17.0625</v>
      </c>
      <c r="AH81" s="1">
        <f t="shared" ca="1" si="105"/>
        <v>115.5</v>
      </c>
      <c r="AI81" s="1">
        <f t="shared" ca="1" si="105"/>
        <v>19.875</v>
      </c>
      <c r="AJ81" s="1">
        <f t="shared" ca="1" si="105"/>
        <v>26.5</v>
      </c>
      <c r="AK81" s="1">
        <f t="shared" ca="1" si="103"/>
        <v>26.5</v>
      </c>
      <c r="AL81" s="1">
        <f t="shared" ca="1" si="103"/>
        <v>115.5</v>
      </c>
    </row>
    <row r="82" spans="1:38" x14ac:dyDescent="0.25">
      <c r="A82">
        <v>2050</v>
      </c>
      <c r="C82">
        <v>79</v>
      </c>
      <c r="D82" s="9">
        <v>1</v>
      </c>
      <c r="E82" s="9">
        <f t="shared" si="87"/>
        <v>0.86899999999999999</v>
      </c>
      <c r="F82" s="9">
        <f t="shared" si="87"/>
        <v>0.25</v>
      </c>
      <c r="G82" s="9">
        <f t="shared" si="87"/>
        <v>0.1</v>
      </c>
      <c r="I82">
        <v>79</v>
      </c>
      <c r="J82" s="9">
        <v>1</v>
      </c>
      <c r="K82" s="9">
        <f t="shared" ref="K82:L82" si="106">K81</f>
        <v>1.68</v>
      </c>
      <c r="L82" s="9">
        <f t="shared" si="106"/>
        <v>1.06</v>
      </c>
      <c r="M82" s="9">
        <f t="shared" si="73"/>
        <v>0.91</v>
      </c>
      <c r="N82">
        <v>79</v>
      </c>
      <c r="O82" s="1">
        <f>SUM($A$4:$A82)*D82</f>
        <v>84825</v>
      </c>
      <c r="P82" s="1">
        <f t="shared" si="89"/>
        <v>2104.666666666667</v>
      </c>
      <c r="Q82" s="1">
        <f t="shared" si="90"/>
        <v>482.88888888888886</v>
      </c>
      <c r="R82" s="1">
        <f t="shared" si="91"/>
        <v>310.91666666666663</v>
      </c>
      <c r="S82" s="1">
        <f t="shared" si="92"/>
        <v>2898.4722222222222</v>
      </c>
      <c r="T82" s="1">
        <f ca="1">SUM(U$4:AL82)/18</f>
        <v>2199.9592388974515</v>
      </c>
      <c r="U82" s="1">
        <f t="shared" ca="1" si="105"/>
        <v>20.120370370370367</v>
      </c>
      <c r="V82" s="1">
        <f t="shared" ca="1" si="105"/>
        <v>116.92592592592594</v>
      </c>
      <c r="W82" s="1">
        <f t="shared" ca="1" si="105"/>
        <v>116.92592592592594</v>
      </c>
      <c r="X82" s="1">
        <f t="shared" ca="1" si="105"/>
        <v>134.46481481481482</v>
      </c>
      <c r="Y82" s="1">
        <f t="shared" ca="1" si="105"/>
        <v>116.92592592592594</v>
      </c>
      <c r="Z82" s="1">
        <f t="shared" ca="1" si="105"/>
        <v>116.92592592592594</v>
      </c>
      <c r="AA82" s="1">
        <f t="shared" ca="1" si="105"/>
        <v>12.954861111111109</v>
      </c>
      <c r="AB82" s="1">
        <f t="shared" ca="1" si="105"/>
        <v>134.46481481481482</v>
      </c>
      <c r="AC82" s="1">
        <f t="shared" ca="1" si="105"/>
        <v>116.92592592592594</v>
      </c>
      <c r="AD82" s="1">
        <f t="shared" ca="1" si="105"/>
        <v>134.46481481481482</v>
      </c>
      <c r="AE82" s="1">
        <f t="shared" ca="1" si="105"/>
        <v>17.273148148148145</v>
      </c>
      <c r="AF82" s="1">
        <f t="shared" ca="1" si="105"/>
        <v>116.92592592592594</v>
      </c>
      <c r="AG82" s="1">
        <f t="shared" ca="1" si="105"/>
        <v>17.273148148148145</v>
      </c>
      <c r="AH82" s="1">
        <f t="shared" ca="1" si="105"/>
        <v>116.92592592592594</v>
      </c>
      <c r="AI82" s="1">
        <f t="shared" ca="1" si="105"/>
        <v>20.120370370370367</v>
      </c>
      <c r="AJ82" s="1">
        <f t="shared" ca="1" si="105"/>
        <v>26.827160493827158</v>
      </c>
      <c r="AK82" s="1">
        <f t="shared" ca="1" si="103"/>
        <v>26.827160493827158</v>
      </c>
      <c r="AL82" s="1">
        <f t="shared" ca="1" si="103"/>
        <v>116.92592592592594</v>
      </c>
    </row>
    <row r="83" spans="1:38" x14ac:dyDescent="0.25">
      <c r="A83">
        <v>2075</v>
      </c>
      <c r="C83">
        <v>80</v>
      </c>
      <c r="D83" s="9">
        <v>1</v>
      </c>
      <c r="E83" s="9">
        <f t="shared" si="87"/>
        <v>0.86899999999999999</v>
      </c>
      <c r="F83" s="9">
        <f t="shared" si="87"/>
        <v>0.25</v>
      </c>
      <c r="G83" s="9">
        <f t="shared" si="87"/>
        <v>0.1</v>
      </c>
      <c r="I83">
        <v>80</v>
      </c>
      <c r="J83" s="9">
        <v>1</v>
      </c>
      <c r="K83" s="9">
        <f t="shared" ref="K83:L83" si="107">K82</f>
        <v>1.68</v>
      </c>
      <c r="L83" s="9">
        <f t="shared" si="107"/>
        <v>1.06</v>
      </c>
      <c r="M83" s="9">
        <f t="shared" si="73"/>
        <v>0.91</v>
      </c>
      <c r="N83">
        <v>80</v>
      </c>
      <c r="O83" s="1">
        <f>SUM($A$4:$A83)*D83</f>
        <v>86900</v>
      </c>
      <c r="P83" s="1">
        <f t="shared" si="89"/>
        <v>2130.3333333333335</v>
      </c>
      <c r="Q83" s="1">
        <f t="shared" si="90"/>
        <v>488.77777777777777</v>
      </c>
      <c r="R83" s="1">
        <f t="shared" si="91"/>
        <v>314.70833333333331</v>
      </c>
      <c r="S83" s="1">
        <f t="shared" si="92"/>
        <v>2933.8194444444448</v>
      </c>
      <c r="T83" s="1">
        <f ca="1">SUM(U$4:AL83)/18</f>
        <v>2283.195309284969</v>
      </c>
      <c r="U83" s="1">
        <f t="shared" ca="1" si="105"/>
        <v>20.36574074074074</v>
      </c>
      <c r="V83" s="1">
        <f t="shared" ca="1" si="105"/>
        <v>118.35185185185186</v>
      </c>
      <c r="W83" s="1">
        <f t="shared" ca="1" si="105"/>
        <v>118.35185185185186</v>
      </c>
      <c r="X83" s="1">
        <f t="shared" ca="1" si="105"/>
        <v>136.10462962962961</v>
      </c>
      <c r="Y83" s="1">
        <f t="shared" ca="1" si="105"/>
        <v>118.35185185185186</v>
      </c>
      <c r="Z83" s="1">
        <f t="shared" ca="1" si="105"/>
        <v>118.35185185185186</v>
      </c>
      <c r="AA83" s="1">
        <f t="shared" ca="1" si="105"/>
        <v>13.112847222222221</v>
      </c>
      <c r="AB83" s="1">
        <f t="shared" ca="1" si="105"/>
        <v>136.10462962962961</v>
      </c>
      <c r="AC83" s="1">
        <f t="shared" ca="1" si="105"/>
        <v>118.35185185185186</v>
      </c>
      <c r="AD83" s="1">
        <f t="shared" ca="1" si="105"/>
        <v>136.10462962962961</v>
      </c>
      <c r="AE83" s="1">
        <f t="shared" ca="1" si="105"/>
        <v>17.483796296296294</v>
      </c>
      <c r="AF83" s="1">
        <f t="shared" ca="1" si="105"/>
        <v>118.35185185185186</v>
      </c>
      <c r="AG83" s="1">
        <f t="shared" ca="1" si="105"/>
        <v>17.483796296296294</v>
      </c>
      <c r="AH83" s="1">
        <f t="shared" ca="1" si="105"/>
        <v>118.35185185185186</v>
      </c>
      <c r="AI83" s="1">
        <f t="shared" ca="1" si="105"/>
        <v>20.36574074074074</v>
      </c>
      <c r="AJ83" s="1">
        <f t="shared" ca="1" si="105"/>
        <v>27.154320987654319</v>
      </c>
      <c r="AK83" s="1">
        <f t="shared" ca="1" si="103"/>
        <v>27.154320987654319</v>
      </c>
      <c r="AL83" s="1">
        <f t="shared" ca="1" si="103"/>
        <v>118.35185185185186</v>
      </c>
    </row>
    <row r="84" spans="1:38" x14ac:dyDescent="0.25">
      <c r="A84">
        <v>2100</v>
      </c>
      <c r="C84">
        <v>81</v>
      </c>
      <c r="D84" s="9">
        <v>1</v>
      </c>
      <c r="E84" s="9">
        <f t="shared" si="87"/>
        <v>0.86899999999999999</v>
      </c>
      <c r="F84" s="9">
        <f t="shared" si="87"/>
        <v>0.25</v>
      </c>
      <c r="G84" s="9">
        <f t="shared" si="87"/>
        <v>0.1</v>
      </c>
      <c r="I84">
        <v>81</v>
      </c>
      <c r="J84" s="9">
        <v>1</v>
      </c>
      <c r="K84" s="9">
        <f t="shared" ref="K84:L84" si="108">K83</f>
        <v>1.68</v>
      </c>
      <c r="L84" s="9">
        <f t="shared" si="108"/>
        <v>1.06</v>
      </c>
      <c r="M84" s="9">
        <f t="shared" si="73"/>
        <v>0.91</v>
      </c>
      <c r="N84">
        <v>81</v>
      </c>
      <c r="O84" s="1">
        <f>SUM($A$4:$A84)*D84</f>
        <v>89000</v>
      </c>
      <c r="P84" s="1">
        <f t="shared" si="89"/>
        <v>2156</v>
      </c>
      <c r="Q84" s="1">
        <f t="shared" si="90"/>
        <v>494.66666666666663</v>
      </c>
      <c r="R84" s="1">
        <f t="shared" si="91"/>
        <v>318.5</v>
      </c>
      <c r="S84" s="1">
        <f t="shared" si="92"/>
        <v>2969.1666666666665</v>
      </c>
      <c r="T84" s="1">
        <f ca="1">SUM(U$4:AL84)/18</f>
        <v>2367.4342238940235</v>
      </c>
      <c r="U84" s="1">
        <f t="shared" ca="1" si="105"/>
        <v>20.611111111111111</v>
      </c>
      <c r="V84" s="1">
        <f t="shared" ca="1" si="105"/>
        <v>119.77777777777777</v>
      </c>
      <c r="W84" s="1">
        <f t="shared" ca="1" si="105"/>
        <v>119.77777777777777</v>
      </c>
      <c r="X84" s="1">
        <f t="shared" ca="1" si="105"/>
        <v>137.74444444444441</v>
      </c>
      <c r="Y84" s="1">
        <f t="shared" ca="1" si="105"/>
        <v>119.77777777777777</v>
      </c>
      <c r="Z84" s="1">
        <f t="shared" ca="1" si="105"/>
        <v>119.77777777777777</v>
      </c>
      <c r="AA84" s="1">
        <f t="shared" ca="1" si="105"/>
        <v>13.270833333333334</v>
      </c>
      <c r="AB84" s="1">
        <f t="shared" ca="1" si="105"/>
        <v>137.74444444444441</v>
      </c>
      <c r="AC84" s="1">
        <f t="shared" ca="1" si="105"/>
        <v>119.77777777777777</v>
      </c>
      <c r="AD84" s="1">
        <f t="shared" ca="1" si="105"/>
        <v>137.74444444444441</v>
      </c>
      <c r="AE84" s="1">
        <f t="shared" ca="1" si="105"/>
        <v>17.694444444444443</v>
      </c>
      <c r="AF84" s="1">
        <f t="shared" ca="1" si="105"/>
        <v>119.77777777777777</v>
      </c>
      <c r="AG84" s="1">
        <f t="shared" ca="1" si="105"/>
        <v>17.694444444444443</v>
      </c>
      <c r="AH84" s="1">
        <f t="shared" ca="1" si="105"/>
        <v>119.77777777777777</v>
      </c>
      <c r="AI84" s="1">
        <f t="shared" ca="1" si="105"/>
        <v>20.611111111111111</v>
      </c>
      <c r="AJ84" s="1">
        <f t="shared" ca="1" si="105"/>
        <v>27.481481481481481</v>
      </c>
      <c r="AK84" s="1">
        <f t="shared" ca="1" si="103"/>
        <v>27.481481481481481</v>
      </c>
      <c r="AL84" s="1">
        <f t="shared" ca="1" si="103"/>
        <v>119.77777777777777</v>
      </c>
    </row>
    <row r="85" spans="1:38" x14ac:dyDescent="0.25">
      <c r="D85" s="9"/>
      <c r="F85" s="9"/>
      <c r="G85" s="9"/>
      <c r="O85" s="1"/>
      <c r="P85" s="1">
        <f>SUM(P4:P84)</f>
        <v>58387.618055555555</v>
      </c>
      <c r="Q85" s="1">
        <f t="shared" ref="Q85:S85" si="109">SUM(Q4:Q84)</f>
        <v>18750.111111111113</v>
      </c>
      <c r="R85" s="1">
        <f t="shared" si="109"/>
        <v>11958.208333333332</v>
      </c>
      <c r="S85" s="1">
        <f t="shared" si="109"/>
        <v>89095.937499999985</v>
      </c>
    </row>
    <row r="86" spans="1:38" x14ac:dyDescent="0.25">
      <c r="D86" s="9"/>
      <c r="F86" s="9"/>
      <c r="G86" s="9"/>
      <c r="O86" s="1"/>
      <c r="P86" s="1"/>
      <c r="Q86" s="1"/>
      <c r="R86" s="1"/>
    </row>
    <row r="87" spans="1:38" x14ac:dyDescent="0.25">
      <c r="D87" s="9"/>
      <c r="F87" s="9"/>
      <c r="G87" s="9"/>
      <c r="O87" s="1"/>
      <c r="P87" s="1"/>
      <c r="Q87" s="1"/>
      <c r="R87" s="1"/>
    </row>
    <row r="88" spans="1:38" x14ac:dyDescent="0.25">
      <c r="C88" t="s">
        <v>0</v>
      </c>
      <c r="D88" s="9"/>
      <c r="E88" s="9" t="s">
        <v>285</v>
      </c>
      <c r="F88" s="9" t="s">
        <v>286</v>
      </c>
      <c r="G88" s="9" t="s">
        <v>287</v>
      </c>
      <c r="O88" s="1"/>
      <c r="P88" s="1"/>
      <c r="Q88" s="1"/>
      <c r="R88" s="1"/>
    </row>
    <row r="89" spans="1:38" x14ac:dyDescent="0.25">
      <c r="C89">
        <v>1</v>
      </c>
      <c r="D89" s="11"/>
      <c r="E89" s="9">
        <v>1</v>
      </c>
      <c r="F89" s="9">
        <v>1</v>
      </c>
      <c r="G89" s="9">
        <v>1</v>
      </c>
      <c r="J89">
        <v>1</v>
      </c>
      <c r="N89" s="11" t="s">
        <v>268</v>
      </c>
      <c r="O89" s="9">
        <v>1</v>
      </c>
      <c r="Q89">
        <v>1</v>
      </c>
      <c r="R89" s="11" t="s">
        <v>268</v>
      </c>
      <c r="S89" s="9">
        <v>1</v>
      </c>
      <c r="U89">
        <v>1</v>
      </c>
      <c r="V89" s="11" t="s">
        <v>268</v>
      </c>
      <c r="W89" s="9">
        <v>1</v>
      </c>
      <c r="Y89" s="9"/>
    </row>
    <row r="90" spans="1:38" x14ac:dyDescent="0.25">
      <c r="C90">
        <v>2</v>
      </c>
      <c r="D90" s="11"/>
      <c r="E90" s="9">
        <v>1</v>
      </c>
      <c r="F90" s="9">
        <v>1</v>
      </c>
      <c r="G90" s="9">
        <v>1</v>
      </c>
      <c r="J90">
        <v>20</v>
      </c>
      <c r="N90" s="11" t="s">
        <v>268</v>
      </c>
      <c r="O90" s="9">
        <v>0.83299999999999996</v>
      </c>
      <c r="Q90">
        <v>40</v>
      </c>
      <c r="R90" s="11" t="s">
        <v>268</v>
      </c>
      <c r="S90" s="9">
        <v>0.5</v>
      </c>
      <c r="U90">
        <v>40</v>
      </c>
      <c r="V90" s="11" t="s">
        <v>268</v>
      </c>
      <c r="W90" s="9">
        <v>0.25</v>
      </c>
      <c r="Y90" s="9"/>
    </row>
    <row r="91" spans="1:38" x14ac:dyDescent="0.25">
      <c r="C91">
        <v>3</v>
      </c>
      <c r="D91" s="11"/>
      <c r="E91" s="9">
        <v>1</v>
      </c>
      <c r="F91" s="9">
        <v>1</v>
      </c>
      <c r="G91" s="9">
        <v>1</v>
      </c>
      <c r="J91">
        <v>25</v>
      </c>
      <c r="N91" s="11" t="s">
        <v>268</v>
      </c>
      <c r="O91" s="9">
        <v>0.625</v>
      </c>
      <c r="Q91">
        <v>55</v>
      </c>
      <c r="R91" s="11" t="s">
        <v>268</v>
      </c>
      <c r="S91" s="9">
        <v>1.31</v>
      </c>
      <c r="U91">
        <v>55</v>
      </c>
      <c r="V91" s="11" t="s">
        <v>268</v>
      </c>
      <c r="W91" s="9">
        <v>1.06</v>
      </c>
      <c r="Y91" s="9"/>
    </row>
    <row r="92" spans="1:38" x14ac:dyDescent="0.25">
      <c r="C92">
        <v>4</v>
      </c>
      <c r="D92" s="11"/>
      <c r="E92" s="9">
        <v>1</v>
      </c>
      <c r="F92" s="9">
        <v>1</v>
      </c>
      <c r="G92" s="9">
        <v>1</v>
      </c>
      <c r="J92">
        <v>30</v>
      </c>
      <c r="N92" s="11" t="s">
        <v>268</v>
      </c>
      <c r="O92" s="9">
        <v>0.45400000000000001</v>
      </c>
      <c r="Q92">
        <v>60</v>
      </c>
      <c r="R92" s="11" t="s">
        <v>268</v>
      </c>
      <c r="S92" s="9">
        <v>1.06</v>
      </c>
      <c r="U92">
        <v>60</v>
      </c>
      <c r="V92" s="11" t="s">
        <v>268</v>
      </c>
      <c r="W92" s="9">
        <v>0.91</v>
      </c>
      <c r="Y92" s="9"/>
    </row>
    <row r="93" spans="1:38" x14ac:dyDescent="0.25">
      <c r="C93">
        <v>5</v>
      </c>
      <c r="D93" s="11"/>
      <c r="E93" s="9">
        <v>1</v>
      </c>
      <c r="F93" s="9">
        <v>1</v>
      </c>
      <c r="G93" s="9">
        <v>1</v>
      </c>
      <c r="J93">
        <v>35</v>
      </c>
      <c r="N93" s="11" t="s">
        <v>268</v>
      </c>
      <c r="O93" s="9">
        <v>0.33300000000000002</v>
      </c>
      <c r="R93" s="11"/>
      <c r="S93" s="9"/>
      <c r="V93" s="11"/>
      <c r="W93" s="9"/>
      <c r="Y93" s="9"/>
    </row>
    <row r="94" spans="1:38" x14ac:dyDescent="0.25">
      <c r="C94">
        <v>6</v>
      </c>
      <c r="D94" s="11"/>
      <c r="E94" s="9">
        <v>1</v>
      </c>
      <c r="F94" s="9">
        <v>1</v>
      </c>
      <c r="G94" s="9">
        <v>1</v>
      </c>
      <c r="J94">
        <v>40</v>
      </c>
      <c r="N94" s="11" t="s">
        <v>268</v>
      </c>
      <c r="O94" s="9">
        <v>0.5</v>
      </c>
      <c r="R94" s="11"/>
      <c r="S94" s="9"/>
      <c r="V94" s="11"/>
      <c r="W94" s="9"/>
      <c r="Y94" s="9"/>
    </row>
    <row r="95" spans="1:38" x14ac:dyDescent="0.25">
      <c r="C95">
        <v>7</v>
      </c>
      <c r="D95" s="11"/>
      <c r="E95" s="9">
        <v>1</v>
      </c>
      <c r="F95" s="9">
        <v>1</v>
      </c>
      <c r="G95" s="9">
        <v>1</v>
      </c>
      <c r="J95">
        <v>55</v>
      </c>
      <c r="N95" s="11" t="s">
        <v>268</v>
      </c>
      <c r="O95" s="9">
        <v>1.31</v>
      </c>
      <c r="R95" s="11"/>
      <c r="S95" s="9"/>
      <c r="V95" s="11"/>
      <c r="W95" s="9"/>
      <c r="Y95" s="9"/>
    </row>
    <row r="96" spans="1:38" x14ac:dyDescent="0.25">
      <c r="C96">
        <v>8</v>
      </c>
      <c r="D96" s="11"/>
      <c r="E96" s="9">
        <v>1</v>
      </c>
      <c r="F96" s="9">
        <v>1</v>
      </c>
      <c r="G96" s="9">
        <v>1</v>
      </c>
      <c r="J96">
        <v>70</v>
      </c>
      <c r="N96" s="11" t="s">
        <v>268</v>
      </c>
      <c r="O96" s="11">
        <v>1.68</v>
      </c>
      <c r="R96" s="11"/>
      <c r="S96" s="9"/>
      <c r="V96" s="11"/>
      <c r="W96" s="9"/>
      <c r="Y96" s="9"/>
    </row>
    <row r="97" spans="3:25" x14ac:dyDescent="0.25">
      <c r="C97">
        <v>9</v>
      </c>
      <c r="D97" s="11"/>
      <c r="E97" s="9">
        <v>1</v>
      </c>
      <c r="F97" s="9">
        <v>1</v>
      </c>
      <c r="G97" s="9">
        <v>1</v>
      </c>
      <c r="N97" s="11"/>
      <c r="O97" s="9"/>
      <c r="R97" s="11"/>
      <c r="S97" s="9"/>
      <c r="V97" s="11"/>
      <c r="W97" s="9"/>
      <c r="Y97" s="9"/>
    </row>
    <row r="98" spans="3:25" x14ac:dyDescent="0.25">
      <c r="C98">
        <v>10</v>
      </c>
      <c r="D98" s="11"/>
      <c r="E98" s="9">
        <v>1</v>
      </c>
      <c r="F98" s="9">
        <v>1</v>
      </c>
      <c r="G98" s="9">
        <v>1</v>
      </c>
      <c r="N98" s="11"/>
      <c r="O98" s="9"/>
      <c r="R98" s="11"/>
      <c r="S98" s="9"/>
      <c r="V98" s="11"/>
      <c r="W98" s="9"/>
      <c r="Y98" s="9"/>
    </row>
    <row r="99" spans="3:25" x14ac:dyDescent="0.25">
      <c r="C99">
        <v>11</v>
      </c>
      <c r="D99" s="11"/>
      <c r="E99" s="9">
        <v>1</v>
      </c>
      <c r="F99" s="9">
        <v>1</v>
      </c>
      <c r="G99" s="9">
        <v>1</v>
      </c>
      <c r="N99" s="11"/>
      <c r="O99" s="9"/>
      <c r="R99" s="11"/>
      <c r="S99" s="9"/>
      <c r="V99" s="11"/>
      <c r="W99" s="9"/>
      <c r="Y99" s="9"/>
    </row>
    <row r="100" spans="3:25" x14ac:dyDescent="0.25">
      <c r="C100">
        <v>12</v>
      </c>
      <c r="D100" s="11"/>
      <c r="E100" s="9">
        <v>1</v>
      </c>
      <c r="F100" s="9">
        <v>1</v>
      </c>
      <c r="G100" s="9">
        <v>1</v>
      </c>
      <c r="N100" s="11"/>
      <c r="O100" s="9"/>
      <c r="R100" s="11"/>
      <c r="S100" s="9"/>
      <c r="V100" s="11"/>
      <c r="W100" s="9"/>
      <c r="Y100" s="9"/>
    </row>
    <row r="101" spans="3:25" x14ac:dyDescent="0.25">
      <c r="C101">
        <v>13</v>
      </c>
      <c r="D101" s="11"/>
      <c r="E101" s="9">
        <v>1</v>
      </c>
      <c r="F101" s="9">
        <v>1</v>
      </c>
      <c r="G101" s="9">
        <v>1</v>
      </c>
      <c r="N101" s="11"/>
      <c r="O101" s="9"/>
      <c r="R101" s="11"/>
      <c r="S101" s="9"/>
      <c r="V101" s="11"/>
      <c r="W101" s="9"/>
      <c r="Y101" s="9"/>
    </row>
    <row r="102" spans="3:25" x14ac:dyDescent="0.25">
      <c r="C102">
        <v>14</v>
      </c>
      <c r="D102" s="11"/>
      <c r="E102" s="9">
        <v>1</v>
      </c>
      <c r="F102" s="9">
        <v>1</v>
      </c>
      <c r="G102" s="9">
        <v>1</v>
      </c>
      <c r="N102" s="11"/>
      <c r="O102" s="9"/>
      <c r="R102" s="11"/>
      <c r="S102" s="9"/>
      <c r="V102" s="11"/>
      <c r="W102" s="9"/>
      <c r="Y102" s="9"/>
    </row>
    <row r="103" spans="3:25" x14ac:dyDescent="0.25">
      <c r="C103">
        <v>15</v>
      </c>
      <c r="D103" s="11"/>
      <c r="E103" s="9">
        <v>1</v>
      </c>
      <c r="F103" s="9">
        <v>1</v>
      </c>
      <c r="G103" s="9">
        <v>1</v>
      </c>
      <c r="N103" s="11"/>
      <c r="O103" s="9"/>
      <c r="R103" s="11"/>
      <c r="S103" s="9"/>
      <c r="V103" s="11"/>
      <c r="W103" s="9"/>
      <c r="Y103" s="9"/>
    </row>
    <row r="104" spans="3:25" x14ac:dyDescent="0.25">
      <c r="C104">
        <v>16</v>
      </c>
      <c r="D104" s="11"/>
      <c r="E104" s="9">
        <v>1</v>
      </c>
      <c r="F104" s="9">
        <v>1</v>
      </c>
      <c r="G104" s="9">
        <v>1</v>
      </c>
      <c r="N104" s="11"/>
      <c r="O104" s="9"/>
      <c r="R104" s="11"/>
      <c r="S104" s="9"/>
      <c r="V104" s="11"/>
      <c r="W104" s="9"/>
      <c r="Y104" s="9"/>
    </row>
    <row r="105" spans="3:25" x14ac:dyDescent="0.25">
      <c r="C105">
        <v>17</v>
      </c>
      <c r="D105" s="11"/>
      <c r="E105" s="9">
        <v>1</v>
      </c>
      <c r="F105" s="9">
        <v>1</v>
      </c>
      <c r="G105" s="9">
        <v>1</v>
      </c>
      <c r="N105" s="11"/>
      <c r="O105" s="9"/>
      <c r="R105" s="11"/>
      <c r="S105" s="9"/>
      <c r="V105" s="11"/>
      <c r="W105" s="9"/>
      <c r="Y105" s="9"/>
    </row>
    <row r="106" spans="3:25" x14ac:dyDescent="0.25">
      <c r="C106">
        <v>18</v>
      </c>
      <c r="D106" s="11"/>
      <c r="E106" s="9">
        <v>1</v>
      </c>
      <c r="F106" s="9">
        <v>1</v>
      </c>
      <c r="G106" s="9">
        <v>1</v>
      </c>
      <c r="N106" s="11"/>
      <c r="O106" s="9"/>
      <c r="R106" s="11"/>
      <c r="S106" s="9"/>
      <c r="V106" s="11"/>
      <c r="W106" s="9"/>
      <c r="Y106" s="9"/>
    </row>
    <row r="107" spans="3:25" x14ac:dyDescent="0.25">
      <c r="C107">
        <v>19</v>
      </c>
      <c r="D107" s="11"/>
      <c r="E107" s="9">
        <v>1</v>
      </c>
      <c r="F107" s="9">
        <v>1</v>
      </c>
      <c r="G107" s="9">
        <v>1</v>
      </c>
      <c r="N107" s="11"/>
      <c r="O107" s="9"/>
      <c r="R107" s="11"/>
      <c r="S107" s="9"/>
      <c r="V107" s="11"/>
      <c r="W107" s="9"/>
      <c r="Y107" s="9"/>
    </row>
    <row r="108" spans="3:25" x14ac:dyDescent="0.25">
      <c r="C108">
        <v>20</v>
      </c>
      <c r="D108" s="11"/>
      <c r="E108" s="9">
        <v>1</v>
      </c>
      <c r="F108" s="9">
        <v>1</v>
      </c>
      <c r="G108" s="9">
        <v>1</v>
      </c>
      <c r="N108" s="11"/>
      <c r="O108" s="9"/>
      <c r="R108" s="11"/>
      <c r="S108" s="9"/>
      <c r="V108" s="11"/>
      <c r="W108" s="9"/>
      <c r="Y108" s="9"/>
    </row>
    <row r="109" spans="3:25" x14ac:dyDescent="0.25">
      <c r="C109">
        <v>21</v>
      </c>
      <c r="D109" s="11"/>
      <c r="E109" s="9">
        <v>0.83299999999999996</v>
      </c>
      <c r="F109" s="9">
        <v>1</v>
      </c>
      <c r="G109" s="9">
        <v>1</v>
      </c>
      <c r="N109" s="11"/>
      <c r="O109" s="9"/>
      <c r="R109" s="11"/>
      <c r="S109" s="9"/>
      <c r="V109" s="11"/>
      <c r="W109" s="9"/>
      <c r="Y109" s="9"/>
    </row>
    <row r="110" spans="3:25" x14ac:dyDescent="0.25">
      <c r="C110">
        <v>22</v>
      </c>
      <c r="D110" s="11"/>
      <c r="E110" s="9">
        <v>0.83299999999999996</v>
      </c>
      <c r="F110" s="9">
        <v>1</v>
      </c>
      <c r="G110" s="9">
        <v>1</v>
      </c>
      <c r="N110" s="11"/>
      <c r="O110" s="9"/>
      <c r="R110" s="11"/>
      <c r="S110" s="9"/>
      <c r="V110" s="11"/>
      <c r="W110" s="9"/>
      <c r="Y110" s="9"/>
    </row>
    <row r="111" spans="3:25" x14ac:dyDescent="0.25">
      <c r="C111">
        <v>23</v>
      </c>
      <c r="D111" s="11"/>
      <c r="E111" s="9">
        <v>0.83299999999999996</v>
      </c>
      <c r="F111" s="9">
        <v>1</v>
      </c>
      <c r="G111" s="9">
        <v>1</v>
      </c>
      <c r="N111" s="11"/>
      <c r="O111" s="9"/>
      <c r="R111" s="11"/>
      <c r="S111" s="9"/>
      <c r="V111" s="11"/>
      <c r="W111" s="9"/>
      <c r="Y111" s="9"/>
    </row>
    <row r="112" spans="3:25" x14ac:dyDescent="0.25">
      <c r="C112">
        <v>24</v>
      </c>
      <c r="D112" s="11"/>
      <c r="E112" s="9">
        <v>0.83299999999999996</v>
      </c>
      <c r="F112" s="9">
        <v>1</v>
      </c>
      <c r="G112" s="9">
        <v>1</v>
      </c>
      <c r="N112" s="11"/>
      <c r="O112" s="9"/>
      <c r="R112" s="11"/>
      <c r="S112" s="9"/>
      <c r="V112" s="11"/>
      <c r="W112" s="9"/>
      <c r="Y112" s="9"/>
    </row>
    <row r="113" spans="3:25" x14ac:dyDescent="0.25">
      <c r="C113">
        <v>25</v>
      </c>
      <c r="D113" s="11"/>
      <c r="E113" s="9">
        <v>0.625</v>
      </c>
      <c r="F113" s="9">
        <v>1</v>
      </c>
      <c r="G113" s="9">
        <v>1</v>
      </c>
      <c r="N113" s="11"/>
      <c r="O113" s="9"/>
      <c r="R113" s="11"/>
      <c r="S113" s="9"/>
      <c r="V113" s="11"/>
      <c r="W113" s="9"/>
      <c r="Y113" s="9"/>
    </row>
    <row r="114" spans="3:25" x14ac:dyDescent="0.25">
      <c r="C114">
        <v>26</v>
      </c>
      <c r="D114" s="11"/>
      <c r="E114" s="9">
        <v>0.625</v>
      </c>
      <c r="F114" s="9">
        <v>1</v>
      </c>
      <c r="G114" s="9">
        <v>1</v>
      </c>
      <c r="N114" s="11"/>
      <c r="O114" s="9"/>
      <c r="R114" s="11"/>
      <c r="S114" s="9"/>
      <c r="V114" s="11"/>
      <c r="W114" s="9"/>
      <c r="Y114" s="9"/>
    </row>
    <row r="115" spans="3:25" x14ac:dyDescent="0.25">
      <c r="C115">
        <v>27</v>
      </c>
      <c r="D115" s="11"/>
      <c r="E115" s="9">
        <v>0.625</v>
      </c>
      <c r="F115" s="9">
        <v>1</v>
      </c>
      <c r="G115" s="9">
        <v>1</v>
      </c>
      <c r="N115" s="11"/>
      <c r="O115" s="9"/>
      <c r="R115" s="11"/>
      <c r="S115" s="9"/>
      <c r="V115" s="11"/>
      <c r="W115" s="9"/>
      <c r="Y115" s="9"/>
    </row>
    <row r="116" spans="3:25" x14ac:dyDescent="0.25">
      <c r="C116">
        <v>28</v>
      </c>
      <c r="D116" s="11"/>
      <c r="E116" s="9">
        <v>0.625</v>
      </c>
      <c r="F116" s="9">
        <v>1</v>
      </c>
      <c r="G116" s="9">
        <v>1</v>
      </c>
      <c r="N116" s="11"/>
      <c r="O116" s="9"/>
      <c r="R116" s="11"/>
      <c r="S116" s="9"/>
      <c r="V116" s="11"/>
      <c r="W116" s="9"/>
      <c r="Y116" s="9"/>
    </row>
    <row r="117" spans="3:25" x14ac:dyDescent="0.25">
      <c r="C117">
        <v>29</v>
      </c>
      <c r="D117" s="11"/>
      <c r="E117" s="9">
        <v>0.625</v>
      </c>
      <c r="F117" s="9">
        <v>1</v>
      </c>
      <c r="G117" s="9">
        <v>1</v>
      </c>
      <c r="N117" s="11"/>
      <c r="O117" s="9"/>
      <c r="R117" s="11"/>
      <c r="S117" s="9"/>
      <c r="V117" s="11"/>
      <c r="W117" s="9"/>
      <c r="Y117" s="9"/>
    </row>
    <row r="118" spans="3:25" x14ac:dyDescent="0.25">
      <c r="C118">
        <v>30</v>
      </c>
      <c r="D118" s="11"/>
      <c r="E118" s="9">
        <v>0.45400000000000001</v>
      </c>
      <c r="F118" s="9">
        <v>1</v>
      </c>
      <c r="G118" s="9">
        <v>1</v>
      </c>
      <c r="N118" s="11"/>
      <c r="O118" s="9"/>
      <c r="R118" s="11"/>
      <c r="S118" s="9"/>
      <c r="V118" s="11"/>
      <c r="W118" s="9"/>
      <c r="Y118" s="9"/>
    </row>
    <row r="119" spans="3:25" x14ac:dyDescent="0.25">
      <c r="C119">
        <v>31</v>
      </c>
      <c r="D119" s="11"/>
      <c r="E119" s="9">
        <v>0.45400000000000001</v>
      </c>
      <c r="F119" s="9">
        <v>1</v>
      </c>
      <c r="G119" s="9">
        <v>1</v>
      </c>
      <c r="N119" s="11"/>
      <c r="O119" s="9"/>
      <c r="R119" s="11"/>
      <c r="S119" s="9"/>
      <c r="V119" s="11"/>
      <c r="W119" s="9"/>
      <c r="Y119" s="9"/>
    </row>
    <row r="120" spans="3:25" x14ac:dyDescent="0.25">
      <c r="C120">
        <v>32</v>
      </c>
      <c r="D120" s="11"/>
      <c r="E120" s="9">
        <v>0.45400000000000001</v>
      </c>
      <c r="F120" s="9">
        <v>1</v>
      </c>
      <c r="G120" s="9">
        <v>1</v>
      </c>
      <c r="N120" s="11"/>
      <c r="O120" s="9"/>
      <c r="R120" s="11"/>
      <c r="S120" s="9"/>
      <c r="V120" s="11"/>
      <c r="W120" s="9"/>
      <c r="Y120" s="9"/>
    </row>
    <row r="121" spans="3:25" x14ac:dyDescent="0.25">
      <c r="C121">
        <v>33</v>
      </c>
      <c r="D121" s="11"/>
      <c r="E121" s="9">
        <v>0.45400000000000001</v>
      </c>
      <c r="F121" s="9">
        <v>1</v>
      </c>
      <c r="G121" s="9">
        <v>1</v>
      </c>
      <c r="N121" s="11"/>
      <c r="O121" s="9"/>
      <c r="R121" s="11"/>
      <c r="S121" s="9"/>
      <c r="V121" s="11"/>
      <c r="W121" s="9"/>
      <c r="Y121" s="9"/>
    </row>
    <row r="122" spans="3:25" x14ac:dyDescent="0.25">
      <c r="C122">
        <v>34</v>
      </c>
      <c r="D122" s="11"/>
      <c r="E122" s="9">
        <v>0.45400000000000001</v>
      </c>
      <c r="F122" s="9">
        <v>1</v>
      </c>
      <c r="G122" s="9">
        <v>1</v>
      </c>
      <c r="N122" s="11"/>
      <c r="O122" s="9"/>
      <c r="R122" s="11"/>
      <c r="S122" s="9"/>
      <c r="V122" s="11"/>
      <c r="W122" s="9"/>
      <c r="Y122" s="9"/>
    </row>
    <row r="123" spans="3:25" x14ac:dyDescent="0.25">
      <c r="C123">
        <v>35</v>
      </c>
      <c r="D123" s="11"/>
      <c r="E123" s="9">
        <v>0.33300000000000002</v>
      </c>
      <c r="F123" s="9">
        <v>1</v>
      </c>
      <c r="G123" s="9">
        <v>1</v>
      </c>
      <c r="N123" s="11"/>
      <c r="O123" s="9"/>
      <c r="R123" s="11"/>
      <c r="S123" s="9"/>
      <c r="V123" s="11"/>
      <c r="W123" s="9"/>
      <c r="Y123" s="9"/>
    </row>
    <row r="124" spans="3:25" x14ac:dyDescent="0.25">
      <c r="C124">
        <v>36</v>
      </c>
      <c r="D124" s="11"/>
      <c r="E124" s="9">
        <v>0.33300000000000002</v>
      </c>
      <c r="F124" s="9">
        <v>1</v>
      </c>
      <c r="G124" s="9">
        <v>1</v>
      </c>
      <c r="N124" s="11"/>
      <c r="O124" s="9"/>
      <c r="R124" s="11"/>
      <c r="S124" s="9"/>
      <c r="V124" s="11"/>
      <c r="W124" s="9"/>
      <c r="Y124" s="9"/>
    </row>
    <row r="125" spans="3:25" x14ac:dyDescent="0.25">
      <c r="C125">
        <v>37</v>
      </c>
      <c r="D125" s="11"/>
      <c r="E125" s="9">
        <v>0.33300000000000002</v>
      </c>
      <c r="F125" s="9">
        <v>1</v>
      </c>
      <c r="G125" s="9">
        <v>1</v>
      </c>
      <c r="N125" s="11"/>
      <c r="O125" s="9"/>
      <c r="R125" s="11"/>
      <c r="S125" s="9"/>
      <c r="V125" s="11"/>
      <c r="W125" s="9"/>
      <c r="Y125" s="9"/>
    </row>
    <row r="126" spans="3:25" x14ac:dyDescent="0.25">
      <c r="C126">
        <v>38</v>
      </c>
      <c r="D126" s="11"/>
      <c r="E126" s="9">
        <v>0.33300000000000002</v>
      </c>
      <c r="F126" s="9">
        <v>1</v>
      </c>
      <c r="G126" s="9">
        <v>1</v>
      </c>
      <c r="N126" s="11"/>
      <c r="O126" s="9"/>
      <c r="R126" s="11"/>
      <c r="S126" s="9"/>
      <c r="V126" s="11"/>
      <c r="W126" s="9"/>
      <c r="Y126" s="9"/>
    </row>
    <row r="127" spans="3:25" x14ac:dyDescent="0.25">
      <c r="C127">
        <v>39</v>
      </c>
      <c r="D127" s="11"/>
      <c r="E127" s="9">
        <v>0.33300000000000002</v>
      </c>
      <c r="F127" s="9">
        <v>1</v>
      </c>
      <c r="G127" s="9">
        <v>1</v>
      </c>
      <c r="N127" s="11"/>
      <c r="O127" s="9"/>
      <c r="R127" s="11"/>
      <c r="S127" s="9"/>
      <c r="V127" s="11"/>
      <c r="W127" s="9"/>
      <c r="Y127" s="9"/>
    </row>
    <row r="128" spans="3:25" x14ac:dyDescent="0.25">
      <c r="C128">
        <v>40</v>
      </c>
      <c r="D128" s="11"/>
      <c r="E128" s="9">
        <v>0.5</v>
      </c>
      <c r="F128" s="9">
        <v>0.5</v>
      </c>
      <c r="G128" s="9">
        <v>0.25</v>
      </c>
      <c r="N128" s="11"/>
      <c r="O128" s="9"/>
      <c r="R128" s="11"/>
      <c r="S128" s="9"/>
      <c r="V128" s="11"/>
      <c r="W128" s="9"/>
      <c r="Y128" s="9"/>
    </row>
    <row r="129" spans="3:25" x14ac:dyDescent="0.25">
      <c r="C129">
        <v>41</v>
      </c>
      <c r="D129" s="11"/>
      <c r="E129" s="9">
        <v>0.5</v>
      </c>
      <c r="F129" s="9">
        <v>0.5</v>
      </c>
      <c r="G129" s="9">
        <v>0.25</v>
      </c>
      <c r="N129" s="11"/>
      <c r="O129" s="9"/>
      <c r="R129" s="11"/>
      <c r="S129" s="9"/>
      <c r="V129" s="11"/>
      <c r="W129" s="9"/>
      <c r="Y129" s="9"/>
    </row>
    <row r="130" spans="3:25" x14ac:dyDescent="0.25">
      <c r="C130">
        <v>42</v>
      </c>
      <c r="D130" s="11"/>
      <c r="E130" s="9">
        <v>0.5</v>
      </c>
      <c r="F130" s="9">
        <v>0.5</v>
      </c>
      <c r="G130" s="9">
        <v>0.25</v>
      </c>
      <c r="N130" s="11"/>
      <c r="O130" s="9"/>
      <c r="R130" s="11"/>
      <c r="S130" s="9"/>
      <c r="V130" s="11"/>
      <c r="W130" s="9"/>
      <c r="Y130" s="9"/>
    </row>
    <row r="131" spans="3:25" x14ac:dyDescent="0.25">
      <c r="C131">
        <v>43</v>
      </c>
      <c r="D131" s="11"/>
      <c r="E131" s="9">
        <v>0.5</v>
      </c>
      <c r="F131" s="9">
        <v>0.5</v>
      </c>
      <c r="G131" s="9">
        <v>0.25</v>
      </c>
      <c r="N131" s="11"/>
      <c r="O131" s="9"/>
      <c r="R131" s="11"/>
      <c r="S131" s="9"/>
      <c r="V131" s="11"/>
      <c r="W131" s="9"/>
      <c r="Y131" s="9"/>
    </row>
    <row r="132" spans="3:25" x14ac:dyDescent="0.25">
      <c r="C132">
        <v>44</v>
      </c>
      <c r="D132" s="11"/>
      <c r="E132" s="9">
        <v>0.5</v>
      </c>
      <c r="F132" s="9">
        <v>0.5</v>
      </c>
      <c r="G132" s="9">
        <v>0.25</v>
      </c>
      <c r="N132" s="11"/>
      <c r="O132" s="9"/>
      <c r="R132" s="11"/>
      <c r="S132" s="9"/>
      <c r="V132" s="11"/>
      <c r="W132" s="9"/>
      <c r="Y132" s="9"/>
    </row>
    <row r="133" spans="3:25" x14ac:dyDescent="0.25">
      <c r="C133">
        <v>45</v>
      </c>
      <c r="D133" s="11"/>
      <c r="E133" s="9">
        <v>0.5</v>
      </c>
      <c r="F133" s="9">
        <v>0.5</v>
      </c>
      <c r="G133" s="9">
        <v>0.25</v>
      </c>
      <c r="N133" s="11"/>
      <c r="O133" s="9"/>
      <c r="R133" s="11"/>
      <c r="S133" s="9"/>
      <c r="V133" s="11"/>
      <c r="W133" s="9"/>
      <c r="Y133" s="9"/>
    </row>
    <row r="134" spans="3:25" x14ac:dyDescent="0.25">
      <c r="C134">
        <v>46</v>
      </c>
      <c r="D134" s="11"/>
      <c r="E134" s="9">
        <v>0.5</v>
      </c>
      <c r="F134" s="9">
        <v>0.5</v>
      </c>
      <c r="G134" s="9">
        <v>0.25</v>
      </c>
      <c r="N134" s="11"/>
      <c r="O134" s="9"/>
      <c r="R134" s="11"/>
      <c r="S134" s="9"/>
      <c r="V134" s="11"/>
      <c r="W134" s="9"/>
      <c r="Y134" s="9"/>
    </row>
    <row r="135" spans="3:25" x14ac:dyDescent="0.25">
      <c r="C135">
        <v>47</v>
      </c>
      <c r="D135" s="11"/>
      <c r="E135" s="9">
        <v>0.5</v>
      </c>
      <c r="F135" s="9">
        <v>0.5</v>
      </c>
      <c r="G135" s="9">
        <v>0.25</v>
      </c>
      <c r="N135" s="11"/>
      <c r="O135" s="9"/>
      <c r="R135" s="11"/>
      <c r="S135" s="9"/>
      <c r="V135" s="11"/>
      <c r="W135" s="9"/>
      <c r="Y135" s="9"/>
    </row>
    <row r="136" spans="3:25" x14ac:dyDescent="0.25">
      <c r="C136">
        <v>48</v>
      </c>
      <c r="D136" s="11"/>
      <c r="E136" s="9">
        <v>0.5</v>
      </c>
      <c r="F136" s="9">
        <v>0.5</v>
      </c>
      <c r="G136" s="9">
        <v>0.25</v>
      </c>
      <c r="N136" s="11"/>
      <c r="O136" s="9"/>
      <c r="R136" s="11"/>
      <c r="S136" s="9"/>
      <c r="V136" s="11"/>
      <c r="W136" s="9"/>
      <c r="Y136" s="9"/>
    </row>
    <row r="137" spans="3:25" x14ac:dyDescent="0.25">
      <c r="C137">
        <v>49</v>
      </c>
      <c r="D137" s="11"/>
      <c r="E137" s="9">
        <v>0.5</v>
      </c>
      <c r="F137" s="9">
        <v>0.5</v>
      </c>
      <c r="G137" s="9">
        <v>0.25</v>
      </c>
      <c r="N137" s="11"/>
      <c r="O137" s="9"/>
      <c r="R137" s="11"/>
      <c r="S137" s="9"/>
      <c r="V137" s="11"/>
      <c r="W137" s="9"/>
      <c r="Y137" s="9"/>
    </row>
    <row r="138" spans="3:25" x14ac:dyDescent="0.25">
      <c r="C138">
        <v>50</v>
      </c>
      <c r="D138" s="11"/>
      <c r="E138" s="9">
        <v>0.5</v>
      </c>
      <c r="F138" s="9">
        <v>0.5</v>
      </c>
      <c r="G138" s="9">
        <v>0.25</v>
      </c>
      <c r="N138" s="11"/>
      <c r="O138" s="9"/>
      <c r="R138" s="11"/>
      <c r="S138" s="9"/>
      <c r="V138" s="11"/>
      <c r="W138" s="9"/>
      <c r="Y138" s="9"/>
    </row>
    <row r="139" spans="3:25" x14ac:dyDescent="0.25">
      <c r="C139">
        <v>51</v>
      </c>
      <c r="D139" s="11"/>
      <c r="E139" s="9">
        <v>0.5</v>
      </c>
      <c r="F139" s="9">
        <v>0.5</v>
      </c>
      <c r="G139" s="9">
        <v>0.25</v>
      </c>
      <c r="N139" s="11"/>
      <c r="O139" s="9"/>
      <c r="R139" s="11"/>
      <c r="S139" s="9"/>
      <c r="V139" s="11"/>
      <c r="W139" s="9"/>
      <c r="Y139" s="9"/>
    </row>
    <row r="140" spans="3:25" x14ac:dyDescent="0.25">
      <c r="C140">
        <v>52</v>
      </c>
      <c r="D140" s="11"/>
      <c r="E140" s="9">
        <v>0.5</v>
      </c>
      <c r="F140" s="9">
        <v>0.5</v>
      </c>
      <c r="G140" s="9">
        <v>0.25</v>
      </c>
      <c r="N140" s="11"/>
      <c r="O140" s="9"/>
      <c r="R140" s="11"/>
      <c r="S140" s="9"/>
      <c r="V140" s="11"/>
      <c r="W140" s="9"/>
      <c r="Y140" s="9"/>
    </row>
    <row r="141" spans="3:25" x14ac:dyDescent="0.25">
      <c r="C141">
        <v>53</v>
      </c>
      <c r="D141" s="11"/>
      <c r="E141" s="9">
        <v>0.5</v>
      </c>
      <c r="F141" s="9">
        <v>0.5</v>
      </c>
      <c r="G141" s="9">
        <v>0.25</v>
      </c>
      <c r="N141" s="11"/>
      <c r="O141" s="9"/>
      <c r="R141" s="11"/>
      <c r="S141" s="9"/>
      <c r="V141" s="11"/>
      <c r="W141" s="9"/>
      <c r="Y141" s="9"/>
    </row>
    <row r="142" spans="3:25" x14ac:dyDescent="0.25">
      <c r="C142">
        <v>54</v>
      </c>
      <c r="D142" s="11"/>
      <c r="E142" s="9">
        <v>0.5</v>
      </c>
      <c r="F142" s="9">
        <v>0.5</v>
      </c>
      <c r="G142" s="9">
        <v>0.25</v>
      </c>
      <c r="N142" s="11"/>
      <c r="O142" s="9"/>
      <c r="R142" s="11"/>
      <c r="S142" s="9"/>
      <c r="V142" s="11"/>
      <c r="W142" s="9"/>
      <c r="Y142" s="9"/>
    </row>
    <row r="143" spans="3:25" x14ac:dyDescent="0.25">
      <c r="C143">
        <v>55</v>
      </c>
      <c r="D143" s="11"/>
      <c r="E143" s="9">
        <v>0.63</v>
      </c>
      <c r="F143" s="9">
        <v>0.63</v>
      </c>
      <c r="G143" s="9">
        <v>0.38</v>
      </c>
      <c r="N143" s="11"/>
      <c r="O143" s="9"/>
      <c r="R143" s="11"/>
      <c r="S143" s="9"/>
      <c r="V143" s="11"/>
      <c r="W143" s="9"/>
      <c r="Y143" s="9"/>
    </row>
    <row r="144" spans="3:25" x14ac:dyDescent="0.25">
      <c r="C144">
        <v>56</v>
      </c>
      <c r="D144" s="11"/>
      <c r="E144" s="9">
        <v>0.63</v>
      </c>
      <c r="F144" s="9">
        <v>0.63</v>
      </c>
      <c r="G144" s="9">
        <v>0.38</v>
      </c>
      <c r="N144" s="11"/>
      <c r="O144" s="9"/>
      <c r="R144" s="11"/>
      <c r="S144" s="9"/>
      <c r="V144" s="11"/>
      <c r="W144" s="9"/>
      <c r="Y144" s="9"/>
    </row>
    <row r="145" spans="3:25" x14ac:dyDescent="0.25">
      <c r="C145">
        <v>57</v>
      </c>
      <c r="D145" s="11"/>
      <c r="E145" s="9">
        <v>0.63</v>
      </c>
      <c r="F145" s="9">
        <v>0.63</v>
      </c>
      <c r="G145" s="9">
        <v>0.38</v>
      </c>
      <c r="N145" s="11"/>
      <c r="O145" s="9"/>
      <c r="R145" s="11"/>
      <c r="S145" s="9"/>
      <c r="V145" s="11"/>
      <c r="W145" s="9"/>
      <c r="Y145" s="9"/>
    </row>
    <row r="146" spans="3:25" x14ac:dyDescent="0.25">
      <c r="C146">
        <v>58</v>
      </c>
      <c r="D146" s="11"/>
      <c r="E146" s="9">
        <v>0.63</v>
      </c>
      <c r="F146" s="9">
        <v>0.63</v>
      </c>
      <c r="G146" s="9">
        <v>0.38</v>
      </c>
      <c r="N146" s="11"/>
      <c r="O146" s="9"/>
      <c r="R146" s="11"/>
      <c r="S146" s="9"/>
      <c r="V146" s="11"/>
      <c r="W146" s="9"/>
      <c r="Y146" s="9"/>
    </row>
    <row r="147" spans="3:25" x14ac:dyDescent="0.25">
      <c r="C147">
        <v>59</v>
      </c>
      <c r="D147" s="11"/>
      <c r="E147" s="9">
        <v>0.63</v>
      </c>
      <c r="F147" s="9">
        <v>0.63</v>
      </c>
      <c r="G147" s="9">
        <v>0.38</v>
      </c>
      <c r="N147" s="11"/>
      <c r="O147" s="9"/>
      <c r="R147" s="11"/>
      <c r="S147" s="9"/>
      <c r="V147" s="11"/>
      <c r="W147" s="9"/>
      <c r="Y147" s="9"/>
    </row>
    <row r="148" spans="3:25" x14ac:dyDescent="0.25">
      <c r="C148">
        <v>60</v>
      </c>
      <c r="D148" s="11"/>
      <c r="E148" s="9">
        <v>0.63</v>
      </c>
      <c r="F148" s="9">
        <v>0.38</v>
      </c>
      <c r="G148" s="9">
        <v>0.38</v>
      </c>
      <c r="N148" s="11"/>
      <c r="O148" s="9"/>
      <c r="R148" s="11"/>
      <c r="S148" s="9"/>
      <c r="V148" s="11"/>
      <c r="W148" s="9"/>
      <c r="Y148" s="9"/>
    </row>
    <row r="149" spans="3:25" x14ac:dyDescent="0.25">
      <c r="C149">
        <v>61</v>
      </c>
      <c r="D149" s="11"/>
      <c r="E149" s="9">
        <v>0.63</v>
      </c>
      <c r="F149" s="9">
        <v>0.38</v>
      </c>
      <c r="G149" s="9">
        <v>0.38</v>
      </c>
      <c r="N149" s="11"/>
      <c r="O149" s="9"/>
      <c r="R149" s="11"/>
      <c r="S149" s="9"/>
      <c r="V149" s="11"/>
      <c r="W149" s="9"/>
      <c r="Y149" s="9"/>
    </row>
    <row r="150" spans="3:25" x14ac:dyDescent="0.25">
      <c r="C150">
        <v>62</v>
      </c>
      <c r="D150" s="11"/>
      <c r="E150" s="9">
        <v>0.63</v>
      </c>
      <c r="F150" s="9">
        <v>0.38</v>
      </c>
      <c r="G150" s="9">
        <v>0.38</v>
      </c>
      <c r="N150" s="11"/>
      <c r="O150" s="9"/>
      <c r="R150" s="11"/>
      <c r="S150" s="9"/>
      <c r="V150" s="11"/>
      <c r="W150" s="9"/>
      <c r="Y150" s="9"/>
    </row>
    <row r="151" spans="3:25" x14ac:dyDescent="0.25">
      <c r="C151">
        <v>63</v>
      </c>
      <c r="D151" s="11"/>
      <c r="E151" s="9">
        <v>0.63</v>
      </c>
      <c r="F151" s="9">
        <v>0.38</v>
      </c>
      <c r="G151" s="9">
        <v>0.38</v>
      </c>
      <c r="N151" s="11"/>
      <c r="O151" s="9"/>
      <c r="R151" s="11"/>
      <c r="S151" s="9"/>
      <c r="V151" s="11"/>
      <c r="W151" s="9"/>
      <c r="Y151" s="9"/>
    </row>
    <row r="152" spans="3:25" x14ac:dyDescent="0.25">
      <c r="C152">
        <v>64</v>
      </c>
      <c r="D152" s="11"/>
      <c r="E152" s="9">
        <v>0.63</v>
      </c>
      <c r="F152" s="9">
        <v>0.38</v>
      </c>
      <c r="G152" s="9">
        <v>0.38</v>
      </c>
      <c r="N152" s="11"/>
      <c r="O152" s="9"/>
      <c r="R152" s="11"/>
      <c r="S152" s="9"/>
      <c r="V152" s="11"/>
      <c r="W152" s="9"/>
      <c r="Y152" s="9"/>
    </row>
    <row r="153" spans="3:25" x14ac:dyDescent="0.25">
      <c r="C153">
        <v>65</v>
      </c>
      <c r="D153" s="11"/>
      <c r="E153" s="9">
        <v>0.63</v>
      </c>
      <c r="F153" s="9">
        <v>0.38</v>
      </c>
      <c r="G153" s="9">
        <v>0.38</v>
      </c>
      <c r="N153" s="11"/>
      <c r="O153" s="9"/>
      <c r="R153" s="11"/>
      <c r="S153" s="9"/>
      <c r="V153" s="11"/>
      <c r="W153" s="9"/>
      <c r="Y153" s="9"/>
    </row>
    <row r="154" spans="3:25" x14ac:dyDescent="0.25">
      <c r="C154">
        <v>66</v>
      </c>
      <c r="D154" s="11"/>
      <c r="E154" s="9">
        <v>0.63</v>
      </c>
      <c r="F154" s="9">
        <v>0.38</v>
      </c>
      <c r="G154" s="9">
        <v>0.38</v>
      </c>
      <c r="N154" s="11"/>
      <c r="O154" s="9"/>
      <c r="R154" s="11"/>
      <c r="S154" s="9"/>
      <c r="V154" s="11"/>
      <c r="W154" s="9"/>
      <c r="Y154" s="9"/>
    </row>
    <row r="155" spans="3:25" x14ac:dyDescent="0.25">
      <c r="C155">
        <v>67</v>
      </c>
      <c r="D155" s="11"/>
      <c r="E155" s="9">
        <v>0.63</v>
      </c>
      <c r="F155" s="9">
        <v>0.38</v>
      </c>
      <c r="G155" s="9">
        <v>0.38</v>
      </c>
      <c r="N155" s="11"/>
      <c r="O155" s="9"/>
      <c r="R155" s="11"/>
      <c r="S155" s="9"/>
      <c r="V155" s="11"/>
      <c r="W155" s="9"/>
      <c r="Y155" s="9"/>
    </row>
    <row r="156" spans="3:25" x14ac:dyDescent="0.25">
      <c r="C156">
        <v>68</v>
      </c>
      <c r="D156" s="11"/>
      <c r="E156" s="9">
        <v>0.63</v>
      </c>
      <c r="F156" s="9">
        <v>0.38</v>
      </c>
      <c r="G156" s="9">
        <v>0.38</v>
      </c>
      <c r="N156" s="11"/>
      <c r="O156" s="9"/>
      <c r="R156" s="11"/>
      <c r="S156" s="9"/>
      <c r="V156" s="11"/>
      <c r="W156" s="9"/>
      <c r="Y156" s="9"/>
    </row>
    <row r="157" spans="3:25" x14ac:dyDescent="0.25">
      <c r="C157">
        <v>69</v>
      </c>
      <c r="D157" s="11"/>
      <c r="E157" s="9">
        <v>0.63</v>
      </c>
      <c r="F157" s="9">
        <v>0.38</v>
      </c>
      <c r="G157" s="9">
        <v>0.38</v>
      </c>
      <c r="N157" s="11"/>
      <c r="O157" s="9"/>
      <c r="R157" s="11"/>
      <c r="S157" s="9"/>
      <c r="V157" s="11"/>
      <c r="W157" s="9"/>
      <c r="Y157" s="9"/>
    </row>
    <row r="158" spans="3:25" x14ac:dyDescent="0.25">
      <c r="C158">
        <v>70</v>
      </c>
      <c r="D158" s="11"/>
      <c r="E158" s="11">
        <v>1</v>
      </c>
      <c r="F158" s="9">
        <v>0.38</v>
      </c>
      <c r="G158" s="9">
        <v>0.38</v>
      </c>
      <c r="N158" s="11"/>
      <c r="O158" s="9"/>
      <c r="R158" s="11"/>
      <c r="S158" s="9"/>
      <c r="V158" s="11"/>
      <c r="W158" s="9"/>
      <c r="Y158" s="9"/>
    </row>
    <row r="159" spans="3:25" x14ac:dyDescent="0.25">
      <c r="C159">
        <v>71</v>
      </c>
      <c r="D159" s="11"/>
      <c r="E159" s="11">
        <v>1</v>
      </c>
      <c r="F159" s="9">
        <v>0.38</v>
      </c>
      <c r="G159" s="9">
        <v>0.38</v>
      </c>
      <c r="N159" s="11"/>
      <c r="O159" s="11"/>
      <c r="R159" s="11"/>
      <c r="S159" s="9"/>
      <c r="V159" s="11"/>
      <c r="W159" s="9"/>
      <c r="Y159" s="9"/>
    </row>
    <row r="160" spans="3:25" x14ac:dyDescent="0.25">
      <c r="C160">
        <v>72</v>
      </c>
      <c r="D160" s="11"/>
      <c r="E160" s="11">
        <v>1</v>
      </c>
      <c r="F160" s="9">
        <v>0.38</v>
      </c>
      <c r="G160" s="9">
        <v>0.38</v>
      </c>
      <c r="N160" s="11"/>
      <c r="O160" s="11"/>
      <c r="R160" s="11"/>
      <c r="S160" s="9"/>
      <c r="V160" s="11"/>
      <c r="W160" s="9"/>
      <c r="Y160" s="9"/>
    </row>
    <row r="161" spans="3:25" x14ac:dyDescent="0.25">
      <c r="C161">
        <v>73</v>
      </c>
      <c r="D161" s="11"/>
      <c r="E161" s="11">
        <v>1</v>
      </c>
      <c r="F161" s="9">
        <v>0.38</v>
      </c>
      <c r="G161" s="9">
        <v>0.38</v>
      </c>
      <c r="N161" s="11"/>
      <c r="O161" s="11"/>
      <c r="R161" s="11"/>
      <c r="S161" s="9"/>
      <c r="V161" s="11"/>
      <c r="W161" s="9"/>
      <c r="Y161" s="9"/>
    </row>
    <row r="162" spans="3:25" x14ac:dyDescent="0.25">
      <c r="C162">
        <v>74</v>
      </c>
      <c r="D162" s="11"/>
      <c r="E162" s="11">
        <v>1</v>
      </c>
      <c r="F162" s="9">
        <v>0.38</v>
      </c>
      <c r="G162" s="9">
        <v>0.38</v>
      </c>
      <c r="N162" s="11"/>
      <c r="O162" s="11"/>
      <c r="R162" s="11"/>
      <c r="S162" s="9"/>
      <c r="V162" s="11"/>
      <c r="W162" s="9"/>
      <c r="Y162" s="9"/>
    </row>
    <row r="163" spans="3:25" x14ac:dyDescent="0.25">
      <c r="C163">
        <v>75</v>
      </c>
      <c r="D163" s="11"/>
      <c r="E163" s="11">
        <v>1</v>
      </c>
      <c r="F163" s="9">
        <v>0.38</v>
      </c>
      <c r="G163" s="9">
        <v>0.38</v>
      </c>
      <c r="N163" s="11"/>
      <c r="O163" s="11"/>
      <c r="R163" s="11"/>
      <c r="S163" s="9"/>
      <c r="V163" s="11"/>
      <c r="W163" s="9"/>
      <c r="Y163" s="9"/>
    </row>
    <row r="164" spans="3:25" x14ac:dyDescent="0.25">
      <c r="C164">
        <v>76</v>
      </c>
      <c r="D164" s="11"/>
      <c r="E164" s="11">
        <v>1</v>
      </c>
      <c r="F164" s="9">
        <v>0.38</v>
      </c>
      <c r="G164" s="9">
        <v>0.38</v>
      </c>
      <c r="N164" s="11"/>
      <c r="O164" s="11"/>
      <c r="R164" s="11"/>
      <c r="S164" s="9"/>
      <c r="V164" s="11"/>
      <c r="W164" s="9"/>
      <c r="Y164" s="9"/>
    </row>
    <row r="165" spans="3:25" x14ac:dyDescent="0.25">
      <c r="C165">
        <v>77</v>
      </c>
      <c r="D165" s="11"/>
      <c r="E165" s="11">
        <v>1</v>
      </c>
      <c r="F165" s="9">
        <v>0.38</v>
      </c>
      <c r="G165" s="9">
        <v>0.38</v>
      </c>
      <c r="N165" s="11"/>
      <c r="O165" s="11"/>
      <c r="R165" s="11"/>
      <c r="S165" s="9"/>
      <c r="V165" s="11"/>
      <c r="W165" s="9"/>
      <c r="Y165" s="9"/>
    </row>
    <row r="166" spans="3:25" x14ac:dyDescent="0.25">
      <c r="C166">
        <v>78</v>
      </c>
      <c r="D166" s="11"/>
      <c r="E166" s="11">
        <v>1</v>
      </c>
      <c r="F166" s="9">
        <v>0.38</v>
      </c>
      <c r="G166" s="9">
        <v>0.38</v>
      </c>
      <c r="N166" s="11"/>
      <c r="O166" s="11"/>
      <c r="R166" s="11"/>
      <c r="S166" s="9"/>
      <c r="V166" s="11"/>
      <c r="W166" s="9"/>
      <c r="Y166" s="9"/>
    </row>
    <row r="167" spans="3:25" x14ac:dyDescent="0.25">
      <c r="C167">
        <v>79</v>
      </c>
      <c r="D167" s="11"/>
      <c r="E167" s="11">
        <v>1</v>
      </c>
      <c r="F167" s="9">
        <v>0.38</v>
      </c>
      <c r="G167" s="9">
        <v>0.38</v>
      </c>
      <c r="N167" s="11"/>
      <c r="O167" s="11"/>
      <c r="R167" s="11"/>
      <c r="S167" s="9"/>
      <c r="V167" s="11"/>
      <c r="W167" s="9"/>
      <c r="Y167" s="9"/>
    </row>
    <row r="168" spans="3:25" x14ac:dyDescent="0.25">
      <c r="C168">
        <v>80</v>
      </c>
      <c r="D168" s="11"/>
      <c r="E168" s="11">
        <v>1</v>
      </c>
      <c r="F168" s="9">
        <v>0.38</v>
      </c>
      <c r="G168" s="9">
        <v>0.38</v>
      </c>
      <c r="N168" s="11"/>
      <c r="O168" s="11"/>
      <c r="R168" s="11"/>
      <c r="S168" s="9"/>
      <c r="V168" s="11"/>
      <c r="W168" s="9"/>
      <c r="Y168" s="9"/>
    </row>
    <row r="169" spans="3:25" x14ac:dyDescent="0.25">
      <c r="C169">
        <v>81</v>
      </c>
      <c r="D169" s="11"/>
      <c r="E169" s="11">
        <v>1</v>
      </c>
      <c r="F169" s="9">
        <v>0.38</v>
      </c>
      <c r="G169" s="9">
        <v>0.38</v>
      </c>
      <c r="N169" s="11"/>
      <c r="O169" s="11"/>
      <c r="R169" s="11"/>
      <c r="S169" s="9"/>
      <c r="V169" s="11"/>
      <c r="W169" s="9"/>
      <c r="Y169" s="9"/>
    </row>
  </sheetData>
  <sortState xmlns:xlrd2="http://schemas.microsoft.com/office/spreadsheetml/2017/richdata2" ref="U89:W170">
    <sortCondition ref="U89:U17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82F3-63BB-4FC4-9A61-93076F410F17}">
  <dimension ref="A1:AJ120"/>
  <sheetViews>
    <sheetView workbookViewId="0">
      <selection activeCell="O36" sqref="O36"/>
    </sheetView>
  </sheetViews>
  <sheetFormatPr defaultRowHeight="12" x14ac:dyDescent="0.2"/>
  <cols>
    <col min="1" max="1" width="10.85546875" style="5" bestFit="1" customWidth="1"/>
    <col min="2" max="2" width="8.7109375" style="5" bestFit="1" customWidth="1"/>
    <col min="3" max="3" width="7.5703125" style="5" bestFit="1" customWidth="1"/>
    <col min="4" max="4" width="8.7109375" style="5" bestFit="1" customWidth="1"/>
    <col min="5" max="5" width="10.85546875" style="5" bestFit="1" customWidth="1"/>
    <col min="6" max="6" width="8.7109375" style="5" bestFit="1" customWidth="1"/>
    <col min="7" max="7" width="9.7109375" style="5" bestFit="1" customWidth="1"/>
    <col min="8" max="8" width="8.7109375" style="5" bestFit="1" customWidth="1"/>
    <col min="9" max="9" width="10.5703125" style="5" bestFit="1" customWidth="1"/>
    <col min="10" max="10" width="8.7109375" style="5" bestFit="1" customWidth="1"/>
    <col min="11" max="11" width="10.5703125" style="5" bestFit="1" customWidth="1"/>
    <col min="12" max="12" width="8.7109375" style="5" bestFit="1" customWidth="1"/>
    <col min="13" max="13" width="9.85546875" style="5" bestFit="1" customWidth="1"/>
    <col min="14" max="14" width="8.7109375" style="5" bestFit="1" customWidth="1"/>
    <col min="15" max="15" width="10.7109375" style="5" bestFit="1" customWidth="1"/>
    <col min="16" max="16" width="8.7109375" style="5" bestFit="1" customWidth="1"/>
    <col min="17" max="17" width="9.42578125" style="5" bestFit="1" customWidth="1"/>
    <col min="18" max="18" width="8.7109375" style="5" bestFit="1" customWidth="1"/>
    <col min="19" max="19" width="7.7109375" style="5" bestFit="1" customWidth="1"/>
    <col min="20" max="20" width="8.7109375" style="5" bestFit="1" customWidth="1"/>
    <col min="21" max="21" width="10.7109375" style="5" bestFit="1" customWidth="1"/>
    <col min="22" max="22" width="8.7109375" style="5" bestFit="1" customWidth="1"/>
    <col min="23" max="23" width="7.5703125" style="5" bestFit="1" customWidth="1"/>
    <col min="24" max="24" width="8.7109375" style="5" bestFit="1" customWidth="1"/>
    <col min="25" max="25" width="10.42578125" style="5" bestFit="1" customWidth="1"/>
    <col min="26" max="26" width="8.7109375" style="5" bestFit="1" customWidth="1"/>
    <col min="27" max="27" width="9.7109375" style="5" bestFit="1" customWidth="1"/>
    <col min="28" max="28" width="8.7109375" style="5" bestFit="1" customWidth="1"/>
    <col min="29" max="29" width="10.5703125" style="5" bestFit="1" customWidth="1"/>
    <col min="30" max="30" width="8.7109375" style="5" bestFit="1" customWidth="1"/>
    <col min="31" max="31" width="8" style="5" bestFit="1" customWidth="1"/>
    <col min="32" max="32" width="8.7109375" style="5" bestFit="1" customWidth="1"/>
    <col min="33" max="33" width="10.140625" style="5" bestFit="1" customWidth="1"/>
    <col min="34" max="34" width="8.7109375" style="5" bestFit="1" customWidth="1"/>
    <col min="35" max="35" width="8.42578125" style="5" bestFit="1" customWidth="1"/>
    <col min="36" max="36" width="8.7109375" style="5" bestFit="1" customWidth="1"/>
    <col min="37" max="16384" width="9.140625" style="5"/>
  </cols>
  <sheetData>
    <row r="1" spans="1:36" x14ac:dyDescent="0.2">
      <c r="A1" s="5" t="s">
        <v>255</v>
      </c>
      <c r="C1" s="5" t="s">
        <v>246</v>
      </c>
      <c r="E1" s="5" t="s">
        <v>261</v>
      </c>
      <c r="G1" s="5" t="s">
        <v>247</v>
      </c>
      <c r="I1" s="5" t="s">
        <v>249</v>
      </c>
      <c r="K1" s="5" t="s">
        <v>248</v>
      </c>
      <c r="M1" s="5" t="s">
        <v>253</v>
      </c>
      <c r="O1" s="5" t="s">
        <v>251</v>
      </c>
      <c r="Q1" s="5" t="s">
        <v>245</v>
      </c>
      <c r="S1" s="5" t="s">
        <v>252</v>
      </c>
      <c r="U1" s="5" t="s">
        <v>257</v>
      </c>
      <c r="W1" s="5" t="s">
        <v>259</v>
      </c>
      <c r="Y1" s="5" t="s">
        <v>254</v>
      </c>
      <c r="AA1" s="5" t="s">
        <v>256</v>
      </c>
      <c r="AC1" s="5" t="s">
        <v>260</v>
      </c>
      <c r="AE1" s="5" t="s">
        <v>244</v>
      </c>
      <c r="AG1" s="5" t="s">
        <v>250</v>
      </c>
      <c r="AI1" s="5" t="s">
        <v>258</v>
      </c>
    </row>
    <row r="3" spans="1:36" x14ac:dyDescent="0.2">
      <c r="A3" s="5" t="s">
        <v>263</v>
      </c>
      <c r="B3" s="5" t="s">
        <v>264</v>
      </c>
      <c r="C3" s="5" t="s">
        <v>263</v>
      </c>
      <c r="D3" s="5" t="s">
        <v>264</v>
      </c>
      <c r="E3" s="5" t="s">
        <v>263</v>
      </c>
      <c r="F3" s="5" t="s">
        <v>264</v>
      </c>
      <c r="G3" s="5" t="s">
        <v>263</v>
      </c>
      <c r="H3" s="5" t="s">
        <v>264</v>
      </c>
      <c r="I3" s="5" t="s">
        <v>263</v>
      </c>
      <c r="J3" s="5" t="s">
        <v>264</v>
      </c>
      <c r="K3" s="5" t="s">
        <v>263</v>
      </c>
      <c r="L3" s="5" t="s">
        <v>264</v>
      </c>
      <c r="M3" s="5" t="s">
        <v>263</v>
      </c>
      <c r="N3" s="5" t="s">
        <v>264</v>
      </c>
      <c r="O3" s="5" t="s">
        <v>263</v>
      </c>
      <c r="P3" s="5" t="s">
        <v>264</v>
      </c>
      <c r="Q3" s="5" t="s">
        <v>263</v>
      </c>
      <c r="R3" s="5" t="s">
        <v>264</v>
      </c>
      <c r="S3" s="5" t="s">
        <v>263</v>
      </c>
      <c r="T3" s="5" t="s">
        <v>264</v>
      </c>
      <c r="U3" s="5" t="s">
        <v>263</v>
      </c>
      <c r="V3" s="5" t="s">
        <v>264</v>
      </c>
      <c r="W3" s="5" t="s">
        <v>263</v>
      </c>
      <c r="X3" s="5" t="s">
        <v>264</v>
      </c>
      <c r="Y3" s="5" t="s">
        <v>263</v>
      </c>
      <c r="Z3" s="5" t="s">
        <v>264</v>
      </c>
      <c r="AA3" s="5" t="s">
        <v>263</v>
      </c>
      <c r="AB3" s="5" t="s">
        <v>264</v>
      </c>
      <c r="AC3" s="5" t="s">
        <v>263</v>
      </c>
      <c r="AD3" s="5" t="s">
        <v>264</v>
      </c>
      <c r="AE3" s="5" t="s">
        <v>263</v>
      </c>
      <c r="AF3" s="5" t="s">
        <v>264</v>
      </c>
      <c r="AG3" s="5" t="s">
        <v>263</v>
      </c>
      <c r="AH3" s="5" t="s">
        <v>264</v>
      </c>
      <c r="AI3" s="5" t="s">
        <v>263</v>
      </c>
      <c r="AJ3" s="5" t="s">
        <v>264</v>
      </c>
    </row>
    <row r="4" spans="1:36" x14ac:dyDescent="0.2">
      <c r="A4" s="5">
        <v>6.3</v>
      </c>
      <c r="B4" s="5">
        <v>0</v>
      </c>
      <c r="C4" s="5">
        <v>8.1</v>
      </c>
      <c r="D4" s="5">
        <v>0</v>
      </c>
      <c r="E4" s="5">
        <v>5.95</v>
      </c>
      <c r="F4" s="5">
        <v>0</v>
      </c>
      <c r="G4" s="5">
        <v>9.3000000000000007</v>
      </c>
      <c r="H4" s="5">
        <v>0</v>
      </c>
      <c r="I4" s="5">
        <v>1.35</v>
      </c>
      <c r="J4" s="5">
        <v>0</v>
      </c>
      <c r="K4" s="5">
        <v>2.1</v>
      </c>
      <c r="L4" s="5">
        <v>0</v>
      </c>
      <c r="M4" s="5">
        <v>4</v>
      </c>
      <c r="N4" s="5">
        <v>0</v>
      </c>
      <c r="O4" s="5">
        <v>3.8</v>
      </c>
      <c r="P4" s="5">
        <v>0</v>
      </c>
      <c r="Q4" s="5">
        <v>3</v>
      </c>
      <c r="R4" s="5">
        <v>0</v>
      </c>
      <c r="S4" s="5">
        <v>4.5999999999999996</v>
      </c>
      <c r="T4" s="5">
        <v>0</v>
      </c>
      <c r="U4" s="5">
        <v>2</v>
      </c>
      <c r="V4" s="5">
        <v>0</v>
      </c>
      <c r="W4" s="5">
        <v>11.25</v>
      </c>
      <c r="X4" s="5">
        <v>0</v>
      </c>
      <c r="Y4" s="5">
        <v>45</v>
      </c>
      <c r="Z4" s="5">
        <v>10</v>
      </c>
      <c r="AA4" s="5">
        <v>8.1</v>
      </c>
      <c r="AB4" s="5">
        <v>0</v>
      </c>
      <c r="AC4" s="5">
        <v>0.36</v>
      </c>
      <c r="AD4" s="5">
        <v>0</v>
      </c>
      <c r="AE4" s="5">
        <v>0.75</v>
      </c>
      <c r="AF4" s="5">
        <v>0</v>
      </c>
      <c r="AG4" s="5">
        <v>900</v>
      </c>
      <c r="AH4" s="5">
        <v>0</v>
      </c>
      <c r="AI4" s="5">
        <v>1</v>
      </c>
      <c r="AJ4" s="5">
        <v>0</v>
      </c>
    </row>
    <row r="6" spans="1:36" x14ac:dyDescent="0.2">
      <c r="A6" s="5" t="s">
        <v>265</v>
      </c>
      <c r="B6" s="5" t="s">
        <v>266</v>
      </c>
      <c r="C6" s="5" t="s">
        <v>265</v>
      </c>
      <c r="D6" s="5" t="s">
        <v>266</v>
      </c>
      <c r="E6" s="5" t="s">
        <v>265</v>
      </c>
      <c r="F6" s="5" t="s">
        <v>266</v>
      </c>
      <c r="G6" s="5" t="s">
        <v>265</v>
      </c>
      <c r="H6" s="5" t="s">
        <v>266</v>
      </c>
      <c r="I6" s="5" t="s">
        <v>265</v>
      </c>
      <c r="J6" s="5" t="s">
        <v>266</v>
      </c>
      <c r="K6" s="5" t="s">
        <v>265</v>
      </c>
      <c r="L6" s="5" t="s">
        <v>266</v>
      </c>
      <c r="M6" s="5" t="s">
        <v>265</v>
      </c>
      <c r="N6" s="5" t="s">
        <v>266</v>
      </c>
      <c r="O6" s="5" t="s">
        <v>265</v>
      </c>
      <c r="P6" s="5" t="s">
        <v>266</v>
      </c>
      <c r="Q6" s="5" t="s">
        <v>265</v>
      </c>
      <c r="R6" s="5" t="s">
        <v>266</v>
      </c>
      <c r="S6" s="5" t="s">
        <v>265</v>
      </c>
      <c r="T6" s="5" t="s">
        <v>266</v>
      </c>
      <c r="U6" s="5" t="s">
        <v>265</v>
      </c>
      <c r="V6" s="5" t="s">
        <v>266</v>
      </c>
      <c r="W6" s="5" t="s">
        <v>265</v>
      </c>
      <c r="X6" s="5" t="s">
        <v>266</v>
      </c>
      <c r="Y6" s="5" t="s">
        <v>265</v>
      </c>
      <c r="Z6" s="5" t="s">
        <v>266</v>
      </c>
      <c r="AA6" s="5" t="s">
        <v>265</v>
      </c>
      <c r="AB6" s="5" t="s">
        <v>266</v>
      </c>
      <c r="AC6" s="5" t="s">
        <v>265</v>
      </c>
      <c r="AD6" s="5" t="s">
        <v>266</v>
      </c>
      <c r="AE6" s="5" t="s">
        <v>265</v>
      </c>
      <c r="AF6" s="5" t="s">
        <v>266</v>
      </c>
      <c r="AG6" s="5" t="s">
        <v>265</v>
      </c>
      <c r="AH6" s="5" t="s">
        <v>266</v>
      </c>
      <c r="AI6" s="5" t="s">
        <v>265</v>
      </c>
      <c r="AJ6" s="5" t="s">
        <v>266</v>
      </c>
    </row>
    <row r="7" spans="1:36" x14ac:dyDescent="0.2">
      <c r="A7" s="5">
        <v>2</v>
      </c>
      <c r="B7" s="5">
        <v>0</v>
      </c>
      <c r="C7" s="5">
        <v>2</v>
      </c>
      <c r="D7" s="5">
        <v>0</v>
      </c>
      <c r="E7" s="5">
        <v>2</v>
      </c>
      <c r="F7" s="5">
        <v>0</v>
      </c>
      <c r="G7" s="5">
        <v>2</v>
      </c>
      <c r="H7" s="5">
        <v>0</v>
      </c>
      <c r="I7" s="5">
        <v>2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2</v>
      </c>
      <c r="P7" s="5">
        <v>0</v>
      </c>
      <c r="Q7" s="5">
        <v>2</v>
      </c>
      <c r="R7" s="5">
        <v>0</v>
      </c>
      <c r="S7" s="5">
        <v>2</v>
      </c>
      <c r="T7" s="5">
        <v>0</v>
      </c>
      <c r="U7" s="5">
        <v>2</v>
      </c>
      <c r="V7" s="5">
        <v>0</v>
      </c>
      <c r="W7" s="5">
        <v>0.5</v>
      </c>
      <c r="X7" s="5">
        <v>120</v>
      </c>
      <c r="Y7" s="5">
        <v>0.25</v>
      </c>
      <c r="Z7" s="5">
        <v>300</v>
      </c>
      <c r="AA7" s="5">
        <v>0.25</v>
      </c>
      <c r="AB7" s="5">
        <v>250</v>
      </c>
      <c r="AC7" s="5">
        <v>2</v>
      </c>
      <c r="AD7" s="5">
        <v>0</v>
      </c>
      <c r="AE7" s="5">
        <v>1.6</v>
      </c>
      <c r="AF7" s="5">
        <v>65</v>
      </c>
      <c r="AG7" s="5">
        <v>1</v>
      </c>
      <c r="AH7" s="5">
        <v>170</v>
      </c>
      <c r="AI7" s="5">
        <v>0.25</v>
      </c>
      <c r="AJ7" s="5">
        <v>300</v>
      </c>
    </row>
    <row r="9" spans="1:36" x14ac:dyDescent="0.2">
      <c r="A9" s="5" t="s">
        <v>34</v>
      </c>
      <c r="B9" s="6" t="s">
        <v>16</v>
      </c>
      <c r="C9" s="5" t="s">
        <v>34</v>
      </c>
      <c r="D9" s="6" t="s">
        <v>16</v>
      </c>
      <c r="E9" s="5" t="s">
        <v>34</v>
      </c>
      <c r="F9" s="6" t="s">
        <v>16</v>
      </c>
      <c r="G9" s="5" t="s">
        <v>34</v>
      </c>
      <c r="H9" s="6" t="s">
        <v>16</v>
      </c>
      <c r="I9" s="5" t="s">
        <v>34</v>
      </c>
      <c r="J9" s="6" t="s">
        <v>16</v>
      </c>
      <c r="K9" s="5" t="s">
        <v>34</v>
      </c>
      <c r="L9" s="6" t="s">
        <v>16</v>
      </c>
      <c r="M9" s="5" t="s">
        <v>34</v>
      </c>
      <c r="N9" s="6" t="s">
        <v>16</v>
      </c>
      <c r="O9" s="5" t="s">
        <v>34</v>
      </c>
      <c r="P9" s="6" t="s">
        <v>16</v>
      </c>
      <c r="Q9" s="5" t="s">
        <v>34</v>
      </c>
      <c r="R9" s="6" t="s">
        <v>16</v>
      </c>
      <c r="S9" s="5" t="s">
        <v>34</v>
      </c>
      <c r="T9" s="6" t="s">
        <v>16</v>
      </c>
      <c r="U9" s="5" t="s">
        <v>34</v>
      </c>
      <c r="V9" s="6" t="s">
        <v>16</v>
      </c>
      <c r="W9" s="5" t="s">
        <v>34</v>
      </c>
      <c r="X9" s="6" t="s">
        <v>16</v>
      </c>
      <c r="Y9" s="5" t="s">
        <v>34</v>
      </c>
      <c r="Z9" s="6" t="s">
        <v>16</v>
      </c>
      <c r="AA9" s="5" t="s">
        <v>34</v>
      </c>
      <c r="AB9" s="6" t="s">
        <v>16</v>
      </c>
      <c r="AC9" s="5" t="s">
        <v>34</v>
      </c>
      <c r="AD9" s="6" t="s">
        <v>16</v>
      </c>
      <c r="AE9" s="5" t="s">
        <v>34</v>
      </c>
      <c r="AF9" s="6" t="s">
        <v>16</v>
      </c>
      <c r="AG9" s="5" t="s">
        <v>34</v>
      </c>
      <c r="AH9" s="6" t="s">
        <v>16</v>
      </c>
      <c r="AI9" s="5" t="s">
        <v>34</v>
      </c>
      <c r="AJ9" s="6" t="s">
        <v>16</v>
      </c>
    </row>
    <row r="10" spans="1:36" x14ac:dyDescent="0.2">
      <c r="A10" s="5">
        <v>10</v>
      </c>
      <c r="B10" s="6">
        <f>ROUNDDOWN(A$7*POWER(A10-1,1.95)+B$7,0)</f>
        <v>145</v>
      </c>
      <c r="C10" s="5">
        <v>10</v>
      </c>
      <c r="D10" s="6">
        <f>ROUNDDOWN(C$7*POWER(C10-1,1.95)+D$7,0)</f>
        <v>145</v>
      </c>
      <c r="E10" s="5">
        <v>10</v>
      </c>
      <c r="F10" s="6">
        <f>ROUNDDOWN(E$7*POWER(E10-1,1.95)+F$7,0)</f>
        <v>145</v>
      </c>
      <c r="G10" s="5">
        <v>10</v>
      </c>
      <c r="H10" s="6">
        <f>ROUNDDOWN(G$7*POWER(G10-1,1.95)+H$7,0)</f>
        <v>145</v>
      </c>
      <c r="I10" s="5">
        <v>10</v>
      </c>
      <c r="J10" s="6">
        <f>ROUNDDOWN(I$7*POWER(I10-1,1.95)+J$7,0)</f>
        <v>145</v>
      </c>
      <c r="K10" s="5">
        <v>10</v>
      </c>
      <c r="L10" s="6">
        <f>ROUNDDOWN(K$7*POWER(K10-1,1.95)+L$7,0)</f>
        <v>145</v>
      </c>
      <c r="M10" s="5">
        <v>10</v>
      </c>
      <c r="N10" s="6">
        <f>ROUNDDOWN(M$7*POWER(M10-1,1.95)+N$7,0)</f>
        <v>145</v>
      </c>
      <c r="O10" s="5">
        <v>10</v>
      </c>
      <c r="P10" s="6">
        <f>ROUNDDOWN(O$7*POWER(O10-1,1.95)+P$7,0)</f>
        <v>145</v>
      </c>
      <c r="Q10" s="5">
        <v>10</v>
      </c>
      <c r="R10" s="6">
        <f>ROUNDDOWN(Q$7*POWER(Q10-1,1.95)+R$7,0)</f>
        <v>145</v>
      </c>
      <c r="S10" s="5">
        <v>10</v>
      </c>
      <c r="T10" s="6">
        <f>ROUNDDOWN(S$7*POWER(S10-1,1.95)+T$7,0)</f>
        <v>145</v>
      </c>
      <c r="U10" s="5">
        <v>10</v>
      </c>
      <c r="V10" s="6">
        <f>ROUNDDOWN(U$7*POWER(U10-1,1.95)+V$7,0)</f>
        <v>145</v>
      </c>
      <c r="W10" s="5">
        <v>10</v>
      </c>
      <c r="X10" s="6">
        <f>ROUNDDOWN(W$7*POWER(W10-1,1.95)+X$7,0)</f>
        <v>156</v>
      </c>
      <c r="Y10" s="5">
        <v>10</v>
      </c>
      <c r="Z10" s="6">
        <f>ROUNDDOWN(Y$7*POWER(Y10-1,1.95)+Z$7,0)</f>
        <v>318</v>
      </c>
      <c r="AA10" s="5">
        <v>10</v>
      </c>
      <c r="AB10" s="6">
        <f>ROUNDDOWN(AA$7*POWER(AA10-1,1.95)+AB$7,0)</f>
        <v>268</v>
      </c>
      <c r="AC10" s="5">
        <v>10</v>
      </c>
      <c r="AD10" s="6">
        <f>ROUNDDOWN(AC$7*POWER(AC10-1,1.95)+AD$7,0)</f>
        <v>145</v>
      </c>
      <c r="AE10" s="5">
        <v>10</v>
      </c>
      <c r="AF10" s="6">
        <f>ROUNDDOWN(AE$7*POWER(AE10-1,1.95)+AF$7,0)</f>
        <v>181</v>
      </c>
      <c r="AG10" s="5">
        <v>10</v>
      </c>
      <c r="AH10" s="6">
        <f>ROUNDDOWN(AG$7*POWER(AG10-1,1.95)+AH$7,0)</f>
        <v>242</v>
      </c>
      <c r="AI10" s="5">
        <v>10</v>
      </c>
      <c r="AJ10" s="6">
        <f>ROUNDDOWN(AI$7*POWER(AI10-1,1.95)+AJ$7,0)</f>
        <v>318</v>
      </c>
    </row>
    <row r="11" spans="1:36" x14ac:dyDescent="0.2">
      <c r="A11" s="5">
        <v>11</v>
      </c>
      <c r="B11" s="6">
        <f t="shared" ref="B11:D74" si="0">ROUNDDOWN(A$7*POWER(A11-1,1.95)+B$7,0)</f>
        <v>178</v>
      </c>
      <c r="C11" s="5">
        <v>11</v>
      </c>
      <c r="D11" s="6">
        <f t="shared" si="0"/>
        <v>178</v>
      </c>
      <c r="E11" s="5">
        <v>11</v>
      </c>
      <c r="F11" s="6">
        <f t="shared" ref="F11" si="1">ROUNDDOWN(E$7*POWER(E11-1,1.95)+F$7,0)</f>
        <v>178</v>
      </c>
      <c r="G11" s="5">
        <v>11</v>
      </c>
      <c r="H11" s="6">
        <f t="shared" ref="H11" si="2">ROUNDDOWN(G$7*POWER(G11-1,1.95)+H$7,0)</f>
        <v>178</v>
      </c>
      <c r="I11" s="5">
        <v>11</v>
      </c>
      <c r="J11" s="6">
        <f t="shared" ref="J11" si="3">ROUNDDOWN(I$7*POWER(I11-1,1.95)+J$7,0)</f>
        <v>178</v>
      </c>
      <c r="K11" s="5">
        <v>11</v>
      </c>
      <c r="L11" s="6">
        <f t="shared" ref="L11" si="4">ROUNDDOWN(K$7*POWER(K11-1,1.95)+L$7,0)</f>
        <v>178</v>
      </c>
      <c r="M11" s="5">
        <v>11</v>
      </c>
      <c r="N11" s="6">
        <f t="shared" ref="N11" si="5">ROUNDDOWN(M$7*POWER(M11-1,1.95)+N$7,0)</f>
        <v>178</v>
      </c>
      <c r="O11" s="5">
        <v>11</v>
      </c>
      <c r="P11" s="6">
        <f t="shared" ref="P11" si="6">ROUNDDOWN(O$7*POWER(O11-1,1.95)+P$7,0)</f>
        <v>178</v>
      </c>
      <c r="Q11" s="5">
        <v>11</v>
      </c>
      <c r="R11" s="6">
        <f t="shared" ref="R11" si="7">ROUNDDOWN(Q$7*POWER(Q11-1,1.95)+R$7,0)</f>
        <v>178</v>
      </c>
      <c r="S11" s="5">
        <v>11</v>
      </c>
      <c r="T11" s="6">
        <f t="shared" ref="T11" si="8">ROUNDDOWN(S$7*POWER(S11-1,1.95)+T$7,0)</f>
        <v>178</v>
      </c>
      <c r="U11" s="5">
        <v>11</v>
      </c>
      <c r="V11" s="6">
        <f t="shared" ref="V11" si="9">ROUNDDOWN(U$7*POWER(U11-1,1.95)+V$7,0)</f>
        <v>178</v>
      </c>
      <c r="W11" s="5">
        <v>11</v>
      </c>
      <c r="X11" s="6">
        <f t="shared" ref="X11" si="10">ROUNDDOWN(W$7*POWER(W11-1,1.95)+X$7,0)</f>
        <v>164</v>
      </c>
      <c r="Y11" s="5">
        <v>11</v>
      </c>
      <c r="Z11" s="6">
        <f t="shared" ref="Z11" si="11">ROUNDDOWN(Y$7*POWER(Y11-1,1.95)+Z$7,0)</f>
        <v>322</v>
      </c>
      <c r="AA11" s="5">
        <v>11</v>
      </c>
      <c r="AB11" s="6">
        <f t="shared" ref="AB11" si="12">ROUNDDOWN(AA$7*POWER(AA11-1,1.95)+AB$7,0)</f>
        <v>272</v>
      </c>
      <c r="AC11" s="5">
        <v>11</v>
      </c>
      <c r="AD11" s="6">
        <f t="shared" ref="AD11" si="13">ROUNDDOWN(AC$7*POWER(AC11-1,1.95)+AD$7,0)</f>
        <v>178</v>
      </c>
      <c r="AE11" s="5">
        <v>11</v>
      </c>
      <c r="AF11" s="6">
        <f t="shared" ref="AF11" si="14">ROUNDDOWN(AE$7*POWER(AE11-1,1.95)+AF$7,0)</f>
        <v>207</v>
      </c>
      <c r="AG11" s="5">
        <v>11</v>
      </c>
      <c r="AH11" s="6">
        <f t="shared" ref="AH11" si="15">ROUNDDOWN(AG$7*POWER(AG11-1,1.95)+AH$7,0)</f>
        <v>259</v>
      </c>
      <c r="AI11" s="5">
        <v>11</v>
      </c>
      <c r="AJ11" s="6">
        <f t="shared" ref="AJ11" si="16">ROUNDDOWN(AI$7*POWER(AI11-1,1.95)+AJ$7,0)</f>
        <v>322</v>
      </c>
    </row>
    <row r="12" spans="1:36" x14ac:dyDescent="0.2">
      <c r="A12" s="5">
        <v>12</v>
      </c>
      <c r="B12" s="6">
        <f t="shared" si="0"/>
        <v>214</v>
      </c>
      <c r="C12" s="5">
        <v>12</v>
      </c>
      <c r="D12" s="6">
        <f t="shared" si="0"/>
        <v>214</v>
      </c>
      <c r="E12" s="5">
        <v>12</v>
      </c>
      <c r="F12" s="6">
        <f t="shared" ref="F12" si="17">ROUNDDOWN(E$7*POWER(E12-1,1.95)+F$7,0)</f>
        <v>214</v>
      </c>
      <c r="G12" s="5">
        <v>12</v>
      </c>
      <c r="H12" s="6">
        <f t="shared" ref="H12" si="18">ROUNDDOWN(G$7*POWER(G12-1,1.95)+H$7,0)</f>
        <v>214</v>
      </c>
      <c r="I12" s="5">
        <v>12</v>
      </c>
      <c r="J12" s="6">
        <f t="shared" ref="J12" si="19">ROUNDDOWN(I$7*POWER(I12-1,1.95)+J$7,0)</f>
        <v>214</v>
      </c>
      <c r="K12" s="5">
        <v>12</v>
      </c>
      <c r="L12" s="6">
        <f t="shared" ref="L12" si="20">ROUNDDOWN(K$7*POWER(K12-1,1.95)+L$7,0)</f>
        <v>214</v>
      </c>
      <c r="M12" s="5">
        <v>12</v>
      </c>
      <c r="N12" s="6">
        <f t="shared" ref="N12" si="21">ROUNDDOWN(M$7*POWER(M12-1,1.95)+N$7,0)</f>
        <v>214</v>
      </c>
      <c r="O12" s="5">
        <v>12</v>
      </c>
      <c r="P12" s="6">
        <f t="shared" ref="P12" si="22">ROUNDDOWN(O$7*POWER(O12-1,1.95)+P$7,0)</f>
        <v>214</v>
      </c>
      <c r="Q12" s="5">
        <v>12</v>
      </c>
      <c r="R12" s="6">
        <f t="shared" ref="R12" si="23">ROUNDDOWN(Q$7*POWER(Q12-1,1.95)+R$7,0)</f>
        <v>214</v>
      </c>
      <c r="S12" s="5">
        <v>12</v>
      </c>
      <c r="T12" s="6">
        <f t="shared" ref="T12" si="24">ROUNDDOWN(S$7*POWER(S12-1,1.95)+T$7,0)</f>
        <v>214</v>
      </c>
      <c r="U12" s="5">
        <v>12</v>
      </c>
      <c r="V12" s="6">
        <f t="shared" ref="V12" si="25">ROUNDDOWN(U$7*POWER(U12-1,1.95)+V$7,0)</f>
        <v>214</v>
      </c>
      <c r="W12" s="5">
        <v>12</v>
      </c>
      <c r="X12" s="6">
        <f t="shared" ref="X12" si="26">ROUNDDOWN(W$7*POWER(W12-1,1.95)+X$7,0)</f>
        <v>173</v>
      </c>
      <c r="Y12" s="5">
        <v>12</v>
      </c>
      <c r="Z12" s="6">
        <f t="shared" ref="Z12" si="27">ROUNDDOWN(Y$7*POWER(Y12-1,1.95)+Z$7,0)</f>
        <v>326</v>
      </c>
      <c r="AA12" s="5">
        <v>12</v>
      </c>
      <c r="AB12" s="6">
        <f t="shared" ref="AB12" si="28">ROUNDDOWN(AA$7*POWER(AA12-1,1.95)+AB$7,0)</f>
        <v>276</v>
      </c>
      <c r="AC12" s="5">
        <v>12</v>
      </c>
      <c r="AD12" s="6">
        <f t="shared" ref="AD12" si="29">ROUNDDOWN(AC$7*POWER(AC12-1,1.95)+AD$7,0)</f>
        <v>214</v>
      </c>
      <c r="AE12" s="5">
        <v>12</v>
      </c>
      <c r="AF12" s="6">
        <f t="shared" ref="AF12" si="30">ROUNDDOWN(AE$7*POWER(AE12-1,1.95)+AF$7,0)</f>
        <v>236</v>
      </c>
      <c r="AG12" s="5">
        <v>12</v>
      </c>
      <c r="AH12" s="6">
        <f t="shared" ref="AH12" si="31">ROUNDDOWN(AG$7*POWER(AG12-1,1.95)+AH$7,0)</f>
        <v>277</v>
      </c>
      <c r="AI12" s="5">
        <v>12</v>
      </c>
      <c r="AJ12" s="6">
        <f t="shared" ref="AJ12" si="32">ROUNDDOWN(AI$7*POWER(AI12-1,1.95)+AJ$7,0)</f>
        <v>326</v>
      </c>
    </row>
    <row r="13" spans="1:36" x14ac:dyDescent="0.2">
      <c r="A13" s="5">
        <v>13</v>
      </c>
      <c r="B13" s="6">
        <f t="shared" si="0"/>
        <v>254</v>
      </c>
      <c r="C13" s="5">
        <v>13</v>
      </c>
      <c r="D13" s="6">
        <f t="shared" si="0"/>
        <v>254</v>
      </c>
      <c r="E13" s="5">
        <v>13</v>
      </c>
      <c r="F13" s="6">
        <f t="shared" ref="F13" si="33">ROUNDDOWN(E$7*POWER(E13-1,1.95)+F$7,0)</f>
        <v>254</v>
      </c>
      <c r="G13" s="5">
        <v>13</v>
      </c>
      <c r="H13" s="6">
        <f t="shared" ref="H13" si="34">ROUNDDOWN(G$7*POWER(G13-1,1.95)+H$7,0)</f>
        <v>254</v>
      </c>
      <c r="I13" s="5">
        <v>13</v>
      </c>
      <c r="J13" s="6">
        <f t="shared" ref="J13" si="35">ROUNDDOWN(I$7*POWER(I13-1,1.95)+J$7,0)</f>
        <v>254</v>
      </c>
      <c r="K13" s="5">
        <v>13</v>
      </c>
      <c r="L13" s="6">
        <f t="shared" ref="L13" si="36">ROUNDDOWN(K$7*POWER(K13-1,1.95)+L$7,0)</f>
        <v>254</v>
      </c>
      <c r="M13" s="5">
        <v>13</v>
      </c>
      <c r="N13" s="6">
        <f t="shared" ref="N13" si="37">ROUNDDOWN(M$7*POWER(M13-1,1.95)+N$7,0)</f>
        <v>254</v>
      </c>
      <c r="O13" s="5">
        <v>13</v>
      </c>
      <c r="P13" s="6">
        <f t="shared" ref="P13" si="38">ROUNDDOWN(O$7*POWER(O13-1,1.95)+P$7,0)</f>
        <v>254</v>
      </c>
      <c r="Q13" s="5">
        <v>13</v>
      </c>
      <c r="R13" s="6">
        <f t="shared" ref="R13" si="39">ROUNDDOWN(Q$7*POWER(Q13-1,1.95)+R$7,0)</f>
        <v>254</v>
      </c>
      <c r="S13" s="5">
        <v>13</v>
      </c>
      <c r="T13" s="6">
        <f t="shared" ref="T13" si="40">ROUNDDOWN(S$7*POWER(S13-1,1.95)+T$7,0)</f>
        <v>254</v>
      </c>
      <c r="U13" s="5">
        <v>13</v>
      </c>
      <c r="V13" s="6">
        <f t="shared" ref="V13" si="41">ROUNDDOWN(U$7*POWER(U13-1,1.95)+V$7,0)</f>
        <v>254</v>
      </c>
      <c r="W13" s="5">
        <v>13</v>
      </c>
      <c r="X13" s="6">
        <f t="shared" ref="X13" si="42">ROUNDDOWN(W$7*POWER(W13-1,1.95)+X$7,0)</f>
        <v>183</v>
      </c>
      <c r="Y13" s="5">
        <v>13</v>
      </c>
      <c r="Z13" s="6">
        <f t="shared" ref="Z13" si="43">ROUNDDOWN(Y$7*POWER(Y13-1,1.95)+Z$7,0)</f>
        <v>331</v>
      </c>
      <c r="AA13" s="5">
        <v>13</v>
      </c>
      <c r="AB13" s="6">
        <f t="shared" ref="AB13" si="44">ROUNDDOWN(AA$7*POWER(AA13-1,1.95)+AB$7,0)</f>
        <v>281</v>
      </c>
      <c r="AC13" s="5">
        <v>13</v>
      </c>
      <c r="AD13" s="6">
        <f t="shared" ref="AD13" si="45">ROUNDDOWN(AC$7*POWER(AC13-1,1.95)+AD$7,0)</f>
        <v>254</v>
      </c>
      <c r="AE13" s="5">
        <v>13</v>
      </c>
      <c r="AF13" s="6">
        <f t="shared" ref="AF13" si="46">ROUNDDOWN(AE$7*POWER(AE13-1,1.95)+AF$7,0)</f>
        <v>268</v>
      </c>
      <c r="AG13" s="5">
        <v>13</v>
      </c>
      <c r="AH13" s="6">
        <f t="shared" ref="AH13" si="47">ROUNDDOWN(AG$7*POWER(AG13-1,1.95)+AH$7,0)</f>
        <v>297</v>
      </c>
      <c r="AI13" s="5">
        <v>13</v>
      </c>
      <c r="AJ13" s="6">
        <f t="shared" ref="AJ13" si="48">ROUNDDOWN(AI$7*POWER(AI13-1,1.95)+AJ$7,0)</f>
        <v>331</v>
      </c>
    </row>
    <row r="14" spans="1:36" x14ac:dyDescent="0.2">
      <c r="A14" s="5">
        <v>14</v>
      </c>
      <c r="B14" s="6">
        <f t="shared" si="0"/>
        <v>297</v>
      </c>
      <c r="C14" s="5">
        <v>14</v>
      </c>
      <c r="D14" s="6">
        <f t="shared" si="0"/>
        <v>297</v>
      </c>
      <c r="E14" s="5">
        <v>14</v>
      </c>
      <c r="F14" s="6">
        <f t="shared" ref="F14" si="49">ROUNDDOWN(E$7*POWER(E14-1,1.95)+F$7,0)</f>
        <v>297</v>
      </c>
      <c r="G14" s="5">
        <v>14</v>
      </c>
      <c r="H14" s="6">
        <f t="shared" ref="H14" si="50">ROUNDDOWN(G$7*POWER(G14-1,1.95)+H$7,0)</f>
        <v>297</v>
      </c>
      <c r="I14" s="5">
        <v>14</v>
      </c>
      <c r="J14" s="6">
        <f t="shared" ref="J14" si="51">ROUNDDOWN(I$7*POWER(I14-1,1.95)+J$7,0)</f>
        <v>297</v>
      </c>
      <c r="K14" s="5">
        <v>14</v>
      </c>
      <c r="L14" s="6">
        <f t="shared" ref="L14" si="52">ROUNDDOWN(K$7*POWER(K14-1,1.95)+L$7,0)</f>
        <v>297</v>
      </c>
      <c r="M14" s="5">
        <v>14</v>
      </c>
      <c r="N14" s="6">
        <f t="shared" ref="N14" si="53">ROUNDDOWN(M$7*POWER(M14-1,1.95)+N$7,0)</f>
        <v>297</v>
      </c>
      <c r="O14" s="5">
        <v>14</v>
      </c>
      <c r="P14" s="6">
        <f t="shared" ref="P14" si="54">ROUNDDOWN(O$7*POWER(O14-1,1.95)+P$7,0)</f>
        <v>297</v>
      </c>
      <c r="Q14" s="5">
        <v>14</v>
      </c>
      <c r="R14" s="6">
        <f t="shared" ref="R14" si="55">ROUNDDOWN(Q$7*POWER(Q14-1,1.95)+R$7,0)</f>
        <v>297</v>
      </c>
      <c r="S14" s="5">
        <v>14</v>
      </c>
      <c r="T14" s="6">
        <f t="shared" ref="T14" si="56">ROUNDDOWN(S$7*POWER(S14-1,1.95)+T$7,0)</f>
        <v>297</v>
      </c>
      <c r="U14" s="5">
        <v>14</v>
      </c>
      <c r="V14" s="6">
        <f t="shared" ref="V14" si="57">ROUNDDOWN(U$7*POWER(U14-1,1.95)+V$7,0)</f>
        <v>297</v>
      </c>
      <c r="W14" s="5">
        <v>14</v>
      </c>
      <c r="X14" s="6">
        <f t="shared" ref="X14" si="58">ROUNDDOWN(W$7*POWER(W14-1,1.95)+X$7,0)</f>
        <v>194</v>
      </c>
      <c r="Y14" s="5">
        <v>14</v>
      </c>
      <c r="Z14" s="6">
        <f t="shared" ref="Z14" si="59">ROUNDDOWN(Y$7*POWER(Y14-1,1.95)+Z$7,0)</f>
        <v>337</v>
      </c>
      <c r="AA14" s="5">
        <v>14</v>
      </c>
      <c r="AB14" s="6">
        <f t="shared" ref="AB14" si="60">ROUNDDOWN(AA$7*POWER(AA14-1,1.95)+AB$7,0)</f>
        <v>287</v>
      </c>
      <c r="AC14" s="5">
        <v>14</v>
      </c>
      <c r="AD14" s="6">
        <f t="shared" ref="AD14" si="61">ROUNDDOWN(AC$7*POWER(AC14-1,1.95)+AD$7,0)</f>
        <v>297</v>
      </c>
      <c r="AE14" s="5">
        <v>14</v>
      </c>
      <c r="AF14" s="6">
        <f t="shared" ref="AF14" si="62">ROUNDDOWN(AE$7*POWER(AE14-1,1.95)+AF$7,0)</f>
        <v>302</v>
      </c>
      <c r="AG14" s="5">
        <v>14</v>
      </c>
      <c r="AH14" s="6">
        <f t="shared" ref="AH14" si="63">ROUNDDOWN(AG$7*POWER(AG14-1,1.95)+AH$7,0)</f>
        <v>318</v>
      </c>
      <c r="AI14" s="5">
        <v>14</v>
      </c>
      <c r="AJ14" s="6">
        <f t="shared" ref="AJ14" si="64">ROUNDDOWN(AI$7*POWER(AI14-1,1.95)+AJ$7,0)</f>
        <v>337</v>
      </c>
    </row>
    <row r="15" spans="1:36" x14ac:dyDescent="0.2">
      <c r="A15" s="5">
        <v>15</v>
      </c>
      <c r="B15" s="6">
        <f t="shared" si="0"/>
        <v>343</v>
      </c>
      <c r="C15" s="5">
        <v>15</v>
      </c>
      <c r="D15" s="6">
        <f t="shared" si="0"/>
        <v>343</v>
      </c>
      <c r="E15" s="5">
        <v>15</v>
      </c>
      <c r="F15" s="6">
        <f t="shared" ref="F15" si="65">ROUNDDOWN(E$7*POWER(E15-1,1.95)+F$7,0)</f>
        <v>343</v>
      </c>
      <c r="G15" s="5">
        <v>15</v>
      </c>
      <c r="H15" s="6">
        <f t="shared" ref="H15" si="66">ROUNDDOWN(G$7*POWER(G15-1,1.95)+H$7,0)</f>
        <v>343</v>
      </c>
      <c r="I15" s="5">
        <v>15</v>
      </c>
      <c r="J15" s="6">
        <f t="shared" ref="J15" si="67">ROUNDDOWN(I$7*POWER(I15-1,1.95)+J$7,0)</f>
        <v>343</v>
      </c>
      <c r="K15" s="5">
        <v>15</v>
      </c>
      <c r="L15" s="6">
        <f t="shared" ref="L15" si="68">ROUNDDOWN(K$7*POWER(K15-1,1.95)+L$7,0)</f>
        <v>343</v>
      </c>
      <c r="M15" s="5">
        <v>15</v>
      </c>
      <c r="N15" s="6">
        <f t="shared" ref="N15" si="69">ROUNDDOWN(M$7*POWER(M15-1,1.95)+N$7,0)</f>
        <v>343</v>
      </c>
      <c r="O15" s="5">
        <v>15</v>
      </c>
      <c r="P15" s="6">
        <f t="shared" ref="P15" si="70">ROUNDDOWN(O$7*POWER(O15-1,1.95)+P$7,0)</f>
        <v>343</v>
      </c>
      <c r="Q15" s="5">
        <v>15</v>
      </c>
      <c r="R15" s="6">
        <f t="shared" ref="R15" si="71">ROUNDDOWN(Q$7*POWER(Q15-1,1.95)+R$7,0)</f>
        <v>343</v>
      </c>
      <c r="S15" s="5">
        <v>15</v>
      </c>
      <c r="T15" s="6">
        <f t="shared" ref="T15" si="72">ROUNDDOWN(S$7*POWER(S15-1,1.95)+T$7,0)</f>
        <v>343</v>
      </c>
      <c r="U15" s="5">
        <v>15</v>
      </c>
      <c r="V15" s="6">
        <f t="shared" ref="V15" si="73">ROUNDDOWN(U$7*POWER(U15-1,1.95)+V$7,0)</f>
        <v>343</v>
      </c>
      <c r="W15" s="5">
        <v>15</v>
      </c>
      <c r="X15" s="6">
        <f t="shared" ref="X15" si="74">ROUNDDOWN(W$7*POWER(W15-1,1.95)+X$7,0)</f>
        <v>205</v>
      </c>
      <c r="Y15" s="5">
        <v>15</v>
      </c>
      <c r="Z15" s="6">
        <f t="shared" ref="Z15" si="75">ROUNDDOWN(Y$7*POWER(Y15-1,1.95)+Z$7,0)</f>
        <v>342</v>
      </c>
      <c r="AA15" s="5">
        <v>15</v>
      </c>
      <c r="AB15" s="6">
        <f t="shared" ref="AB15" si="76">ROUNDDOWN(AA$7*POWER(AA15-1,1.95)+AB$7,0)</f>
        <v>292</v>
      </c>
      <c r="AC15" s="5">
        <v>15</v>
      </c>
      <c r="AD15" s="6">
        <f t="shared" ref="AD15" si="77">ROUNDDOWN(AC$7*POWER(AC15-1,1.95)+AD$7,0)</f>
        <v>343</v>
      </c>
      <c r="AE15" s="5">
        <v>15</v>
      </c>
      <c r="AF15" s="6">
        <f t="shared" ref="AF15" si="78">ROUNDDOWN(AE$7*POWER(AE15-1,1.95)+AF$7,0)</f>
        <v>339</v>
      </c>
      <c r="AG15" s="5">
        <v>15</v>
      </c>
      <c r="AH15" s="6">
        <f t="shared" ref="AH15" si="79">ROUNDDOWN(AG$7*POWER(AG15-1,1.95)+AH$7,0)</f>
        <v>341</v>
      </c>
      <c r="AI15" s="5">
        <v>15</v>
      </c>
      <c r="AJ15" s="6">
        <f t="shared" ref="AJ15" si="80">ROUNDDOWN(AI$7*POWER(AI15-1,1.95)+AJ$7,0)</f>
        <v>342</v>
      </c>
    </row>
    <row r="16" spans="1:36" x14ac:dyDescent="0.2">
      <c r="A16" s="5">
        <v>16</v>
      </c>
      <c r="B16" s="6">
        <f t="shared" si="0"/>
        <v>393</v>
      </c>
      <c r="C16" s="5">
        <v>16</v>
      </c>
      <c r="D16" s="6">
        <f t="shared" si="0"/>
        <v>393</v>
      </c>
      <c r="E16" s="5">
        <v>16</v>
      </c>
      <c r="F16" s="6">
        <f t="shared" ref="F16" si="81">ROUNDDOWN(E$7*POWER(E16-1,1.95)+F$7,0)</f>
        <v>393</v>
      </c>
      <c r="G16" s="5">
        <v>16</v>
      </c>
      <c r="H16" s="6">
        <f t="shared" ref="H16" si="82">ROUNDDOWN(G$7*POWER(G16-1,1.95)+H$7,0)</f>
        <v>393</v>
      </c>
      <c r="I16" s="5">
        <v>16</v>
      </c>
      <c r="J16" s="6">
        <f t="shared" ref="J16" si="83">ROUNDDOWN(I$7*POWER(I16-1,1.95)+J$7,0)</f>
        <v>393</v>
      </c>
      <c r="K16" s="5">
        <v>16</v>
      </c>
      <c r="L16" s="6">
        <f t="shared" ref="L16" si="84">ROUNDDOWN(K$7*POWER(K16-1,1.95)+L$7,0)</f>
        <v>393</v>
      </c>
      <c r="M16" s="5">
        <v>16</v>
      </c>
      <c r="N16" s="6">
        <f t="shared" ref="N16" si="85">ROUNDDOWN(M$7*POWER(M16-1,1.95)+N$7,0)</f>
        <v>393</v>
      </c>
      <c r="O16" s="5">
        <v>16</v>
      </c>
      <c r="P16" s="6">
        <f t="shared" ref="P16" si="86">ROUNDDOWN(O$7*POWER(O16-1,1.95)+P$7,0)</f>
        <v>393</v>
      </c>
      <c r="Q16" s="5">
        <v>16</v>
      </c>
      <c r="R16" s="6">
        <f t="shared" ref="R16" si="87">ROUNDDOWN(Q$7*POWER(Q16-1,1.95)+R$7,0)</f>
        <v>393</v>
      </c>
      <c r="S16" s="5">
        <v>16</v>
      </c>
      <c r="T16" s="6">
        <f t="shared" ref="T16" si="88">ROUNDDOWN(S$7*POWER(S16-1,1.95)+T$7,0)</f>
        <v>393</v>
      </c>
      <c r="U16" s="5">
        <v>16</v>
      </c>
      <c r="V16" s="6">
        <f t="shared" ref="V16" si="89">ROUNDDOWN(U$7*POWER(U16-1,1.95)+V$7,0)</f>
        <v>393</v>
      </c>
      <c r="W16" s="5">
        <v>16</v>
      </c>
      <c r="X16" s="6">
        <f t="shared" ref="X16" si="90">ROUNDDOWN(W$7*POWER(W16-1,1.95)+X$7,0)</f>
        <v>218</v>
      </c>
      <c r="Y16" s="5">
        <v>16</v>
      </c>
      <c r="Z16" s="6">
        <f t="shared" ref="Z16" si="91">ROUNDDOWN(Y$7*POWER(Y16-1,1.95)+Z$7,0)</f>
        <v>349</v>
      </c>
      <c r="AA16" s="5">
        <v>16</v>
      </c>
      <c r="AB16" s="6">
        <f t="shared" ref="AB16" si="92">ROUNDDOWN(AA$7*POWER(AA16-1,1.95)+AB$7,0)</f>
        <v>299</v>
      </c>
      <c r="AC16" s="5">
        <v>16</v>
      </c>
      <c r="AD16" s="6">
        <f t="shared" ref="AD16" si="93">ROUNDDOWN(AC$7*POWER(AC16-1,1.95)+AD$7,0)</f>
        <v>393</v>
      </c>
      <c r="AE16" s="5">
        <v>16</v>
      </c>
      <c r="AF16" s="6">
        <f t="shared" ref="AF16" si="94">ROUNDDOWN(AE$7*POWER(AE16-1,1.95)+AF$7,0)</f>
        <v>379</v>
      </c>
      <c r="AG16" s="5">
        <v>16</v>
      </c>
      <c r="AH16" s="6">
        <f t="shared" ref="AH16" si="95">ROUNDDOWN(AG$7*POWER(AG16-1,1.95)+AH$7,0)</f>
        <v>366</v>
      </c>
      <c r="AI16" s="5">
        <v>16</v>
      </c>
      <c r="AJ16" s="6">
        <f t="shared" ref="AJ16" si="96">ROUNDDOWN(AI$7*POWER(AI16-1,1.95)+AJ$7,0)</f>
        <v>349</v>
      </c>
    </row>
    <row r="17" spans="1:36" x14ac:dyDescent="0.2">
      <c r="A17" s="5">
        <v>17</v>
      </c>
      <c r="B17" s="6">
        <f t="shared" si="0"/>
        <v>445</v>
      </c>
      <c r="C17" s="5">
        <v>17</v>
      </c>
      <c r="D17" s="6">
        <f t="shared" si="0"/>
        <v>445</v>
      </c>
      <c r="E17" s="5">
        <v>17</v>
      </c>
      <c r="F17" s="6">
        <f t="shared" ref="F17" si="97">ROUNDDOWN(E$7*POWER(E17-1,1.95)+F$7,0)</f>
        <v>445</v>
      </c>
      <c r="G17" s="5">
        <v>17</v>
      </c>
      <c r="H17" s="6">
        <f t="shared" ref="H17" si="98">ROUNDDOWN(G$7*POWER(G17-1,1.95)+H$7,0)</f>
        <v>445</v>
      </c>
      <c r="I17" s="5">
        <v>17</v>
      </c>
      <c r="J17" s="6">
        <f t="shared" ref="J17" si="99">ROUNDDOWN(I$7*POWER(I17-1,1.95)+J$7,0)</f>
        <v>445</v>
      </c>
      <c r="K17" s="5">
        <v>17</v>
      </c>
      <c r="L17" s="6">
        <f t="shared" ref="L17" si="100">ROUNDDOWN(K$7*POWER(K17-1,1.95)+L$7,0)</f>
        <v>445</v>
      </c>
      <c r="M17" s="5">
        <v>17</v>
      </c>
      <c r="N17" s="6">
        <f t="shared" ref="N17" si="101">ROUNDDOWN(M$7*POWER(M17-1,1.95)+N$7,0)</f>
        <v>445</v>
      </c>
      <c r="O17" s="5">
        <v>17</v>
      </c>
      <c r="P17" s="6">
        <f t="shared" ref="P17" si="102">ROUNDDOWN(O$7*POWER(O17-1,1.95)+P$7,0)</f>
        <v>445</v>
      </c>
      <c r="Q17" s="5">
        <v>17</v>
      </c>
      <c r="R17" s="6">
        <f t="shared" ref="R17" si="103">ROUNDDOWN(Q$7*POWER(Q17-1,1.95)+R$7,0)</f>
        <v>445</v>
      </c>
      <c r="S17" s="5">
        <v>17</v>
      </c>
      <c r="T17" s="6">
        <f t="shared" ref="T17" si="104">ROUNDDOWN(S$7*POWER(S17-1,1.95)+T$7,0)</f>
        <v>445</v>
      </c>
      <c r="U17" s="5">
        <v>17</v>
      </c>
      <c r="V17" s="6">
        <f t="shared" ref="V17" si="105">ROUNDDOWN(U$7*POWER(U17-1,1.95)+V$7,0)</f>
        <v>445</v>
      </c>
      <c r="W17" s="5">
        <v>17</v>
      </c>
      <c r="X17" s="6">
        <f t="shared" ref="X17" si="106">ROUNDDOWN(W$7*POWER(W17-1,1.95)+X$7,0)</f>
        <v>231</v>
      </c>
      <c r="Y17" s="5">
        <v>17</v>
      </c>
      <c r="Z17" s="6">
        <f t="shared" ref="Z17" si="107">ROUNDDOWN(Y$7*POWER(Y17-1,1.95)+Z$7,0)</f>
        <v>355</v>
      </c>
      <c r="AA17" s="5">
        <v>17</v>
      </c>
      <c r="AB17" s="6">
        <f t="shared" ref="AB17" si="108">ROUNDDOWN(AA$7*POWER(AA17-1,1.95)+AB$7,0)</f>
        <v>305</v>
      </c>
      <c r="AC17" s="5">
        <v>17</v>
      </c>
      <c r="AD17" s="6">
        <f t="shared" ref="AD17" si="109">ROUNDDOWN(AC$7*POWER(AC17-1,1.95)+AD$7,0)</f>
        <v>445</v>
      </c>
      <c r="AE17" s="5">
        <v>17</v>
      </c>
      <c r="AF17" s="6">
        <f t="shared" ref="AF17" si="110">ROUNDDOWN(AE$7*POWER(AE17-1,1.95)+AF$7,0)</f>
        <v>421</v>
      </c>
      <c r="AG17" s="5">
        <v>17</v>
      </c>
      <c r="AH17" s="6">
        <f t="shared" ref="AH17" si="111">ROUNDDOWN(AG$7*POWER(AG17-1,1.95)+AH$7,0)</f>
        <v>392</v>
      </c>
      <c r="AI17" s="5">
        <v>17</v>
      </c>
      <c r="AJ17" s="6">
        <f t="shared" ref="AJ17" si="112">ROUNDDOWN(AI$7*POWER(AI17-1,1.95)+AJ$7,0)</f>
        <v>355</v>
      </c>
    </row>
    <row r="18" spans="1:36" x14ac:dyDescent="0.2">
      <c r="A18" s="5">
        <v>18</v>
      </c>
      <c r="B18" s="6">
        <f t="shared" si="0"/>
        <v>501</v>
      </c>
      <c r="C18" s="5">
        <v>18</v>
      </c>
      <c r="D18" s="6">
        <f t="shared" si="0"/>
        <v>501</v>
      </c>
      <c r="E18" s="5">
        <v>18</v>
      </c>
      <c r="F18" s="6">
        <f t="shared" ref="F18" si="113">ROUNDDOWN(E$7*POWER(E18-1,1.95)+F$7,0)</f>
        <v>501</v>
      </c>
      <c r="G18" s="5">
        <v>18</v>
      </c>
      <c r="H18" s="6">
        <f t="shared" ref="H18" si="114">ROUNDDOWN(G$7*POWER(G18-1,1.95)+H$7,0)</f>
        <v>501</v>
      </c>
      <c r="I18" s="5">
        <v>18</v>
      </c>
      <c r="J18" s="6">
        <f t="shared" ref="J18" si="115">ROUNDDOWN(I$7*POWER(I18-1,1.95)+J$7,0)</f>
        <v>501</v>
      </c>
      <c r="K18" s="5">
        <v>18</v>
      </c>
      <c r="L18" s="6">
        <f t="shared" ref="L18" si="116">ROUNDDOWN(K$7*POWER(K18-1,1.95)+L$7,0)</f>
        <v>501</v>
      </c>
      <c r="M18" s="5">
        <v>18</v>
      </c>
      <c r="N18" s="6">
        <f t="shared" ref="N18" si="117">ROUNDDOWN(M$7*POWER(M18-1,1.95)+N$7,0)</f>
        <v>501</v>
      </c>
      <c r="O18" s="5">
        <v>18</v>
      </c>
      <c r="P18" s="6">
        <f t="shared" ref="P18" si="118">ROUNDDOWN(O$7*POWER(O18-1,1.95)+P$7,0)</f>
        <v>501</v>
      </c>
      <c r="Q18" s="5">
        <v>18</v>
      </c>
      <c r="R18" s="6">
        <f t="shared" ref="R18" si="119">ROUNDDOWN(Q$7*POWER(Q18-1,1.95)+R$7,0)</f>
        <v>501</v>
      </c>
      <c r="S18" s="5">
        <v>18</v>
      </c>
      <c r="T18" s="6">
        <f t="shared" ref="T18" si="120">ROUNDDOWN(S$7*POWER(S18-1,1.95)+T$7,0)</f>
        <v>501</v>
      </c>
      <c r="U18" s="5">
        <v>18</v>
      </c>
      <c r="V18" s="6">
        <f t="shared" ref="V18" si="121">ROUNDDOWN(U$7*POWER(U18-1,1.95)+V$7,0)</f>
        <v>501</v>
      </c>
      <c r="W18" s="5">
        <v>18</v>
      </c>
      <c r="X18" s="6">
        <f t="shared" ref="X18" si="122">ROUNDDOWN(W$7*POWER(W18-1,1.95)+X$7,0)</f>
        <v>245</v>
      </c>
      <c r="Y18" s="5">
        <v>18</v>
      </c>
      <c r="Z18" s="6">
        <f t="shared" ref="Z18" si="123">ROUNDDOWN(Y$7*POWER(Y18-1,1.95)+Z$7,0)</f>
        <v>362</v>
      </c>
      <c r="AA18" s="5">
        <v>18</v>
      </c>
      <c r="AB18" s="6">
        <f t="shared" ref="AB18" si="124">ROUNDDOWN(AA$7*POWER(AA18-1,1.95)+AB$7,0)</f>
        <v>312</v>
      </c>
      <c r="AC18" s="5">
        <v>18</v>
      </c>
      <c r="AD18" s="6">
        <f t="shared" ref="AD18" si="125">ROUNDDOWN(AC$7*POWER(AC18-1,1.95)+AD$7,0)</f>
        <v>501</v>
      </c>
      <c r="AE18" s="5">
        <v>18</v>
      </c>
      <c r="AF18" s="6">
        <f t="shared" ref="AF18" si="126">ROUNDDOWN(AE$7*POWER(AE18-1,1.95)+AF$7,0)</f>
        <v>466</v>
      </c>
      <c r="AG18" s="5">
        <v>18</v>
      </c>
      <c r="AH18" s="6">
        <f t="shared" ref="AH18" si="127">ROUNDDOWN(AG$7*POWER(AG18-1,1.95)+AH$7,0)</f>
        <v>420</v>
      </c>
      <c r="AI18" s="5">
        <v>18</v>
      </c>
      <c r="AJ18" s="6">
        <f t="shared" ref="AJ18" si="128">ROUNDDOWN(AI$7*POWER(AI18-1,1.95)+AJ$7,0)</f>
        <v>362</v>
      </c>
    </row>
    <row r="19" spans="1:36" x14ac:dyDescent="0.2">
      <c r="A19" s="5">
        <v>19</v>
      </c>
      <c r="B19" s="6">
        <f t="shared" si="0"/>
        <v>560</v>
      </c>
      <c r="C19" s="5">
        <v>19</v>
      </c>
      <c r="D19" s="6">
        <f t="shared" si="0"/>
        <v>560</v>
      </c>
      <c r="E19" s="5">
        <v>19</v>
      </c>
      <c r="F19" s="6">
        <f t="shared" ref="F19" si="129">ROUNDDOWN(E$7*POWER(E19-1,1.95)+F$7,0)</f>
        <v>560</v>
      </c>
      <c r="G19" s="5">
        <v>19</v>
      </c>
      <c r="H19" s="6">
        <f t="shared" ref="H19" si="130">ROUNDDOWN(G$7*POWER(G19-1,1.95)+H$7,0)</f>
        <v>560</v>
      </c>
      <c r="I19" s="5">
        <v>19</v>
      </c>
      <c r="J19" s="6">
        <f t="shared" ref="J19" si="131">ROUNDDOWN(I$7*POWER(I19-1,1.95)+J$7,0)</f>
        <v>560</v>
      </c>
      <c r="K19" s="5">
        <v>19</v>
      </c>
      <c r="L19" s="6">
        <f t="shared" ref="L19" si="132">ROUNDDOWN(K$7*POWER(K19-1,1.95)+L$7,0)</f>
        <v>560</v>
      </c>
      <c r="M19" s="5">
        <v>19</v>
      </c>
      <c r="N19" s="6">
        <f t="shared" ref="N19" si="133">ROUNDDOWN(M$7*POWER(M19-1,1.95)+N$7,0)</f>
        <v>560</v>
      </c>
      <c r="O19" s="5">
        <v>19</v>
      </c>
      <c r="P19" s="6">
        <f t="shared" ref="P19" si="134">ROUNDDOWN(O$7*POWER(O19-1,1.95)+P$7,0)</f>
        <v>560</v>
      </c>
      <c r="Q19" s="5">
        <v>19</v>
      </c>
      <c r="R19" s="6">
        <f t="shared" ref="R19" si="135">ROUNDDOWN(Q$7*POWER(Q19-1,1.95)+R$7,0)</f>
        <v>560</v>
      </c>
      <c r="S19" s="5">
        <v>19</v>
      </c>
      <c r="T19" s="6">
        <f t="shared" ref="T19" si="136">ROUNDDOWN(S$7*POWER(S19-1,1.95)+T$7,0)</f>
        <v>560</v>
      </c>
      <c r="U19" s="5">
        <v>19</v>
      </c>
      <c r="V19" s="6">
        <f t="shared" ref="V19" si="137">ROUNDDOWN(U$7*POWER(U19-1,1.95)+V$7,0)</f>
        <v>560</v>
      </c>
      <c r="W19" s="5">
        <v>19</v>
      </c>
      <c r="X19" s="6">
        <f t="shared" ref="X19" si="138">ROUNDDOWN(W$7*POWER(W19-1,1.95)+X$7,0)</f>
        <v>260</v>
      </c>
      <c r="Y19" s="5">
        <v>19</v>
      </c>
      <c r="Z19" s="6">
        <f t="shared" ref="Z19" si="139">ROUNDDOWN(Y$7*POWER(Y19-1,1.95)+Z$7,0)</f>
        <v>370</v>
      </c>
      <c r="AA19" s="5">
        <v>19</v>
      </c>
      <c r="AB19" s="6">
        <f t="shared" ref="AB19" si="140">ROUNDDOWN(AA$7*POWER(AA19-1,1.95)+AB$7,0)</f>
        <v>320</v>
      </c>
      <c r="AC19" s="5">
        <v>19</v>
      </c>
      <c r="AD19" s="6">
        <f t="shared" ref="AD19" si="141">ROUNDDOWN(AC$7*POWER(AC19-1,1.95)+AD$7,0)</f>
        <v>560</v>
      </c>
      <c r="AE19" s="5">
        <v>19</v>
      </c>
      <c r="AF19" s="6">
        <f t="shared" ref="AF19" si="142">ROUNDDOWN(AE$7*POWER(AE19-1,1.95)+AF$7,0)</f>
        <v>513</v>
      </c>
      <c r="AG19" s="5">
        <v>19</v>
      </c>
      <c r="AH19" s="6">
        <f t="shared" ref="AH19" si="143">ROUNDDOWN(AG$7*POWER(AG19-1,1.95)+AH$7,0)</f>
        <v>450</v>
      </c>
      <c r="AI19" s="5">
        <v>19</v>
      </c>
      <c r="AJ19" s="6">
        <f t="shared" ref="AJ19" si="144">ROUNDDOWN(AI$7*POWER(AI19-1,1.95)+AJ$7,0)</f>
        <v>370</v>
      </c>
    </row>
    <row r="20" spans="1:36" x14ac:dyDescent="0.2">
      <c r="A20" s="5">
        <v>20</v>
      </c>
      <c r="B20" s="6">
        <f t="shared" si="0"/>
        <v>623</v>
      </c>
      <c r="C20" s="5">
        <v>20</v>
      </c>
      <c r="D20" s="6">
        <f t="shared" si="0"/>
        <v>623</v>
      </c>
      <c r="E20" s="5">
        <v>20</v>
      </c>
      <c r="F20" s="6">
        <f t="shared" ref="F20" si="145">ROUNDDOWN(E$7*POWER(E20-1,1.95)+F$7,0)</f>
        <v>623</v>
      </c>
      <c r="G20" s="5">
        <v>20</v>
      </c>
      <c r="H20" s="6">
        <f t="shared" ref="H20" si="146">ROUNDDOWN(G$7*POWER(G20-1,1.95)+H$7,0)</f>
        <v>623</v>
      </c>
      <c r="I20" s="5">
        <v>20</v>
      </c>
      <c r="J20" s="6">
        <f t="shared" ref="J20" si="147">ROUNDDOWN(I$7*POWER(I20-1,1.95)+J$7,0)</f>
        <v>623</v>
      </c>
      <c r="K20" s="5">
        <v>20</v>
      </c>
      <c r="L20" s="6">
        <f t="shared" ref="L20" si="148">ROUNDDOWN(K$7*POWER(K20-1,1.95)+L$7,0)</f>
        <v>623</v>
      </c>
      <c r="M20" s="5">
        <v>20</v>
      </c>
      <c r="N20" s="6">
        <f t="shared" ref="N20" si="149">ROUNDDOWN(M$7*POWER(M20-1,1.95)+N$7,0)</f>
        <v>623</v>
      </c>
      <c r="O20" s="5">
        <v>20</v>
      </c>
      <c r="P20" s="6">
        <f t="shared" ref="P20" si="150">ROUNDDOWN(O$7*POWER(O20-1,1.95)+P$7,0)</f>
        <v>623</v>
      </c>
      <c r="Q20" s="5">
        <v>20</v>
      </c>
      <c r="R20" s="6">
        <f t="shared" ref="R20" si="151">ROUNDDOWN(Q$7*POWER(Q20-1,1.95)+R$7,0)</f>
        <v>623</v>
      </c>
      <c r="S20" s="5">
        <v>20</v>
      </c>
      <c r="T20" s="6">
        <f t="shared" ref="T20" si="152">ROUNDDOWN(S$7*POWER(S20-1,1.95)+T$7,0)</f>
        <v>623</v>
      </c>
      <c r="U20" s="5">
        <v>20</v>
      </c>
      <c r="V20" s="6">
        <f t="shared" ref="V20" si="153">ROUNDDOWN(U$7*POWER(U20-1,1.95)+V$7,0)</f>
        <v>623</v>
      </c>
      <c r="W20" s="5">
        <v>20</v>
      </c>
      <c r="X20" s="6">
        <f t="shared" ref="X20" si="154">ROUNDDOWN(W$7*POWER(W20-1,1.95)+X$7,0)</f>
        <v>275</v>
      </c>
      <c r="Y20" s="5">
        <v>20</v>
      </c>
      <c r="Z20" s="6">
        <f t="shared" ref="Z20" si="155">ROUNDDOWN(Y$7*POWER(Y20-1,1.95)+Z$7,0)</f>
        <v>377</v>
      </c>
      <c r="AA20" s="5">
        <v>20</v>
      </c>
      <c r="AB20" s="6">
        <f t="shared" ref="AB20" si="156">ROUNDDOWN(AA$7*POWER(AA20-1,1.95)+AB$7,0)</f>
        <v>327</v>
      </c>
      <c r="AC20" s="5">
        <v>20</v>
      </c>
      <c r="AD20" s="6">
        <f t="shared" ref="AD20" si="157">ROUNDDOWN(AC$7*POWER(AC20-1,1.95)+AD$7,0)</f>
        <v>623</v>
      </c>
      <c r="AE20" s="5">
        <v>20</v>
      </c>
      <c r="AF20" s="6">
        <f t="shared" ref="AF20" si="158">ROUNDDOWN(AE$7*POWER(AE20-1,1.95)+AF$7,0)</f>
        <v>563</v>
      </c>
      <c r="AG20" s="5">
        <v>20</v>
      </c>
      <c r="AH20" s="6">
        <f t="shared" ref="AH20" si="159">ROUNDDOWN(AG$7*POWER(AG20-1,1.95)+AH$7,0)</f>
        <v>481</v>
      </c>
      <c r="AI20" s="5">
        <v>20</v>
      </c>
      <c r="AJ20" s="6">
        <f t="shared" ref="AJ20" si="160">ROUNDDOWN(AI$7*POWER(AI20-1,1.95)+AJ$7,0)</f>
        <v>377</v>
      </c>
    </row>
    <row r="21" spans="1:36" x14ac:dyDescent="0.2">
      <c r="A21" s="5">
        <v>21</v>
      </c>
      <c r="B21" s="6">
        <f t="shared" si="0"/>
        <v>688</v>
      </c>
      <c r="C21" s="5">
        <v>21</v>
      </c>
      <c r="D21" s="6">
        <f t="shared" si="0"/>
        <v>688</v>
      </c>
      <c r="E21" s="5">
        <v>21</v>
      </c>
      <c r="F21" s="6">
        <f t="shared" ref="F21" si="161">ROUNDDOWN(E$7*POWER(E21-1,1.95)+F$7,0)</f>
        <v>688</v>
      </c>
      <c r="G21" s="5">
        <v>21</v>
      </c>
      <c r="H21" s="6">
        <f t="shared" ref="H21" si="162">ROUNDDOWN(G$7*POWER(G21-1,1.95)+H$7,0)</f>
        <v>688</v>
      </c>
      <c r="I21" s="5">
        <v>21</v>
      </c>
      <c r="J21" s="6">
        <f t="shared" ref="J21" si="163">ROUNDDOWN(I$7*POWER(I21-1,1.95)+J$7,0)</f>
        <v>688</v>
      </c>
      <c r="K21" s="5">
        <v>21</v>
      </c>
      <c r="L21" s="6">
        <f t="shared" ref="L21" si="164">ROUNDDOWN(K$7*POWER(K21-1,1.95)+L$7,0)</f>
        <v>688</v>
      </c>
      <c r="M21" s="5">
        <v>21</v>
      </c>
      <c r="N21" s="6">
        <f t="shared" ref="N21" si="165">ROUNDDOWN(M$7*POWER(M21-1,1.95)+N$7,0)</f>
        <v>688</v>
      </c>
      <c r="O21" s="5">
        <v>21</v>
      </c>
      <c r="P21" s="6">
        <f t="shared" ref="P21" si="166">ROUNDDOWN(O$7*POWER(O21-1,1.95)+P$7,0)</f>
        <v>688</v>
      </c>
      <c r="Q21" s="5">
        <v>21</v>
      </c>
      <c r="R21" s="6">
        <f t="shared" ref="R21" si="167">ROUNDDOWN(Q$7*POWER(Q21-1,1.95)+R$7,0)</f>
        <v>688</v>
      </c>
      <c r="S21" s="5">
        <v>21</v>
      </c>
      <c r="T21" s="6">
        <f t="shared" ref="T21" si="168">ROUNDDOWN(S$7*POWER(S21-1,1.95)+T$7,0)</f>
        <v>688</v>
      </c>
      <c r="U21" s="5">
        <v>21</v>
      </c>
      <c r="V21" s="6">
        <f t="shared" ref="V21" si="169">ROUNDDOWN(U$7*POWER(U21-1,1.95)+V$7,0)</f>
        <v>688</v>
      </c>
      <c r="W21" s="5">
        <v>21</v>
      </c>
      <c r="X21" s="6">
        <f t="shared" ref="X21" si="170">ROUNDDOWN(W$7*POWER(W21-1,1.95)+X$7,0)</f>
        <v>292</v>
      </c>
      <c r="Y21" s="5">
        <v>21</v>
      </c>
      <c r="Z21" s="6">
        <f t="shared" ref="Z21" si="171">ROUNDDOWN(Y$7*POWER(Y21-1,1.95)+Z$7,0)</f>
        <v>386</v>
      </c>
      <c r="AA21" s="5">
        <v>21</v>
      </c>
      <c r="AB21" s="6">
        <f t="shared" ref="AB21" si="172">ROUNDDOWN(AA$7*POWER(AA21-1,1.95)+AB$7,0)</f>
        <v>336</v>
      </c>
      <c r="AC21" s="5">
        <v>21</v>
      </c>
      <c r="AD21" s="6">
        <f t="shared" ref="AD21" si="173">ROUNDDOWN(AC$7*POWER(AC21-1,1.95)+AD$7,0)</f>
        <v>688</v>
      </c>
      <c r="AE21" s="5">
        <v>21</v>
      </c>
      <c r="AF21" s="6">
        <f t="shared" ref="AF21" si="174">ROUNDDOWN(AE$7*POWER(AE21-1,1.95)+AF$7,0)</f>
        <v>615</v>
      </c>
      <c r="AG21" s="5">
        <v>21</v>
      </c>
      <c r="AH21" s="6">
        <f t="shared" ref="AH21" si="175">ROUNDDOWN(AG$7*POWER(AG21-1,1.95)+AH$7,0)</f>
        <v>514</v>
      </c>
      <c r="AI21" s="5">
        <v>21</v>
      </c>
      <c r="AJ21" s="6">
        <f t="shared" ref="AJ21" si="176">ROUNDDOWN(AI$7*POWER(AI21-1,1.95)+AJ$7,0)</f>
        <v>386</v>
      </c>
    </row>
    <row r="22" spans="1:36" x14ac:dyDescent="0.2">
      <c r="A22" s="5">
        <v>22</v>
      </c>
      <c r="B22" s="6">
        <f t="shared" si="0"/>
        <v>757</v>
      </c>
      <c r="C22" s="5">
        <v>22</v>
      </c>
      <c r="D22" s="6">
        <f t="shared" si="0"/>
        <v>757</v>
      </c>
      <c r="E22" s="5">
        <v>22</v>
      </c>
      <c r="F22" s="6">
        <f t="shared" ref="F22" si="177">ROUNDDOWN(E$7*POWER(E22-1,1.95)+F$7,0)</f>
        <v>757</v>
      </c>
      <c r="G22" s="5">
        <v>22</v>
      </c>
      <c r="H22" s="6">
        <f t="shared" ref="H22" si="178">ROUNDDOWN(G$7*POWER(G22-1,1.95)+H$7,0)</f>
        <v>757</v>
      </c>
      <c r="I22" s="5">
        <v>22</v>
      </c>
      <c r="J22" s="6">
        <f t="shared" ref="J22" si="179">ROUNDDOWN(I$7*POWER(I22-1,1.95)+J$7,0)</f>
        <v>757</v>
      </c>
      <c r="K22" s="5">
        <v>22</v>
      </c>
      <c r="L22" s="6">
        <f t="shared" ref="L22" si="180">ROUNDDOWN(K$7*POWER(K22-1,1.95)+L$7,0)</f>
        <v>757</v>
      </c>
      <c r="M22" s="5">
        <v>22</v>
      </c>
      <c r="N22" s="6">
        <f t="shared" ref="N22" si="181">ROUNDDOWN(M$7*POWER(M22-1,1.95)+N$7,0)</f>
        <v>757</v>
      </c>
      <c r="O22" s="5">
        <v>22</v>
      </c>
      <c r="P22" s="6">
        <f t="shared" ref="P22" si="182">ROUNDDOWN(O$7*POWER(O22-1,1.95)+P$7,0)</f>
        <v>757</v>
      </c>
      <c r="Q22" s="5">
        <v>22</v>
      </c>
      <c r="R22" s="6">
        <f t="shared" ref="R22" si="183">ROUNDDOWN(Q$7*POWER(Q22-1,1.95)+R$7,0)</f>
        <v>757</v>
      </c>
      <c r="S22" s="5">
        <v>22</v>
      </c>
      <c r="T22" s="6">
        <f t="shared" ref="T22" si="184">ROUNDDOWN(S$7*POWER(S22-1,1.95)+T$7,0)</f>
        <v>757</v>
      </c>
      <c r="U22" s="5">
        <v>22</v>
      </c>
      <c r="V22" s="6">
        <f t="shared" ref="V22" si="185">ROUNDDOWN(U$7*POWER(U22-1,1.95)+V$7,0)</f>
        <v>757</v>
      </c>
      <c r="W22" s="5">
        <v>22</v>
      </c>
      <c r="X22" s="6">
        <f t="shared" ref="X22" si="186">ROUNDDOWN(W$7*POWER(W22-1,1.95)+X$7,0)</f>
        <v>309</v>
      </c>
      <c r="Y22" s="5">
        <v>22</v>
      </c>
      <c r="Z22" s="6">
        <f t="shared" ref="Z22" si="187">ROUNDDOWN(Y$7*POWER(Y22-1,1.95)+Z$7,0)</f>
        <v>394</v>
      </c>
      <c r="AA22" s="5">
        <v>22</v>
      </c>
      <c r="AB22" s="6">
        <f t="shared" ref="AB22" si="188">ROUNDDOWN(AA$7*POWER(AA22-1,1.95)+AB$7,0)</f>
        <v>344</v>
      </c>
      <c r="AC22" s="5">
        <v>22</v>
      </c>
      <c r="AD22" s="6">
        <f t="shared" ref="AD22" si="189">ROUNDDOWN(AC$7*POWER(AC22-1,1.95)+AD$7,0)</f>
        <v>757</v>
      </c>
      <c r="AE22" s="5">
        <v>22</v>
      </c>
      <c r="AF22" s="6">
        <f t="shared" ref="AF22" si="190">ROUNDDOWN(AE$7*POWER(AE22-1,1.95)+AF$7,0)</f>
        <v>670</v>
      </c>
      <c r="AG22" s="5">
        <v>22</v>
      </c>
      <c r="AH22" s="6">
        <f t="shared" ref="AH22" si="191">ROUNDDOWN(AG$7*POWER(AG22-1,1.95)+AH$7,0)</f>
        <v>548</v>
      </c>
      <c r="AI22" s="5">
        <v>22</v>
      </c>
      <c r="AJ22" s="6">
        <f t="shared" ref="AJ22" si="192">ROUNDDOWN(AI$7*POWER(AI22-1,1.95)+AJ$7,0)</f>
        <v>394</v>
      </c>
    </row>
    <row r="23" spans="1:36" x14ac:dyDescent="0.2">
      <c r="A23" s="5">
        <v>23</v>
      </c>
      <c r="B23" s="6">
        <f t="shared" si="0"/>
        <v>829</v>
      </c>
      <c r="C23" s="5">
        <v>23</v>
      </c>
      <c r="D23" s="6">
        <f t="shared" si="0"/>
        <v>829</v>
      </c>
      <c r="E23" s="5">
        <v>23</v>
      </c>
      <c r="F23" s="6">
        <f t="shared" ref="F23" si="193">ROUNDDOWN(E$7*POWER(E23-1,1.95)+F$7,0)</f>
        <v>829</v>
      </c>
      <c r="G23" s="5">
        <v>23</v>
      </c>
      <c r="H23" s="6">
        <f t="shared" ref="H23" si="194">ROUNDDOWN(G$7*POWER(G23-1,1.95)+H$7,0)</f>
        <v>829</v>
      </c>
      <c r="I23" s="5">
        <v>23</v>
      </c>
      <c r="J23" s="6">
        <f t="shared" ref="J23" si="195">ROUNDDOWN(I$7*POWER(I23-1,1.95)+J$7,0)</f>
        <v>829</v>
      </c>
      <c r="K23" s="5">
        <v>23</v>
      </c>
      <c r="L23" s="6">
        <f t="shared" ref="L23" si="196">ROUNDDOWN(K$7*POWER(K23-1,1.95)+L$7,0)</f>
        <v>829</v>
      </c>
      <c r="M23" s="5">
        <v>23</v>
      </c>
      <c r="N23" s="6">
        <f t="shared" ref="N23" si="197">ROUNDDOWN(M$7*POWER(M23-1,1.95)+N$7,0)</f>
        <v>829</v>
      </c>
      <c r="O23" s="5">
        <v>23</v>
      </c>
      <c r="P23" s="6">
        <f t="shared" ref="P23" si="198">ROUNDDOWN(O$7*POWER(O23-1,1.95)+P$7,0)</f>
        <v>829</v>
      </c>
      <c r="Q23" s="5">
        <v>23</v>
      </c>
      <c r="R23" s="6">
        <f t="shared" ref="R23" si="199">ROUNDDOWN(Q$7*POWER(Q23-1,1.95)+R$7,0)</f>
        <v>829</v>
      </c>
      <c r="S23" s="5">
        <v>23</v>
      </c>
      <c r="T23" s="6">
        <f t="shared" ref="T23" si="200">ROUNDDOWN(S$7*POWER(S23-1,1.95)+T$7,0)</f>
        <v>829</v>
      </c>
      <c r="U23" s="5">
        <v>23</v>
      </c>
      <c r="V23" s="6">
        <f t="shared" ref="V23" si="201">ROUNDDOWN(U$7*POWER(U23-1,1.95)+V$7,0)</f>
        <v>829</v>
      </c>
      <c r="W23" s="5">
        <v>23</v>
      </c>
      <c r="X23" s="6">
        <f t="shared" ref="X23" si="202">ROUNDDOWN(W$7*POWER(W23-1,1.95)+X$7,0)</f>
        <v>327</v>
      </c>
      <c r="Y23" s="5">
        <v>23</v>
      </c>
      <c r="Z23" s="6">
        <f t="shared" ref="Z23" si="203">ROUNDDOWN(Y$7*POWER(Y23-1,1.95)+Z$7,0)</f>
        <v>403</v>
      </c>
      <c r="AA23" s="5">
        <v>23</v>
      </c>
      <c r="AB23" s="6">
        <f t="shared" ref="AB23" si="204">ROUNDDOWN(AA$7*POWER(AA23-1,1.95)+AB$7,0)</f>
        <v>353</v>
      </c>
      <c r="AC23" s="5">
        <v>23</v>
      </c>
      <c r="AD23" s="6">
        <f t="shared" ref="AD23" si="205">ROUNDDOWN(AC$7*POWER(AC23-1,1.95)+AD$7,0)</f>
        <v>829</v>
      </c>
      <c r="AE23" s="5">
        <v>23</v>
      </c>
      <c r="AF23" s="6">
        <f t="shared" ref="AF23" si="206">ROUNDDOWN(AE$7*POWER(AE23-1,1.95)+AF$7,0)</f>
        <v>728</v>
      </c>
      <c r="AG23" s="5">
        <v>23</v>
      </c>
      <c r="AH23" s="6">
        <f t="shared" ref="AH23" si="207">ROUNDDOWN(AG$7*POWER(AG23-1,1.95)+AH$7,0)</f>
        <v>584</v>
      </c>
      <c r="AI23" s="5">
        <v>23</v>
      </c>
      <c r="AJ23" s="6">
        <f t="shared" ref="AJ23" si="208">ROUNDDOWN(AI$7*POWER(AI23-1,1.95)+AJ$7,0)</f>
        <v>403</v>
      </c>
    </row>
    <row r="24" spans="1:36" x14ac:dyDescent="0.2">
      <c r="A24" s="5">
        <v>24</v>
      </c>
      <c r="B24" s="6">
        <f t="shared" si="0"/>
        <v>904</v>
      </c>
      <c r="C24" s="5">
        <v>24</v>
      </c>
      <c r="D24" s="6">
        <f t="shared" si="0"/>
        <v>904</v>
      </c>
      <c r="E24" s="5">
        <v>24</v>
      </c>
      <c r="F24" s="6">
        <f t="shared" ref="F24" si="209">ROUNDDOWN(E$7*POWER(E24-1,1.95)+F$7,0)</f>
        <v>904</v>
      </c>
      <c r="G24" s="5">
        <v>24</v>
      </c>
      <c r="H24" s="6">
        <f t="shared" ref="H24" si="210">ROUNDDOWN(G$7*POWER(G24-1,1.95)+H$7,0)</f>
        <v>904</v>
      </c>
      <c r="I24" s="5">
        <v>24</v>
      </c>
      <c r="J24" s="6">
        <f t="shared" ref="J24" si="211">ROUNDDOWN(I$7*POWER(I24-1,1.95)+J$7,0)</f>
        <v>904</v>
      </c>
      <c r="K24" s="5">
        <v>24</v>
      </c>
      <c r="L24" s="6">
        <f t="shared" ref="L24" si="212">ROUNDDOWN(K$7*POWER(K24-1,1.95)+L$7,0)</f>
        <v>904</v>
      </c>
      <c r="M24" s="5">
        <v>24</v>
      </c>
      <c r="N24" s="6">
        <f t="shared" ref="N24" si="213">ROUNDDOWN(M$7*POWER(M24-1,1.95)+N$7,0)</f>
        <v>904</v>
      </c>
      <c r="O24" s="5">
        <v>24</v>
      </c>
      <c r="P24" s="6">
        <f t="shared" ref="P24" si="214">ROUNDDOWN(O$7*POWER(O24-1,1.95)+P$7,0)</f>
        <v>904</v>
      </c>
      <c r="Q24" s="5">
        <v>24</v>
      </c>
      <c r="R24" s="6">
        <f t="shared" ref="R24" si="215">ROUNDDOWN(Q$7*POWER(Q24-1,1.95)+R$7,0)</f>
        <v>904</v>
      </c>
      <c r="S24" s="5">
        <v>24</v>
      </c>
      <c r="T24" s="6">
        <f t="shared" ref="T24" si="216">ROUNDDOWN(S$7*POWER(S24-1,1.95)+T$7,0)</f>
        <v>904</v>
      </c>
      <c r="U24" s="5">
        <v>24</v>
      </c>
      <c r="V24" s="6">
        <f t="shared" ref="V24" si="217">ROUNDDOWN(U$7*POWER(U24-1,1.95)+V$7,0)</f>
        <v>904</v>
      </c>
      <c r="W24" s="5">
        <v>24</v>
      </c>
      <c r="X24" s="6">
        <f t="shared" ref="X24" si="218">ROUNDDOWN(W$7*POWER(W24-1,1.95)+X$7,0)</f>
        <v>346</v>
      </c>
      <c r="Y24" s="5">
        <v>24</v>
      </c>
      <c r="Z24" s="6">
        <f t="shared" ref="Z24" si="219">ROUNDDOWN(Y$7*POWER(Y24-1,1.95)+Z$7,0)</f>
        <v>413</v>
      </c>
      <c r="AA24" s="5">
        <v>24</v>
      </c>
      <c r="AB24" s="6">
        <f t="shared" ref="AB24" si="220">ROUNDDOWN(AA$7*POWER(AA24-1,1.95)+AB$7,0)</f>
        <v>363</v>
      </c>
      <c r="AC24" s="5">
        <v>24</v>
      </c>
      <c r="AD24" s="6">
        <f t="shared" ref="AD24" si="221">ROUNDDOWN(AC$7*POWER(AC24-1,1.95)+AD$7,0)</f>
        <v>904</v>
      </c>
      <c r="AE24" s="5">
        <v>24</v>
      </c>
      <c r="AF24" s="6">
        <f t="shared" ref="AF24" si="222">ROUNDDOWN(AE$7*POWER(AE24-1,1.95)+AF$7,0)</f>
        <v>788</v>
      </c>
      <c r="AG24" s="5">
        <v>24</v>
      </c>
      <c r="AH24" s="6">
        <f t="shared" ref="AH24" si="223">ROUNDDOWN(AG$7*POWER(AG24-1,1.95)+AH$7,0)</f>
        <v>622</v>
      </c>
      <c r="AI24" s="5">
        <v>24</v>
      </c>
      <c r="AJ24" s="6">
        <f t="shared" ref="AJ24" si="224">ROUNDDOWN(AI$7*POWER(AI24-1,1.95)+AJ$7,0)</f>
        <v>413</v>
      </c>
    </row>
    <row r="25" spans="1:36" x14ac:dyDescent="0.2">
      <c r="A25" s="5">
        <v>25</v>
      </c>
      <c r="B25" s="6">
        <f t="shared" si="0"/>
        <v>982</v>
      </c>
      <c r="C25" s="5">
        <v>25</v>
      </c>
      <c r="D25" s="6">
        <f t="shared" si="0"/>
        <v>982</v>
      </c>
      <c r="E25" s="5">
        <v>25</v>
      </c>
      <c r="F25" s="6">
        <f t="shared" ref="F25" si="225">ROUNDDOWN(E$7*POWER(E25-1,1.95)+F$7,0)</f>
        <v>982</v>
      </c>
      <c r="G25" s="5">
        <v>25</v>
      </c>
      <c r="H25" s="6">
        <f t="shared" ref="H25" si="226">ROUNDDOWN(G$7*POWER(G25-1,1.95)+H$7,0)</f>
        <v>982</v>
      </c>
      <c r="I25" s="5">
        <v>25</v>
      </c>
      <c r="J25" s="6">
        <f t="shared" ref="J25" si="227">ROUNDDOWN(I$7*POWER(I25-1,1.95)+J$7,0)</f>
        <v>982</v>
      </c>
      <c r="K25" s="5">
        <v>25</v>
      </c>
      <c r="L25" s="6">
        <f t="shared" ref="L25" si="228">ROUNDDOWN(K$7*POWER(K25-1,1.95)+L$7,0)</f>
        <v>982</v>
      </c>
      <c r="M25" s="5">
        <v>25</v>
      </c>
      <c r="N25" s="6">
        <f t="shared" ref="N25" si="229">ROUNDDOWN(M$7*POWER(M25-1,1.95)+N$7,0)</f>
        <v>982</v>
      </c>
      <c r="O25" s="5">
        <v>25</v>
      </c>
      <c r="P25" s="6">
        <f t="shared" ref="P25" si="230">ROUNDDOWN(O$7*POWER(O25-1,1.95)+P$7,0)</f>
        <v>982</v>
      </c>
      <c r="Q25" s="5">
        <v>25</v>
      </c>
      <c r="R25" s="6">
        <f t="shared" ref="R25" si="231">ROUNDDOWN(Q$7*POWER(Q25-1,1.95)+R$7,0)</f>
        <v>982</v>
      </c>
      <c r="S25" s="5">
        <v>25</v>
      </c>
      <c r="T25" s="6">
        <f t="shared" ref="T25" si="232">ROUNDDOWN(S$7*POWER(S25-1,1.95)+T$7,0)</f>
        <v>982</v>
      </c>
      <c r="U25" s="5">
        <v>25</v>
      </c>
      <c r="V25" s="6">
        <f t="shared" ref="V25" si="233">ROUNDDOWN(U$7*POWER(U25-1,1.95)+V$7,0)</f>
        <v>982</v>
      </c>
      <c r="W25" s="5">
        <v>25</v>
      </c>
      <c r="X25" s="6">
        <f t="shared" ref="X25" si="234">ROUNDDOWN(W$7*POWER(W25-1,1.95)+X$7,0)</f>
        <v>365</v>
      </c>
      <c r="Y25" s="5">
        <v>25</v>
      </c>
      <c r="Z25" s="6">
        <f t="shared" ref="Z25" si="235">ROUNDDOWN(Y$7*POWER(Y25-1,1.95)+Z$7,0)</f>
        <v>422</v>
      </c>
      <c r="AA25" s="5">
        <v>25</v>
      </c>
      <c r="AB25" s="6">
        <f t="shared" ref="AB25" si="236">ROUNDDOWN(AA$7*POWER(AA25-1,1.95)+AB$7,0)</f>
        <v>372</v>
      </c>
      <c r="AC25" s="5">
        <v>25</v>
      </c>
      <c r="AD25" s="6">
        <f t="shared" ref="AD25" si="237">ROUNDDOWN(AC$7*POWER(AC25-1,1.95)+AD$7,0)</f>
        <v>982</v>
      </c>
      <c r="AE25" s="5">
        <v>25</v>
      </c>
      <c r="AF25" s="6">
        <f t="shared" ref="AF25" si="238">ROUNDDOWN(AE$7*POWER(AE25-1,1.95)+AF$7,0)</f>
        <v>851</v>
      </c>
      <c r="AG25" s="5">
        <v>25</v>
      </c>
      <c r="AH25" s="6">
        <f t="shared" ref="AH25" si="239">ROUNDDOWN(AG$7*POWER(AG25-1,1.95)+AH$7,0)</f>
        <v>661</v>
      </c>
      <c r="AI25" s="5">
        <v>25</v>
      </c>
      <c r="AJ25" s="6">
        <f t="shared" ref="AJ25" si="240">ROUNDDOWN(AI$7*POWER(AI25-1,1.95)+AJ$7,0)</f>
        <v>422</v>
      </c>
    </row>
    <row r="26" spans="1:36" x14ac:dyDescent="0.2">
      <c r="A26" s="5">
        <v>26</v>
      </c>
      <c r="B26" s="6">
        <f t="shared" si="0"/>
        <v>1064</v>
      </c>
      <c r="C26" s="5">
        <v>26</v>
      </c>
      <c r="D26" s="6">
        <f t="shared" si="0"/>
        <v>1064</v>
      </c>
      <c r="E26" s="5">
        <v>26</v>
      </c>
      <c r="F26" s="6">
        <f t="shared" ref="F26" si="241">ROUNDDOWN(E$7*POWER(E26-1,1.95)+F$7,0)</f>
        <v>1064</v>
      </c>
      <c r="G26" s="5">
        <v>26</v>
      </c>
      <c r="H26" s="6">
        <f t="shared" ref="H26" si="242">ROUNDDOWN(G$7*POWER(G26-1,1.95)+H$7,0)</f>
        <v>1064</v>
      </c>
      <c r="I26" s="5">
        <v>26</v>
      </c>
      <c r="J26" s="6">
        <f t="shared" ref="J26" si="243">ROUNDDOWN(I$7*POWER(I26-1,1.95)+J$7,0)</f>
        <v>1064</v>
      </c>
      <c r="K26" s="5">
        <v>26</v>
      </c>
      <c r="L26" s="6">
        <f t="shared" ref="L26" si="244">ROUNDDOWN(K$7*POWER(K26-1,1.95)+L$7,0)</f>
        <v>1064</v>
      </c>
      <c r="M26" s="5">
        <v>26</v>
      </c>
      <c r="N26" s="6">
        <f t="shared" ref="N26" si="245">ROUNDDOWN(M$7*POWER(M26-1,1.95)+N$7,0)</f>
        <v>1064</v>
      </c>
      <c r="O26" s="5">
        <v>26</v>
      </c>
      <c r="P26" s="6">
        <f t="shared" ref="P26" si="246">ROUNDDOWN(O$7*POWER(O26-1,1.95)+P$7,0)</f>
        <v>1064</v>
      </c>
      <c r="Q26" s="5">
        <v>26</v>
      </c>
      <c r="R26" s="6">
        <f t="shared" ref="R26" si="247">ROUNDDOWN(Q$7*POWER(Q26-1,1.95)+R$7,0)</f>
        <v>1064</v>
      </c>
      <c r="S26" s="5">
        <v>26</v>
      </c>
      <c r="T26" s="6">
        <f t="shared" ref="T26" si="248">ROUNDDOWN(S$7*POWER(S26-1,1.95)+T$7,0)</f>
        <v>1064</v>
      </c>
      <c r="U26" s="5">
        <v>26</v>
      </c>
      <c r="V26" s="6">
        <f t="shared" ref="V26" si="249">ROUNDDOWN(U$7*POWER(U26-1,1.95)+V$7,0)</f>
        <v>1064</v>
      </c>
      <c r="W26" s="5">
        <v>26</v>
      </c>
      <c r="X26" s="6">
        <f t="shared" ref="X26" si="250">ROUNDDOWN(W$7*POWER(W26-1,1.95)+X$7,0)</f>
        <v>386</v>
      </c>
      <c r="Y26" s="5">
        <v>26</v>
      </c>
      <c r="Z26" s="6">
        <f t="shared" ref="Z26" si="251">ROUNDDOWN(Y$7*POWER(Y26-1,1.95)+Z$7,0)</f>
        <v>433</v>
      </c>
      <c r="AA26" s="5">
        <v>26</v>
      </c>
      <c r="AB26" s="6">
        <f t="shared" ref="AB26" si="252">ROUNDDOWN(AA$7*POWER(AA26-1,1.95)+AB$7,0)</f>
        <v>383</v>
      </c>
      <c r="AC26" s="5">
        <v>26</v>
      </c>
      <c r="AD26" s="6">
        <f t="shared" ref="AD26" si="253">ROUNDDOWN(AC$7*POWER(AC26-1,1.95)+AD$7,0)</f>
        <v>1064</v>
      </c>
      <c r="AE26" s="5">
        <v>26</v>
      </c>
      <c r="AF26" s="6">
        <f t="shared" ref="AF26" si="254">ROUNDDOWN(AE$7*POWER(AE26-1,1.95)+AF$7,0)</f>
        <v>916</v>
      </c>
      <c r="AG26" s="5">
        <v>26</v>
      </c>
      <c r="AH26" s="6">
        <f t="shared" ref="AH26" si="255">ROUNDDOWN(AG$7*POWER(AG26-1,1.95)+AH$7,0)</f>
        <v>702</v>
      </c>
      <c r="AI26" s="5">
        <v>26</v>
      </c>
      <c r="AJ26" s="6">
        <f t="shared" ref="AJ26" si="256">ROUNDDOWN(AI$7*POWER(AI26-1,1.95)+AJ$7,0)</f>
        <v>433</v>
      </c>
    </row>
    <row r="27" spans="1:36" x14ac:dyDescent="0.2">
      <c r="A27" s="5">
        <v>27</v>
      </c>
      <c r="B27" s="6">
        <f t="shared" si="0"/>
        <v>1148</v>
      </c>
      <c r="C27" s="5">
        <v>27</v>
      </c>
      <c r="D27" s="6">
        <f t="shared" si="0"/>
        <v>1148</v>
      </c>
      <c r="E27" s="5">
        <v>27</v>
      </c>
      <c r="F27" s="6">
        <f t="shared" ref="F27" si="257">ROUNDDOWN(E$7*POWER(E27-1,1.95)+F$7,0)</f>
        <v>1148</v>
      </c>
      <c r="G27" s="5">
        <v>27</v>
      </c>
      <c r="H27" s="6">
        <f t="shared" ref="H27" si="258">ROUNDDOWN(G$7*POWER(G27-1,1.95)+H$7,0)</f>
        <v>1148</v>
      </c>
      <c r="I27" s="5">
        <v>27</v>
      </c>
      <c r="J27" s="6">
        <f t="shared" ref="J27" si="259">ROUNDDOWN(I$7*POWER(I27-1,1.95)+J$7,0)</f>
        <v>1148</v>
      </c>
      <c r="K27" s="5">
        <v>27</v>
      </c>
      <c r="L27" s="6">
        <f t="shared" ref="L27" si="260">ROUNDDOWN(K$7*POWER(K27-1,1.95)+L$7,0)</f>
        <v>1148</v>
      </c>
      <c r="M27" s="5">
        <v>27</v>
      </c>
      <c r="N27" s="6">
        <f t="shared" ref="N27" si="261">ROUNDDOWN(M$7*POWER(M27-1,1.95)+N$7,0)</f>
        <v>1148</v>
      </c>
      <c r="O27" s="5">
        <v>27</v>
      </c>
      <c r="P27" s="6">
        <f t="shared" ref="P27" si="262">ROUNDDOWN(O$7*POWER(O27-1,1.95)+P$7,0)</f>
        <v>1148</v>
      </c>
      <c r="Q27" s="5">
        <v>27</v>
      </c>
      <c r="R27" s="6">
        <f t="shared" ref="R27" si="263">ROUNDDOWN(Q$7*POWER(Q27-1,1.95)+R$7,0)</f>
        <v>1148</v>
      </c>
      <c r="S27" s="5">
        <v>27</v>
      </c>
      <c r="T27" s="6">
        <f t="shared" ref="T27" si="264">ROUNDDOWN(S$7*POWER(S27-1,1.95)+T$7,0)</f>
        <v>1148</v>
      </c>
      <c r="U27" s="5">
        <v>27</v>
      </c>
      <c r="V27" s="6">
        <f t="shared" ref="V27" si="265">ROUNDDOWN(U$7*POWER(U27-1,1.95)+V$7,0)</f>
        <v>1148</v>
      </c>
      <c r="W27" s="5">
        <v>27</v>
      </c>
      <c r="X27" s="6">
        <f t="shared" ref="X27" si="266">ROUNDDOWN(W$7*POWER(W27-1,1.95)+X$7,0)</f>
        <v>407</v>
      </c>
      <c r="Y27" s="5">
        <v>27</v>
      </c>
      <c r="Z27" s="6">
        <f t="shared" ref="Z27" si="267">ROUNDDOWN(Y$7*POWER(Y27-1,1.95)+Z$7,0)</f>
        <v>443</v>
      </c>
      <c r="AA27" s="5">
        <v>27</v>
      </c>
      <c r="AB27" s="6">
        <f t="shared" ref="AB27" si="268">ROUNDDOWN(AA$7*POWER(AA27-1,1.95)+AB$7,0)</f>
        <v>393</v>
      </c>
      <c r="AC27" s="5">
        <v>27</v>
      </c>
      <c r="AD27" s="6">
        <f t="shared" ref="AD27" si="269">ROUNDDOWN(AC$7*POWER(AC27-1,1.95)+AD$7,0)</f>
        <v>1148</v>
      </c>
      <c r="AE27" s="5">
        <v>27</v>
      </c>
      <c r="AF27" s="6">
        <f t="shared" ref="AF27" si="270">ROUNDDOWN(AE$7*POWER(AE27-1,1.95)+AF$7,0)</f>
        <v>984</v>
      </c>
      <c r="AG27" s="5">
        <v>27</v>
      </c>
      <c r="AH27" s="6">
        <f t="shared" ref="AH27" si="271">ROUNDDOWN(AG$7*POWER(AG27-1,1.95)+AH$7,0)</f>
        <v>744</v>
      </c>
      <c r="AI27" s="5">
        <v>27</v>
      </c>
      <c r="AJ27" s="6">
        <f t="shared" ref="AJ27" si="272">ROUNDDOWN(AI$7*POWER(AI27-1,1.95)+AJ$7,0)</f>
        <v>443</v>
      </c>
    </row>
    <row r="28" spans="1:36" x14ac:dyDescent="0.2">
      <c r="A28" s="5">
        <v>28</v>
      </c>
      <c r="B28" s="6">
        <f t="shared" si="0"/>
        <v>1236</v>
      </c>
      <c r="C28" s="5">
        <v>28</v>
      </c>
      <c r="D28" s="6">
        <f t="shared" si="0"/>
        <v>1236</v>
      </c>
      <c r="E28" s="5">
        <v>28</v>
      </c>
      <c r="F28" s="6">
        <f t="shared" ref="F28" si="273">ROUNDDOWN(E$7*POWER(E28-1,1.95)+F$7,0)</f>
        <v>1236</v>
      </c>
      <c r="G28" s="5">
        <v>28</v>
      </c>
      <c r="H28" s="6">
        <f t="shared" ref="H28" si="274">ROUNDDOWN(G$7*POWER(G28-1,1.95)+H$7,0)</f>
        <v>1236</v>
      </c>
      <c r="I28" s="5">
        <v>28</v>
      </c>
      <c r="J28" s="6">
        <f t="shared" ref="J28" si="275">ROUNDDOWN(I$7*POWER(I28-1,1.95)+J$7,0)</f>
        <v>1236</v>
      </c>
      <c r="K28" s="5">
        <v>28</v>
      </c>
      <c r="L28" s="6">
        <f t="shared" ref="L28" si="276">ROUNDDOWN(K$7*POWER(K28-1,1.95)+L$7,0)</f>
        <v>1236</v>
      </c>
      <c r="M28" s="5">
        <v>28</v>
      </c>
      <c r="N28" s="6">
        <f t="shared" ref="N28" si="277">ROUNDDOWN(M$7*POWER(M28-1,1.95)+N$7,0)</f>
        <v>1236</v>
      </c>
      <c r="O28" s="5">
        <v>28</v>
      </c>
      <c r="P28" s="6">
        <f t="shared" ref="P28" si="278">ROUNDDOWN(O$7*POWER(O28-1,1.95)+P$7,0)</f>
        <v>1236</v>
      </c>
      <c r="Q28" s="5">
        <v>28</v>
      </c>
      <c r="R28" s="6">
        <f t="shared" ref="R28" si="279">ROUNDDOWN(Q$7*POWER(Q28-1,1.95)+R$7,0)</f>
        <v>1236</v>
      </c>
      <c r="S28" s="5">
        <v>28</v>
      </c>
      <c r="T28" s="6">
        <f t="shared" ref="T28" si="280">ROUNDDOWN(S$7*POWER(S28-1,1.95)+T$7,0)</f>
        <v>1236</v>
      </c>
      <c r="U28" s="5">
        <v>28</v>
      </c>
      <c r="V28" s="6">
        <f t="shared" ref="V28" si="281">ROUNDDOWN(U$7*POWER(U28-1,1.95)+V$7,0)</f>
        <v>1236</v>
      </c>
      <c r="W28" s="5">
        <v>28</v>
      </c>
      <c r="X28" s="6">
        <f t="shared" ref="X28" si="282">ROUNDDOWN(W$7*POWER(W28-1,1.95)+X$7,0)</f>
        <v>429</v>
      </c>
      <c r="Y28" s="5">
        <v>28</v>
      </c>
      <c r="Z28" s="6">
        <f t="shared" ref="Z28" si="283">ROUNDDOWN(Y$7*POWER(Y28-1,1.95)+Z$7,0)</f>
        <v>454</v>
      </c>
      <c r="AA28" s="5">
        <v>28</v>
      </c>
      <c r="AB28" s="6">
        <f t="shared" ref="AB28" si="284">ROUNDDOWN(AA$7*POWER(AA28-1,1.95)+AB$7,0)</f>
        <v>404</v>
      </c>
      <c r="AC28" s="5">
        <v>28</v>
      </c>
      <c r="AD28" s="6">
        <f t="shared" ref="AD28" si="285">ROUNDDOWN(AC$7*POWER(AC28-1,1.95)+AD$7,0)</f>
        <v>1236</v>
      </c>
      <c r="AE28" s="5">
        <v>28</v>
      </c>
      <c r="AF28" s="6">
        <f t="shared" ref="AF28" si="286">ROUNDDOWN(AE$7*POWER(AE28-1,1.95)+AF$7,0)</f>
        <v>1054</v>
      </c>
      <c r="AG28" s="5">
        <v>28</v>
      </c>
      <c r="AH28" s="6">
        <f t="shared" ref="AH28" si="287">ROUNDDOWN(AG$7*POWER(AG28-1,1.95)+AH$7,0)</f>
        <v>788</v>
      </c>
      <c r="AI28" s="5">
        <v>28</v>
      </c>
      <c r="AJ28" s="6">
        <f t="shared" ref="AJ28" si="288">ROUNDDOWN(AI$7*POWER(AI28-1,1.95)+AJ$7,0)</f>
        <v>454</v>
      </c>
    </row>
    <row r="29" spans="1:36" x14ac:dyDescent="0.2">
      <c r="A29" s="5">
        <v>29</v>
      </c>
      <c r="B29" s="6">
        <f t="shared" si="0"/>
        <v>1327</v>
      </c>
      <c r="C29" s="5">
        <v>29</v>
      </c>
      <c r="D29" s="6">
        <f t="shared" si="0"/>
        <v>1327</v>
      </c>
      <c r="E29" s="5">
        <v>29</v>
      </c>
      <c r="F29" s="6">
        <f t="shared" ref="F29" si="289">ROUNDDOWN(E$7*POWER(E29-1,1.95)+F$7,0)</f>
        <v>1327</v>
      </c>
      <c r="G29" s="5">
        <v>29</v>
      </c>
      <c r="H29" s="6">
        <f t="shared" ref="H29" si="290">ROUNDDOWN(G$7*POWER(G29-1,1.95)+H$7,0)</f>
        <v>1327</v>
      </c>
      <c r="I29" s="5">
        <v>29</v>
      </c>
      <c r="J29" s="6">
        <f t="shared" ref="J29" si="291">ROUNDDOWN(I$7*POWER(I29-1,1.95)+J$7,0)</f>
        <v>1327</v>
      </c>
      <c r="K29" s="5">
        <v>29</v>
      </c>
      <c r="L29" s="6">
        <f t="shared" ref="L29" si="292">ROUNDDOWN(K$7*POWER(K29-1,1.95)+L$7,0)</f>
        <v>1327</v>
      </c>
      <c r="M29" s="5">
        <v>29</v>
      </c>
      <c r="N29" s="6">
        <f t="shared" ref="N29" si="293">ROUNDDOWN(M$7*POWER(M29-1,1.95)+N$7,0)</f>
        <v>1327</v>
      </c>
      <c r="O29" s="5">
        <v>29</v>
      </c>
      <c r="P29" s="6">
        <f t="shared" ref="P29" si="294">ROUNDDOWN(O$7*POWER(O29-1,1.95)+P$7,0)</f>
        <v>1327</v>
      </c>
      <c r="Q29" s="5">
        <v>29</v>
      </c>
      <c r="R29" s="6">
        <f t="shared" ref="R29" si="295">ROUNDDOWN(Q$7*POWER(Q29-1,1.95)+R$7,0)</f>
        <v>1327</v>
      </c>
      <c r="S29" s="5">
        <v>29</v>
      </c>
      <c r="T29" s="6">
        <f t="shared" ref="T29" si="296">ROUNDDOWN(S$7*POWER(S29-1,1.95)+T$7,0)</f>
        <v>1327</v>
      </c>
      <c r="U29" s="5">
        <v>29</v>
      </c>
      <c r="V29" s="6">
        <f t="shared" ref="V29" si="297">ROUNDDOWN(U$7*POWER(U29-1,1.95)+V$7,0)</f>
        <v>1327</v>
      </c>
      <c r="W29" s="5">
        <v>29</v>
      </c>
      <c r="X29" s="6">
        <f t="shared" ref="X29" si="298">ROUNDDOWN(W$7*POWER(W29-1,1.95)+X$7,0)</f>
        <v>451</v>
      </c>
      <c r="Y29" s="5">
        <v>29</v>
      </c>
      <c r="Z29" s="6">
        <f t="shared" ref="Z29" si="299">ROUNDDOWN(Y$7*POWER(Y29-1,1.95)+Z$7,0)</f>
        <v>465</v>
      </c>
      <c r="AA29" s="5">
        <v>29</v>
      </c>
      <c r="AB29" s="6">
        <f t="shared" ref="AB29" si="300">ROUNDDOWN(AA$7*POWER(AA29-1,1.95)+AB$7,0)</f>
        <v>415</v>
      </c>
      <c r="AC29" s="5">
        <v>29</v>
      </c>
      <c r="AD29" s="6">
        <f t="shared" ref="AD29" si="301">ROUNDDOWN(AC$7*POWER(AC29-1,1.95)+AD$7,0)</f>
        <v>1327</v>
      </c>
      <c r="AE29" s="5">
        <v>29</v>
      </c>
      <c r="AF29" s="6">
        <f t="shared" ref="AF29" si="302">ROUNDDOWN(AE$7*POWER(AE29-1,1.95)+AF$7,0)</f>
        <v>1126</v>
      </c>
      <c r="AG29" s="5">
        <v>29</v>
      </c>
      <c r="AH29" s="6">
        <f t="shared" ref="AH29" si="303">ROUNDDOWN(AG$7*POWER(AG29-1,1.95)+AH$7,0)</f>
        <v>833</v>
      </c>
      <c r="AI29" s="5">
        <v>29</v>
      </c>
      <c r="AJ29" s="6">
        <f t="shared" ref="AJ29" si="304">ROUNDDOWN(AI$7*POWER(AI29-1,1.95)+AJ$7,0)</f>
        <v>465</v>
      </c>
    </row>
    <row r="30" spans="1:36" x14ac:dyDescent="0.2">
      <c r="A30" s="5">
        <v>30</v>
      </c>
      <c r="B30" s="6">
        <f t="shared" si="0"/>
        <v>1421</v>
      </c>
      <c r="C30" s="5">
        <v>30</v>
      </c>
      <c r="D30" s="6">
        <f t="shared" si="0"/>
        <v>1421</v>
      </c>
      <c r="E30" s="5">
        <v>30</v>
      </c>
      <c r="F30" s="6">
        <f t="shared" ref="F30" si="305">ROUNDDOWN(E$7*POWER(E30-1,1.95)+F$7,0)</f>
        <v>1421</v>
      </c>
      <c r="G30" s="5">
        <v>30</v>
      </c>
      <c r="H30" s="6">
        <f t="shared" ref="H30" si="306">ROUNDDOWN(G$7*POWER(G30-1,1.95)+H$7,0)</f>
        <v>1421</v>
      </c>
      <c r="I30" s="5">
        <v>30</v>
      </c>
      <c r="J30" s="6">
        <f t="shared" ref="J30" si="307">ROUNDDOWN(I$7*POWER(I30-1,1.95)+J$7,0)</f>
        <v>1421</v>
      </c>
      <c r="K30" s="5">
        <v>30</v>
      </c>
      <c r="L30" s="6">
        <f t="shared" ref="L30" si="308">ROUNDDOWN(K$7*POWER(K30-1,1.95)+L$7,0)</f>
        <v>1421</v>
      </c>
      <c r="M30" s="5">
        <v>30</v>
      </c>
      <c r="N30" s="6">
        <f t="shared" ref="N30" si="309">ROUNDDOWN(M$7*POWER(M30-1,1.95)+N$7,0)</f>
        <v>1421</v>
      </c>
      <c r="O30" s="5">
        <v>30</v>
      </c>
      <c r="P30" s="6">
        <f t="shared" ref="P30" si="310">ROUNDDOWN(O$7*POWER(O30-1,1.95)+P$7,0)</f>
        <v>1421</v>
      </c>
      <c r="Q30" s="5">
        <v>30</v>
      </c>
      <c r="R30" s="6">
        <f t="shared" ref="R30" si="311">ROUNDDOWN(Q$7*POWER(Q30-1,1.95)+R$7,0)</f>
        <v>1421</v>
      </c>
      <c r="S30" s="5">
        <v>30</v>
      </c>
      <c r="T30" s="6">
        <f t="shared" ref="T30" si="312">ROUNDDOWN(S$7*POWER(S30-1,1.95)+T$7,0)</f>
        <v>1421</v>
      </c>
      <c r="U30" s="5">
        <v>30</v>
      </c>
      <c r="V30" s="6">
        <f t="shared" ref="V30" si="313">ROUNDDOWN(U$7*POWER(U30-1,1.95)+V$7,0)</f>
        <v>1421</v>
      </c>
      <c r="W30" s="5">
        <v>30</v>
      </c>
      <c r="X30" s="6">
        <f t="shared" ref="X30" si="314">ROUNDDOWN(W$7*POWER(W30-1,1.95)+X$7,0)</f>
        <v>475</v>
      </c>
      <c r="Y30" s="5">
        <v>30</v>
      </c>
      <c r="Z30" s="6">
        <f t="shared" ref="Z30" si="315">ROUNDDOWN(Y$7*POWER(Y30-1,1.95)+Z$7,0)</f>
        <v>477</v>
      </c>
      <c r="AA30" s="5">
        <v>30</v>
      </c>
      <c r="AB30" s="6">
        <f t="shared" ref="AB30" si="316">ROUNDDOWN(AA$7*POWER(AA30-1,1.95)+AB$7,0)</f>
        <v>427</v>
      </c>
      <c r="AC30" s="5">
        <v>30</v>
      </c>
      <c r="AD30" s="6">
        <f t="shared" ref="AD30" si="317">ROUNDDOWN(AC$7*POWER(AC30-1,1.95)+AD$7,0)</f>
        <v>1421</v>
      </c>
      <c r="AE30" s="5">
        <v>30</v>
      </c>
      <c r="AF30" s="6">
        <f t="shared" ref="AF30" si="318">ROUNDDOWN(AE$7*POWER(AE30-1,1.95)+AF$7,0)</f>
        <v>1202</v>
      </c>
      <c r="AG30" s="5">
        <v>30</v>
      </c>
      <c r="AH30" s="6">
        <f t="shared" ref="AH30" si="319">ROUNDDOWN(AG$7*POWER(AG30-1,1.95)+AH$7,0)</f>
        <v>880</v>
      </c>
      <c r="AI30" s="5">
        <v>30</v>
      </c>
      <c r="AJ30" s="6">
        <f t="shared" ref="AJ30" si="320">ROUNDDOWN(AI$7*POWER(AI30-1,1.95)+AJ$7,0)</f>
        <v>477</v>
      </c>
    </row>
    <row r="31" spans="1:36" x14ac:dyDescent="0.2">
      <c r="A31" s="5">
        <v>31</v>
      </c>
      <c r="B31" s="6">
        <f t="shared" si="0"/>
        <v>1518</v>
      </c>
      <c r="C31" s="5">
        <v>31</v>
      </c>
      <c r="D31" s="6">
        <f t="shared" si="0"/>
        <v>1518</v>
      </c>
      <c r="E31" s="5">
        <v>31</v>
      </c>
      <c r="F31" s="6">
        <f t="shared" ref="F31" si="321">ROUNDDOWN(E$7*POWER(E31-1,1.95)+F$7,0)</f>
        <v>1518</v>
      </c>
      <c r="G31" s="5">
        <v>31</v>
      </c>
      <c r="H31" s="6">
        <f t="shared" ref="H31" si="322">ROUNDDOWN(G$7*POWER(G31-1,1.95)+H$7,0)</f>
        <v>1518</v>
      </c>
      <c r="I31" s="5">
        <v>31</v>
      </c>
      <c r="J31" s="6">
        <f t="shared" ref="J31" si="323">ROUNDDOWN(I$7*POWER(I31-1,1.95)+J$7,0)</f>
        <v>1518</v>
      </c>
      <c r="K31" s="5">
        <v>31</v>
      </c>
      <c r="L31" s="6">
        <f t="shared" ref="L31" si="324">ROUNDDOWN(K$7*POWER(K31-1,1.95)+L$7,0)</f>
        <v>1518</v>
      </c>
      <c r="M31" s="5">
        <v>31</v>
      </c>
      <c r="N31" s="6">
        <f t="shared" ref="N31" si="325">ROUNDDOWN(M$7*POWER(M31-1,1.95)+N$7,0)</f>
        <v>1518</v>
      </c>
      <c r="O31" s="5">
        <v>31</v>
      </c>
      <c r="P31" s="6">
        <f t="shared" ref="P31" si="326">ROUNDDOWN(O$7*POWER(O31-1,1.95)+P$7,0)</f>
        <v>1518</v>
      </c>
      <c r="Q31" s="5">
        <v>31</v>
      </c>
      <c r="R31" s="6">
        <f t="shared" ref="R31" si="327">ROUNDDOWN(Q$7*POWER(Q31-1,1.95)+R$7,0)</f>
        <v>1518</v>
      </c>
      <c r="S31" s="5">
        <v>31</v>
      </c>
      <c r="T31" s="6">
        <f t="shared" ref="T31" si="328">ROUNDDOWN(S$7*POWER(S31-1,1.95)+T$7,0)</f>
        <v>1518</v>
      </c>
      <c r="U31" s="5">
        <v>31</v>
      </c>
      <c r="V31" s="6">
        <f t="shared" ref="V31" si="329">ROUNDDOWN(U$7*POWER(U31-1,1.95)+V$7,0)</f>
        <v>1518</v>
      </c>
      <c r="W31" s="5">
        <v>31</v>
      </c>
      <c r="X31" s="6">
        <f t="shared" ref="X31" si="330">ROUNDDOWN(W$7*POWER(W31-1,1.95)+X$7,0)</f>
        <v>499</v>
      </c>
      <c r="Y31" s="5">
        <v>31</v>
      </c>
      <c r="Z31" s="6">
        <f t="shared" ref="Z31" si="331">ROUNDDOWN(Y$7*POWER(Y31-1,1.95)+Z$7,0)</f>
        <v>489</v>
      </c>
      <c r="AA31" s="5">
        <v>31</v>
      </c>
      <c r="AB31" s="6">
        <f t="shared" ref="AB31" si="332">ROUNDDOWN(AA$7*POWER(AA31-1,1.95)+AB$7,0)</f>
        <v>439</v>
      </c>
      <c r="AC31" s="5">
        <v>31</v>
      </c>
      <c r="AD31" s="6">
        <f t="shared" ref="AD31" si="333">ROUNDDOWN(AC$7*POWER(AC31-1,1.95)+AD$7,0)</f>
        <v>1518</v>
      </c>
      <c r="AE31" s="5">
        <v>31</v>
      </c>
      <c r="AF31" s="6">
        <f t="shared" ref="AF31" si="334">ROUNDDOWN(AE$7*POWER(AE31-1,1.95)+AF$7,0)</f>
        <v>1279</v>
      </c>
      <c r="AG31" s="5">
        <v>31</v>
      </c>
      <c r="AH31" s="6">
        <f t="shared" ref="AH31" si="335">ROUNDDOWN(AG$7*POWER(AG31-1,1.95)+AH$7,0)</f>
        <v>929</v>
      </c>
      <c r="AI31" s="5">
        <v>31</v>
      </c>
      <c r="AJ31" s="6">
        <f t="shared" ref="AJ31" si="336">ROUNDDOWN(AI$7*POWER(AI31-1,1.95)+AJ$7,0)</f>
        <v>489</v>
      </c>
    </row>
    <row r="32" spans="1:36" x14ac:dyDescent="0.2">
      <c r="A32" s="5">
        <v>32</v>
      </c>
      <c r="B32" s="6">
        <f t="shared" si="0"/>
        <v>1618</v>
      </c>
      <c r="C32" s="5">
        <v>32</v>
      </c>
      <c r="D32" s="6">
        <f t="shared" si="0"/>
        <v>1618</v>
      </c>
      <c r="E32" s="5">
        <v>32</v>
      </c>
      <c r="F32" s="6">
        <f t="shared" ref="F32" si="337">ROUNDDOWN(E$7*POWER(E32-1,1.95)+F$7,0)</f>
        <v>1618</v>
      </c>
      <c r="G32" s="5">
        <v>32</v>
      </c>
      <c r="H32" s="6">
        <f t="shared" ref="H32" si="338">ROUNDDOWN(G$7*POWER(G32-1,1.95)+H$7,0)</f>
        <v>1618</v>
      </c>
      <c r="I32" s="5">
        <v>32</v>
      </c>
      <c r="J32" s="6">
        <f t="shared" ref="J32" si="339">ROUNDDOWN(I$7*POWER(I32-1,1.95)+J$7,0)</f>
        <v>1618</v>
      </c>
      <c r="K32" s="5">
        <v>32</v>
      </c>
      <c r="L32" s="6">
        <f t="shared" ref="L32" si="340">ROUNDDOWN(K$7*POWER(K32-1,1.95)+L$7,0)</f>
        <v>1618</v>
      </c>
      <c r="M32" s="5">
        <v>32</v>
      </c>
      <c r="N32" s="6">
        <f t="shared" ref="N32" si="341">ROUNDDOWN(M$7*POWER(M32-1,1.95)+N$7,0)</f>
        <v>1618</v>
      </c>
      <c r="O32" s="5">
        <v>32</v>
      </c>
      <c r="P32" s="6">
        <f t="shared" ref="P32" si="342">ROUNDDOWN(O$7*POWER(O32-1,1.95)+P$7,0)</f>
        <v>1618</v>
      </c>
      <c r="Q32" s="5">
        <v>32</v>
      </c>
      <c r="R32" s="6">
        <f t="shared" ref="R32" si="343">ROUNDDOWN(Q$7*POWER(Q32-1,1.95)+R$7,0)</f>
        <v>1618</v>
      </c>
      <c r="S32" s="5">
        <v>32</v>
      </c>
      <c r="T32" s="6">
        <f t="shared" ref="T32" si="344">ROUNDDOWN(S$7*POWER(S32-1,1.95)+T$7,0)</f>
        <v>1618</v>
      </c>
      <c r="U32" s="5">
        <v>32</v>
      </c>
      <c r="V32" s="6">
        <f t="shared" ref="V32" si="345">ROUNDDOWN(U$7*POWER(U32-1,1.95)+V$7,0)</f>
        <v>1618</v>
      </c>
      <c r="W32" s="5">
        <v>32</v>
      </c>
      <c r="X32" s="6">
        <f t="shared" ref="X32" si="346">ROUNDDOWN(W$7*POWER(W32-1,1.95)+X$7,0)</f>
        <v>524</v>
      </c>
      <c r="Y32" s="5">
        <v>32</v>
      </c>
      <c r="Z32" s="6">
        <f t="shared" ref="Z32" si="347">ROUNDDOWN(Y$7*POWER(Y32-1,1.95)+Z$7,0)</f>
        <v>502</v>
      </c>
      <c r="AA32" s="5">
        <v>32</v>
      </c>
      <c r="AB32" s="6">
        <f t="shared" ref="AB32" si="348">ROUNDDOWN(AA$7*POWER(AA32-1,1.95)+AB$7,0)</f>
        <v>452</v>
      </c>
      <c r="AC32" s="5">
        <v>32</v>
      </c>
      <c r="AD32" s="6">
        <f t="shared" ref="AD32" si="349">ROUNDDOWN(AC$7*POWER(AC32-1,1.95)+AD$7,0)</f>
        <v>1618</v>
      </c>
      <c r="AE32" s="5">
        <v>32</v>
      </c>
      <c r="AF32" s="6">
        <f t="shared" ref="AF32" si="350">ROUNDDOWN(AE$7*POWER(AE32-1,1.95)+AF$7,0)</f>
        <v>1360</v>
      </c>
      <c r="AG32" s="5">
        <v>32</v>
      </c>
      <c r="AH32" s="6">
        <f t="shared" ref="AH32" si="351">ROUNDDOWN(AG$7*POWER(AG32-1,1.95)+AH$7,0)</f>
        <v>979</v>
      </c>
      <c r="AI32" s="5">
        <v>32</v>
      </c>
      <c r="AJ32" s="6">
        <f t="shared" ref="AJ32" si="352">ROUNDDOWN(AI$7*POWER(AI32-1,1.95)+AJ$7,0)</f>
        <v>502</v>
      </c>
    </row>
    <row r="33" spans="1:36" x14ac:dyDescent="0.2">
      <c r="A33" s="5">
        <v>33</v>
      </c>
      <c r="B33" s="6">
        <f t="shared" si="0"/>
        <v>1722</v>
      </c>
      <c r="C33" s="5">
        <v>33</v>
      </c>
      <c r="D33" s="6">
        <f t="shared" si="0"/>
        <v>1722</v>
      </c>
      <c r="E33" s="5">
        <v>33</v>
      </c>
      <c r="F33" s="6">
        <f t="shared" ref="F33" si="353">ROUNDDOWN(E$7*POWER(E33-1,1.95)+F$7,0)</f>
        <v>1722</v>
      </c>
      <c r="G33" s="5">
        <v>33</v>
      </c>
      <c r="H33" s="6">
        <f t="shared" ref="H33" si="354">ROUNDDOWN(G$7*POWER(G33-1,1.95)+H$7,0)</f>
        <v>1722</v>
      </c>
      <c r="I33" s="5">
        <v>33</v>
      </c>
      <c r="J33" s="6">
        <f t="shared" ref="J33" si="355">ROUNDDOWN(I$7*POWER(I33-1,1.95)+J$7,0)</f>
        <v>1722</v>
      </c>
      <c r="K33" s="5">
        <v>33</v>
      </c>
      <c r="L33" s="6">
        <f t="shared" ref="L33" si="356">ROUNDDOWN(K$7*POWER(K33-1,1.95)+L$7,0)</f>
        <v>1722</v>
      </c>
      <c r="M33" s="5">
        <v>33</v>
      </c>
      <c r="N33" s="6">
        <f t="shared" ref="N33" si="357">ROUNDDOWN(M$7*POWER(M33-1,1.95)+N$7,0)</f>
        <v>1722</v>
      </c>
      <c r="O33" s="5">
        <v>33</v>
      </c>
      <c r="P33" s="6">
        <f t="shared" ref="P33" si="358">ROUNDDOWN(O$7*POWER(O33-1,1.95)+P$7,0)</f>
        <v>1722</v>
      </c>
      <c r="Q33" s="5">
        <v>33</v>
      </c>
      <c r="R33" s="6">
        <f t="shared" ref="R33" si="359">ROUNDDOWN(Q$7*POWER(Q33-1,1.95)+R$7,0)</f>
        <v>1722</v>
      </c>
      <c r="S33" s="5">
        <v>33</v>
      </c>
      <c r="T33" s="6">
        <f t="shared" ref="T33" si="360">ROUNDDOWN(S$7*POWER(S33-1,1.95)+T$7,0)</f>
        <v>1722</v>
      </c>
      <c r="U33" s="5">
        <v>33</v>
      </c>
      <c r="V33" s="6">
        <f t="shared" ref="V33" si="361">ROUNDDOWN(U$7*POWER(U33-1,1.95)+V$7,0)</f>
        <v>1722</v>
      </c>
      <c r="W33" s="5">
        <v>33</v>
      </c>
      <c r="X33" s="6">
        <f t="shared" ref="X33" si="362">ROUNDDOWN(W$7*POWER(W33-1,1.95)+X$7,0)</f>
        <v>550</v>
      </c>
      <c r="Y33" s="5">
        <v>33</v>
      </c>
      <c r="Z33" s="6">
        <f t="shared" ref="Z33" si="363">ROUNDDOWN(Y$7*POWER(Y33-1,1.95)+Z$7,0)</f>
        <v>515</v>
      </c>
      <c r="AA33" s="5">
        <v>33</v>
      </c>
      <c r="AB33" s="6">
        <f t="shared" ref="AB33" si="364">ROUNDDOWN(AA$7*POWER(AA33-1,1.95)+AB$7,0)</f>
        <v>465</v>
      </c>
      <c r="AC33" s="5">
        <v>33</v>
      </c>
      <c r="AD33" s="6">
        <f t="shared" ref="AD33" si="365">ROUNDDOWN(AC$7*POWER(AC33-1,1.95)+AD$7,0)</f>
        <v>1722</v>
      </c>
      <c r="AE33" s="5">
        <v>33</v>
      </c>
      <c r="AF33" s="6">
        <f t="shared" ref="AF33" si="366">ROUNDDOWN(AE$7*POWER(AE33-1,1.95)+AF$7,0)</f>
        <v>1442</v>
      </c>
      <c r="AG33" s="5">
        <v>33</v>
      </c>
      <c r="AH33" s="6">
        <f t="shared" ref="AH33" si="367">ROUNDDOWN(AG$7*POWER(AG33-1,1.95)+AH$7,0)</f>
        <v>1031</v>
      </c>
      <c r="AI33" s="5">
        <v>33</v>
      </c>
      <c r="AJ33" s="6">
        <f t="shared" ref="AJ33" si="368">ROUNDDOWN(AI$7*POWER(AI33-1,1.95)+AJ$7,0)</f>
        <v>515</v>
      </c>
    </row>
    <row r="34" spans="1:36" x14ac:dyDescent="0.2">
      <c r="A34" s="5">
        <v>34</v>
      </c>
      <c r="B34" s="6">
        <f t="shared" si="0"/>
        <v>1828</v>
      </c>
      <c r="C34" s="5">
        <v>34</v>
      </c>
      <c r="D34" s="6">
        <f t="shared" si="0"/>
        <v>1828</v>
      </c>
      <c r="E34" s="5">
        <v>34</v>
      </c>
      <c r="F34" s="6">
        <f t="shared" ref="F34" si="369">ROUNDDOWN(E$7*POWER(E34-1,1.95)+F$7,0)</f>
        <v>1828</v>
      </c>
      <c r="G34" s="5">
        <v>34</v>
      </c>
      <c r="H34" s="6">
        <f t="shared" ref="H34" si="370">ROUNDDOWN(G$7*POWER(G34-1,1.95)+H$7,0)</f>
        <v>1828</v>
      </c>
      <c r="I34" s="5">
        <v>34</v>
      </c>
      <c r="J34" s="6">
        <f t="shared" ref="J34" si="371">ROUNDDOWN(I$7*POWER(I34-1,1.95)+J$7,0)</f>
        <v>1828</v>
      </c>
      <c r="K34" s="5">
        <v>34</v>
      </c>
      <c r="L34" s="6">
        <f t="shared" ref="L34" si="372">ROUNDDOWN(K$7*POWER(K34-1,1.95)+L$7,0)</f>
        <v>1828</v>
      </c>
      <c r="M34" s="5">
        <v>34</v>
      </c>
      <c r="N34" s="6">
        <f t="shared" ref="N34" si="373">ROUNDDOWN(M$7*POWER(M34-1,1.95)+N$7,0)</f>
        <v>1828</v>
      </c>
      <c r="O34" s="5">
        <v>34</v>
      </c>
      <c r="P34" s="6">
        <f t="shared" ref="P34" si="374">ROUNDDOWN(O$7*POWER(O34-1,1.95)+P$7,0)</f>
        <v>1828</v>
      </c>
      <c r="Q34" s="5">
        <v>34</v>
      </c>
      <c r="R34" s="6">
        <f t="shared" ref="R34" si="375">ROUNDDOWN(Q$7*POWER(Q34-1,1.95)+R$7,0)</f>
        <v>1828</v>
      </c>
      <c r="S34" s="5">
        <v>34</v>
      </c>
      <c r="T34" s="6">
        <f t="shared" ref="T34" si="376">ROUNDDOWN(S$7*POWER(S34-1,1.95)+T$7,0)</f>
        <v>1828</v>
      </c>
      <c r="U34" s="5">
        <v>34</v>
      </c>
      <c r="V34" s="6">
        <f t="shared" ref="V34" si="377">ROUNDDOWN(U$7*POWER(U34-1,1.95)+V$7,0)</f>
        <v>1828</v>
      </c>
      <c r="W34" s="5">
        <v>34</v>
      </c>
      <c r="X34" s="6">
        <f t="shared" ref="X34" si="378">ROUNDDOWN(W$7*POWER(W34-1,1.95)+X$7,0)</f>
        <v>577</v>
      </c>
      <c r="Y34" s="5">
        <v>34</v>
      </c>
      <c r="Z34" s="6">
        <f t="shared" ref="Z34" si="379">ROUNDDOWN(Y$7*POWER(Y34-1,1.95)+Z$7,0)</f>
        <v>528</v>
      </c>
      <c r="AA34" s="5">
        <v>34</v>
      </c>
      <c r="AB34" s="6">
        <f t="shared" ref="AB34" si="380">ROUNDDOWN(AA$7*POWER(AA34-1,1.95)+AB$7,0)</f>
        <v>478</v>
      </c>
      <c r="AC34" s="5">
        <v>34</v>
      </c>
      <c r="AD34" s="6">
        <f t="shared" ref="AD34" si="381">ROUNDDOWN(AC$7*POWER(AC34-1,1.95)+AD$7,0)</f>
        <v>1828</v>
      </c>
      <c r="AE34" s="5">
        <v>34</v>
      </c>
      <c r="AF34" s="6">
        <f t="shared" ref="AF34" si="382">ROUNDDOWN(AE$7*POWER(AE34-1,1.95)+AF$7,0)</f>
        <v>1527</v>
      </c>
      <c r="AG34" s="5">
        <v>34</v>
      </c>
      <c r="AH34" s="6">
        <f t="shared" ref="AH34" si="383">ROUNDDOWN(AG$7*POWER(AG34-1,1.95)+AH$7,0)</f>
        <v>1084</v>
      </c>
      <c r="AI34" s="5">
        <v>34</v>
      </c>
      <c r="AJ34" s="6">
        <f t="shared" ref="AJ34" si="384">ROUNDDOWN(AI$7*POWER(AI34-1,1.95)+AJ$7,0)</f>
        <v>528</v>
      </c>
    </row>
    <row r="35" spans="1:36" x14ac:dyDescent="0.2">
      <c r="A35" s="5">
        <v>35</v>
      </c>
      <c r="B35" s="6">
        <f t="shared" si="0"/>
        <v>1938</v>
      </c>
      <c r="C35" s="5">
        <v>35</v>
      </c>
      <c r="D35" s="6">
        <f t="shared" si="0"/>
        <v>1938</v>
      </c>
      <c r="E35" s="5">
        <v>35</v>
      </c>
      <c r="F35" s="6">
        <f t="shared" ref="F35" si="385">ROUNDDOWN(E$7*POWER(E35-1,1.95)+F$7,0)</f>
        <v>1938</v>
      </c>
      <c r="G35" s="5">
        <v>35</v>
      </c>
      <c r="H35" s="6">
        <f t="shared" ref="H35" si="386">ROUNDDOWN(G$7*POWER(G35-1,1.95)+H$7,0)</f>
        <v>1938</v>
      </c>
      <c r="I35" s="5">
        <v>35</v>
      </c>
      <c r="J35" s="6">
        <f t="shared" ref="J35" si="387">ROUNDDOWN(I$7*POWER(I35-1,1.95)+J$7,0)</f>
        <v>1938</v>
      </c>
      <c r="K35" s="5">
        <v>35</v>
      </c>
      <c r="L35" s="6">
        <f t="shared" ref="L35" si="388">ROUNDDOWN(K$7*POWER(K35-1,1.95)+L$7,0)</f>
        <v>1938</v>
      </c>
      <c r="M35" s="5">
        <v>35</v>
      </c>
      <c r="N35" s="6">
        <f t="shared" ref="N35" si="389">ROUNDDOWN(M$7*POWER(M35-1,1.95)+N$7,0)</f>
        <v>1938</v>
      </c>
      <c r="O35" s="5">
        <v>35</v>
      </c>
      <c r="P35" s="6">
        <f t="shared" ref="P35" si="390">ROUNDDOWN(O$7*POWER(O35-1,1.95)+P$7,0)</f>
        <v>1938</v>
      </c>
      <c r="Q35" s="5">
        <v>35</v>
      </c>
      <c r="R35" s="6">
        <f t="shared" ref="R35" si="391">ROUNDDOWN(Q$7*POWER(Q35-1,1.95)+R$7,0)</f>
        <v>1938</v>
      </c>
      <c r="S35" s="5">
        <v>35</v>
      </c>
      <c r="T35" s="6">
        <f t="shared" ref="T35" si="392">ROUNDDOWN(S$7*POWER(S35-1,1.95)+T$7,0)</f>
        <v>1938</v>
      </c>
      <c r="U35" s="5">
        <v>35</v>
      </c>
      <c r="V35" s="6">
        <f t="shared" ref="V35" si="393">ROUNDDOWN(U$7*POWER(U35-1,1.95)+V$7,0)</f>
        <v>1938</v>
      </c>
      <c r="W35" s="5">
        <v>35</v>
      </c>
      <c r="X35" s="6">
        <f t="shared" ref="X35" si="394">ROUNDDOWN(W$7*POWER(W35-1,1.95)+X$7,0)</f>
        <v>604</v>
      </c>
      <c r="Y35" s="5">
        <v>35</v>
      </c>
      <c r="Z35" s="6">
        <f t="shared" ref="Z35" si="395">ROUNDDOWN(Y$7*POWER(Y35-1,1.95)+Z$7,0)</f>
        <v>542</v>
      </c>
      <c r="AA35" s="5">
        <v>35</v>
      </c>
      <c r="AB35" s="6">
        <f t="shared" ref="AB35" si="396">ROUNDDOWN(AA$7*POWER(AA35-1,1.95)+AB$7,0)</f>
        <v>492</v>
      </c>
      <c r="AC35" s="5">
        <v>35</v>
      </c>
      <c r="AD35" s="6">
        <f t="shared" ref="AD35" si="397">ROUNDDOWN(AC$7*POWER(AC35-1,1.95)+AD$7,0)</f>
        <v>1938</v>
      </c>
      <c r="AE35" s="5">
        <v>35</v>
      </c>
      <c r="AF35" s="6">
        <f t="shared" ref="AF35" si="398">ROUNDDOWN(AE$7*POWER(AE35-1,1.95)+AF$7,0)</f>
        <v>1615</v>
      </c>
      <c r="AG35" s="5">
        <v>35</v>
      </c>
      <c r="AH35" s="6">
        <f t="shared" ref="AH35" si="399">ROUNDDOWN(AG$7*POWER(AG35-1,1.95)+AH$7,0)</f>
        <v>1139</v>
      </c>
      <c r="AI35" s="5">
        <v>35</v>
      </c>
      <c r="AJ35" s="6">
        <f t="shared" ref="AJ35" si="400">ROUNDDOWN(AI$7*POWER(AI35-1,1.95)+AJ$7,0)</f>
        <v>542</v>
      </c>
    </row>
    <row r="36" spans="1:36" x14ac:dyDescent="0.2">
      <c r="A36" s="5">
        <v>36</v>
      </c>
      <c r="B36" s="6">
        <f t="shared" si="0"/>
        <v>2050</v>
      </c>
      <c r="C36" s="5">
        <v>36</v>
      </c>
      <c r="D36" s="6">
        <f t="shared" si="0"/>
        <v>2050</v>
      </c>
      <c r="E36" s="5">
        <v>36</v>
      </c>
      <c r="F36" s="6">
        <f t="shared" ref="F36" si="401">ROUNDDOWN(E$7*POWER(E36-1,1.95)+F$7,0)</f>
        <v>2050</v>
      </c>
      <c r="G36" s="5">
        <v>36</v>
      </c>
      <c r="H36" s="6">
        <f t="shared" ref="H36" si="402">ROUNDDOWN(G$7*POWER(G36-1,1.95)+H$7,0)</f>
        <v>2050</v>
      </c>
      <c r="I36" s="5">
        <v>36</v>
      </c>
      <c r="J36" s="6">
        <f t="shared" ref="J36" si="403">ROUNDDOWN(I$7*POWER(I36-1,1.95)+J$7,0)</f>
        <v>2050</v>
      </c>
      <c r="K36" s="5">
        <v>36</v>
      </c>
      <c r="L36" s="6">
        <f t="shared" ref="L36" si="404">ROUNDDOWN(K$7*POWER(K36-1,1.95)+L$7,0)</f>
        <v>2050</v>
      </c>
      <c r="M36" s="5">
        <v>36</v>
      </c>
      <c r="N36" s="6">
        <f t="shared" ref="N36" si="405">ROUNDDOWN(M$7*POWER(M36-1,1.95)+N$7,0)</f>
        <v>2050</v>
      </c>
      <c r="O36" s="5">
        <v>36</v>
      </c>
      <c r="P36" s="6">
        <f t="shared" ref="P36" si="406">ROUNDDOWN(O$7*POWER(O36-1,1.95)+P$7,0)</f>
        <v>2050</v>
      </c>
      <c r="Q36" s="5">
        <v>36</v>
      </c>
      <c r="R36" s="6">
        <f t="shared" ref="R36" si="407">ROUNDDOWN(Q$7*POWER(Q36-1,1.95)+R$7,0)</f>
        <v>2050</v>
      </c>
      <c r="S36" s="5">
        <v>36</v>
      </c>
      <c r="T36" s="6">
        <f t="shared" ref="T36" si="408">ROUNDDOWN(S$7*POWER(S36-1,1.95)+T$7,0)</f>
        <v>2050</v>
      </c>
      <c r="U36" s="5">
        <v>36</v>
      </c>
      <c r="V36" s="6">
        <f t="shared" ref="V36" si="409">ROUNDDOWN(U$7*POWER(U36-1,1.95)+V$7,0)</f>
        <v>2050</v>
      </c>
      <c r="W36" s="5">
        <v>36</v>
      </c>
      <c r="X36" s="6">
        <f t="shared" ref="X36" si="410">ROUNDDOWN(W$7*POWER(W36-1,1.95)+X$7,0)</f>
        <v>632</v>
      </c>
      <c r="Y36" s="5">
        <v>36</v>
      </c>
      <c r="Z36" s="6">
        <f t="shared" ref="Z36" si="411">ROUNDDOWN(Y$7*POWER(Y36-1,1.95)+Z$7,0)</f>
        <v>556</v>
      </c>
      <c r="AA36" s="5">
        <v>36</v>
      </c>
      <c r="AB36" s="6">
        <f t="shared" ref="AB36" si="412">ROUNDDOWN(AA$7*POWER(AA36-1,1.95)+AB$7,0)</f>
        <v>506</v>
      </c>
      <c r="AC36" s="5">
        <v>36</v>
      </c>
      <c r="AD36" s="6">
        <f t="shared" ref="AD36" si="413">ROUNDDOWN(AC$7*POWER(AC36-1,1.95)+AD$7,0)</f>
        <v>2050</v>
      </c>
      <c r="AE36" s="5">
        <v>36</v>
      </c>
      <c r="AF36" s="6">
        <f t="shared" ref="AF36" si="414">ROUNDDOWN(AE$7*POWER(AE36-1,1.95)+AF$7,0)</f>
        <v>1705</v>
      </c>
      <c r="AG36" s="5">
        <v>36</v>
      </c>
      <c r="AH36" s="6">
        <f t="shared" ref="AH36" si="415">ROUNDDOWN(AG$7*POWER(AG36-1,1.95)+AH$7,0)</f>
        <v>1195</v>
      </c>
      <c r="AI36" s="5">
        <v>36</v>
      </c>
      <c r="AJ36" s="6">
        <f t="shared" ref="AJ36" si="416">ROUNDDOWN(AI$7*POWER(AI36-1,1.95)+AJ$7,0)</f>
        <v>556</v>
      </c>
    </row>
    <row r="37" spans="1:36" x14ac:dyDescent="0.2">
      <c r="A37" s="5">
        <v>37</v>
      </c>
      <c r="B37" s="6">
        <f t="shared" si="0"/>
        <v>2166</v>
      </c>
      <c r="C37" s="5">
        <v>37</v>
      </c>
      <c r="D37" s="6">
        <f t="shared" si="0"/>
        <v>2166</v>
      </c>
      <c r="E37" s="5">
        <v>37</v>
      </c>
      <c r="F37" s="6">
        <f t="shared" ref="F37" si="417">ROUNDDOWN(E$7*POWER(E37-1,1.95)+F$7,0)</f>
        <v>2166</v>
      </c>
      <c r="G37" s="5">
        <v>37</v>
      </c>
      <c r="H37" s="6">
        <f t="shared" ref="H37" si="418">ROUNDDOWN(G$7*POWER(G37-1,1.95)+H$7,0)</f>
        <v>2166</v>
      </c>
      <c r="I37" s="5">
        <v>37</v>
      </c>
      <c r="J37" s="6">
        <f t="shared" ref="J37" si="419">ROUNDDOWN(I$7*POWER(I37-1,1.95)+J$7,0)</f>
        <v>2166</v>
      </c>
      <c r="K37" s="5">
        <v>37</v>
      </c>
      <c r="L37" s="6">
        <f t="shared" ref="L37" si="420">ROUNDDOWN(K$7*POWER(K37-1,1.95)+L$7,0)</f>
        <v>2166</v>
      </c>
      <c r="M37" s="5">
        <v>37</v>
      </c>
      <c r="N37" s="6">
        <f t="shared" ref="N37" si="421">ROUNDDOWN(M$7*POWER(M37-1,1.95)+N$7,0)</f>
        <v>2166</v>
      </c>
      <c r="O37" s="5">
        <v>37</v>
      </c>
      <c r="P37" s="6">
        <f t="shared" ref="P37" si="422">ROUNDDOWN(O$7*POWER(O37-1,1.95)+P$7,0)</f>
        <v>2166</v>
      </c>
      <c r="Q37" s="5">
        <v>37</v>
      </c>
      <c r="R37" s="6">
        <f t="shared" ref="R37" si="423">ROUNDDOWN(Q$7*POWER(Q37-1,1.95)+R$7,0)</f>
        <v>2166</v>
      </c>
      <c r="S37" s="5">
        <v>37</v>
      </c>
      <c r="T37" s="6">
        <f t="shared" ref="T37" si="424">ROUNDDOWN(S$7*POWER(S37-1,1.95)+T$7,0)</f>
        <v>2166</v>
      </c>
      <c r="U37" s="5">
        <v>37</v>
      </c>
      <c r="V37" s="6">
        <f t="shared" ref="V37" si="425">ROUNDDOWN(U$7*POWER(U37-1,1.95)+V$7,0)</f>
        <v>2166</v>
      </c>
      <c r="W37" s="5">
        <v>37</v>
      </c>
      <c r="X37" s="6">
        <f t="shared" ref="X37" si="426">ROUNDDOWN(W$7*POWER(W37-1,1.95)+X$7,0)</f>
        <v>661</v>
      </c>
      <c r="Y37" s="5">
        <v>37</v>
      </c>
      <c r="Z37" s="6">
        <f t="shared" ref="Z37" si="427">ROUNDDOWN(Y$7*POWER(Y37-1,1.95)+Z$7,0)</f>
        <v>570</v>
      </c>
      <c r="AA37" s="5">
        <v>37</v>
      </c>
      <c r="AB37" s="6">
        <f t="shared" ref="AB37" si="428">ROUNDDOWN(AA$7*POWER(AA37-1,1.95)+AB$7,0)</f>
        <v>520</v>
      </c>
      <c r="AC37" s="5">
        <v>37</v>
      </c>
      <c r="AD37" s="6">
        <f t="shared" ref="AD37" si="429">ROUNDDOWN(AC$7*POWER(AC37-1,1.95)+AD$7,0)</f>
        <v>2166</v>
      </c>
      <c r="AE37" s="5">
        <v>37</v>
      </c>
      <c r="AF37" s="6">
        <f t="shared" ref="AF37" si="430">ROUNDDOWN(AE$7*POWER(AE37-1,1.95)+AF$7,0)</f>
        <v>1798</v>
      </c>
      <c r="AG37" s="5">
        <v>37</v>
      </c>
      <c r="AH37" s="6">
        <f t="shared" ref="AH37" si="431">ROUNDDOWN(AG$7*POWER(AG37-1,1.95)+AH$7,0)</f>
        <v>1253</v>
      </c>
      <c r="AI37" s="5">
        <v>37</v>
      </c>
      <c r="AJ37" s="6">
        <f t="shared" ref="AJ37" si="432">ROUNDDOWN(AI$7*POWER(AI37-1,1.95)+AJ$7,0)</f>
        <v>570</v>
      </c>
    </row>
    <row r="38" spans="1:36" x14ac:dyDescent="0.2">
      <c r="A38" s="5">
        <v>38</v>
      </c>
      <c r="B38" s="6">
        <f t="shared" si="0"/>
        <v>2285</v>
      </c>
      <c r="C38" s="5">
        <v>38</v>
      </c>
      <c r="D38" s="6">
        <f t="shared" si="0"/>
        <v>2285</v>
      </c>
      <c r="E38" s="5">
        <v>38</v>
      </c>
      <c r="F38" s="6">
        <f t="shared" ref="F38" si="433">ROUNDDOWN(E$7*POWER(E38-1,1.95)+F$7,0)</f>
        <v>2285</v>
      </c>
      <c r="G38" s="5">
        <v>38</v>
      </c>
      <c r="H38" s="6">
        <f t="shared" ref="H38" si="434">ROUNDDOWN(G$7*POWER(G38-1,1.95)+H$7,0)</f>
        <v>2285</v>
      </c>
      <c r="I38" s="5">
        <v>38</v>
      </c>
      <c r="J38" s="6">
        <f t="shared" ref="J38" si="435">ROUNDDOWN(I$7*POWER(I38-1,1.95)+J$7,0)</f>
        <v>2285</v>
      </c>
      <c r="K38" s="5">
        <v>38</v>
      </c>
      <c r="L38" s="6">
        <f t="shared" ref="L38" si="436">ROUNDDOWN(K$7*POWER(K38-1,1.95)+L$7,0)</f>
        <v>2285</v>
      </c>
      <c r="M38" s="5">
        <v>38</v>
      </c>
      <c r="N38" s="6">
        <f t="shared" ref="N38" si="437">ROUNDDOWN(M$7*POWER(M38-1,1.95)+N$7,0)</f>
        <v>2285</v>
      </c>
      <c r="O38" s="5">
        <v>38</v>
      </c>
      <c r="P38" s="6">
        <f t="shared" ref="P38" si="438">ROUNDDOWN(O$7*POWER(O38-1,1.95)+P$7,0)</f>
        <v>2285</v>
      </c>
      <c r="Q38" s="5">
        <v>38</v>
      </c>
      <c r="R38" s="6">
        <f t="shared" ref="R38" si="439">ROUNDDOWN(Q$7*POWER(Q38-1,1.95)+R$7,0)</f>
        <v>2285</v>
      </c>
      <c r="S38" s="5">
        <v>38</v>
      </c>
      <c r="T38" s="6">
        <f t="shared" ref="T38" si="440">ROUNDDOWN(S$7*POWER(S38-1,1.95)+T$7,0)</f>
        <v>2285</v>
      </c>
      <c r="U38" s="5">
        <v>38</v>
      </c>
      <c r="V38" s="6">
        <f t="shared" ref="V38" si="441">ROUNDDOWN(U$7*POWER(U38-1,1.95)+V$7,0)</f>
        <v>2285</v>
      </c>
      <c r="W38" s="5">
        <v>38</v>
      </c>
      <c r="X38" s="6">
        <f t="shared" ref="X38" si="442">ROUNDDOWN(W$7*POWER(W38-1,1.95)+X$7,0)</f>
        <v>691</v>
      </c>
      <c r="Y38" s="5">
        <v>38</v>
      </c>
      <c r="Z38" s="6">
        <f t="shared" ref="Z38" si="443">ROUNDDOWN(Y$7*POWER(Y38-1,1.95)+Z$7,0)</f>
        <v>585</v>
      </c>
      <c r="AA38" s="5">
        <v>38</v>
      </c>
      <c r="AB38" s="6">
        <f t="shared" ref="AB38" si="444">ROUNDDOWN(AA$7*POWER(AA38-1,1.95)+AB$7,0)</f>
        <v>535</v>
      </c>
      <c r="AC38" s="5">
        <v>38</v>
      </c>
      <c r="AD38" s="6">
        <f t="shared" ref="AD38" si="445">ROUNDDOWN(AC$7*POWER(AC38-1,1.95)+AD$7,0)</f>
        <v>2285</v>
      </c>
      <c r="AE38" s="5">
        <v>38</v>
      </c>
      <c r="AF38" s="6">
        <f t="shared" ref="AF38" si="446">ROUNDDOWN(AE$7*POWER(AE38-1,1.95)+AF$7,0)</f>
        <v>1893</v>
      </c>
      <c r="AG38" s="5">
        <v>38</v>
      </c>
      <c r="AH38" s="6">
        <f t="shared" ref="AH38" si="447">ROUNDDOWN(AG$7*POWER(AG38-1,1.95)+AH$7,0)</f>
        <v>1312</v>
      </c>
      <c r="AI38" s="5">
        <v>38</v>
      </c>
      <c r="AJ38" s="6">
        <f t="shared" ref="AJ38" si="448">ROUNDDOWN(AI$7*POWER(AI38-1,1.95)+AJ$7,0)</f>
        <v>585</v>
      </c>
    </row>
    <row r="39" spans="1:36" x14ac:dyDescent="0.2">
      <c r="A39" s="5">
        <v>39</v>
      </c>
      <c r="B39" s="6">
        <f t="shared" si="0"/>
        <v>2407</v>
      </c>
      <c r="C39" s="5">
        <v>39</v>
      </c>
      <c r="D39" s="6">
        <f t="shared" si="0"/>
        <v>2407</v>
      </c>
      <c r="E39" s="5">
        <v>39</v>
      </c>
      <c r="F39" s="6">
        <f t="shared" ref="F39" si="449">ROUNDDOWN(E$7*POWER(E39-1,1.95)+F$7,0)</f>
        <v>2407</v>
      </c>
      <c r="G39" s="5">
        <v>39</v>
      </c>
      <c r="H39" s="6">
        <f t="shared" ref="H39" si="450">ROUNDDOWN(G$7*POWER(G39-1,1.95)+H$7,0)</f>
        <v>2407</v>
      </c>
      <c r="I39" s="5">
        <v>39</v>
      </c>
      <c r="J39" s="6">
        <f t="shared" ref="J39" si="451">ROUNDDOWN(I$7*POWER(I39-1,1.95)+J$7,0)</f>
        <v>2407</v>
      </c>
      <c r="K39" s="5">
        <v>39</v>
      </c>
      <c r="L39" s="6">
        <f t="shared" ref="L39" si="452">ROUNDDOWN(K$7*POWER(K39-1,1.95)+L$7,0)</f>
        <v>2407</v>
      </c>
      <c r="M39" s="5">
        <v>39</v>
      </c>
      <c r="N39" s="6">
        <f t="shared" ref="N39" si="453">ROUNDDOWN(M$7*POWER(M39-1,1.95)+N$7,0)</f>
        <v>2407</v>
      </c>
      <c r="O39" s="5">
        <v>39</v>
      </c>
      <c r="P39" s="6">
        <f t="shared" ref="P39" si="454">ROUNDDOWN(O$7*POWER(O39-1,1.95)+P$7,0)</f>
        <v>2407</v>
      </c>
      <c r="Q39" s="5">
        <v>39</v>
      </c>
      <c r="R39" s="6">
        <f t="shared" ref="R39" si="455">ROUNDDOWN(Q$7*POWER(Q39-1,1.95)+R$7,0)</f>
        <v>2407</v>
      </c>
      <c r="S39" s="5">
        <v>39</v>
      </c>
      <c r="T39" s="6">
        <f t="shared" ref="T39" si="456">ROUNDDOWN(S$7*POWER(S39-1,1.95)+T$7,0)</f>
        <v>2407</v>
      </c>
      <c r="U39" s="5">
        <v>39</v>
      </c>
      <c r="V39" s="6">
        <f t="shared" ref="V39" si="457">ROUNDDOWN(U$7*POWER(U39-1,1.95)+V$7,0)</f>
        <v>2407</v>
      </c>
      <c r="W39" s="5">
        <v>39</v>
      </c>
      <c r="X39" s="6">
        <f t="shared" ref="X39" si="458">ROUNDDOWN(W$7*POWER(W39-1,1.95)+X$7,0)</f>
        <v>721</v>
      </c>
      <c r="Y39" s="5">
        <v>39</v>
      </c>
      <c r="Z39" s="6">
        <f t="shared" ref="Z39" si="459">ROUNDDOWN(Y$7*POWER(Y39-1,1.95)+Z$7,0)</f>
        <v>600</v>
      </c>
      <c r="AA39" s="5">
        <v>39</v>
      </c>
      <c r="AB39" s="6">
        <f t="shared" ref="AB39" si="460">ROUNDDOWN(AA$7*POWER(AA39-1,1.95)+AB$7,0)</f>
        <v>550</v>
      </c>
      <c r="AC39" s="5">
        <v>39</v>
      </c>
      <c r="AD39" s="6">
        <f t="shared" ref="AD39" si="461">ROUNDDOWN(AC$7*POWER(AC39-1,1.95)+AD$7,0)</f>
        <v>2407</v>
      </c>
      <c r="AE39" s="5">
        <v>39</v>
      </c>
      <c r="AF39" s="6">
        <f t="shared" ref="AF39" si="462">ROUNDDOWN(AE$7*POWER(AE39-1,1.95)+AF$7,0)</f>
        <v>1991</v>
      </c>
      <c r="AG39" s="5">
        <v>39</v>
      </c>
      <c r="AH39" s="6">
        <f t="shared" ref="AH39" si="463">ROUNDDOWN(AG$7*POWER(AG39-1,1.95)+AH$7,0)</f>
        <v>1373</v>
      </c>
      <c r="AI39" s="5">
        <v>39</v>
      </c>
      <c r="AJ39" s="6">
        <f t="shared" ref="AJ39" si="464">ROUNDDOWN(AI$7*POWER(AI39-1,1.95)+AJ$7,0)</f>
        <v>600</v>
      </c>
    </row>
    <row r="40" spans="1:36" x14ac:dyDescent="0.2">
      <c r="A40" s="5">
        <v>40</v>
      </c>
      <c r="B40" s="6">
        <f t="shared" si="0"/>
        <v>2532</v>
      </c>
      <c r="C40" s="5">
        <v>40</v>
      </c>
      <c r="D40" s="6">
        <f t="shared" si="0"/>
        <v>2532</v>
      </c>
      <c r="E40" s="5">
        <v>40</v>
      </c>
      <c r="F40" s="6">
        <f t="shared" ref="F40" si="465">ROUNDDOWN(E$7*POWER(E40-1,1.95)+F$7,0)</f>
        <v>2532</v>
      </c>
      <c r="G40" s="5">
        <v>40</v>
      </c>
      <c r="H40" s="6">
        <f t="shared" ref="H40" si="466">ROUNDDOWN(G$7*POWER(G40-1,1.95)+H$7,0)</f>
        <v>2532</v>
      </c>
      <c r="I40" s="5">
        <v>40</v>
      </c>
      <c r="J40" s="6">
        <f t="shared" ref="J40" si="467">ROUNDDOWN(I$7*POWER(I40-1,1.95)+J$7,0)</f>
        <v>2532</v>
      </c>
      <c r="K40" s="5">
        <v>40</v>
      </c>
      <c r="L40" s="6">
        <f t="shared" ref="L40" si="468">ROUNDDOWN(K$7*POWER(K40-1,1.95)+L$7,0)</f>
        <v>2532</v>
      </c>
      <c r="M40" s="5">
        <v>40</v>
      </c>
      <c r="N40" s="6">
        <f t="shared" ref="N40" si="469">ROUNDDOWN(M$7*POWER(M40-1,1.95)+N$7,0)</f>
        <v>2532</v>
      </c>
      <c r="O40" s="5">
        <v>40</v>
      </c>
      <c r="P40" s="6">
        <f t="shared" ref="P40" si="470">ROUNDDOWN(O$7*POWER(O40-1,1.95)+P$7,0)</f>
        <v>2532</v>
      </c>
      <c r="Q40" s="5">
        <v>40</v>
      </c>
      <c r="R40" s="6">
        <f t="shared" ref="R40" si="471">ROUNDDOWN(Q$7*POWER(Q40-1,1.95)+R$7,0)</f>
        <v>2532</v>
      </c>
      <c r="S40" s="5">
        <v>40</v>
      </c>
      <c r="T40" s="6">
        <f t="shared" ref="T40" si="472">ROUNDDOWN(S$7*POWER(S40-1,1.95)+T$7,0)</f>
        <v>2532</v>
      </c>
      <c r="U40" s="5">
        <v>40</v>
      </c>
      <c r="V40" s="6">
        <f t="shared" ref="V40" si="473">ROUNDDOWN(U$7*POWER(U40-1,1.95)+V$7,0)</f>
        <v>2532</v>
      </c>
      <c r="W40" s="5">
        <v>40</v>
      </c>
      <c r="X40" s="6">
        <f t="shared" ref="X40" si="474">ROUNDDOWN(W$7*POWER(W40-1,1.95)+X$7,0)</f>
        <v>753</v>
      </c>
      <c r="Y40" s="5">
        <v>40</v>
      </c>
      <c r="Z40" s="6">
        <f t="shared" ref="Z40" si="475">ROUNDDOWN(Y$7*POWER(Y40-1,1.95)+Z$7,0)</f>
        <v>616</v>
      </c>
      <c r="AA40" s="5">
        <v>40</v>
      </c>
      <c r="AB40" s="6">
        <f t="shared" ref="AB40" si="476">ROUNDDOWN(AA$7*POWER(AA40-1,1.95)+AB$7,0)</f>
        <v>566</v>
      </c>
      <c r="AC40" s="5">
        <v>40</v>
      </c>
      <c r="AD40" s="6">
        <f t="shared" ref="AD40" si="477">ROUNDDOWN(AC$7*POWER(AC40-1,1.95)+AD$7,0)</f>
        <v>2532</v>
      </c>
      <c r="AE40" s="5">
        <v>40</v>
      </c>
      <c r="AF40" s="6">
        <f t="shared" ref="AF40" si="478">ROUNDDOWN(AE$7*POWER(AE40-1,1.95)+AF$7,0)</f>
        <v>2091</v>
      </c>
      <c r="AG40" s="5">
        <v>40</v>
      </c>
      <c r="AH40" s="6">
        <f t="shared" ref="AH40" si="479">ROUNDDOWN(AG$7*POWER(AG40-1,1.95)+AH$7,0)</f>
        <v>1436</v>
      </c>
      <c r="AI40" s="5">
        <v>40</v>
      </c>
      <c r="AJ40" s="6">
        <f t="shared" ref="AJ40" si="480">ROUNDDOWN(AI$7*POWER(AI40-1,1.95)+AJ$7,0)</f>
        <v>616</v>
      </c>
    </row>
    <row r="41" spans="1:36" x14ac:dyDescent="0.2">
      <c r="A41" s="5">
        <v>41</v>
      </c>
      <c r="B41" s="6">
        <f t="shared" si="0"/>
        <v>2661</v>
      </c>
      <c r="C41" s="5">
        <v>41</v>
      </c>
      <c r="D41" s="6">
        <f t="shared" si="0"/>
        <v>2661</v>
      </c>
      <c r="E41" s="5">
        <v>41</v>
      </c>
      <c r="F41" s="6">
        <f t="shared" ref="F41" si="481">ROUNDDOWN(E$7*POWER(E41-1,1.95)+F$7,0)</f>
        <v>2661</v>
      </c>
      <c r="G41" s="5">
        <v>41</v>
      </c>
      <c r="H41" s="6">
        <f t="shared" ref="H41" si="482">ROUNDDOWN(G$7*POWER(G41-1,1.95)+H$7,0)</f>
        <v>2661</v>
      </c>
      <c r="I41" s="5">
        <v>41</v>
      </c>
      <c r="J41" s="6">
        <f t="shared" ref="J41" si="483">ROUNDDOWN(I$7*POWER(I41-1,1.95)+J$7,0)</f>
        <v>2661</v>
      </c>
      <c r="K41" s="5">
        <v>41</v>
      </c>
      <c r="L41" s="6">
        <f t="shared" ref="L41" si="484">ROUNDDOWN(K$7*POWER(K41-1,1.95)+L$7,0)</f>
        <v>2661</v>
      </c>
      <c r="M41" s="5">
        <v>41</v>
      </c>
      <c r="N41" s="6">
        <f t="shared" ref="N41" si="485">ROUNDDOWN(M$7*POWER(M41-1,1.95)+N$7,0)</f>
        <v>2661</v>
      </c>
      <c r="O41" s="5">
        <v>41</v>
      </c>
      <c r="P41" s="6">
        <f t="shared" ref="P41" si="486">ROUNDDOWN(O$7*POWER(O41-1,1.95)+P$7,0)</f>
        <v>2661</v>
      </c>
      <c r="Q41" s="5">
        <v>41</v>
      </c>
      <c r="R41" s="6">
        <f t="shared" ref="R41" si="487">ROUNDDOWN(Q$7*POWER(Q41-1,1.95)+R$7,0)</f>
        <v>2661</v>
      </c>
      <c r="S41" s="5">
        <v>41</v>
      </c>
      <c r="T41" s="6">
        <f t="shared" ref="T41" si="488">ROUNDDOWN(S$7*POWER(S41-1,1.95)+T$7,0)</f>
        <v>2661</v>
      </c>
      <c r="U41" s="5">
        <v>41</v>
      </c>
      <c r="V41" s="6">
        <f t="shared" ref="V41" si="489">ROUNDDOWN(U$7*POWER(U41-1,1.95)+V$7,0)</f>
        <v>2661</v>
      </c>
      <c r="W41" s="5">
        <v>41</v>
      </c>
      <c r="X41" s="6">
        <f t="shared" ref="X41" si="490">ROUNDDOWN(W$7*POWER(W41-1,1.95)+X$7,0)</f>
        <v>785</v>
      </c>
      <c r="Y41" s="5">
        <v>41</v>
      </c>
      <c r="Z41" s="6">
        <f t="shared" ref="Z41" si="491">ROUNDDOWN(Y$7*POWER(Y41-1,1.95)+Z$7,0)</f>
        <v>632</v>
      </c>
      <c r="AA41" s="5">
        <v>41</v>
      </c>
      <c r="AB41" s="6">
        <f t="shared" ref="AB41" si="492">ROUNDDOWN(AA$7*POWER(AA41-1,1.95)+AB$7,0)</f>
        <v>582</v>
      </c>
      <c r="AC41" s="5">
        <v>41</v>
      </c>
      <c r="AD41" s="6">
        <f t="shared" ref="AD41" si="493">ROUNDDOWN(AC$7*POWER(AC41-1,1.95)+AD$7,0)</f>
        <v>2661</v>
      </c>
      <c r="AE41" s="5">
        <v>41</v>
      </c>
      <c r="AF41" s="6">
        <f t="shared" ref="AF41" si="494">ROUNDDOWN(AE$7*POWER(AE41-1,1.95)+AF$7,0)</f>
        <v>2193</v>
      </c>
      <c r="AG41" s="5">
        <v>41</v>
      </c>
      <c r="AH41" s="6">
        <f t="shared" ref="AH41" si="495">ROUNDDOWN(AG$7*POWER(AG41-1,1.95)+AH$7,0)</f>
        <v>1500</v>
      </c>
      <c r="AI41" s="5">
        <v>41</v>
      </c>
      <c r="AJ41" s="6">
        <f t="shared" ref="AJ41" si="496">ROUNDDOWN(AI$7*POWER(AI41-1,1.95)+AJ$7,0)</f>
        <v>632</v>
      </c>
    </row>
    <row r="42" spans="1:36" x14ac:dyDescent="0.2">
      <c r="A42" s="5">
        <v>42</v>
      </c>
      <c r="B42" s="6">
        <f t="shared" si="0"/>
        <v>2792</v>
      </c>
      <c r="C42" s="5">
        <v>42</v>
      </c>
      <c r="D42" s="6">
        <f t="shared" si="0"/>
        <v>2792</v>
      </c>
      <c r="E42" s="5">
        <v>42</v>
      </c>
      <c r="F42" s="6">
        <f t="shared" ref="F42" si="497">ROUNDDOWN(E$7*POWER(E42-1,1.95)+F$7,0)</f>
        <v>2792</v>
      </c>
      <c r="G42" s="5">
        <v>42</v>
      </c>
      <c r="H42" s="6">
        <f t="shared" ref="H42" si="498">ROUNDDOWN(G$7*POWER(G42-1,1.95)+H$7,0)</f>
        <v>2792</v>
      </c>
      <c r="I42" s="5">
        <v>42</v>
      </c>
      <c r="J42" s="6">
        <f t="shared" ref="J42" si="499">ROUNDDOWN(I$7*POWER(I42-1,1.95)+J$7,0)</f>
        <v>2792</v>
      </c>
      <c r="K42" s="5">
        <v>42</v>
      </c>
      <c r="L42" s="6">
        <f t="shared" ref="L42" si="500">ROUNDDOWN(K$7*POWER(K42-1,1.95)+L$7,0)</f>
        <v>2792</v>
      </c>
      <c r="M42" s="5">
        <v>42</v>
      </c>
      <c r="N42" s="6">
        <f t="shared" ref="N42" si="501">ROUNDDOWN(M$7*POWER(M42-1,1.95)+N$7,0)</f>
        <v>2792</v>
      </c>
      <c r="O42" s="5">
        <v>42</v>
      </c>
      <c r="P42" s="6">
        <f t="shared" ref="P42" si="502">ROUNDDOWN(O$7*POWER(O42-1,1.95)+P$7,0)</f>
        <v>2792</v>
      </c>
      <c r="Q42" s="5">
        <v>42</v>
      </c>
      <c r="R42" s="6">
        <f t="shared" ref="R42" si="503">ROUNDDOWN(Q$7*POWER(Q42-1,1.95)+R$7,0)</f>
        <v>2792</v>
      </c>
      <c r="S42" s="5">
        <v>42</v>
      </c>
      <c r="T42" s="6">
        <f t="shared" ref="T42" si="504">ROUNDDOWN(S$7*POWER(S42-1,1.95)+T$7,0)</f>
        <v>2792</v>
      </c>
      <c r="U42" s="5">
        <v>42</v>
      </c>
      <c r="V42" s="6">
        <f t="shared" ref="V42" si="505">ROUNDDOWN(U$7*POWER(U42-1,1.95)+V$7,0)</f>
        <v>2792</v>
      </c>
      <c r="W42" s="5">
        <v>42</v>
      </c>
      <c r="X42" s="6">
        <f t="shared" ref="X42" si="506">ROUNDDOWN(W$7*POWER(W42-1,1.95)+X$7,0)</f>
        <v>818</v>
      </c>
      <c r="Y42" s="5">
        <v>42</v>
      </c>
      <c r="Z42" s="6">
        <f t="shared" ref="Z42" si="507">ROUNDDOWN(Y$7*POWER(Y42-1,1.95)+Z$7,0)</f>
        <v>649</v>
      </c>
      <c r="AA42" s="5">
        <v>42</v>
      </c>
      <c r="AB42" s="6">
        <f t="shared" ref="AB42" si="508">ROUNDDOWN(AA$7*POWER(AA42-1,1.95)+AB$7,0)</f>
        <v>599</v>
      </c>
      <c r="AC42" s="5">
        <v>42</v>
      </c>
      <c r="AD42" s="6">
        <f t="shared" ref="AD42" si="509">ROUNDDOWN(AC$7*POWER(AC42-1,1.95)+AD$7,0)</f>
        <v>2792</v>
      </c>
      <c r="AE42" s="5">
        <v>42</v>
      </c>
      <c r="AF42" s="6">
        <f t="shared" ref="AF42" si="510">ROUNDDOWN(AE$7*POWER(AE42-1,1.95)+AF$7,0)</f>
        <v>2298</v>
      </c>
      <c r="AG42" s="5">
        <v>42</v>
      </c>
      <c r="AH42" s="6">
        <f t="shared" ref="AH42" si="511">ROUNDDOWN(AG$7*POWER(AG42-1,1.95)+AH$7,0)</f>
        <v>1566</v>
      </c>
      <c r="AI42" s="5">
        <v>42</v>
      </c>
      <c r="AJ42" s="6">
        <f t="shared" ref="AJ42" si="512">ROUNDDOWN(AI$7*POWER(AI42-1,1.95)+AJ$7,0)</f>
        <v>649</v>
      </c>
    </row>
    <row r="43" spans="1:36" x14ac:dyDescent="0.2">
      <c r="A43" s="5">
        <v>43</v>
      </c>
      <c r="B43" s="6">
        <f t="shared" si="0"/>
        <v>2926</v>
      </c>
      <c r="C43" s="5">
        <v>43</v>
      </c>
      <c r="D43" s="6">
        <f t="shared" si="0"/>
        <v>2926</v>
      </c>
      <c r="E43" s="5">
        <v>43</v>
      </c>
      <c r="F43" s="6">
        <f t="shared" ref="F43" si="513">ROUNDDOWN(E$7*POWER(E43-1,1.95)+F$7,0)</f>
        <v>2926</v>
      </c>
      <c r="G43" s="5">
        <v>43</v>
      </c>
      <c r="H43" s="6">
        <f t="shared" ref="H43" si="514">ROUNDDOWN(G$7*POWER(G43-1,1.95)+H$7,0)</f>
        <v>2926</v>
      </c>
      <c r="I43" s="5">
        <v>43</v>
      </c>
      <c r="J43" s="6">
        <f t="shared" ref="J43" si="515">ROUNDDOWN(I$7*POWER(I43-1,1.95)+J$7,0)</f>
        <v>2926</v>
      </c>
      <c r="K43" s="5">
        <v>43</v>
      </c>
      <c r="L43" s="6">
        <f t="shared" ref="L43" si="516">ROUNDDOWN(K$7*POWER(K43-1,1.95)+L$7,0)</f>
        <v>2926</v>
      </c>
      <c r="M43" s="5">
        <v>43</v>
      </c>
      <c r="N43" s="6">
        <f t="shared" ref="N43" si="517">ROUNDDOWN(M$7*POWER(M43-1,1.95)+N$7,0)</f>
        <v>2926</v>
      </c>
      <c r="O43" s="5">
        <v>43</v>
      </c>
      <c r="P43" s="6">
        <f t="shared" ref="P43" si="518">ROUNDDOWN(O$7*POWER(O43-1,1.95)+P$7,0)</f>
        <v>2926</v>
      </c>
      <c r="Q43" s="5">
        <v>43</v>
      </c>
      <c r="R43" s="6">
        <f t="shared" ref="R43" si="519">ROUNDDOWN(Q$7*POWER(Q43-1,1.95)+R$7,0)</f>
        <v>2926</v>
      </c>
      <c r="S43" s="5">
        <v>43</v>
      </c>
      <c r="T43" s="6">
        <f t="shared" ref="T43" si="520">ROUNDDOWN(S$7*POWER(S43-1,1.95)+T$7,0)</f>
        <v>2926</v>
      </c>
      <c r="U43" s="5">
        <v>43</v>
      </c>
      <c r="V43" s="6">
        <f t="shared" ref="V43" si="521">ROUNDDOWN(U$7*POWER(U43-1,1.95)+V$7,0)</f>
        <v>2926</v>
      </c>
      <c r="W43" s="5">
        <v>43</v>
      </c>
      <c r="X43" s="6">
        <f t="shared" ref="X43" si="522">ROUNDDOWN(W$7*POWER(W43-1,1.95)+X$7,0)</f>
        <v>851</v>
      </c>
      <c r="Y43" s="5">
        <v>43</v>
      </c>
      <c r="Z43" s="6">
        <f t="shared" ref="Z43" si="523">ROUNDDOWN(Y$7*POWER(Y43-1,1.95)+Z$7,0)</f>
        <v>665</v>
      </c>
      <c r="AA43" s="5">
        <v>43</v>
      </c>
      <c r="AB43" s="6">
        <f t="shared" ref="AB43" si="524">ROUNDDOWN(AA$7*POWER(AA43-1,1.95)+AB$7,0)</f>
        <v>615</v>
      </c>
      <c r="AC43" s="5">
        <v>43</v>
      </c>
      <c r="AD43" s="6">
        <f t="shared" ref="AD43" si="525">ROUNDDOWN(AC$7*POWER(AC43-1,1.95)+AD$7,0)</f>
        <v>2926</v>
      </c>
      <c r="AE43" s="5">
        <v>43</v>
      </c>
      <c r="AF43" s="6">
        <f t="shared" ref="AF43" si="526">ROUNDDOWN(AE$7*POWER(AE43-1,1.95)+AF$7,0)</f>
        <v>2406</v>
      </c>
      <c r="AG43" s="5">
        <v>43</v>
      </c>
      <c r="AH43" s="6">
        <f t="shared" ref="AH43" si="527">ROUNDDOWN(AG$7*POWER(AG43-1,1.95)+AH$7,0)</f>
        <v>1633</v>
      </c>
      <c r="AI43" s="5">
        <v>43</v>
      </c>
      <c r="AJ43" s="6">
        <f t="shared" ref="AJ43" si="528">ROUNDDOWN(AI$7*POWER(AI43-1,1.95)+AJ$7,0)</f>
        <v>665</v>
      </c>
    </row>
    <row r="44" spans="1:36" x14ac:dyDescent="0.2">
      <c r="A44" s="5">
        <v>44</v>
      </c>
      <c r="B44" s="6">
        <f t="shared" si="0"/>
        <v>3064</v>
      </c>
      <c r="C44" s="5">
        <v>44</v>
      </c>
      <c r="D44" s="6">
        <f t="shared" si="0"/>
        <v>3064</v>
      </c>
      <c r="E44" s="5">
        <v>44</v>
      </c>
      <c r="F44" s="6">
        <f t="shared" ref="F44" si="529">ROUNDDOWN(E$7*POWER(E44-1,1.95)+F$7,0)</f>
        <v>3064</v>
      </c>
      <c r="G44" s="5">
        <v>44</v>
      </c>
      <c r="H44" s="6">
        <f t="shared" ref="H44" si="530">ROUNDDOWN(G$7*POWER(G44-1,1.95)+H$7,0)</f>
        <v>3064</v>
      </c>
      <c r="I44" s="5">
        <v>44</v>
      </c>
      <c r="J44" s="6">
        <f t="shared" ref="J44" si="531">ROUNDDOWN(I$7*POWER(I44-1,1.95)+J$7,0)</f>
        <v>3064</v>
      </c>
      <c r="K44" s="5">
        <v>44</v>
      </c>
      <c r="L44" s="6">
        <f t="shared" ref="L44" si="532">ROUNDDOWN(K$7*POWER(K44-1,1.95)+L$7,0)</f>
        <v>3064</v>
      </c>
      <c r="M44" s="5">
        <v>44</v>
      </c>
      <c r="N44" s="6">
        <f t="shared" ref="N44" si="533">ROUNDDOWN(M$7*POWER(M44-1,1.95)+N$7,0)</f>
        <v>3064</v>
      </c>
      <c r="O44" s="5">
        <v>44</v>
      </c>
      <c r="P44" s="6">
        <f t="shared" ref="P44" si="534">ROUNDDOWN(O$7*POWER(O44-1,1.95)+P$7,0)</f>
        <v>3064</v>
      </c>
      <c r="Q44" s="5">
        <v>44</v>
      </c>
      <c r="R44" s="6">
        <f t="shared" ref="R44" si="535">ROUNDDOWN(Q$7*POWER(Q44-1,1.95)+R$7,0)</f>
        <v>3064</v>
      </c>
      <c r="S44" s="5">
        <v>44</v>
      </c>
      <c r="T44" s="6">
        <f t="shared" ref="T44" si="536">ROUNDDOWN(S$7*POWER(S44-1,1.95)+T$7,0)</f>
        <v>3064</v>
      </c>
      <c r="U44" s="5">
        <v>44</v>
      </c>
      <c r="V44" s="6">
        <f t="shared" ref="V44" si="537">ROUNDDOWN(U$7*POWER(U44-1,1.95)+V$7,0)</f>
        <v>3064</v>
      </c>
      <c r="W44" s="5">
        <v>44</v>
      </c>
      <c r="X44" s="6">
        <f t="shared" ref="X44" si="538">ROUNDDOWN(W$7*POWER(W44-1,1.95)+X$7,0)</f>
        <v>886</v>
      </c>
      <c r="Y44" s="5">
        <v>44</v>
      </c>
      <c r="Z44" s="6">
        <f t="shared" ref="Z44" si="539">ROUNDDOWN(Y$7*POWER(Y44-1,1.95)+Z$7,0)</f>
        <v>683</v>
      </c>
      <c r="AA44" s="5">
        <v>44</v>
      </c>
      <c r="AB44" s="6">
        <f t="shared" ref="AB44" si="540">ROUNDDOWN(AA$7*POWER(AA44-1,1.95)+AB$7,0)</f>
        <v>633</v>
      </c>
      <c r="AC44" s="5">
        <v>44</v>
      </c>
      <c r="AD44" s="6">
        <f t="shared" ref="AD44" si="541">ROUNDDOWN(AC$7*POWER(AC44-1,1.95)+AD$7,0)</f>
        <v>3064</v>
      </c>
      <c r="AE44" s="5">
        <v>44</v>
      </c>
      <c r="AF44" s="6">
        <f t="shared" ref="AF44" si="542">ROUNDDOWN(AE$7*POWER(AE44-1,1.95)+AF$7,0)</f>
        <v>2516</v>
      </c>
      <c r="AG44" s="5">
        <v>44</v>
      </c>
      <c r="AH44" s="6">
        <f t="shared" ref="AH44" si="543">ROUNDDOWN(AG$7*POWER(AG44-1,1.95)+AH$7,0)</f>
        <v>1702</v>
      </c>
      <c r="AI44" s="5">
        <v>44</v>
      </c>
      <c r="AJ44" s="6">
        <f t="shared" ref="AJ44" si="544">ROUNDDOWN(AI$7*POWER(AI44-1,1.95)+AJ$7,0)</f>
        <v>683</v>
      </c>
    </row>
    <row r="45" spans="1:36" x14ac:dyDescent="0.2">
      <c r="A45" s="5">
        <v>45</v>
      </c>
      <c r="B45" s="6">
        <f t="shared" si="0"/>
        <v>3204</v>
      </c>
      <c r="C45" s="5">
        <v>45</v>
      </c>
      <c r="D45" s="6">
        <f t="shared" si="0"/>
        <v>3204</v>
      </c>
      <c r="E45" s="5">
        <v>45</v>
      </c>
      <c r="F45" s="6">
        <f t="shared" ref="F45" si="545">ROUNDDOWN(E$7*POWER(E45-1,1.95)+F$7,0)</f>
        <v>3204</v>
      </c>
      <c r="G45" s="5">
        <v>45</v>
      </c>
      <c r="H45" s="6">
        <f t="shared" ref="H45" si="546">ROUNDDOWN(G$7*POWER(G45-1,1.95)+H$7,0)</f>
        <v>3204</v>
      </c>
      <c r="I45" s="5">
        <v>45</v>
      </c>
      <c r="J45" s="6">
        <f t="shared" ref="J45" si="547">ROUNDDOWN(I$7*POWER(I45-1,1.95)+J$7,0)</f>
        <v>3204</v>
      </c>
      <c r="K45" s="5">
        <v>45</v>
      </c>
      <c r="L45" s="6">
        <f t="shared" ref="L45" si="548">ROUNDDOWN(K$7*POWER(K45-1,1.95)+L$7,0)</f>
        <v>3204</v>
      </c>
      <c r="M45" s="5">
        <v>45</v>
      </c>
      <c r="N45" s="6">
        <f t="shared" ref="N45" si="549">ROUNDDOWN(M$7*POWER(M45-1,1.95)+N$7,0)</f>
        <v>3204</v>
      </c>
      <c r="O45" s="5">
        <v>45</v>
      </c>
      <c r="P45" s="6">
        <f t="shared" ref="P45" si="550">ROUNDDOWN(O$7*POWER(O45-1,1.95)+P$7,0)</f>
        <v>3204</v>
      </c>
      <c r="Q45" s="5">
        <v>45</v>
      </c>
      <c r="R45" s="6">
        <f t="shared" ref="R45" si="551">ROUNDDOWN(Q$7*POWER(Q45-1,1.95)+R$7,0)</f>
        <v>3204</v>
      </c>
      <c r="S45" s="5">
        <v>45</v>
      </c>
      <c r="T45" s="6">
        <f t="shared" ref="T45" si="552">ROUNDDOWN(S$7*POWER(S45-1,1.95)+T$7,0)</f>
        <v>3204</v>
      </c>
      <c r="U45" s="5">
        <v>45</v>
      </c>
      <c r="V45" s="6">
        <f t="shared" ref="V45" si="553">ROUNDDOWN(U$7*POWER(U45-1,1.95)+V$7,0)</f>
        <v>3204</v>
      </c>
      <c r="W45" s="5">
        <v>45</v>
      </c>
      <c r="X45" s="6">
        <f t="shared" ref="X45" si="554">ROUNDDOWN(W$7*POWER(W45-1,1.95)+X$7,0)</f>
        <v>921</v>
      </c>
      <c r="Y45" s="5">
        <v>45</v>
      </c>
      <c r="Z45" s="6">
        <f t="shared" ref="Z45" si="555">ROUNDDOWN(Y$7*POWER(Y45-1,1.95)+Z$7,0)</f>
        <v>700</v>
      </c>
      <c r="AA45" s="5">
        <v>45</v>
      </c>
      <c r="AB45" s="6">
        <f t="shared" ref="AB45" si="556">ROUNDDOWN(AA$7*POWER(AA45-1,1.95)+AB$7,0)</f>
        <v>650</v>
      </c>
      <c r="AC45" s="5">
        <v>45</v>
      </c>
      <c r="AD45" s="6">
        <f t="shared" ref="AD45" si="557">ROUNDDOWN(AC$7*POWER(AC45-1,1.95)+AD$7,0)</f>
        <v>3204</v>
      </c>
      <c r="AE45" s="5">
        <v>45</v>
      </c>
      <c r="AF45" s="6">
        <f t="shared" ref="AF45" si="558">ROUNDDOWN(AE$7*POWER(AE45-1,1.95)+AF$7,0)</f>
        <v>2628</v>
      </c>
      <c r="AG45" s="5">
        <v>45</v>
      </c>
      <c r="AH45" s="6">
        <f t="shared" ref="AH45" si="559">ROUNDDOWN(AG$7*POWER(AG45-1,1.95)+AH$7,0)</f>
        <v>1772</v>
      </c>
      <c r="AI45" s="5">
        <v>45</v>
      </c>
      <c r="AJ45" s="6">
        <f t="shared" ref="AJ45" si="560">ROUNDDOWN(AI$7*POWER(AI45-1,1.95)+AJ$7,0)</f>
        <v>700</v>
      </c>
    </row>
    <row r="46" spans="1:36" x14ac:dyDescent="0.2">
      <c r="A46" s="5">
        <v>46</v>
      </c>
      <c r="B46" s="6">
        <f t="shared" si="0"/>
        <v>3348</v>
      </c>
      <c r="C46" s="5">
        <v>46</v>
      </c>
      <c r="D46" s="6">
        <f t="shared" si="0"/>
        <v>3348</v>
      </c>
      <c r="E46" s="5">
        <v>46</v>
      </c>
      <c r="F46" s="6">
        <f t="shared" ref="F46" si="561">ROUNDDOWN(E$7*POWER(E46-1,1.95)+F$7,0)</f>
        <v>3348</v>
      </c>
      <c r="G46" s="5">
        <v>46</v>
      </c>
      <c r="H46" s="6">
        <f t="shared" ref="H46" si="562">ROUNDDOWN(G$7*POWER(G46-1,1.95)+H$7,0)</f>
        <v>3348</v>
      </c>
      <c r="I46" s="5">
        <v>46</v>
      </c>
      <c r="J46" s="6">
        <f t="shared" ref="J46" si="563">ROUNDDOWN(I$7*POWER(I46-1,1.95)+J$7,0)</f>
        <v>3348</v>
      </c>
      <c r="K46" s="5">
        <v>46</v>
      </c>
      <c r="L46" s="6">
        <f t="shared" ref="L46" si="564">ROUNDDOWN(K$7*POWER(K46-1,1.95)+L$7,0)</f>
        <v>3348</v>
      </c>
      <c r="M46" s="5">
        <v>46</v>
      </c>
      <c r="N46" s="6">
        <f t="shared" ref="N46" si="565">ROUNDDOWN(M$7*POWER(M46-1,1.95)+N$7,0)</f>
        <v>3348</v>
      </c>
      <c r="O46" s="5">
        <v>46</v>
      </c>
      <c r="P46" s="6">
        <f t="shared" ref="P46" si="566">ROUNDDOWN(O$7*POWER(O46-1,1.95)+P$7,0)</f>
        <v>3348</v>
      </c>
      <c r="Q46" s="5">
        <v>46</v>
      </c>
      <c r="R46" s="6">
        <f t="shared" ref="R46" si="567">ROUNDDOWN(Q$7*POWER(Q46-1,1.95)+R$7,0)</f>
        <v>3348</v>
      </c>
      <c r="S46" s="5">
        <v>46</v>
      </c>
      <c r="T46" s="6">
        <f t="shared" ref="T46" si="568">ROUNDDOWN(S$7*POWER(S46-1,1.95)+T$7,0)</f>
        <v>3348</v>
      </c>
      <c r="U46" s="5">
        <v>46</v>
      </c>
      <c r="V46" s="6">
        <f t="shared" ref="V46" si="569">ROUNDDOWN(U$7*POWER(U46-1,1.95)+V$7,0)</f>
        <v>3348</v>
      </c>
      <c r="W46" s="5">
        <v>46</v>
      </c>
      <c r="X46" s="6">
        <f t="shared" ref="X46" si="570">ROUNDDOWN(W$7*POWER(W46-1,1.95)+X$7,0)</f>
        <v>957</v>
      </c>
      <c r="Y46" s="5">
        <v>46</v>
      </c>
      <c r="Z46" s="6">
        <f t="shared" ref="Z46" si="571">ROUNDDOWN(Y$7*POWER(Y46-1,1.95)+Z$7,0)</f>
        <v>718</v>
      </c>
      <c r="AA46" s="5">
        <v>46</v>
      </c>
      <c r="AB46" s="6">
        <f t="shared" ref="AB46" si="572">ROUNDDOWN(AA$7*POWER(AA46-1,1.95)+AB$7,0)</f>
        <v>668</v>
      </c>
      <c r="AC46" s="5">
        <v>46</v>
      </c>
      <c r="AD46" s="6">
        <f t="shared" ref="AD46" si="573">ROUNDDOWN(AC$7*POWER(AC46-1,1.95)+AD$7,0)</f>
        <v>3348</v>
      </c>
      <c r="AE46" s="5">
        <v>46</v>
      </c>
      <c r="AF46" s="6">
        <f t="shared" ref="AF46" si="574">ROUNDDOWN(AE$7*POWER(AE46-1,1.95)+AF$7,0)</f>
        <v>2743</v>
      </c>
      <c r="AG46" s="5">
        <v>46</v>
      </c>
      <c r="AH46" s="6">
        <f t="shared" ref="AH46" si="575">ROUNDDOWN(AG$7*POWER(AG46-1,1.95)+AH$7,0)</f>
        <v>1844</v>
      </c>
      <c r="AI46" s="5">
        <v>46</v>
      </c>
      <c r="AJ46" s="6">
        <f t="shared" ref="AJ46" si="576">ROUNDDOWN(AI$7*POWER(AI46-1,1.95)+AJ$7,0)</f>
        <v>718</v>
      </c>
    </row>
    <row r="47" spans="1:36" x14ac:dyDescent="0.2">
      <c r="A47" s="5">
        <v>47</v>
      </c>
      <c r="B47" s="6">
        <f t="shared" si="0"/>
        <v>3494</v>
      </c>
      <c r="C47" s="5">
        <v>47</v>
      </c>
      <c r="D47" s="6">
        <f t="shared" si="0"/>
        <v>3494</v>
      </c>
      <c r="E47" s="5">
        <v>47</v>
      </c>
      <c r="F47" s="6">
        <f t="shared" ref="F47" si="577">ROUNDDOWN(E$7*POWER(E47-1,1.95)+F$7,0)</f>
        <v>3494</v>
      </c>
      <c r="G47" s="5">
        <v>47</v>
      </c>
      <c r="H47" s="6">
        <f t="shared" ref="H47" si="578">ROUNDDOWN(G$7*POWER(G47-1,1.95)+H$7,0)</f>
        <v>3494</v>
      </c>
      <c r="I47" s="5">
        <v>47</v>
      </c>
      <c r="J47" s="6">
        <f t="shared" ref="J47" si="579">ROUNDDOWN(I$7*POWER(I47-1,1.95)+J$7,0)</f>
        <v>3494</v>
      </c>
      <c r="K47" s="5">
        <v>47</v>
      </c>
      <c r="L47" s="6">
        <f t="shared" ref="L47" si="580">ROUNDDOWN(K$7*POWER(K47-1,1.95)+L$7,0)</f>
        <v>3494</v>
      </c>
      <c r="M47" s="5">
        <v>47</v>
      </c>
      <c r="N47" s="6">
        <f t="shared" ref="N47" si="581">ROUNDDOWN(M$7*POWER(M47-1,1.95)+N$7,0)</f>
        <v>3494</v>
      </c>
      <c r="O47" s="5">
        <v>47</v>
      </c>
      <c r="P47" s="6">
        <f t="shared" ref="P47" si="582">ROUNDDOWN(O$7*POWER(O47-1,1.95)+P$7,0)</f>
        <v>3494</v>
      </c>
      <c r="Q47" s="5">
        <v>47</v>
      </c>
      <c r="R47" s="6">
        <f t="shared" ref="R47" si="583">ROUNDDOWN(Q$7*POWER(Q47-1,1.95)+R$7,0)</f>
        <v>3494</v>
      </c>
      <c r="S47" s="5">
        <v>47</v>
      </c>
      <c r="T47" s="6">
        <f t="shared" ref="T47" si="584">ROUNDDOWN(S$7*POWER(S47-1,1.95)+T$7,0)</f>
        <v>3494</v>
      </c>
      <c r="U47" s="5">
        <v>47</v>
      </c>
      <c r="V47" s="6">
        <f t="shared" ref="V47" si="585">ROUNDDOWN(U$7*POWER(U47-1,1.95)+V$7,0)</f>
        <v>3494</v>
      </c>
      <c r="W47" s="5">
        <v>47</v>
      </c>
      <c r="X47" s="6">
        <f t="shared" ref="X47" si="586">ROUNDDOWN(W$7*POWER(W47-1,1.95)+X$7,0)</f>
        <v>993</v>
      </c>
      <c r="Y47" s="5">
        <v>47</v>
      </c>
      <c r="Z47" s="6">
        <f t="shared" ref="Z47" si="587">ROUNDDOWN(Y$7*POWER(Y47-1,1.95)+Z$7,0)</f>
        <v>736</v>
      </c>
      <c r="AA47" s="5">
        <v>47</v>
      </c>
      <c r="AB47" s="6">
        <f t="shared" ref="AB47" si="588">ROUNDDOWN(AA$7*POWER(AA47-1,1.95)+AB$7,0)</f>
        <v>686</v>
      </c>
      <c r="AC47" s="5">
        <v>47</v>
      </c>
      <c r="AD47" s="6">
        <f t="shared" ref="AD47" si="589">ROUNDDOWN(AC$7*POWER(AC47-1,1.95)+AD$7,0)</f>
        <v>3494</v>
      </c>
      <c r="AE47" s="5">
        <v>47</v>
      </c>
      <c r="AF47" s="6">
        <f t="shared" ref="AF47" si="590">ROUNDDOWN(AE$7*POWER(AE47-1,1.95)+AF$7,0)</f>
        <v>2860</v>
      </c>
      <c r="AG47" s="5">
        <v>47</v>
      </c>
      <c r="AH47" s="6">
        <f t="shared" ref="AH47" si="591">ROUNDDOWN(AG$7*POWER(AG47-1,1.95)+AH$7,0)</f>
        <v>1917</v>
      </c>
      <c r="AI47" s="5">
        <v>47</v>
      </c>
      <c r="AJ47" s="6">
        <f t="shared" ref="AJ47" si="592">ROUNDDOWN(AI$7*POWER(AI47-1,1.95)+AJ$7,0)</f>
        <v>736</v>
      </c>
    </row>
    <row r="48" spans="1:36" x14ac:dyDescent="0.2">
      <c r="A48" s="5">
        <v>48</v>
      </c>
      <c r="B48" s="6">
        <f t="shared" si="0"/>
        <v>3644</v>
      </c>
      <c r="C48" s="5">
        <v>48</v>
      </c>
      <c r="D48" s="6">
        <f t="shared" si="0"/>
        <v>3644</v>
      </c>
      <c r="E48" s="5">
        <v>48</v>
      </c>
      <c r="F48" s="6">
        <f t="shared" ref="F48" si="593">ROUNDDOWN(E$7*POWER(E48-1,1.95)+F$7,0)</f>
        <v>3644</v>
      </c>
      <c r="G48" s="5">
        <v>48</v>
      </c>
      <c r="H48" s="6">
        <f t="shared" ref="H48" si="594">ROUNDDOWN(G$7*POWER(G48-1,1.95)+H$7,0)</f>
        <v>3644</v>
      </c>
      <c r="I48" s="5">
        <v>48</v>
      </c>
      <c r="J48" s="6">
        <f t="shared" ref="J48" si="595">ROUNDDOWN(I$7*POWER(I48-1,1.95)+J$7,0)</f>
        <v>3644</v>
      </c>
      <c r="K48" s="5">
        <v>48</v>
      </c>
      <c r="L48" s="6">
        <f t="shared" ref="L48" si="596">ROUNDDOWN(K$7*POWER(K48-1,1.95)+L$7,0)</f>
        <v>3644</v>
      </c>
      <c r="M48" s="5">
        <v>48</v>
      </c>
      <c r="N48" s="6">
        <f t="shared" ref="N48" si="597">ROUNDDOWN(M$7*POWER(M48-1,1.95)+N$7,0)</f>
        <v>3644</v>
      </c>
      <c r="O48" s="5">
        <v>48</v>
      </c>
      <c r="P48" s="6">
        <f t="shared" ref="P48" si="598">ROUNDDOWN(O$7*POWER(O48-1,1.95)+P$7,0)</f>
        <v>3644</v>
      </c>
      <c r="Q48" s="5">
        <v>48</v>
      </c>
      <c r="R48" s="6">
        <f t="shared" ref="R48" si="599">ROUNDDOWN(Q$7*POWER(Q48-1,1.95)+R$7,0)</f>
        <v>3644</v>
      </c>
      <c r="S48" s="5">
        <v>48</v>
      </c>
      <c r="T48" s="6">
        <f t="shared" ref="T48" si="600">ROUNDDOWN(S$7*POWER(S48-1,1.95)+T$7,0)</f>
        <v>3644</v>
      </c>
      <c r="U48" s="5">
        <v>48</v>
      </c>
      <c r="V48" s="6">
        <f t="shared" ref="V48" si="601">ROUNDDOWN(U$7*POWER(U48-1,1.95)+V$7,0)</f>
        <v>3644</v>
      </c>
      <c r="W48" s="5">
        <v>48</v>
      </c>
      <c r="X48" s="6">
        <f t="shared" ref="X48" si="602">ROUNDDOWN(W$7*POWER(W48-1,1.95)+X$7,0)</f>
        <v>1031</v>
      </c>
      <c r="Y48" s="5">
        <v>48</v>
      </c>
      <c r="Z48" s="6">
        <f t="shared" ref="Z48" si="603">ROUNDDOWN(Y$7*POWER(Y48-1,1.95)+Z$7,0)</f>
        <v>755</v>
      </c>
      <c r="AA48" s="5">
        <v>48</v>
      </c>
      <c r="AB48" s="6">
        <f t="shared" ref="AB48" si="604">ROUNDDOWN(AA$7*POWER(AA48-1,1.95)+AB$7,0)</f>
        <v>705</v>
      </c>
      <c r="AC48" s="5">
        <v>48</v>
      </c>
      <c r="AD48" s="6">
        <f t="shared" ref="AD48" si="605">ROUNDDOWN(AC$7*POWER(AC48-1,1.95)+AD$7,0)</f>
        <v>3644</v>
      </c>
      <c r="AE48" s="5">
        <v>48</v>
      </c>
      <c r="AF48" s="6">
        <f t="shared" ref="AF48" si="606">ROUNDDOWN(AE$7*POWER(AE48-1,1.95)+AF$7,0)</f>
        <v>2980</v>
      </c>
      <c r="AG48" s="5">
        <v>48</v>
      </c>
      <c r="AH48" s="6">
        <f t="shared" ref="AH48" si="607">ROUNDDOWN(AG$7*POWER(AG48-1,1.95)+AH$7,0)</f>
        <v>1992</v>
      </c>
      <c r="AI48" s="5">
        <v>48</v>
      </c>
      <c r="AJ48" s="6">
        <f t="shared" ref="AJ48" si="608">ROUNDDOWN(AI$7*POWER(AI48-1,1.95)+AJ$7,0)</f>
        <v>755</v>
      </c>
    </row>
    <row r="49" spans="1:36" x14ac:dyDescent="0.2">
      <c r="A49" s="5">
        <v>49</v>
      </c>
      <c r="B49" s="6">
        <f t="shared" si="0"/>
        <v>3797</v>
      </c>
      <c r="C49" s="5">
        <v>49</v>
      </c>
      <c r="D49" s="6">
        <f t="shared" si="0"/>
        <v>3797</v>
      </c>
      <c r="E49" s="5">
        <v>49</v>
      </c>
      <c r="F49" s="6">
        <f t="shared" ref="F49" si="609">ROUNDDOWN(E$7*POWER(E49-1,1.95)+F$7,0)</f>
        <v>3797</v>
      </c>
      <c r="G49" s="5">
        <v>49</v>
      </c>
      <c r="H49" s="6">
        <f t="shared" ref="H49" si="610">ROUNDDOWN(G$7*POWER(G49-1,1.95)+H$7,0)</f>
        <v>3797</v>
      </c>
      <c r="I49" s="5">
        <v>49</v>
      </c>
      <c r="J49" s="6">
        <f t="shared" ref="J49" si="611">ROUNDDOWN(I$7*POWER(I49-1,1.95)+J$7,0)</f>
        <v>3797</v>
      </c>
      <c r="K49" s="5">
        <v>49</v>
      </c>
      <c r="L49" s="6">
        <f t="shared" ref="L49" si="612">ROUNDDOWN(K$7*POWER(K49-1,1.95)+L$7,0)</f>
        <v>3797</v>
      </c>
      <c r="M49" s="5">
        <v>49</v>
      </c>
      <c r="N49" s="6">
        <f t="shared" ref="N49" si="613">ROUNDDOWN(M$7*POWER(M49-1,1.95)+N$7,0)</f>
        <v>3797</v>
      </c>
      <c r="O49" s="5">
        <v>49</v>
      </c>
      <c r="P49" s="6">
        <f t="shared" ref="P49" si="614">ROUNDDOWN(O$7*POWER(O49-1,1.95)+P$7,0)</f>
        <v>3797</v>
      </c>
      <c r="Q49" s="5">
        <v>49</v>
      </c>
      <c r="R49" s="6">
        <f t="shared" ref="R49" si="615">ROUNDDOWN(Q$7*POWER(Q49-1,1.95)+R$7,0)</f>
        <v>3797</v>
      </c>
      <c r="S49" s="5">
        <v>49</v>
      </c>
      <c r="T49" s="6">
        <f t="shared" ref="T49" si="616">ROUNDDOWN(S$7*POWER(S49-1,1.95)+T$7,0)</f>
        <v>3797</v>
      </c>
      <c r="U49" s="5">
        <v>49</v>
      </c>
      <c r="V49" s="6">
        <f t="shared" ref="V49" si="617">ROUNDDOWN(U$7*POWER(U49-1,1.95)+V$7,0)</f>
        <v>3797</v>
      </c>
      <c r="W49" s="5">
        <v>49</v>
      </c>
      <c r="X49" s="6">
        <f t="shared" ref="X49" si="618">ROUNDDOWN(W$7*POWER(W49-1,1.95)+X$7,0)</f>
        <v>1069</v>
      </c>
      <c r="Y49" s="5">
        <v>49</v>
      </c>
      <c r="Z49" s="6">
        <f t="shared" ref="Z49" si="619">ROUNDDOWN(Y$7*POWER(Y49-1,1.95)+Z$7,0)</f>
        <v>774</v>
      </c>
      <c r="AA49" s="5">
        <v>49</v>
      </c>
      <c r="AB49" s="6">
        <f t="shared" ref="AB49" si="620">ROUNDDOWN(AA$7*POWER(AA49-1,1.95)+AB$7,0)</f>
        <v>724</v>
      </c>
      <c r="AC49" s="5">
        <v>49</v>
      </c>
      <c r="AD49" s="6">
        <f t="shared" ref="AD49" si="621">ROUNDDOWN(AC$7*POWER(AC49-1,1.95)+AD$7,0)</f>
        <v>3797</v>
      </c>
      <c r="AE49" s="5">
        <v>49</v>
      </c>
      <c r="AF49" s="6">
        <f t="shared" ref="AF49" si="622">ROUNDDOWN(AE$7*POWER(AE49-1,1.95)+AF$7,0)</f>
        <v>3102</v>
      </c>
      <c r="AG49" s="5">
        <v>49</v>
      </c>
      <c r="AH49" s="6">
        <f t="shared" ref="AH49" si="623">ROUNDDOWN(AG$7*POWER(AG49-1,1.95)+AH$7,0)</f>
        <v>2068</v>
      </c>
      <c r="AI49" s="5">
        <v>49</v>
      </c>
      <c r="AJ49" s="6">
        <f t="shared" ref="AJ49" si="624">ROUNDDOWN(AI$7*POWER(AI49-1,1.95)+AJ$7,0)</f>
        <v>774</v>
      </c>
    </row>
    <row r="50" spans="1:36" x14ac:dyDescent="0.2">
      <c r="A50" s="5">
        <v>50</v>
      </c>
      <c r="B50" s="6">
        <f t="shared" si="0"/>
        <v>3952</v>
      </c>
      <c r="C50" s="5">
        <v>50</v>
      </c>
      <c r="D50" s="6">
        <f t="shared" si="0"/>
        <v>3952</v>
      </c>
      <c r="E50" s="5">
        <v>50</v>
      </c>
      <c r="F50" s="6">
        <f t="shared" ref="F50" si="625">ROUNDDOWN(E$7*POWER(E50-1,1.95)+F$7,0)</f>
        <v>3952</v>
      </c>
      <c r="G50" s="5">
        <v>50</v>
      </c>
      <c r="H50" s="6">
        <f t="shared" ref="H50" si="626">ROUNDDOWN(G$7*POWER(G50-1,1.95)+H$7,0)</f>
        <v>3952</v>
      </c>
      <c r="I50" s="5">
        <v>50</v>
      </c>
      <c r="J50" s="6">
        <f t="shared" ref="J50" si="627">ROUNDDOWN(I$7*POWER(I50-1,1.95)+J$7,0)</f>
        <v>3952</v>
      </c>
      <c r="K50" s="5">
        <v>50</v>
      </c>
      <c r="L50" s="6">
        <f t="shared" ref="L50" si="628">ROUNDDOWN(K$7*POWER(K50-1,1.95)+L$7,0)</f>
        <v>3952</v>
      </c>
      <c r="M50" s="5">
        <v>50</v>
      </c>
      <c r="N50" s="6">
        <f t="shared" ref="N50" si="629">ROUNDDOWN(M$7*POWER(M50-1,1.95)+N$7,0)</f>
        <v>3952</v>
      </c>
      <c r="O50" s="5">
        <v>50</v>
      </c>
      <c r="P50" s="6">
        <f t="shared" ref="P50" si="630">ROUNDDOWN(O$7*POWER(O50-1,1.95)+P$7,0)</f>
        <v>3952</v>
      </c>
      <c r="Q50" s="5">
        <v>50</v>
      </c>
      <c r="R50" s="6">
        <f t="shared" ref="R50" si="631">ROUNDDOWN(Q$7*POWER(Q50-1,1.95)+R$7,0)</f>
        <v>3952</v>
      </c>
      <c r="S50" s="5">
        <v>50</v>
      </c>
      <c r="T50" s="6">
        <f t="shared" ref="T50" si="632">ROUNDDOWN(S$7*POWER(S50-1,1.95)+T$7,0)</f>
        <v>3952</v>
      </c>
      <c r="U50" s="5">
        <v>50</v>
      </c>
      <c r="V50" s="6">
        <f t="shared" ref="V50" si="633">ROUNDDOWN(U$7*POWER(U50-1,1.95)+V$7,0)</f>
        <v>3952</v>
      </c>
      <c r="W50" s="5">
        <v>50</v>
      </c>
      <c r="X50" s="6">
        <f t="shared" ref="X50" si="634">ROUNDDOWN(W$7*POWER(W50-1,1.95)+X$7,0)</f>
        <v>1108</v>
      </c>
      <c r="Y50" s="5">
        <v>50</v>
      </c>
      <c r="Z50" s="6">
        <f t="shared" ref="Z50" si="635">ROUNDDOWN(Y$7*POWER(Y50-1,1.95)+Z$7,0)</f>
        <v>794</v>
      </c>
      <c r="AA50" s="5">
        <v>50</v>
      </c>
      <c r="AB50" s="6">
        <f t="shared" ref="AB50" si="636">ROUNDDOWN(AA$7*POWER(AA50-1,1.95)+AB$7,0)</f>
        <v>744</v>
      </c>
      <c r="AC50" s="5">
        <v>50</v>
      </c>
      <c r="AD50" s="6">
        <f t="shared" ref="AD50" si="637">ROUNDDOWN(AC$7*POWER(AC50-1,1.95)+AD$7,0)</f>
        <v>3952</v>
      </c>
      <c r="AE50" s="5">
        <v>50</v>
      </c>
      <c r="AF50" s="6">
        <f t="shared" ref="AF50" si="638">ROUNDDOWN(AE$7*POWER(AE50-1,1.95)+AF$7,0)</f>
        <v>3227</v>
      </c>
      <c r="AG50" s="5">
        <v>50</v>
      </c>
      <c r="AH50" s="6">
        <f t="shared" ref="AH50" si="639">ROUNDDOWN(AG$7*POWER(AG50-1,1.95)+AH$7,0)</f>
        <v>2146</v>
      </c>
      <c r="AI50" s="5">
        <v>50</v>
      </c>
      <c r="AJ50" s="6">
        <f t="shared" ref="AJ50" si="640">ROUNDDOWN(AI$7*POWER(AI50-1,1.95)+AJ$7,0)</f>
        <v>794</v>
      </c>
    </row>
    <row r="51" spans="1:36" x14ac:dyDescent="0.2">
      <c r="A51" s="5">
        <v>51</v>
      </c>
      <c r="B51" s="6">
        <f t="shared" si="0"/>
        <v>4111</v>
      </c>
      <c r="C51" s="5">
        <v>51</v>
      </c>
      <c r="D51" s="6">
        <f t="shared" si="0"/>
        <v>4111</v>
      </c>
      <c r="E51" s="5">
        <v>51</v>
      </c>
      <c r="F51" s="6">
        <f t="shared" ref="F51" si="641">ROUNDDOWN(E$7*POWER(E51-1,1.95)+F$7,0)</f>
        <v>4111</v>
      </c>
      <c r="G51" s="5">
        <v>51</v>
      </c>
      <c r="H51" s="6">
        <f t="shared" ref="H51" si="642">ROUNDDOWN(G$7*POWER(G51-1,1.95)+H$7,0)</f>
        <v>4111</v>
      </c>
      <c r="I51" s="5">
        <v>51</v>
      </c>
      <c r="J51" s="6">
        <f t="shared" ref="J51" si="643">ROUNDDOWN(I$7*POWER(I51-1,1.95)+J$7,0)</f>
        <v>4111</v>
      </c>
      <c r="K51" s="5">
        <v>51</v>
      </c>
      <c r="L51" s="6">
        <f t="shared" ref="L51" si="644">ROUNDDOWN(K$7*POWER(K51-1,1.95)+L$7,0)</f>
        <v>4111</v>
      </c>
      <c r="M51" s="5">
        <v>51</v>
      </c>
      <c r="N51" s="6">
        <f t="shared" ref="N51" si="645">ROUNDDOWN(M$7*POWER(M51-1,1.95)+N$7,0)</f>
        <v>4111</v>
      </c>
      <c r="O51" s="5">
        <v>51</v>
      </c>
      <c r="P51" s="6">
        <f t="shared" ref="P51" si="646">ROUNDDOWN(O$7*POWER(O51-1,1.95)+P$7,0)</f>
        <v>4111</v>
      </c>
      <c r="Q51" s="5">
        <v>51</v>
      </c>
      <c r="R51" s="6">
        <f t="shared" ref="R51" si="647">ROUNDDOWN(Q$7*POWER(Q51-1,1.95)+R$7,0)</f>
        <v>4111</v>
      </c>
      <c r="S51" s="5">
        <v>51</v>
      </c>
      <c r="T51" s="6">
        <f t="shared" ref="T51" si="648">ROUNDDOWN(S$7*POWER(S51-1,1.95)+T$7,0)</f>
        <v>4111</v>
      </c>
      <c r="U51" s="5">
        <v>51</v>
      </c>
      <c r="V51" s="6">
        <f t="shared" ref="V51" si="649">ROUNDDOWN(U$7*POWER(U51-1,1.95)+V$7,0)</f>
        <v>4111</v>
      </c>
      <c r="W51" s="5">
        <v>51</v>
      </c>
      <c r="X51" s="6">
        <f t="shared" ref="X51" si="650">ROUNDDOWN(W$7*POWER(W51-1,1.95)+X$7,0)</f>
        <v>1147</v>
      </c>
      <c r="Y51" s="5">
        <v>51</v>
      </c>
      <c r="Z51" s="6">
        <f t="shared" ref="Z51" si="651">ROUNDDOWN(Y$7*POWER(Y51-1,1.95)+Z$7,0)</f>
        <v>813</v>
      </c>
      <c r="AA51" s="5">
        <v>51</v>
      </c>
      <c r="AB51" s="6">
        <f t="shared" ref="AB51" si="652">ROUNDDOWN(AA$7*POWER(AA51-1,1.95)+AB$7,0)</f>
        <v>763</v>
      </c>
      <c r="AC51" s="5">
        <v>51</v>
      </c>
      <c r="AD51" s="6">
        <f t="shared" ref="AD51" si="653">ROUNDDOWN(AC$7*POWER(AC51-1,1.95)+AD$7,0)</f>
        <v>4111</v>
      </c>
      <c r="AE51" s="5">
        <v>51</v>
      </c>
      <c r="AF51" s="6">
        <f t="shared" ref="AF51" si="654">ROUNDDOWN(AE$7*POWER(AE51-1,1.95)+AF$7,0)</f>
        <v>3354</v>
      </c>
      <c r="AG51" s="5">
        <v>51</v>
      </c>
      <c r="AH51" s="6">
        <f t="shared" ref="AH51" si="655">ROUNDDOWN(AG$7*POWER(AG51-1,1.95)+AH$7,0)</f>
        <v>2225</v>
      </c>
      <c r="AI51" s="5">
        <v>51</v>
      </c>
      <c r="AJ51" s="6">
        <f t="shared" ref="AJ51" si="656">ROUNDDOWN(AI$7*POWER(AI51-1,1.95)+AJ$7,0)</f>
        <v>813</v>
      </c>
    </row>
    <row r="52" spans="1:36" x14ac:dyDescent="0.2">
      <c r="A52" s="5">
        <v>52</v>
      </c>
      <c r="B52" s="6">
        <f t="shared" si="0"/>
        <v>4273</v>
      </c>
      <c r="C52" s="5">
        <v>52</v>
      </c>
      <c r="D52" s="6">
        <f t="shared" si="0"/>
        <v>4273</v>
      </c>
      <c r="E52" s="5">
        <v>52</v>
      </c>
      <c r="F52" s="6">
        <f t="shared" ref="F52" si="657">ROUNDDOWN(E$7*POWER(E52-1,1.95)+F$7,0)</f>
        <v>4273</v>
      </c>
      <c r="G52" s="5">
        <v>52</v>
      </c>
      <c r="H52" s="6">
        <f t="shared" ref="H52" si="658">ROUNDDOWN(G$7*POWER(G52-1,1.95)+H$7,0)</f>
        <v>4273</v>
      </c>
      <c r="I52" s="5">
        <v>52</v>
      </c>
      <c r="J52" s="6">
        <f t="shared" ref="J52" si="659">ROUNDDOWN(I$7*POWER(I52-1,1.95)+J$7,0)</f>
        <v>4273</v>
      </c>
      <c r="K52" s="5">
        <v>52</v>
      </c>
      <c r="L52" s="6">
        <f t="shared" ref="L52" si="660">ROUNDDOWN(K$7*POWER(K52-1,1.95)+L$7,0)</f>
        <v>4273</v>
      </c>
      <c r="M52" s="5">
        <v>52</v>
      </c>
      <c r="N52" s="6">
        <f t="shared" ref="N52" si="661">ROUNDDOWN(M$7*POWER(M52-1,1.95)+N$7,0)</f>
        <v>4273</v>
      </c>
      <c r="O52" s="5">
        <v>52</v>
      </c>
      <c r="P52" s="6">
        <f t="shared" ref="P52" si="662">ROUNDDOWN(O$7*POWER(O52-1,1.95)+P$7,0)</f>
        <v>4273</v>
      </c>
      <c r="Q52" s="5">
        <v>52</v>
      </c>
      <c r="R52" s="6">
        <f t="shared" ref="R52" si="663">ROUNDDOWN(Q$7*POWER(Q52-1,1.95)+R$7,0)</f>
        <v>4273</v>
      </c>
      <c r="S52" s="5">
        <v>52</v>
      </c>
      <c r="T52" s="6">
        <f t="shared" ref="T52" si="664">ROUNDDOWN(S$7*POWER(S52-1,1.95)+T$7,0)</f>
        <v>4273</v>
      </c>
      <c r="U52" s="5">
        <v>52</v>
      </c>
      <c r="V52" s="6">
        <f t="shared" ref="V52" si="665">ROUNDDOWN(U$7*POWER(U52-1,1.95)+V$7,0)</f>
        <v>4273</v>
      </c>
      <c r="W52" s="5">
        <v>52</v>
      </c>
      <c r="X52" s="6">
        <f t="shared" ref="X52" si="666">ROUNDDOWN(W$7*POWER(W52-1,1.95)+X$7,0)</f>
        <v>1188</v>
      </c>
      <c r="Y52" s="5">
        <v>52</v>
      </c>
      <c r="Z52" s="6">
        <f t="shared" ref="Z52" si="667">ROUNDDOWN(Y$7*POWER(Y52-1,1.95)+Z$7,0)</f>
        <v>834</v>
      </c>
      <c r="AA52" s="5">
        <v>52</v>
      </c>
      <c r="AB52" s="6">
        <f t="shared" ref="AB52" si="668">ROUNDDOWN(AA$7*POWER(AA52-1,1.95)+AB$7,0)</f>
        <v>784</v>
      </c>
      <c r="AC52" s="5">
        <v>52</v>
      </c>
      <c r="AD52" s="6">
        <f t="shared" ref="AD52" si="669">ROUNDDOWN(AC$7*POWER(AC52-1,1.95)+AD$7,0)</f>
        <v>4273</v>
      </c>
      <c r="AE52" s="5">
        <v>52</v>
      </c>
      <c r="AF52" s="6">
        <f t="shared" ref="AF52" si="670">ROUNDDOWN(AE$7*POWER(AE52-1,1.95)+AF$7,0)</f>
        <v>3483</v>
      </c>
      <c r="AG52" s="5">
        <v>52</v>
      </c>
      <c r="AH52" s="6">
        <f t="shared" ref="AH52" si="671">ROUNDDOWN(AG$7*POWER(AG52-1,1.95)+AH$7,0)</f>
        <v>2306</v>
      </c>
      <c r="AI52" s="5">
        <v>52</v>
      </c>
      <c r="AJ52" s="6">
        <f t="shared" ref="AJ52" si="672">ROUNDDOWN(AI$7*POWER(AI52-1,1.95)+AJ$7,0)</f>
        <v>834</v>
      </c>
    </row>
    <row r="53" spans="1:36" x14ac:dyDescent="0.2">
      <c r="A53" s="5">
        <v>53</v>
      </c>
      <c r="B53" s="6">
        <f t="shared" si="0"/>
        <v>4438</v>
      </c>
      <c r="C53" s="5">
        <v>53</v>
      </c>
      <c r="D53" s="6">
        <f t="shared" si="0"/>
        <v>4438</v>
      </c>
      <c r="E53" s="5">
        <v>53</v>
      </c>
      <c r="F53" s="6">
        <f t="shared" ref="F53" si="673">ROUNDDOWN(E$7*POWER(E53-1,1.95)+F$7,0)</f>
        <v>4438</v>
      </c>
      <c r="G53" s="5">
        <v>53</v>
      </c>
      <c r="H53" s="6">
        <f t="shared" ref="H53" si="674">ROUNDDOWN(G$7*POWER(G53-1,1.95)+H$7,0)</f>
        <v>4438</v>
      </c>
      <c r="I53" s="5">
        <v>53</v>
      </c>
      <c r="J53" s="6">
        <f t="shared" ref="J53" si="675">ROUNDDOWN(I$7*POWER(I53-1,1.95)+J$7,0)</f>
        <v>4438</v>
      </c>
      <c r="K53" s="5">
        <v>53</v>
      </c>
      <c r="L53" s="6">
        <f t="shared" ref="L53" si="676">ROUNDDOWN(K$7*POWER(K53-1,1.95)+L$7,0)</f>
        <v>4438</v>
      </c>
      <c r="M53" s="5">
        <v>53</v>
      </c>
      <c r="N53" s="6">
        <f t="shared" ref="N53" si="677">ROUNDDOWN(M$7*POWER(M53-1,1.95)+N$7,0)</f>
        <v>4438</v>
      </c>
      <c r="O53" s="5">
        <v>53</v>
      </c>
      <c r="P53" s="6">
        <f t="shared" ref="P53" si="678">ROUNDDOWN(O$7*POWER(O53-1,1.95)+P$7,0)</f>
        <v>4438</v>
      </c>
      <c r="Q53" s="5">
        <v>53</v>
      </c>
      <c r="R53" s="6">
        <f t="shared" ref="R53" si="679">ROUNDDOWN(Q$7*POWER(Q53-1,1.95)+R$7,0)</f>
        <v>4438</v>
      </c>
      <c r="S53" s="5">
        <v>53</v>
      </c>
      <c r="T53" s="6">
        <f t="shared" ref="T53" si="680">ROUNDDOWN(S$7*POWER(S53-1,1.95)+T$7,0)</f>
        <v>4438</v>
      </c>
      <c r="U53" s="5">
        <v>53</v>
      </c>
      <c r="V53" s="6">
        <f t="shared" ref="V53" si="681">ROUNDDOWN(U$7*POWER(U53-1,1.95)+V$7,0)</f>
        <v>4438</v>
      </c>
      <c r="W53" s="5">
        <v>53</v>
      </c>
      <c r="X53" s="6">
        <f t="shared" ref="X53" si="682">ROUNDDOWN(W$7*POWER(W53-1,1.95)+X$7,0)</f>
        <v>1229</v>
      </c>
      <c r="Y53" s="5">
        <v>53</v>
      </c>
      <c r="Z53" s="6">
        <f t="shared" ref="Z53" si="683">ROUNDDOWN(Y$7*POWER(Y53-1,1.95)+Z$7,0)</f>
        <v>854</v>
      </c>
      <c r="AA53" s="5">
        <v>53</v>
      </c>
      <c r="AB53" s="6">
        <f t="shared" ref="AB53" si="684">ROUNDDOWN(AA$7*POWER(AA53-1,1.95)+AB$7,0)</f>
        <v>804</v>
      </c>
      <c r="AC53" s="5">
        <v>53</v>
      </c>
      <c r="AD53" s="6">
        <f t="shared" ref="AD53" si="685">ROUNDDOWN(AC$7*POWER(AC53-1,1.95)+AD$7,0)</f>
        <v>4438</v>
      </c>
      <c r="AE53" s="5">
        <v>53</v>
      </c>
      <c r="AF53" s="6">
        <f t="shared" ref="AF53" si="686">ROUNDDOWN(AE$7*POWER(AE53-1,1.95)+AF$7,0)</f>
        <v>3615</v>
      </c>
      <c r="AG53" s="5">
        <v>53</v>
      </c>
      <c r="AH53" s="6">
        <f t="shared" ref="AH53" si="687">ROUNDDOWN(AG$7*POWER(AG53-1,1.95)+AH$7,0)</f>
        <v>2389</v>
      </c>
      <c r="AI53" s="5">
        <v>53</v>
      </c>
      <c r="AJ53" s="6">
        <f t="shared" ref="AJ53" si="688">ROUNDDOWN(AI$7*POWER(AI53-1,1.95)+AJ$7,0)</f>
        <v>854</v>
      </c>
    </row>
    <row r="54" spans="1:36" x14ac:dyDescent="0.2">
      <c r="A54" s="5">
        <v>54</v>
      </c>
      <c r="B54" s="6">
        <f t="shared" si="0"/>
        <v>4606</v>
      </c>
      <c r="C54" s="5">
        <v>54</v>
      </c>
      <c r="D54" s="6">
        <f t="shared" si="0"/>
        <v>4606</v>
      </c>
      <c r="E54" s="5">
        <v>54</v>
      </c>
      <c r="F54" s="6">
        <f t="shared" ref="F54" si="689">ROUNDDOWN(E$7*POWER(E54-1,1.95)+F$7,0)</f>
        <v>4606</v>
      </c>
      <c r="G54" s="5">
        <v>54</v>
      </c>
      <c r="H54" s="6">
        <f t="shared" ref="H54" si="690">ROUNDDOWN(G$7*POWER(G54-1,1.95)+H$7,0)</f>
        <v>4606</v>
      </c>
      <c r="I54" s="5">
        <v>54</v>
      </c>
      <c r="J54" s="6">
        <f t="shared" ref="J54" si="691">ROUNDDOWN(I$7*POWER(I54-1,1.95)+J$7,0)</f>
        <v>4606</v>
      </c>
      <c r="K54" s="5">
        <v>54</v>
      </c>
      <c r="L54" s="6">
        <f t="shared" ref="L54" si="692">ROUNDDOWN(K$7*POWER(K54-1,1.95)+L$7,0)</f>
        <v>4606</v>
      </c>
      <c r="M54" s="5">
        <v>54</v>
      </c>
      <c r="N54" s="6">
        <f t="shared" ref="N54" si="693">ROUNDDOWN(M$7*POWER(M54-1,1.95)+N$7,0)</f>
        <v>4606</v>
      </c>
      <c r="O54" s="5">
        <v>54</v>
      </c>
      <c r="P54" s="6">
        <f t="shared" ref="P54" si="694">ROUNDDOWN(O$7*POWER(O54-1,1.95)+P$7,0)</f>
        <v>4606</v>
      </c>
      <c r="Q54" s="5">
        <v>54</v>
      </c>
      <c r="R54" s="6">
        <f t="shared" ref="R54" si="695">ROUNDDOWN(Q$7*POWER(Q54-1,1.95)+R$7,0)</f>
        <v>4606</v>
      </c>
      <c r="S54" s="5">
        <v>54</v>
      </c>
      <c r="T54" s="6">
        <f t="shared" ref="T54" si="696">ROUNDDOWN(S$7*POWER(S54-1,1.95)+T$7,0)</f>
        <v>4606</v>
      </c>
      <c r="U54" s="5">
        <v>54</v>
      </c>
      <c r="V54" s="6">
        <f t="shared" ref="V54" si="697">ROUNDDOWN(U$7*POWER(U54-1,1.95)+V$7,0)</f>
        <v>4606</v>
      </c>
      <c r="W54" s="5">
        <v>54</v>
      </c>
      <c r="X54" s="6">
        <f t="shared" ref="X54" si="698">ROUNDDOWN(W$7*POWER(W54-1,1.95)+X$7,0)</f>
        <v>1271</v>
      </c>
      <c r="Y54" s="5">
        <v>54</v>
      </c>
      <c r="Z54" s="6">
        <f t="shared" ref="Z54" si="699">ROUNDDOWN(Y$7*POWER(Y54-1,1.95)+Z$7,0)</f>
        <v>875</v>
      </c>
      <c r="AA54" s="5">
        <v>54</v>
      </c>
      <c r="AB54" s="6">
        <f t="shared" ref="AB54" si="700">ROUNDDOWN(AA$7*POWER(AA54-1,1.95)+AB$7,0)</f>
        <v>825</v>
      </c>
      <c r="AC54" s="5">
        <v>54</v>
      </c>
      <c r="AD54" s="6">
        <f t="shared" ref="AD54" si="701">ROUNDDOWN(AC$7*POWER(AC54-1,1.95)+AD$7,0)</f>
        <v>4606</v>
      </c>
      <c r="AE54" s="5">
        <v>54</v>
      </c>
      <c r="AF54" s="6">
        <f t="shared" ref="AF54" si="702">ROUNDDOWN(AE$7*POWER(AE54-1,1.95)+AF$7,0)</f>
        <v>3750</v>
      </c>
      <c r="AG54" s="5">
        <v>54</v>
      </c>
      <c r="AH54" s="6">
        <f t="shared" ref="AH54" si="703">ROUNDDOWN(AG$7*POWER(AG54-1,1.95)+AH$7,0)</f>
        <v>2473</v>
      </c>
      <c r="AI54" s="5">
        <v>54</v>
      </c>
      <c r="AJ54" s="6">
        <f t="shared" ref="AJ54" si="704">ROUNDDOWN(AI$7*POWER(AI54-1,1.95)+AJ$7,0)</f>
        <v>875</v>
      </c>
    </row>
    <row r="55" spans="1:36" x14ac:dyDescent="0.2">
      <c r="A55" s="5">
        <v>55</v>
      </c>
      <c r="B55" s="6">
        <f t="shared" si="0"/>
        <v>4777</v>
      </c>
      <c r="C55" s="5">
        <v>55</v>
      </c>
      <c r="D55" s="6">
        <f t="shared" si="0"/>
        <v>4777</v>
      </c>
      <c r="E55" s="5">
        <v>55</v>
      </c>
      <c r="F55" s="6">
        <f t="shared" ref="F55" si="705">ROUNDDOWN(E$7*POWER(E55-1,1.95)+F$7,0)</f>
        <v>4777</v>
      </c>
      <c r="G55" s="5">
        <v>55</v>
      </c>
      <c r="H55" s="6">
        <f t="shared" ref="H55" si="706">ROUNDDOWN(G$7*POWER(G55-1,1.95)+H$7,0)</f>
        <v>4777</v>
      </c>
      <c r="I55" s="5">
        <v>55</v>
      </c>
      <c r="J55" s="6">
        <f t="shared" ref="J55" si="707">ROUNDDOWN(I$7*POWER(I55-1,1.95)+J$7,0)</f>
        <v>4777</v>
      </c>
      <c r="K55" s="5">
        <v>55</v>
      </c>
      <c r="L55" s="6">
        <f t="shared" ref="L55" si="708">ROUNDDOWN(K$7*POWER(K55-1,1.95)+L$7,0)</f>
        <v>4777</v>
      </c>
      <c r="M55" s="5">
        <v>55</v>
      </c>
      <c r="N55" s="6">
        <f t="shared" ref="N55" si="709">ROUNDDOWN(M$7*POWER(M55-1,1.95)+N$7,0)</f>
        <v>4777</v>
      </c>
      <c r="O55" s="5">
        <v>55</v>
      </c>
      <c r="P55" s="6">
        <f t="shared" ref="P55" si="710">ROUNDDOWN(O$7*POWER(O55-1,1.95)+P$7,0)</f>
        <v>4777</v>
      </c>
      <c r="Q55" s="5">
        <v>55</v>
      </c>
      <c r="R55" s="6">
        <f t="shared" ref="R55" si="711">ROUNDDOWN(Q$7*POWER(Q55-1,1.95)+R$7,0)</f>
        <v>4777</v>
      </c>
      <c r="S55" s="5">
        <v>55</v>
      </c>
      <c r="T55" s="6">
        <f t="shared" ref="T55" si="712">ROUNDDOWN(S$7*POWER(S55-1,1.95)+T$7,0)</f>
        <v>4777</v>
      </c>
      <c r="U55" s="5">
        <v>55</v>
      </c>
      <c r="V55" s="6">
        <f t="shared" ref="V55" si="713">ROUNDDOWN(U$7*POWER(U55-1,1.95)+V$7,0)</f>
        <v>4777</v>
      </c>
      <c r="W55" s="5">
        <v>55</v>
      </c>
      <c r="X55" s="6">
        <f t="shared" ref="X55" si="714">ROUNDDOWN(W$7*POWER(W55-1,1.95)+X$7,0)</f>
        <v>1314</v>
      </c>
      <c r="Y55" s="5">
        <v>55</v>
      </c>
      <c r="Z55" s="6">
        <f t="shared" ref="Z55" si="715">ROUNDDOWN(Y$7*POWER(Y55-1,1.95)+Z$7,0)</f>
        <v>897</v>
      </c>
      <c r="AA55" s="5">
        <v>55</v>
      </c>
      <c r="AB55" s="6">
        <f t="shared" ref="AB55" si="716">ROUNDDOWN(AA$7*POWER(AA55-1,1.95)+AB$7,0)</f>
        <v>847</v>
      </c>
      <c r="AC55" s="5">
        <v>55</v>
      </c>
      <c r="AD55" s="6">
        <f t="shared" ref="AD55" si="717">ROUNDDOWN(AC$7*POWER(AC55-1,1.95)+AD$7,0)</f>
        <v>4777</v>
      </c>
      <c r="AE55" s="5">
        <v>55</v>
      </c>
      <c r="AF55" s="6">
        <f t="shared" ref="AF55" si="718">ROUNDDOWN(AE$7*POWER(AE55-1,1.95)+AF$7,0)</f>
        <v>3886</v>
      </c>
      <c r="AG55" s="5">
        <v>55</v>
      </c>
      <c r="AH55" s="6">
        <f t="shared" ref="AH55" si="719">ROUNDDOWN(AG$7*POWER(AG55-1,1.95)+AH$7,0)</f>
        <v>2558</v>
      </c>
      <c r="AI55" s="5">
        <v>55</v>
      </c>
      <c r="AJ55" s="6">
        <f t="shared" ref="AJ55" si="720">ROUNDDOWN(AI$7*POWER(AI55-1,1.95)+AJ$7,0)</f>
        <v>897</v>
      </c>
    </row>
    <row r="56" spans="1:36" x14ac:dyDescent="0.2">
      <c r="A56" s="5">
        <v>56</v>
      </c>
      <c r="B56" s="6">
        <f t="shared" si="0"/>
        <v>4951</v>
      </c>
      <c r="C56" s="5">
        <v>56</v>
      </c>
      <c r="D56" s="6">
        <f t="shared" si="0"/>
        <v>4951</v>
      </c>
      <c r="E56" s="5">
        <v>56</v>
      </c>
      <c r="F56" s="6">
        <f t="shared" ref="F56" si="721">ROUNDDOWN(E$7*POWER(E56-1,1.95)+F$7,0)</f>
        <v>4951</v>
      </c>
      <c r="G56" s="5">
        <v>56</v>
      </c>
      <c r="H56" s="6">
        <f t="shared" ref="H56" si="722">ROUNDDOWN(G$7*POWER(G56-1,1.95)+H$7,0)</f>
        <v>4951</v>
      </c>
      <c r="I56" s="5">
        <v>56</v>
      </c>
      <c r="J56" s="6">
        <f t="shared" ref="J56" si="723">ROUNDDOWN(I$7*POWER(I56-1,1.95)+J$7,0)</f>
        <v>4951</v>
      </c>
      <c r="K56" s="5">
        <v>56</v>
      </c>
      <c r="L56" s="6">
        <f t="shared" ref="L56" si="724">ROUNDDOWN(K$7*POWER(K56-1,1.95)+L$7,0)</f>
        <v>4951</v>
      </c>
      <c r="M56" s="5">
        <v>56</v>
      </c>
      <c r="N56" s="6">
        <f t="shared" ref="N56" si="725">ROUNDDOWN(M$7*POWER(M56-1,1.95)+N$7,0)</f>
        <v>4951</v>
      </c>
      <c r="O56" s="5">
        <v>56</v>
      </c>
      <c r="P56" s="6">
        <f t="shared" ref="P56" si="726">ROUNDDOWN(O$7*POWER(O56-1,1.95)+P$7,0)</f>
        <v>4951</v>
      </c>
      <c r="Q56" s="5">
        <v>56</v>
      </c>
      <c r="R56" s="6">
        <f t="shared" ref="R56" si="727">ROUNDDOWN(Q$7*POWER(Q56-1,1.95)+R$7,0)</f>
        <v>4951</v>
      </c>
      <c r="S56" s="5">
        <v>56</v>
      </c>
      <c r="T56" s="6">
        <f t="shared" ref="T56" si="728">ROUNDDOWN(S$7*POWER(S56-1,1.95)+T$7,0)</f>
        <v>4951</v>
      </c>
      <c r="U56" s="5">
        <v>56</v>
      </c>
      <c r="V56" s="6">
        <f t="shared" ref="V56" si="729">ROUNDDOWN(U$7*POWER(U56-1,1.95)+V$7,0)</f>
        <v>4951</v>
      </c>
      <c r="W56" s="5">
        <v>56</v>
      </c>
      <c r="X56" s="6">
        <f t="shared" ref="X56" si="730">ROUNDDOWN(W$7*POWER(W56-1,1.95)+X$7,0)</f>
        <v>1357</v>
      </c>
      <c r="Y56" s="5">
        <v>56</v>
      </c>
      <c r="Z56" s="6">
        <f t="shared" ref="Z56" si="731">ROUNDDOWN(Y$7*POWER(Y56-1,1.95)+Z$7,0)</f>
        <v>918</v>
      </c>
      <c r="AA56" s="5">
        <v>56</v>
      </c>
      <c r="AB56" s="6">
        <f t="shared" ref="AB56" si="732">ROUNDDOWN(AA$7*POWER(AA56-1,1.95)+AB$7,0)</f>
        <v>868</v>
      </c>
      <c r="AC56" s="5">
        <v>56</v>
      </c>
      <c r="AD56" s="6">
        <f t="shared" ref="AD56" si="733">ROUNDDOWN(AC$7*POWER(AC56-1,1.95)+AD$7,0)</f>
        <v>4951</v>
      </c>
      <c r="AE56" s="5">
        <v>56</v>
      </c>
      <c r="AF56" s="6">
        <f t="shared" ref="AF56" si="734">ROUNDDOWN(AE$7*POWER(AE56-1,1.95)+AF$7,0)</f>
        <v>4026</v>
      </c>
      <c r="AG56" s="5">
        <v>56</v>
      </c>
      <c r="AH56" s="6">
        <f t="shared" ref="AH56" si="735">ROUNDDOWN(AG$7*POWER(AG56-1,1.95)+AH$7,0)</f>
        <v>2645</v>
      </c>
      <c r="AI56" s="5">
        <v>56</v>
      </c>
      <c r="AJ56" s="6">
        <f t="shared" ref="AJ56" si="736">ROUNDDOWN(AI$7*POWER(AI56-1,1.95)+AJ$7,0)</f>
        <v>918</v>
      </c>
    </row>
    <row r="57" spans="1:36" x14ac:dyDescent="0.2">
      <c r="A57" s="5">
        <v>57</v>
      </c>
      <c r="B57" s="6">
        <f t="shared" si="0"/>
        <v>5128</v>
      </c>
      <c r="C57" s="5">
        <v>57</v>
      </c>
      <c r="D57" s="6">
        <f t="shared" si="0"/>
        <v>5128</v>
      </c>
      <c r="E57" s="5">
        <v>57</v>
      </c>
      <c r="F57" s="6">
        <f t="shared" ref="F57" si="737">ROUNDDOWN(E$7*POWER(E57-1,1.95)+F$7,0)</f>
        <v>5128</v>
      </c>
      <c r="G57" s="5">
        <v>57</v>
      </c>
      <c r="H57" s="6">
        <f t="shared" ref="H57" si="738">ROUNDDOWN(G$7*POWER(G57-1,1.95)+H$7,0)</f>
        <v>5128</v>
      </c>
      <c r="I57" s="5">
        <v>57</v>
      </c>
      <c r="J57" s="6">
        <f t="shared" ref="J57" si="739">ROUNDDOWN(I$7*POWER(I57-1,1.95)+J$7,0)</f>
        <v>5128</v>
      </c>
      <c r="K57" s="5">
        <v>57</v>
      </c>
      <c r="L57" s="6">
        <f t="shared" ref="L57" si="740">ROUNDDOWN(K$7*POWER(K57-1,1.95)+L$7,0)</f>
        <v>5128</v>
      </c>
      <c r="M57" s="5">
        <v>57</v>
      </c>
      <c r="N57" s="6">
        <f t="shared" ref="N57" si="741">ROUNDDOWN(M$7*POWER(M57-1,1.95)+N$7,0)</f>
        <v>5128</v>
      </c>
      <c r="O57" s="5">
        <v>57</v>
      </c>
      <c r="P57" s="6">
        <f t="shared" ref="P57" si="742">ROUNDDOWN(O$7*POWER(O57-1,1.95)+P$7,0)</f>
        <v>5128</v>
      </c>
      <c r="Q57" s="5">
        <v>57</v>
      </c>
      <c r="R57" s="6">
        <f t="shared" ref="R57" si="743">ROUNDDOWN(Q$7*POWER(Q57-1,1.95)+R$7,0)</f>
        <v>5128</v>
      </c>
      <c r="S57" s="5">
        <v>57</v>
      </c>
      <c r="T57" s="6">
        <f t="shared" ref="T57" si="744">ROUNDDOWN(S$7*POWER(S57-1,1.95)+T$7,0)</f>
        <v>5128</v>
      </c>
      <c r="U57" s="5">
        <v>57</v>
      </c>
      <c r="V57" s="6">
        <f t="shared" ref="V57" si="745">ROUNDDOWN(U$7*POWER(U57-1,1.95)+V$7,0)</f>
        <v>5128</v>
      </c>
      <c r="W57" s="5">
        <v>57</v>
      </c>
      <c r="X57" s="6">
        <f t="shared" ref="X57" si="746">ROUNDDOWN(W$7*POWER(W57-1,1.95)+X$7,0)</f>
        <v>1402</v>
      </c>
      <c r="Y57" s="5">
        <v>57</v>
      </c>
      <c r="Z57" s="6">
        <f t="shared" ref="Z57" si="747">ROUNDDOWN(Y$7*POWER(Y57-1,1.95)+Z$7,0)</f>
        <v>941</v>
      </c>
      <c r="AA57" s="5">
        <v>57</v>
      </c>
      <c r="AB57" s="6">
        <f t="shared" ref="AB57" si="748">ROUNDDOWN(AA$7*POWER(AA57-1,1.95)+AB$7,0)</f>
        <v>891</v>
      </c>
      <c r="AC57" s="5">
        <v>57</v>
      </c>
      <c r="AD57" s="6">
        <f t="shared" ref="AD57" si="749">ROUNDDOWN(AC$7*POWER(AC57-1,1.95)+AD$7,0)</f>
        <v>5128</v>
      </c>
      <c r="AE57" s="5">
        <v>57</v>
      </c>
      <c r="AF57" s="6">
        <f t="shared" ref="AF57" si="750">ROUNDDOWN(AE$7*POWER(AE57-1,1.95)+AF$7,0)</f>
        <v>4167</v>
      </c>
      <c r="AG57" s="5">
        <v>57</v>
      </c>
      <c r="AH57" s="6">
        <f t="shared" ref="AH57" si="751">ROUNDDOWN(AG$7*POWER(AG57-1,1.95)+AH$7,0)</f>
        <v>2734</v>
      </c>
      <c r="AI57" s="5">
        <v>57</v>
      </c>
      <c r="AJ57" s="6">
        <f t="shared" ref="AJ57" si="752">ROUNDDOWN(AI$7*POWER(AI57-1,1.95)+AJ$7,0)</f>
        <v>941</v>
      </c>
    </row>
    <row r="58" spans="1:36" x14ac:dyDescent="0.2">
      <c r="A58" s="5">
        <v>58</v>
      </c>
      <c r="B58" s="6">
        <f t="shared" si="0"/>
        <v>5308</v>
      </c>
      <c r="C58" s="5">
        <v>58</v>
      </c>
      <c r="D58" s="6">
        <f t="shared" si="0"/>
        <v>5308</v>
      </c>
      <c r="E58" s="5">
        <v>58</v>
      </c>
      <c r="F58" s="6">
        <f t="shared" ref="F58" si="753">ROUNDDOWN(E$7*POWER(E58-1,1.95)+F$7,0)</f>
        <v>5308</v>
      </c>
      <c r="G58" s="5">
        <v>58</v>
      </c>
      <c r="H58" s="6">
        <f t="shared" ref="H58" si="754">ROUNDDOWN(G$7*POWER(G58-1,1.95)+H$7,0)</f>
        <v>5308</v>
      </c>
      <c r="I58" s="5">
        <v>58</v>
      </c>
      <c r="J58" s="6">
        <f t="shared" ref="J58" si="755">ROUNDDOWN(I$7*POWER(I58-1,1.95)+J$7,0)</f>
        <v>5308</v>
      </c>
      <c r="K58" s="5">
        <v>58</v>
      </c>
      <c r="L58" s="6">
        <f t="shared" ref="L58" si="756">ROUNDDOWN(K$7*POWER(K58-1,1.95)+L$7,0)</f>
        <v>5308</v>
      </c>
      <c r="M58" s="5">
        <v>58</v>
      </c>
      <c r="N58" s="6">
        <f t="shared" ref="N58" si="757">ROUNDDOWN(M$7*POWER(M58-1,1.95)+N$7,0)</f>
        <v>5308</v>
      </c>
      <c r="O58" s="5">
        <v>58</v>
      </c>
      <c r="P58" s="6">
        <f t="shared" ref="P58" si="758">ROUNDDOWN(O$7*POWER(O58-1,1.95)+P$7,0)</f>
        <v>5308</v>
      </c>
      <c r="Q58" s="5">
        <v>58</v>
      </c>
      <c r="R58" s="6">
        <f t="shared" ref="R58" si="759">ROUNDDOWN(Q$7*POWER(Q58-1,1.95)+R$7,0)</f>
        <v>5308</v>
      </c>
      <c r="S58" s="5">
        <v>58</v>
      </c>
      <c r="T58" s="6">
        <f t="shared" ref="T58" si="760">ROUNDDOWN(S$7*POWER(S58-1,1.95)+T$7,0)</f>
        <v>5308</v>
      </c>
      <c r="U58" s="5">
        <v>58</v>
      </c>
      <c r="V58" s="6">
        <f t="shared" ref="V58" si="761">ROUNDDOWN(U$7*POWER(U58-1,1.95)+V$7,0)</f>
        <v>5308</v>
      </c>
      <c r="W58" s="5">
        <v>58</v>
      </c>
      <c r="X58" s="6">
        <f t="shared" ref="X58" si="762">ROUNDDOWN(W$7*POWER(W58-1,1.95)+X$7,0)</f>
        <v>1447</v>
      </c>
      <c r="Y58" s="5">
        <v>58</v>
      </c>
      <c r="Z58" s="6">
        <f t="shared" ref="Z58" si="763">ROUNDDOWN(Y$7*POWER(Y58-1,1.95)+Z$7,0)</f>
        <v>963</v>
      </c>
      <c r="AA58" s="5">
        <v>58</v>
      </c>
      <c r="AB58" s="6">
        <f t="shared" ref="AB58" si="764">ROUNDDOWN(AA$7*POWER(AA58-1,1.95)+AB$7,0)</f>
        <v>913</v>
      </c>
      <c r="AC58" s="5">
        <v>58</v>
      </c>
      <c r="AD58" s="6">
        <f t="shared" ref="AD58" si="765">ROUNDDOWN(AC$7*POWER(AC58-1,1.95)+AD$7,0)</f>
        <v>5308</v>
      </c>
      <c r="AE58" s="5">
        <v>58</v>
      </c>
      <c r="AF58" s="6">
        <f t="shared" ref="AF58" si="766">ROUNDDOWN(AE$7*POWER(AE58-1,1.95)+AF$7,0)</f>
        <v>4311</v>
      </c>
      <c r="AG58" s="5">
        <v>58</v>
      </c>
      <c r="AH58" s="6">
        <f t="shared" ref="AH58" si="767">ROUNDDOWN(AG$7*POWER(AG58-1,1.95)+AH$7,0)</f>
        <v>2824</v>
      </c>
      <c r="AI58" s="5">
        <v>58</v>
      </c>
      <c r="AJ58" s="6">
        <f t="shared" ref="AJ58" si="768">ROUNDDOWN(AI$7*POWER(AI58-1,1.95)+AJ$7,0)</f>
        <v>963</v>
      </c>
    </row>
    <row r="59" spans="1:36" x14ac:dyDescent="0.2">
      <c r="A59" s="5">
        <v>59</v>
      </c>
      <c r="B59" s="6">
        <f t="shared" si="0"/>
        <v>5491</v>
      </c>
      <c r="C59" s="5">
        <v>59</v>
      </c>
      <c r="D59" s="6">
        <f t="shared" si="0"/>
        <v>5491</v>
      </c>
      <c r="E59" s="5">
        <v>59</v>
      </c>
      <c r="F59" s="6">
        <f t="shared" ref="F59" si="769">ROUNDDOWN(E$7*POWER(E59-1,1.95)+F$7,0)</f>
        <v>5491</v>
      </c>
      <c r="G59" s="5">
        <v>59</v>
      </c>
      <c r="H59" s="6">
        <f t="shared" ref="H59" si="770">ROUNDDOWN(G$7*POWER(G59-1,1.95)+H$7,0)</f>
        <v>5491</v>
      </c>
      <c r="I59" s="5">
        <v>59</v>
      </c>
      <c r="J59" s="6">
        <f t="shared" ref="J59" si="771">ROUNDDOWN(I$7*POWER(I59-1,1.95)+J$7,0)</f>
        <v>5491</v>
      </c>
      <c r="K59" s="5">
        <v>59</v>
      </c>
      <c r="L59" s="6">
        <f t="shared" ref="L59" si="772">ROUNDDOWN(K$7*POWER(K59-1,1.95)+L$7,0)</f>
        <v>5491</v>
      </c>
      <c r="M59" s="5">
        <v>59</v>
      </c>
      <c r="N59" s="6">
        <f t="shared" ref="N59" si="773">ROUNDDOWN(M$7*POWER(M59-1,1.95)+N$7,0)</f>
        <v>5491</v>
      </c>
      <c r="O59" s="5">
        <v>59</v>
      </c>
      <c r="P59" s="6">
        <f t="shared" ref="P59" si="774">ROUNDDOWN(O$7*POWER(O59-1,1.95)+P$7,0)</f>
        <v>5491</v>
      </c>
      <c r="Q59" s="5">
        <v>59</v>
      </c>
      <c r="R59" s="6">
        <f t="shared" ref="R59" si="775">ROUNDDOWN(Q$7*POWER(Q59-1,1.95)+R$7,0)</f>
        <v>5491</v>
      </c>
      <c r="S59" s="5">
        <v>59</v>
      </c>
      <c r="T59" s="6">
        <f t="shared" ref="T59" si="776">ROUNDDOWN(S$7*POWER(S59-1,1.95)+T$7,0)</f>
        <v>5491</v>
      </c>
      <c r="U59" s="5">
        <v>59</v>
      </c>
      <c r="V59" s="6">
        <f t="shared" ref="V59" si="777">ROUNDDOWN(U$7*POWER(U59-1,1.95)+V$7,0)</f>
        <v>5491</v>
      </c>
      <c r="W59" s="5">
        <v>59</v>
      </c>
      <c r="X59" s="6">
        <f t="shared" ref="X59" si="778">ROUNDDOWN(W$7*POWER(W59-1,1.95)+X$7,0)</f>
        <v>1492</v>
      </c>
      <c r="Y59" s="5">
        <v>59</v>
      </c>
      <c r="Z59" s="6">
        <f t="shared" ref="Z59" si="779">ROUNDDOWN(Y$7*POWER(Y59-1,1.95)+Z$7,0)</f>
        <v>986</v>
      </c>
      <c r="AA59" s="5">
        <v>59</v>
      </c>
      <c r="AB59" s="6">
        <f t="shared" ref="AB59" si="780">ROUNDDOWN(AA$7*POWER(AA59-1,1.95)+AB$7,0)</f>
        <v>936</v>
      </c>
      <c r="AC59" s="5">
        <v>59</v>
      </c>
      <c r="AD59" s="6">
        <f t="shared" ref="AD59" si="781">ROUNDDOWN(AC$7*POWER(AC59-1,1.95)+AD$7,0)</f>
        <v>5491</v>
      </c>
      <c r="AE59" s="5">
        <v>59</v>
      </c>
      <c r="AF59" s="6">
        <f t="shared" ref="AF59" si="782">ROUNDDOWN(AE$7*POWER(AE59-1,1.95)+AF$7,0)</f>
        <v>4458</v>
      </c>
      <c r="AG59" s="5">
        <v>59</v>
      </c>
      <c r="AH59" s="6">
        <f t="shared" ref="AH59" si="783">ROUNDDOWN(AG$7*POWER(AG59-1,1.95)+AH$7,0)</f>
        <v>2915</v>
      </c>
      <c r="AI59" s="5">
        <v>59</v>
      </c>
      <c r="AJ59" s="6">
        <f t="shared" ref="AJ59" si="784">ROUNDDOWN(AI$7*POWER(AI59-1,1.95)+AJ$7,0)</f>
        <v>986</v>
      </c>
    </row>
    <row r="60" spans="1:36" x14ac:dyDescent="0.2">
      <c r="A60" s="5">
        <v>60</v>
      </c>
      <c r="B60" s="6">
        <f t="shared" si="0"/>
        <v>5677</v>
      </c>
      <c r="C60" s="5">
        <v>60</v>
      </c>
      <c r="D60" s="6">
        <f t="shared" si="0"/>
        <v>5677</v>
      </c>
      <c r="E60" s="5">
        <v>60</v>
      </c>
      <c r="F60" s="6">
        <f t="shared" ref="F60" si="785">ROUNDDOWN(E$7*POWER(E60-1,1.95)+F$7,0)</f>
        <v>5677</v>
      </c>
      <c r="G60" s="5">
        <v>60</v>
      </c>
      <c r="H60" s="6">
        <f t="shared" ref="H60" si="786">ROUNDDOWN(G$7*POWER(G60-1,1.95)+H$7,0)</f>
        <v>5677</v>
      </c>
      <c r="I60" s="5">
        <v>60</v>
      </c>
      <c r="J60" s="6">
        <f t="shared" ref="J60" si="787">ROUNDDOWN(I$7*POWER(I60-1,1.95)+J$7,0)</f>
        <v>5677</v>
      </c>
      <c r="K60" s="5">
        <v>60</v>
      </c>
      <c r="L60" s="6">
        <f t="shared" ref="L60" si="788">ROUNDDOWN(K$7*POWER(K60-1,1.95)+L$7,0)</f>
        <v>5677</v>
      </c>
      <c r="M60" s="5">
        <v>60</v>
      </c>
      <c r="N60" s="6">
        <f t="shared" ref="N60" si="789">ROUNDDOWN(M$7*POWER(M60-1,1.95)+N$7,0)</f>
        <v>5677</v>
      </c>
      <c r="O60" s="5">
        <v>60</v>
      </c>
      <c r="P60" s="6">
        <f t="shared" ref="P60" si="790">ROUNDDOWN(O$7*POWER(O60-1,1.95)+P$7,0)</f>
        <v>5677</v>
      </c>
      <c r="Q60" s="5">
        <v>60</v>
      </c>
      <c r="R60" s="6">
        <f t="shared" ref="R60" si="791">ROUNDDOWN(Q$7*POWER(Q60-1,1.95)+R$7,0)</f>
        <v>5677</v>
      </c>
      <c r="S60" s="5">
        <v>60</v>
      </c>
      <c r="T60" s="6">
        <f t="shared" ref="T60" si="792">ROUNDDOWN(S$7*POWER(S60-1,1.95)+T$7,0)</f>
        <v>5677</v>
      </c>
      <c r="U60" s="5">
        <v>60</v>
      </c>
      <c r="V60" s="6">
        <f t="shared" ref="V60" si="793">ROUNDDOWN(U$7*POWER(U60-1,1.95)+V$7,0)</f>
        <v>5677</v>
      </c>
      <c r="W60" s="5">
        <v>60</v>
      </c>
      <c r="X60" s="6">
        <f t="shared" ref="X60" si="794">ROUNDDOWN(W$7*POWER(W60-1,1.95)+X$7,0)</f>
        <v>1539</v>
      </c>
      <c r="Y60" s="5">
        <v>60</v>
      </c>
      <c r="Z60" s="6">
        <f t="shared" ref="Z60" si="795">ROUNDDOWN(Y$7*POWER(Y60-1,1.95)+Z$7,0)</f>
        <v>1009</v>
      </c>
      <c r="AA60" s="5">
        <v>60</v>
      </c>
      <c r="AB60" s="6">
        <f t="shared" ref="AB60" si="796">ROUNDDOWN(AA$7*POWER(AA60-1,1.95)+AB$7,0)</f>
        <v>959</v>
      </c>
      <c r="AC60" s="5">
        <v>60</v>
      </c>
      <c r="AD60" s="6">
        <f t="shared" ref="AD60" si="797">ROUNDDOWN(AC$7*POWER(AC60-1,1.95)+AD$7,0)</f>
        <v>5677</v>
      </c>
      <c r="AE60" s="5">
        <v>60</v>
      </c>
      <c r="AF60" s="6">
        <f t="shared" ref="AF60" si="798">ROUNDDOWN(AE$7*POWER(AE60-1,1.95)+AF$7,0)</f>
        <v>4607</v>
      </c>
      <c r="AG60" s="5">
        <v>60</v>
      </c>
      <c r="AH60" s="6">
        <f t="shared" ref="AH60" si="799">ROUNDDOWN(AG$7*POWER(AG60-1,1.95)+AH$7,0)</f>
        <v>3008</v>
      </c>
      <c r="AI60" s="5">
        <v>60</v>
      </c>
      <c r="AJ60" s="6">
        <f t="shared" ref="AJ60" si="800">ROUNDDOWN(AI$7*POWER(AI60-1,1.95)+AJ$7,0)</f>
        <v>1009</v>
      </c>
    </row>
    <row r="61" spans="1:36" x14ac:dyDescent="0.2">
      <c r="A61" s="5">
        <v>61</v>
      </c>
      <c r="B61" s="6">
        <f t="shared" si="0"/>
        <v>5867</v>
      </c>
      <c r="C61" s="5">
        <v>61</v>
      </c>
      <c r="D61" s="6">
        <f t="shared" si="0"/>
        <v>5867</v>
      </c>
      <c r="E61" s="5">
        <v>61</v>
      </c>
      <c r="F61" s="6">
        <f t="shared" ref="F61" si="801">ROUNDDOWN(E$7*POWER(E61-1,1.95)+F$7,0)</f>
        <v>5867</v>
      </c>
      <c r="G61" s="5">
        <v>61</v>
      </c>
      <c r="H61" s="6">
        <f t="shared" ref="H61" si="802">ROUNDDOWN(G$7*POWER(G61-1,1.95)+H$7,0)</f>
        <v>5867</v>
      </c>
      <c r="I61" s="5">
        <v>61</v>
      </c>
      <c r="J61" s="6">
        <f t="shared" ref="J61" si="803">ROUNDDOWN(I$7*POWER(I61-1,1.95)+J$7,0)</f>
        <v>5867</v>
      </c>
      <c r="K61" s="5">
        <v>61</v>
      </c>
      <c r="L61" s="6">
        <f t="shared" ref="L61" si="804">ROUNDDOWN(K$7*POWER(K61-1,1.95)+L$7,0)</f>
        <v>5867</v>
      </c>
      <c r="M61" s="5">
        <v>61</v>
      </c>
      <c r="N61" s="6">
        <f t="shared" ref="N61" si="805">ROUNDDOWN(M$7*POWER(M61-1,1.95)+N$7,0)</f>
        <v>5867</v>
      </c>
      <c r="O61" s="5">
        <v>61</v>
      </c>
      <c r="P61" s="6">
        <f t="shared" ref="P61" si="806">ROUNDDOWN(O$7*POWER(O61-1,1.95)+P$7,0)</f>
        <v>5867</v>
      </c>
      <c r="Q61" s="5">
        <v>61</v>
      </c>
      <c r="R61" s="6">
        <f t="shared" ref="R61" si="807">ROUNDDOWN(Q$7*POWER(Q61-1,1.95)+R$7,0)</f>
        <v>5867</v>
      </c>
      <c r="S61" s="5">
        <v>61</v>
      </c>
      <c r="T61" s="6">
        <f t="shared" ref="T61" si="808">ROUNDDOWN(S$7*POWER(S61-1,1.95)+T$7,0)</f>
        <v>5867</v>
      </c>
      <c r="U61" s="5">
        <v>61</v>
      </c>
      <c r="V61" s="6">
        <f t="shared" ref="V61" si="809">ROUNDDOWN(U$7*POWER(U61-1,1.95)+V$7,0)</f>
        <v>5867</v>
      </c>
      <c r="W61" s="5">
        <v>61</v>
      </c>
      <c r="X61" s="6">
        <f t="shared" ref="X61" si="810">ROUNDDOWN(W$7*POWER(W61-1,1.95)+X$7,0)</f>
        <v>1586</v>
      </c>
      <c r="Y61" s="5">
        <v>61</v>
      </c>
      <c r="Z61" s="6">
        <f t="shared" ref="Z61" si="811">ROUNDDOWN(Y$7*POWER(Y61-1,1.95)+Z$7,0)</f>
        <v>1033</v>
      </c>
      <c r="AA61" s="5">
        <v>61</v>
      </c>
      <c r="AB61" s="6">
        <f t="shared" ref="AB61" si="812">ROUNDDOWN(AA$7*POWER(AA61-1,1.95)+AB$7,0)</f>
        <v>983</v>
      </c>
      <c r="AC61" s="5">
        <v>61</v>
      </c>
      <c r="AD61" s="6">
        <f t="shared" ref="AD61" si="813">ROUNDDOWN(AC$7*POWER(AC61-1,1.95)+AD$7,0)</f>
        <v>5867</v>
      </c>
      <c r="AE61" s="5">
        <v>61</v>
      </c>
      <c r="AF61" s="6">
        <f t="shared" ref="AF61" si="814">ROUNDDOWN(AE$7*POWER(AE61-1,1.95)+AF$7,0)</f>
        <v>4758</v>
      </c>
      <c r="AG61" s="5">
        <v>61</v>
      </c>
      <c r="AH61" s="6">
        <f t="shared" ref="AH61" si="815">ROUNDDOWN(AG$7*POWER(AG61-1,1.95)+AH$7,0)</f>
        <v>3103</v>
      </c>
      <c r="AI61" s="5">
        <v>61</v>
      </c>
      <c r="AJ61" s="6">
        <f t="shared" ref="AJ61" si="816">ROUNDDOWN(AI$7*POWER(AI61-1,1.95)+AJ$7,0)</f>
        <v>1033</v>
      </c>
    </row>
    <row r="62" spans="1:36" x14ac:dyDescent="0.2">
      <c r="A62" s="5">
        <v>62</v>
      </c>
      <c r="B62" s="6">
        <f t="shared" si="0"/>
        <v>6059</v>
      </c>
      <c r="C62" s="5">
        <v>62</v>
      </c>
      <c r="D62" s="6">
        <f t="shared" si="0"/>
        <v>6059</v>
      </c>
      <c r="E62" s="5">
        <v>62</v>
      </c>
      <c r="F62" s="6">
        <f t="shared" ref="F62" si="817">ROUNDDOWN(E$7*POWER(E62-1,1.95)+F$7,0)</f>
        <v>6059</v>
      </c>
      <c r="G62" s="5">
        <v>62</v>
      </c>
      <c r="H62" s="6">
        <f t="shared" ref="H62" si="818">ROUNDDOWN(G$7*POWER(G62-1,1.95)+H$7,0)</f>
        <v>6059</v>
      </c>
      <c r="I62" s="5">
        <v>62</v>
      </c>
      <c r="J62" s="6">
        <f t="shared" ref="J62" si="819">ROUNDDOWN(I$7*POWER(I62-1,1.95)+J$7,0)</f>
        <v>6059</v>
      </c>
      <c r="K62" s="5">
        <v>62</v>
      </c>
      <c r="L62" s="6">
        <f t="shared" ref="L62" si="820">ROUNDDOWN(K$7*POWER(K62-1,1.95)+L$7,0)</f>
        <v>6059</v>
      </c>
      <c r="M62" s="5">
        <v>62</v>
      </c>
      <c r="N62" s="6">
        <f t="shared" ref="N62" si="821">ROUNDDOWN(M$7*POWER(M62-1,1.95)+N$7,0)</f>
        <v>6059</v>
      </c>
      <c r="O62" s="5">
        <v>62</v>
      </c>
      <c r="P62" s="6">
        <f t="shared" ref="P62" si="822">ROUNDDOWN(O$7*POWER(O62-1,1.95)+P$7,0)</f>
        <v>6059</v>
      </c>
      <c r="Q62" s="5">
        <v>62</v>
      </c>
      <c r="R62" s="6">
        <f t="shared" ref="R62" si="823">ROUNDDOWN(Q$7*POWER(Q62-1,1.95)+R$7,0)</f>
        <v>6059</v>
      </c>
      <c r="S62" s="5">
        <v>62</v>
      </c>
      <c r="T62" s="6">
        <f t="shared" ref="T62" si="824">ROUNDDOWN(S$7*POWER(S62-1,1.95)+T$7,0)</f>
        <v>6059</v>
      </c>
      <c r="U62" s="5">
        <v>62</v>
      </c>
      <c r="V62" s="6">
        <f t="shared" ref="V62" si="825">ROUNDDOWN(U$7*POWER(U62-1,1.95)+V$7,0)</f>
        <v>6059</v>
      </c>
      <c r="W62" s="5">
        <v>62</v>
      </c>
      <c r="X62" s="6">
        <f t="shared" ref="X62" si="826">ROUNDDOWN(W$7*POWER(W62-1,1.95)+X$7,0)</f>
        <v>1634</v>
      </c>
      <c r="Y62" s="5">
        <v>62</v>
      </c>
      <c r="Z62" s="6">
        <f t="shared" ref="Z62" si="827">ROUNDDOWN(Y$7*POWER(Y62-1,1.95)+Z$7,0)</f>
        <v>1057</v>
      </c>
      <c r="AA62" s="5">
        <v>62</v>
      </c>
      <c r="AB62" s="6">
        <f t="shared" ref="AB62" si="828">ROUNDDOWN(AA$7*POWER(AA62-1,1.95)+AB$7,0)</f>
        <v>1007</v>
      </c>
      <c r="AC62" s="5">
        <v>62</v>
      </c>
      <c r="AD62" s="6">
        <f t="shared" ref="AD62" si="829">ROUNDDOWN(AC$7*POWER(AC62-1,1.95)+AD$7,0)</f>
        <v>6059</v>
      </c>
      <c r="AE62" s="5">
        <v>62</v>
      </c>
      <c r="AF62" s="6">
        <f t="shared" ref="AF62" si="830">ROUNDDOWN(AE$7*POWER(AE62-1,1.95)+AF$7,0)</f>
        <v>4912</v>
      </c>
      <c r="AG62" s="5">
        <v>62</v>
      </c>
      <c r="AH62" s="6">
        <f t="shared" ref="AH62" si="831">ROUNDDOWN(AG$7*POWER(AG62-1,1.95)+AH$7,0)</f>
        <v>3199</v>
      </c>
      <c r="AI62" s="5">
        <v>62</v>
      </c>
      <c r="AJ62" s="6">
        <f t="shared" ref="AJ62" si="832">ROUNDDOWN(AI$7*POWER(AI62-1,1.95)+AJ$7,0)</f>
        <v>1057</v>
      </c>
    </row>
    <row r="63" spans="1:36" x14ac:dyDescent="0.2">
      <c r="A63" s="5">
        <v>63</v>
      </c>
      <c r="B63" s="6">
        <f t="shared" si="0"/>
        <v>6254</v>
      </c>
      <c r="C63" s="5">
        <v>63</v>
      </c>
      <c r="D63" s="6">
        <f t="shared" si="0"/>
        <v>6254</v>
      </c>
      <c r="E63" s="5">
        <v>63</v>
      </c>
      <c r="F63" s="6">
        <f t="shared" ref="F63" si="833">ROUNDDOWN(E$7*POWER(E63-1,1.95)+F$7,0)</f>
        <v>6254</v>
      </c>
      <c r="G63" s="5">
        <v>63</v>
      </c>
      <c r="H63" s="6">
        <f t="shared" ref="H63" si="834">ROUNDDOWN(G$7*POWER(G63-1,1.95)+H$7,0)</f>
        <v>6254</v>
      </c>
      <c r="I63" s="5">
        <v>63</v>
      </c>
      <c r="J63" s="6">
        <f t="shared" ref="J63" si="835">ROUNDDOWN(I$7*POWER(I63-1,1.95)+J$7,0)</f>
        <v>6254</v>
      </c>
      <c r="K63" s="5">
        <v>63</v>
      </c>
      <c r="L63" s="6">
        <f t="shared" ref="L63" si="836">ROUNDDOWN(K$7*POWER(K63-1,1.95)+L$7,0)</f>
        <v>6254</v>
      </c>
      <c r="M63" s="5">
        <v>63</v>
      </c>
      <c r="N63" s="6">
        <f t="shared" ref="N63" si="837">ROUNDDOWN(M$7*POWER(M63-1,1.95)+N$7,0)</f>
        <v>6254</v>
      </c>
      <c r="O63" s="5">
        <v>63</v>
      </c>
      <c r="P63" s="6">
        <f t="shared" ref="P63" si="838">ROUNDDOWN(O$7*POWER(O63-1,1.95)+P$7,0)</f>
        <v>6254</v>
      </c>
      <c r="Q63" s="5">
        <v>63</v>
      </c>
      <c r="R63" s="6">
        <f t="shared" ref="R63" si="839">ROUNDDOWN(Q$7*POWER(Q63-1,1.95)+R$7,0)</f>
        <v>6254</v>
      </c>
      <c r="S63" s="5">
        <v>63</v>
      </c>
      <c r="T63" s="6">
        <f t="shared" ref="T63" si="840">ROUNDDOWN(S$7*POWER(S63-1,1.95)+T$7,0)</f>
        <v>6254</v>
      </c>
      <c r="U63" s="5">
        <v>63</v>
      </c>
      <c r="V63" s="6">
        <f t="shared" ref="V63" si="841">ROUNDDOWN(U$7*POWER(U63-1,1.95)+V$7,0)</f>
        <v>6254</v>
      </c>
      <c r="W63" s="5">
        <v>63</v>
      </c>
      <c r="X63" s="6">
        <f t="shared" ref="X63" si="842">ROUNDDOWN(W$7*POWER(W63-1,1.95)+X$7,0)</f>
        <v>1683</v>
      </c>
      <c r="Y63" s="5">
        <v>63</v>
      </c>
      <c r="Z63" s="6">
        <f t="shared" ref="Z63" si="843">ROUNDDOWN(Y$7*POWER(Y63-1,1.95)+Z$7,0)</f>
        <v>1081</v>
      </c>
      <c r="AA63" s="5">
        <v>63</v>
      </c>
      <c r="AB63" s="6">
        <f t="shared" ref="AB63" si="844">ROUNDDOWN(AA$7*POWER(AA63-1,1.95)+AB$7,0)</f>
        <v>1031</v>
      </c>
      <c r="AC63" s="5">
        <v>63</v>
      </c>
      <c r="AD63" s="6">
        <f t="shared" ref="AD63" si="845">ROUNDDOWN(AC$7*POWER(AC63-1,1.95)+AD$7,0)</f>
        <v>6254</v>
      </c>
      <c r="AE63" s="5">
        <v>63</v>
      </c>
      <c r="AF63" s="6">
        <f t="shared" ref="AF63" si="846">ROUNDDOWN(AE$7*POWER(AE63-1,1.95)+AF$7,0)</f>
        <v>5068</v>
      </c>
      <c r="AG63" s="5">
        <v>63</v>
      </c>
      <c r="AH63" s="6">
        <f t="shared" ref="AH63" si="847">ROUNDDOWN(AG$7*POWER(AG63-1,1.95)+AH$7,0)</f>
        <v>3297</v>
      </c>
      <c r="AI63" s="5">
        <v>63</v>
      </c>
      <c r="AJ63" s="6">
        <f t="shared" ref="AJ63" si="848">ROUNDDOWN(AI$7*POWER(AI63-1,1.95)+AJ$7,0)</f>
        <v>1081</v>
      </c>
    </row>
    <row r="64" spans="1:36" x14ac:dyDescent="0.2">
      <c r="A64" s="5">
        <v>64</v>
      </c>
      <c r="B64" s="6">
        <f t="shared" si="0"/>
        <v>6452</v>
      </c>
      <c r="C64" s="5">
        <v>64</v>
      </c>
      <c r="D64" s="6">
        <f t="shared" si="0"/>
        <v>6452</v>
      </c>
      <c r="E64" s="5">
        <v>64</v>
      </c>
      <c r="F64" s="6">
        <f t="shared" ref="F64" si="849">ROUNDDOWN(E$7*POWER(E64-1,1.95)+F$7,0)</f>
        <v>6452</v>
      </c>
      <c r="G64" s="5">
        <v>64</v>
      </c>
      <c r="H64" s="6">
        <f t="shared" ref="H64" si="850">ROUNDDOWN(G$7*POWER(G64-1,1.95)+H$7,0)</f>
        <v>6452</v>
      </c>
      <c r="I64" s="5">
        <v>64</v>
      </c>
      <c r="J64" s="6">
        <f t="shared" ref="J64" si="851">ROUNDDOWN(I$7*POWER(I64-1,1.95)+J$7,0)</f>
        <v>6452</v>
      </c>
      <c r="K64" s="5">
        <v>64</v>
      </c>
      <c r="L64" s="6">
        <f t="shared" ref="L64" si="852">ROUNDDOWN(K$7*POWER(K64-1,1.95)+L$7,0)</f>
        <v>6452</v>
      </c>
      <c r="M64" s="5">
        <v>64</v>
      </c>
      <c r="N64" s="6">
        <f t="shared" ref="N64" si="853">ROUNDDOWN(M$7*POWER(M64-1,1.95)+N$7,0)</f>
        <v>6452</v>
      </c>
      <c r="O64" s="5">
        <v>64</v>
      </c>
      <c r="P64" s="6">
        <f t="shared" ref="P64" si="854">ROUNDDOWN(O$7*POWER(O64-1,1.95)+P$7,0)</f>
        <v>6452</v>
      </c>
      <c r="Q64" s="5">
        <v>64</v>
      </c>
      <c r="R64" s="6">
        <f t="shared" ref="R64" si="855">ROUNDDOWN(Q$7*POWER(Q64-1,1.95)+R$7,0)</f>
        <v>6452</v>
      </c>
      <c r="S64" s="5">
        <v>64</v>
      </c>
      <c r="T64" s="6">
        <f t="shared" ref="T64" si="856">ROUNDDOWN(S$7*POWER(S64-1,1.95)+T$7,0)</f>
        <v>6452</v>
      </c>
      <c r="U64" s="5">
        <v>64</v>
      </c>
      <c r="V64" s="6">
        <f t="shared" ref="V64" si="857">ROUNDDOWN(U$7*POWER(U64-1,1.95)+V$7,0)</f>
        <v>6452</v>
      </c>
      <c r="W64" s="5">
        <v>64</v>
      </c>
      <c r="X64" s="6">
        <f t="shared" ref="X64" si="858">ROUNDDOWN(W$7*POWER(W64-1,1.95)+X$7,0)</f>
        <v>1733</v>
      </c>
      <c r="Y64" s="5">
        <v>64</v>
      </c>
      <c r="Z64" s="6">
        <f t="shared" ref="Z64" si="859">ROUNDDOWN(Y$7*POWER(Y64-1,1.95)+Z$7,0)</f>
        <v>1106</v>
      </c>
      <c r="AA64" s="5">
        <v>64</v>
      </c>
      <c r="AB64" s="6">
        <f t="shared" ref="AB64" si="860">ROUNDDOWN(AA$7*POWER(AA64-1,1.95)+AB$7,0)</f>
        <v>1056</v>
      </c>
      <c r="AC64" s="5">
        <v>64</v>
      </c>
      <c r="AD64" s="6">
        <f t="shared" ref="AD64" si="861">ROUNDDOWN(AC$7*POWER(AC64-1,1.95)+AD$7,0)</f>
        <v>6452</v>
      </c>
      <c r="AE64" s="5">
        <v>64</v>
      </c>
      <c r="AF64" s="6">
        <f t="shared" ref="AF64" si="862">ROUNDDOWN(AE$7*POWER(AE64-1,1.95)+AF$7,0)</f>
        <v>5227</v>
      </c>
      <c r="AG64" s="5">
        <v>64</v>
      </c>
      <c r="AH64" s="6">
        <f t="shared" ref="AH64" si="863">ROUNDDOWN(AG$7*POWER(AG64-1,1.95)+AH$7,0)</f>
        <v>3396</v>
      </c>
      <c r="AI64" s="5">
        <v>64</v>
      </c>
      <c r="AJ64" s="6">
        <f t="shared" ref="AJ64" si="864">ROUNDDOWN(AI$7*POWER(AI64-1,1.95)+AJ$7,0)</f>
        <v>1106</v>
      </c>
    </row>
    <row r="65" spans="1:36" x14ac:dyDescent="0.2">
      <c r="A65" s="5">
        <v>65</v>
      </c>
      <c r="B65" s="6">
        <f t="shared" si="0"/>
        <v>6653</v>
      </c>
      <c r="C65" s="5">
        <v>65</v>
      </c>
      <c r="D65" s="6">
        <f t="shared" si="0"/>
        <v>6653</v>
      </c>
      <c r="E65" s="5">
        <v>65</v>
      </c>
      <c r="F65" s="6">
        <f t="shared" ref="F65" si="865">ROUNDDOWN(E$7*POWER(E65-1,1.95)+F$7,0)</f>
        <v>6653</v>
      </c>
      <c r="G65" s="5">
        <v>65</v>
      </c>
      <c r="H65" s="6">
        <f t="shared" ref="H65" si="866">ROUNDDOWN(G$7*POWER(G65-1,1.95)+H$7,0)</f>
        <v>6653</v>
      </c>
      <c r="I65" s="5">
        <v>65</v>
      </c>
      <c r="J65" s="6">
        <f t="shared" ref="J65" si="867">ROUNDDOWN(I$7*POWER(I65-1,1.95)+J$7,0)</f>
        <v>6653</v>
      </c>
      <c r="K65" s="5">
        <v>65</v>
      </c>
      <c r="L65" s="6">
        <f t="shared" ref="L65" si="868">ROUNDDOWN(K$7*POWER(K65-1,1.95)+L$7,0)</f>
        <v>6653</v>
      </c>
      <c r="M65" s="5">
        <v>65</v>
      </c>
      <c r="N65" s="6">
        <f t="shared" ref="N65" si="869">ROUNDDOWN(M$7*POWER(M65-1,1.95)+N$7,0)</f>
        <v>6653</v>
      </c>
      <c r="O65" s="5">
        <v>65</v>
      </c>
      <c r="P65" s="6">
        <f t="shared" ref="P65" si="870">ROUNDDOWN(O$7*POWER(O65-1,1.95)+P$7,0)</f>
        <v>6653</v>
      </c>
      <c r="Q65" s="5">
        <v>65</v>
      </c>
      <c r="R65" s="6">
        <f t="shared" ref="R65" si="871">ROUNDDOWN(Q$7*POWER(Q65-1,1.95)+R$7,0)</f>
        <v>6653</v>
      </c>
      <c r="S65" s="5">
        <v>65</v>
      </c>
      <c r="T65" s="6">
        <f t="shared" ref="T65" si="872">ROUNDDOWN(S$7*POWER(S65-1,1.95)+T$7,0)</f>
        <v>6653</v>
      </c>
      <c r="U65" s="5">
        <v>65</v>
      </c>
      <c r="V65" s="6">
        <f t="shared" ref="V65" si="873">ROUNDDOWN(U$7*POWER(U65-1,1.95)+V$7,0)</f>
        <v>6653</v>
      </c>
      <c r="W65" s="5">
        <v>65</v>
      </c>
      <c r="X65" s="6">
        <f t="shared" ref="X65" si="874">ROUNDDOWN(W$7*POWER(W65-1,1.95)+X$7,0)</f>
        <v>1783</v>
      </c>
      <c r="Y65" s="5">
        <v>65</v>
      </c>
      <c r="Z65" s="6">
        <f t="shared" ref="Z65" si="875">ROUNDDOWN(Y$7*POWER(Y65-1,1.95)+Z$7,0)</f>
        <v>1131</v>
      </c>
      <c r="AA65" s="5">
        <v>65</v>
      </c>
      <c r="AB65" s="6">
        <f t="shared" ref="AB65" si="876">ROUNDDOWN(AA$7*POWER(AA65-1,1.95)+AB$7,0)</f>
        <v>1081</v>
      </c>
      <c r="AC65" s="5">
        <v>65</v>
      </c>
      <c r="AD65" s="6">
        <f t="shared" ref="AD65" si="877">ROUNDDOWN(AC$7*POWER(AC65-1,1.95)+AD$7,0)</f>
        <v>6653</v>
      </c>
      <c r="AE65" s="5">
        <v>65</v>
      </c>
      <c r="AF65" s="6">
        <f t="shared" ref="AF65" si="878">ROUNDDOWN(AE$7*POWER(AE65-1,1.95)+AF$7,0)</f>
        <v>5388</v>
      </c>
      <c r="AG65" s="5">
        <v>65</v>
      </c>
      <c r="AH65" s="6">
        <f t="shared" ref="AH65" si="879">ROUNDDOWN(AG$7*POWER(AG65-1,1.95)+AH$7,0)</f>
        <v>3496</v>
      </c>
      <c r="AI65" s="5">
        <v>65</v>
      </c>
      <c r="AJ65" s="6">
        <f t="shared" ref="AJ65" si="880">ROUNDDOWN(AI$7*POWER(AI65-1,1.95)+AJ$7,0)</f>
        <v>1131</v>
      </c>
    </row>
    <row r="66" spans="1:36" x14ac:dyDescent="0.2">
      <c r="A66" s="5">
        <v>66</v>
      </c>
      <c r="B66" s="6">
        <f t="shared" si="0"/>
        <v>6858</v>
      </c>
      <c r="C66" s="5">
        <v>66</v>
      </c>
      <c r="D66" s="6">
        <f t="shared" si="0"/>
        <v>6858</v>
      </c>
      <c r="E66" s="5">
        <v>66</v>
      </c>
      <c r="F66" s="6">
        <f t="shared" ref="F66" si="881">ROUNDDOWN(E$7*POWER(E66-1,1.95)+F$7,0)</f>
        <v>6858</v>
      </c>
      <c r="G66" s="5">
        <v>66</v>
      </c>
      <c r="H66" s="6">
        <f t="shared" ref="H66" si="882">ROUNDDOWN(G$7*POWER(G66-1,1.95)+H$7,0)</f>
        <v>6858</v>
      </c>
      <c r="I66" s="5">
        <v>66</v>
      </c>
      <c r="J66" s="6">
        <f t="shared" ref="J66" si="883">ROUNDDOWN(I$7*POWER(I66-1,1.95)+J$7,0)</f>
        <v>6858</v>
      </c>
      <c r="K66" s="5">
        <v>66</v>
      </c>
      <c r="L66" s="6">
        <f t="shared" ref="L66" si="884">ROUNDDOWN(K$7*POWER(K66-1,1.95)+L$7,0)</f>
        <v>6858</v>
      </c>
      <c r="M66" s="5">
        <v>66</v>
      </c>
      <c r="N66" s="6">
        <f t="shared" ref="N66" si="885">ROUNDDOWN(M$7*POWER(M66-1,1.95)+N$7,0)</f>
        <v>6858</v>
      </c>
      <c r="O66" s="5">
        <v>66</v>
      </c>
      <c r="P66" s="6">
        <f t="shared" ref="P66" si="886">ROUNDDOWN(O$7*POWER(O66-1,1.95)+P$7,0)</f>
        <v>6858</v>
      </c>
      <c r="Q66" s="5">
        <v>66</v>
      </c>
      <c r="R66" s="6">
        <f t="shared" ref="R66" si="887">ROUNDDOWN(Q$7*POWER(Q66-1,1.95)+R$7,0)</f>
        <v>6858</v>
      </c>
      <c r="S66" s="5">
        <v>66</v>
      </c>
      <c r="T66" s="6">
        <f t="shared" ref="T66" si="888">ROUNDDOWN(S$7*POWER(S66-1,1.95)+T$7,0)</f>
        <v>6858</v>
      </c>
      <c r="U66" s="5">
        <v>66</v>
      </c>
      <c r="V66" s="6">
        <f t="shared" ref="V66" si="889">ROUNDDOWN(U$7*POWER(U66-1,1.95)+V$7,0)</f>
        <v>6858</v>
      </c>
      <c r="W66" s="5">
        <v>66</v>
      </c>
      <c r="X66" s="6">
        <f t="shared" ref="X66" si="890">ROUNDDOWN(W$7*POWER(W66-1,1.95)+X$7,0)</f>
        <v>1834</v>
      </c>
      <c r="Y66" s="5">
        <v>66</v>
      </c>
      <c r="Z66" s="6">
        <f t="shared" ref="Z66" si="891">ROUNDDOWN(Y$7*POWER(Y66-1,1.95)+Z$7,0)</f>
        <v>1157</v>
      </c>
      <c r="AA66" s="5">
        <v>66</v>
      </c>
      <c r="AB66" s="6">
        <f t="shared" ref="AB66" si="892">ROUNDDOWN(AA$7*POWER(AA66-1,1.95)+AB$7,0)</f>
        <v>1107</v>
      </c>
      <c r="AC66" s="5">
        <v>66</v>
      </c>
      <c r="AD66" s="6">
        <f t="shared" ref="AD66" si="893">ROUNDDOWN(AC$7*POWER(AC66-1,1.95)+AD$7,0)</f>
        <v>6858</v>
      </c>
      <c r="AE66" s="5">
        <v>66</v>
      </c>
      <c r="AF66" s="6">
        <f t="shared" ref="AF66" si="894">ROUNDDOWN(AE$7*POWER(AE66-1,1.95)+AF$7,0)</f>
        <v>5551</v>
      </c>
      <c r="AG66" s="5">
        <v>66</v>
      </c>
      <c r="AH66" s="6">
        <f t="shared" ref="AH66" si="895">ROUNDDOWN(AG$7*POWER(AG66-1,1.95)+AH$7,0)</f>
        <v>3599</v>
      </c>
      <c r="AI66" s="5">
        <v>66</v>
      </c>
      <c r="AJ66" s="6">
        <f t="shared" ref="AJ66" si="896">ROUNDDOWN(AI$7*POWER(AI66-1,1.95)+AJ$7,0)</f>
        <v>1157</v>
      </c>
    </row>
    <row r="67" spans="1:36" x14ac:dyDescent="0.2">
      <c r="A67" s="5">
        <v>67</v>
      </c>
      <c r="B67" s="6">
        <f t="shared" si="0"/>
        <v>7065</v>
      </c>
      <c r="C67" s="5">
        <v>67</v>
      </c>
      <c r="D67" s="6">
        <f t="shared" si="0"/>
        <v>7065</v>
      </c>
      <c r="E67" s="5">
        <v>67</v>
      </c>
      <c r="F67" s="6">
        <f t="shared" ref="F67" si="897">ROUNDDOWN(E$7*POWER(E67-1,1.95)+F$7,0)</f>
        <v>7065</v>
      </c>
      <c r="G67" s="5">
        <v>67</v>
      </c>
      <c r="H67" s="6">
        <f t="shared" ref="H67" si="898">ROUNDDOWN(G$7*POWER(G67-1,1.95)+H$7,0)</f>
        <v>7065</v>
      </c>
      <c r="I67" s="5">
        <v>67</v>
      </c>
      <c r="J67" s="6">
        <f t="shared" ref="J67" si="899">ROUNDDOWN(I$7*POWER(I67-1,1.95)+J$7,0)</f>
        <v>7065</v>
      </c>
      <c r="K67" s="5">
        <v>67</v>
      </c>
      <c r="L67" s="6">
        <f t="shared" ref="L67" si="900">ROUNDDOWN(K$7*POWER(K67-1,1.95)+L$7,0)</f>
        <v>7065</v>
      </c>
      <c r="M67" s="5">
        <v>67</v>
      </c>
      <c r="N67" s="6">
        <f t="shared" ref="N67" si="901">ROUNDDOWN(M$7*POWER(M67-1,1.95)+N$7,0)</f>
        <v>7065</v>
      </c>
      <c r="O67" s="5">
        <v>67</v>
      </c>
      <c r="P67" s="6">
        <f t="shared" ref="P67" si="902">ROUNDDOWN(O$7*POWER(O67-1,1.95)+P$7,0)</f>
        <v>7065</v>
      </c>
      <c r="Q67" s="5">
        <v>67</v>
      </c>
      <c r="R67" s="6">
        <f t="shared" ref="R67" si="903">ROUNDDOWN(Q$7*POWER(Q67-1,1.95)+R$7,0)</f>
        <v>7065</v>
      </c>
      <c r="S67" s="5">
        <v>67</v>
      </c>
      <c r="T67" s="6">
        <f t="shared" ref="T67" si="904">ROUNDDOWN(S$7*POWER(S67-1,1.95)+T$7,0)</f>
        <v>7065</v>
      </c>
      <c r="U67" s="5">
        <v>67</v>
      </c>
      <c r="V67" s="6">
        <f t="shared" ref="V67" si="905">ROUNDDOWN(U$7*POWER(U67-1,1.95)+V$7,0)</f>
        <v>7065</v>
      </c>
      <c r="W67" s="5">
        <v>67</v>
      </c>
      <c r="X67" s="6">
        <f t="shared" ref="X67" si="906">ROUNDDOWN(W$7*POWER(W67-1,1.95)+X$7,0)</f>
        <v>1886</v>
      </c>
      <c r="Y67" s="5">
        <v>67</v>
      </c>
      <c r="Z67" s="6">
        <f t="shared" ref="Z67" si="907">ROUNDDOWN(Y$7*POWER(Y67-1,1.95)+Z$7,0)</f>
        <v>1183</v>
      </c>
      <c r="AA67" s="5">
        <v>67</v>
      </c>
      <c r="AB67" s="6">
        <f t="shared" ref="AB67" si="908">ROUNDDOWN(AA$7*POWER(AA67-1,1.95)+AB$7,0)</f>
        <v>1133</v>
      </c>
      <c r="AC67" s="5">
        <v>67</v>
      </c>
      <c r="AD67" s="6">
        <f t="shared" ref="AD67" si="909">ROUNDDOWN(AC$7*POWER(AC67-1,1.95)+AD$7,0)</f>
        <v>7065</v>
      </c>
      <c r="AE67" s="5">
        <v>67</v>
      </c>
      <c r="AF67" s="6">
        <f t="shared" ref="AF67" si="910">ROUNDDOWN(AE$7*POWER(AE67-1,1.95)+AF$7,0)</f>
        <v>5717</v>
      </c>
      <c r="AG67" s="5">
        <v>67</v>
      </c>
      <c r="AH67" s="6">
        <f t="shared" ref="AH67" si="911">ROUNDDOWN(AG$7*POWER(AG67-1,1.95)+AH$7,0)</f>
        <v>3702</v>
      </c>
      <c r="AI67" s="5">
        <v>67</v>
      </c>
      <c r="AJ67" s="6">
        <f t="shared" ref="AJ67" si="912">ROUNDDOWN(AI$7*POWER(AI67-1,1.95)+AJ$7,0)</f>
        <v>1183</v>
      </c>
    </row>
    <row r="68" spans="1:36" x14ac:dyDescent="0.2">
      <c r="A68" s="5">
        <v>68</v>
      </c>
      <c r="B68" s="6">
        <f t="shared" si="0"/>
        <v>7275</v>
      </c>
      <c r="C68" s="5">
        <v>68</v>
      </c>
      <c r="D68" s="6">
        <f t="shared" si="0"/>
        <v>7275</v>
      </c>
      <c r="E68" s="5">
        <v>68</v>
      </c>
      <c r="F68" s="6">
        <f t="shared" ref="F68" si="913">ROUNDDOWN(E$7*POWER(E68-1,1.95)+F$7,0)</f>
        <v>7275</v>
      </c>
      <c r="G68" s="5">
        <v>68</v>
      </c>
      <c r="H68" s="6">
        <f t="shared" ref="H68" si="914">ROUNDDOWN(G$7*POWER(G68-1,1.95)+H$7,0)</f>
        <v>7275</v>
      </c>
      <c r="I68" s="5">
        <v>68</v>
      </c>
      <c r="J68" s="6">
        <f t="shared" ref="J68" si="915">ROUNDDOWN(I$7*POWER(I68-1,1.95)+J$7,0)</f>
        <v>7275</v>
      </c>
      <c r="K68" s="5">
        <v>68</v>
      </c>
      <c r="L68" s="6">
        <f t="shared" ref="L68" si="916">ROUNDDOWN(K$7*POWER(K68-1,1.95)+L$7,0)</f>
        <v>7275</v>
      </c>
      <c r="M68" s="5">
        <v>68</v>
      </c>
      <c r="N68" s="6">
        <f t="shared" ref="N68" si="917">ROUNDDOWN(M$7*POWER(M68-1,1.95)+N$7,0)</f>
        <v>7275</v>
      </c>
      <c r="O68" s="5">
        <v>68</v>
      </c>
      <c r="P68" s="6">
        <f t="shared" ref="P68" si="918">ROUNDDOWN(O$7*POWER(O68-1,1.95)+P$7,0)</f>
        <v>7275</v>
      </c>
      <c r="Q68" s="5">
        <v>68</v>
      </c>
      <c r="R68" s="6">
        <f t="shared" ref="R68" si="919">ROUNDDOWN(Q$7*POWER(Q68-1,1.95)+R$7,0)</f>
        <v>7275</v>
      </c>
      <c r="S68" s="5">
        <v>68</v>
      </c>
      <c r="T68" s="6">
        <f t="shared" ref="T68" si="920">ROUNDDOWN(S$7*POWER(S68-1,1.95)+T$7,0)</f>
        <v>7275</v>
      </c>
      <c r="U68" s="5">
        <v>68</v>
      </c>
      <c r="V68" s="6">
        <f t="shared" ref="V68" si="921">ROUNDDOWN(U$7*POWER(U68-1,1.95)+V$7,0)</f>
        <v>7275</v>
      </c>
      <c r="W68" s="5">
        <v>68</v>
      </c>
      <c r="X68" s="6">
        <f t="shared" ref="X68" si="922">ROUNDDOWN(W$7*POWER(W68-1,1.95)+X$7,0)</f>
        <v>1938</v>
      </c>
      <c r="Y68" s="5">
        <v>68</v>
      </c>
      <c r="Z68" s="6">
        <f t="shared" ref="Z68" si="923">ROUNDDOWN(Y$7*POWER(Y68-1,1.95)+Z$7,0)</f>
        <v>1209</v>
      </c>
      <c r="AA68" s="5">
        <v>68</v>
      </c>
      <c r="AB68" s="6">
        <f t="shared" ref="AB68" si="924">ROUNDDOWN(AA$7*POWER(AA68-1,1.95)+AB$7,0)</f>
        <v>1159</v>
      </c>
      <c r="AC68" s="5">
        <v>68</v>
      </c>
      <c r="AD68" s="6">
        <f t="shared" ref="AD68" si="925">ROUNDDOWN(AC$7*POWER(AC68-1,1.95)+AD$7,0)</f>
        <v>7275</v>
      </c>
      <c r="AE68" s="5">
        <v>68</v>
      </c>
      <c r="AF68" s="6">
        <f t="shared" ref="AF68" si="926">ROUNDDOWN(AE$7*POWER(AE68-1,1.95)+AF$7,0)</f>
        <v>5885</v>
      </c>
      <c r="AG68" s="5">
        <v>68</v>
      </c>
      <c r="AH68" s="6">
        <f t="shared" ref="AH68" si="927">ROUNDDOWN(AG$7*POWER(AG68-1,1.95)+AH$7,0)</f>
        <v>3807</v>
      </c>
      <c r="AI68" s="5">
        <v>68</v>
      </c>
      <c r="AJ68" s="6">
        <f t="shared" ref="AJ68" si="928">ROUNDDOWN(AI$7*POWER(AI68-1,1.95)+AJ$7,0)</f>
        <v>1209</v>
      </c>
    </row>
    <row r="69" spans="1:36" x14ac:dyDescent="0.2">
      <c r="A69" s="5">
        <v>69</v>
      </c>
      <c r="B69" s="6">
        <f t="shared" si="0"/>
        <v>7488</v>
      </c>
      <c r="C69" s="5">
        <v>69</v>
      </c>
      <c r="D69" s="6">
        <f t="shared" si="0"/>
        <v>7488</v>
      </c>
      <c r="E69" s="5">
        <v>69</v>
      </c>
      <c r="F69" s="6">
        <f t="shared" ref="F69" si="929">ROUNDDOWN(E$7*POWER(E69-1,1.95)+F$7,0)</f>
        <v>7488</v>
      </c>
      <c r="G69" s="5">
        <v>69</v>
      </c>
      <c r="H69" s="6">
        <f t="shared" ref="H69" si="930">ROUNDDOWN(G$7*POWER(G69-1,1.95)+H$7,0)</f>
        <v>7488</v>
      </c>
      <c r="I69" s="5">
        <v>69</v>
      </c>
      <c r="J69" s="6">
        <f t="shared" ref="J69" si="931">ROUNDDOWN(I$7*POWER(I69-1,1.95)+J$7,0)</f>
        <v>7488</v>
      </c>
      <c r="K69" s="5">
        <v>69</v>
      </c>
      <c r="L69" s="6">
        <f t="shared" ref="L69" si="932">ROUNDDOWN(K$7*POWER(K69-1,1.95)+L$7,0)</f>
        <v>7488</v>
      </c>
      <c r="M69" s="5">
        <v>69</v>
      </c>
      <c r="N69" s="6">
        <f t="shared" ref="N69" si="933">ROUNDDOWN(M$7*POWER(M69-1,1.95)+N$7,0)</f>
        <v>7488</v>
      </c>
      <c r="O69" s="5">
        <v>69</v>
      </c>
      <c r="P69" s="6">
        <f t="shared" ref="P69" si="934">ROUNDDOWN(O$7*POWER(O69-1,1.95)+P$7,0)</f>
        <v>7488</v>
      </c>
      <c r="Q69" s="5">
        <v>69</v>
      </c>
      <c r="R69" s="6">
        <f t="shared" ref="R69" si="935">ROUNDDOWN(Q$7*POWER(Q69-1,1.95)+R$7,0)</f>
        <v>7488</v>
      </c>
      <c r="S69" s="5">
        <v>69</v>
      </c>
      <c r="T69" s="6">
        <f t="shared" ref="T69" si="936">ROUNDDOWN(S$7*POWER(S69-1,1.95)+T$7,0)</f>
        <v>7488</v>
      </c>
      <c r="U69" s="5">
        <v>69</v>
      </c>
      <c r="V69" s="6">
        <f t="shared" ref="V69" si="937">ROUNDDOWN(U$7*POWER(U69-1,1.95)+V$7,0)</f>
        <v>7488</v>
      </c>
      <c r="W69" s="5">
        <v>69</v>
      </c>
      <c r="X69" s="6">
        <f t="shared" ref="X69" si="938">ROUNDDOWN(W$7*POWER(W69-1,1.95)+X$7,0)</f>
        <v>1992</v>
      </c>
      <c r="Y69" s="5">
        <v>69</v>
      </c>
      <c r="Z69" s="6">
        <f t="shared" ref="Z69" si="939">ROUNDDOWN(Y$7*POWER(Y69-1,1.95)+Z$7,0)</f>
        <v>1236</v>
      </c>
      <c r="AA69" s="5">
        <v>69</v>
      </c>
      <c r="AB69" s="6">
        <f t="shared" ref="AB69" si="940">ROUNDDOWN(AA$7*POWER(AA69-1,1.95)+AB$7,0)</f>
        <v>1186</v>
      </c>
      <c r="AC69" s="5">
        <v>69</v>
      </c>
      <c r="AD69" s="6">
        <f t="shared" ref="AD69" si="941">ROUNDDOWN(AC$7*POWER(AC69-1,1.95)+AD$7,0)</f>
        <v>7488</v>
      </c>
      <c r="AE69" s="5">
        <v>69</v>
      </c>
      <c r="AF69" s="6">
        <f t="shared" ref="AF69" si="942">ROUNDDOWN(AE$7*POWER(AE69-1,1.95)+AF$7,0)</f>
        <v>6056</v>
      </c>
      <c r="AG69" s="5">
        <v>69</v>
      </c>
      <c r="AH69" s="6">
        <f t="shared" ref="AH69" si="943">ROUNDDOWN(AG$7*POWER(AG69-1,1.95)+AH$7,0)</f>
        <v>3914</v>
      </c>
      <c r="AI69" s="5">
        <v>69</v>
      </c>
      <c r="AJ69" s="6">
        <f t="shared" ref="AJ69" si="944">ROUNDDOWN(AI$7*POWER(AI69-1,1.95)+AJ$7,0)</f>
        <v>1236</v>
      </c>
    </row>
    <row r="70" spans="1:36" x14ac:dyDescent="0.2">
      <c r="A70" s="5">
        <v>70</v>
      </c>
      <c r="B70" s="6">
        <f t="shared" si="0"/>
        <v>7705</v>
      </c>
      <c r="C70" s="5">
        <v>70</v>
      </c>
      <c r="D70" s="6">
        <f t="shared" si="0"/>
        <v>7705</v>
      </c>
      <c r="E70" s="5">
        <v>70</v>
      </c>
      <c r="F70" s="6">
        <f t="shared" ref="F70" si="945">ROUNDDOWN(E$7*POWER(E70-1,1.95)+F$7,0)</f>
        <v>7705</v>
      </c>
      <c r="G70" s="5">
        <v>70</v>
      </c>
      <c r="H70" s="6">
        <f t="shared" ref="H70" si="946">ROUNDDOWN(G$7*POWER(G70-1,1.95)+H$7,0)</f>
        <v>7705</v>
      </c>
      <c r="I70" s="5">
        <v>70</v>
      </c>
      <c r="J70" s="6">
        <f t="shared" ref="J70" si="947">ROUNDDOWN(I$7*POWER(I70-1,1.95)+J$7,0)</f>
        <v>7705</v>
      </c>
      <c r="K70" s="5">
        <v>70</v>
      </c>
      <c r="L70" s="6">
        <f t="shared" ref="L70" si="948">ROUNDDOWN(K$7*POWER(K70-1,1.95)+L$7,0)</f>
        <v>7705</v>
      </c>
      <c r="M70" s="5">
        <v>70</v>
      </c>
      <c r="N70" s="6">
        <f t="shared" ref="N70" si="949">ROUNDDOWN(M$7*POWER(M70-1,1.95)+N$7,0)</f>
        <v>7705</v>
      </c>
      <c r="O70" s="5">
        <v>70</v>
      </c>
      <c r="P70" s="6">
        <f t="shared" ref="P70" si="950">ROUNDDOWN(O$7*POWER(O70-1,1.95)+P$7,0)</f>
        <v>7705</v>
      </c>
      <c r="Q70" s="5">
        <v>70</v>
      </c>
      <c r="R70" s="6">
        <f t="shared" ref="R70" si="951">ROUNDDOWN(Q$7*POWER(Q70-1,1.95)+R$7,0)</f>
        <v>7705</v>
      </c>
      <c r="S70" s="5">
        <v>70</v>
      </c>
      <c r="T70" s="6">
        <f t="shared" ref="T70" si="952">ROUNDDOWN(S$7*POWER(S70-1,1.95)+T$7,0)</f>
        <v>7705</v>
      </c>
      <c r="U70" s="5">
        <v>70</v>
      </c>
      <c r="V70" s="6">
        <f t="shared" ref="V70" si="953">ROUNDDOWN(U$7*POWER(U70-1,1.95)+V$7,0)</f>
        <v>7705</v>
      </c>
      <c r="W70" s="5">
        <v>70</v>
      </c>
      <c r="X70" s="6">
        <f t="shared" ref="X70" si="954">ROUNDDOWN(W$7*POWER(W70-1,1.95)+X$7,0)</f>
        <v>2046</v>
      </c>
      <c r="Y70" s="5">
        <v>70</v>
      </c>
      <c r="Z70" s="6">
        <f t="shared" ref="Z70" si="955">ROUNDDOWN(Y$7*POWER(Y70-1,1.95)+Z$7,0)</f>
        <v>1263</v>
      </c>
      <c r="AA70" s="5">
        <v>70</v>
      </c>
      <c r="AB70" s="6">
        <f t="shared" ref="AB70" si="956">ROUNDDOWN(AA$7*POWER(AA70-1,1.95)+AB$7,0)</f>
        <v>1213</v>
      </c>
      <c r="AC70" s="5">
        <v>70</v>
      </c>
      <c r="AD70" s="6">
        <f t="shared" ref="AD70" si="957">ROUNDDOWN(AC$7*POWER(AC70-1,1.95)+AD$7,0)</f>
        <v>7705</v>
      </c>
      <c r="AE70" s="5">
        <v>70</v>
      </c>
      <c r="AF70" s="6">
        <f t="shared" ref="AF70" si="958">ROUNDDOWN(AE$7*POWER(AE70-1,1.95)+AF$7,0)</f>
        <v>6229</v>
      </c>
      <c r="AG70" s="5">
        <v>70</v>
      </c>
      <c r="AH70" s="6">
        <f t="shared" ref="AH70" si="959">ROUNDDOWN(AG$7*POWER(AG70-1,1.95)+AH$7,0)</f>
        <v>4022</v>
      </c>
      <c r="AI70" s="5">
        <v>70</v>
      </c>
      <c r="AJ70" s="6">
        <f t="shared" ref="AJ70" si="960">ROUNDDOWN(AI$7*POWER(AI70-1,1.95)+AJ$7,0)</f>
        <v>1263</v>
      </c>
    </row>
    <row r="71" spans="1:36" x14ac:dyDescent="0.2">
      <c r="A71" s="5">
        <v>71</v>
      </c>
      <c r="B71" s="6">
        <f t="shared" si="0"/>
        <v>7924</v>
      </c>
      <c r="C71" s="5">
        <v>71</v>
      </c>
      <c r="D71" s="6">
        <f t="shared" si="0"/>
        <v>7924</v>
      </c>
      <c r="E71" s="5">
        <v>71</v>
      </c>
      <c r="F71" s="6">
        <f t="shared" ref="F71" si="961">ROUNDDOWN(E$7*POWER(E71-1,1.95)+F$7,0)</f>
        <v>7924</v>
      </c>
      <c r="G71" s="5">
        <v>71</v>
      </c>
      <c r="H71" s="6">
        <f t="shared" ref="H71" si="962">ROUNDDOWN(G$7*POWER(G71-1,1.95)+H$7,0)</f>
        <v>7924</v>
      </c>
      <c r="I71" s="5">
        <v>71</v>
      </c>
      <c r="J71" s="6">
        <f t="shared" ref="J71" si="963">ROUNDDOWN(I$7*POWER(I71-1,1.95)+J$7,0)</f>
        <v>7924</v>
      </c>
      <c r="K71" s="5">
        <v>71</v>
      </c>
      <c r="L71" s="6">
        <f t="shared" ref="L71" si="964">ROUNDDOWN(K$7*POWER(K71-1,1.95)+L$7,0)</f>
        <v>7924</v>
      </c>
      <c r="M71" s="5">
        <v>71</v>
      </c>
      <c r="N71" s="6">
        <f t="shared" ref="N71" si="965">ROUNDDOWN(M$7*POWER(M71-1,1.95)+N$7,0)</f>
        <v>7924</v>
      </c>
      <c r="O71" s="5">
        <v>71</v>
      </c>
      <c r="P71" s="6">
        <f t="shared" ref="P71" si="966">ROUNDDOWN(O$7*POWER(O71-1,1.95)+P$7,0)</f>
        <v>7924</v>
      </c>
      <c r="Q71" s="5">
        <v>71</v>
      </c>
      <c r="R71" s="6">
        <f t="shared" ref="R71" si="967">ROUNDDOWN(Q$7*POWER(Q71-1,1.95)+R$7,0)</f>
        <v>7924</v>
      </c>
      <c r="S71" s="5">
        <v>71</v>
      </c>
      <c r="T71" s="6">
        <f t="shared" ref="T71" si="968">ROUNDDOWN(S$7*POWER(S71-1,1.95)+T$7,0)</f>
        <v>7924</v>
      </c>
      <c r="U71" s="5">
        <v>71</v>
      </c>
      <c r="V71" s="6">
        <f t="shared" ref="V71" si="969">ROUNDDOWN(U$7*POWER(U71-1,1.95)+V$7,0)</f>
        <v>7924</v>
      </c>
      <c r="W71" s="5">
        <v>71</v>
      </c>
      <c r="X71" s="6">
        <f t="shared" ref="X71" si="970">ROUNDDOWN(W$7*POWER(W71-1,1.95)+X$7,0)</f>
        <v>2101</v>
      </c>
      <c r="Y71" s="5">
        <v>71</v>
      </c>
      <c r="Z71" s="6">
        <f t="shared" ref="Z71" si="971">ROUNDDOWN(Y$7*POWER(Y71-1,1.95)+Z$7,0)</f>
        <v>1290</v>
      </c>
      <c r="AA71" s="5">
        <v>71</v>
      </c>
      <c r="AB71" s="6">
        <f t="shared" ref="AB71" si="972">ROUNDDOWN(AA$7*POWER(AA71-1,1.95)+AB$7,0)</f>
        <v>1240</v>
      </c>
      <c r="AC71" s="5">
        <v>71</v>
      </c>
      <c r="AD71" s="6">
        <f t="shared" ref="AD71" si="973">ROUNDDOWN(AC$7*POWER(AC71-1,1.95)+AD$7,0)</f>
        <v>7924</v>
      </c>
      <c r="AE71" s="5">
        <v>71</v>
      </c>
      <c r="AF71" s="6">
        <f t="shared" ref="AF71" si="974">ROUNDDOWN(AE$7*POWER(AE71-1,1.95)+AF$7,0)</f>
        <v>6404</v>
      </c>
      <c r="AG71" s="5">
        <v>71</v>
      </c>
      <c r="AH71" s="6">
        <f t="shared" ref="AH71" si="975">ROUNDDOWN(AG$7*POWER(AG71-1,1.95)+AH$7,0)</f>
        <v>4132</v>
      </c>
      <c r="AI71" s="5">
        <v>71</v>
      </c>
      <c r="AJ71" s="6">
        <f t="shared" ref="AJ71" si="976">ROUNDDOWN(AI$7*POWER(AI71-1,1.95)+AJ$7,0)</f>
        <v>1290</v>
      </c>
    </row>
    <row r="72" spans="1:36" x14ac:dyDescent="0.2">
      <c r="A72" s="5">
        <v>72</v>
      </c>
      <c r="B72" s="6">
        <f t="shared" si="0"/>
        <v>8146</v>
      </c>
      <c r="C72" s="5">
        <v>72</v>
      </c>
      <c r="D72" s="6">
        <f t="shared" si="0"/>
        <v>8146</v>
      </c>
      <c r="E72" s="5">
        <v>72</v>
      </c>
      <c r="F72" s="6">
        <f t="shared" ref="F72" si="977">ROUNDDOWN(E$7*POWER(E72-1,1.95)+F$7,0)</f>
        <v>8146</v>
      </c>
      <c r="G72" s="5">
        <v>72</v>
      </c>
      <c r="H72" s="6">
        <f t="shared" ref="H72" si="978">ROUNDDOWN(G$7*POWER(G72-1,1.95)+H$7,0)</f>
        <v>8146</v>
      </c>
      <c r="I72" s="5">
        <v>72</v>
      </c>
      <c r="J72" s="6">
        <f t="shared" ref="J72" si="979">ROUNDDOWN(I$7*POWER(I72-1,1.95)+J$7,0)</f>
        <v>8146</v>
      </c>
      <c r="K72" s="5">
        <v>72</v>
      </c>
      <c r="L72" s="6">
        <f t="shared" ref="L72" si="980">ROUNDDOWN(K$7*POWER(K72-1,1.95)+L$7,0)</f>
        <v>8146</v>
      </c>
      <c r="M72" s="5">
        <v>72</v>
      </c>
      <c r="N72" s="6">
        <f t="shared" ref="N72" si="981">ROUNDDOWN(M$7*POWER(M72-1,1.95)+N$7,0)</f>
        <v>8146</v>
      </c>
      <c r="O72" s="5">
        <v>72</v>
      </c>
      <c r="P72" s="6">
        <f t="shared" ref="P72" si="982">ROUNDDOWN(O$7*POWER(O72-1,1.95)+P$7,0)</f>
        <v>8146</v>
      </c>
      <c r="Q72" s="5">
        <v>72</v>
      </c>
      <c r="R72" s="6">
        <f t="shared" ref="R72" si="983">ROUNDDOWN(Q$7*POWER(Q72-1,1.95)+R$7,0)</f>
        <v>8146</v>
      </c>
      <c r="S72" s="5">
        <v>72</v>
      </c>
      <c r="T72" s="6">
        <f t="shared" ref="T72" si="984">ROUNDDOWN(S$7*POWER(S72-1,1.95)+T$7,0)</f>
        <v>8146</v>
      </c>
      <c r="U72" s="5">
        <v>72</v>
      </c>
      <c r="V72" s="6">
        <f t="shared" ref="V72" si="985">ROUNDDOWN(U$7*POWER(U72-1,1.95)+V$7,0)</f>
        <v>8146</v>
      </c>
      <c r="W72" s="5">
        <v>72</v>
      </c>
      <c r="X72" s="6">
        <f t="shared" ref="X72" si="986">ROUNDDOWN(W$7*POWER(W72-1,1.95)+X$7,0)</f>
        <v>2156</v>
      </c>
      <c r="Y72" s="5">
        <v>72</v>
      </c>
      <c r="Z72" s="6">
        <f t="shared" ref="Z72" si="987">ROUNDDOWN(Y$7*POWER(Y72-1,1.95)+Z$7,0)</f>
        <v>1318</v>
      </c>
      <c r="AA72" s="5">
        <v>72</v>
      </c>
      <c r="AB72" s="6">
        <f t="shared" ref="AB72" si="988">ROUNDDOWN(AA$7*POWER(AA72-1,1.95)+AB$7,0)</f>
        <v>1268</v>
      </c>
      <c r="AC72" s="5">
        <v>72</v>
      </c>
      <c r="AD72" s="6">
        <f t="shared" ref="AD72" si="989">ROUNDDOWN(AC$7*POWER(AC72-1,1.95)+AD$7,0)</f>
        <v>8146</v>
      </c>
      <c r="AE72" s="5">
        <v>72</v>
      </c>
      <c r="AF72" s="6">
        <f t="shared" ref="AF72" si="990">ROUNDDOWN(AE$7*POWER(AE72-1,1.95)+AF$7,0)</f>
        <v>6582</v>
      </c>
      <c r="AG72" s="5">
        <v>72</v>
      </c>
      <c r="AH72" s="6">
        <f t="shared" ref="AH72" si="991">ROUNDDOWN(AG$7*POWER(AG72-1,1.95)+AH$7,0)</f>
        <v>4243</v>
      </c>
      <c r="AI72" s="5">
        <v>72</v>
      </c>
      <c r="AJ72" s="6">
        <f t="shared" ref="AJ72" si="992">ROUNDDOWN(AI$7*POWER(AI72-1,1.95)+AJ$7,0)</f>
        <v>1318</v>
      </c>
    </row>
    <row r="73" spans="1:36" x14ac:dyDescent="0.2">
      <c r="A73" s="5">
        <v>73</v>
      </c>
      <c r="B73" s="6">
        <f t="shared" si="0"/>
        <v>8371</v>
      </c>
      <c r="C73" s="5">
        <v>73</v>
      </c>
      <c r="D73" s="6">
        <f t="shared" si="0"/>
        <v>8371</v>
      </c>
      <c r="E73" s="5">
        <v>73</v>
      </c>
      <c r="F73" s="6">
        <f t="shared" ref="F73" si="993">ROUNDDOWN(E$7*POWER(E73-1,1.95)+F$7,0)</f>
        <v>8371</v>
      </c>
      <c r="G73" s="5">
        <v>73</v>
      </c>
      <c r="H73" s="6">
        <f t="shared" ref="H73" si="994">ROUNDDOWN(G$7*POWER(G73-1,1.95)+H$7,0)</f>
        <v>8371</v>
      </c>
      <c r="I73" s="5">
        <v>73</v>
      </c>
      <c r="J73" s="6">
        <f t="shared" ref="J73" si="995">ROUNDDOWN(I$7*POWER(I73-1,1.95)+J$7,0)</f>
        <v>8371</v>
      </c>
      <c r="K73" s="5">
        <v>73</v>
      </c>
      <c r="L73" s="6">
        <f t="shared" ref="L73" si="996">ROUNDDOWN(K$7*POWER(K73-1,1.95)+L$7,0)</f>
        <v>8371</v>
      </c>
      <c r="M73" s="5">
        <v>73</v>
      </c>
      <c r="N73" s="6">
        <f t="shared" ref="N73" si="997">ROUNDDOWN(M$7*POWER(M73-1,1.95)+N$7,0)</f>
        <v>8371</v>
      </c>
      <c r="O73" s="5">
        <v>73</v>
      </c>
      <c r="P73" s="6">
        <f t="shared" ref="P73" si="998">ROUNDDOWN(O$7*POWER(O73-1,1.95)+P$7,0)</f>
        <v>8371</v>
      </c>
      <c r="Q73" s="5">
        <v>73</v>
      </c>
      <c r="R73" s="6">
        <f t="shared" ref="R73" si="999">ROUNDDOWN(Q$7*POWER(Q73-1,1.95)+R$7,0)</f>
        <v>8371</v>
      </c>
      <c r="S73" s="5">
        <v>73</v>
      </c>
      <c r="T73" s="6">
        <f t="shared" ref="T73" si="1000">ROUNDDOWN(S$7*POWER(S73-1,1.95)+T$7,0)</f>
        <v>8371</v>
      </c>
      <c r="U73" s="5">
        <v>73</v>
      </c>
      <c r="V73" s="6">
        <f t="shared" ref="V73" si="1001">ROUNDDOWN(U$7*POWER(U73-1,1.95)+V$7,0)</f>
        <v>8371</v>
      </c>
      <c r="W73" s="5">
        <v>73</v>
      </c>
      <c r="X73" s="6">
        <f t="shared" ref="X73" si="1002">ROUNDDOWN(W$7*POWER(W73-1,1.95)+X$7,0)</f>
        <v>2212</v>
      </c>
      <c r="Y73" s="5">
        <v>73</v>
      </c>
      <c r="Z73" s="6">
        <f t="shared" ref="Z73" si="1003">ROUNDDOWN(Y$7*POWER(Y73-1,1.95)+Z$7,0)</f>
        <v>1346</v>
      </c>
      <c r="AA73" s="5">
        <v>73</v>
      </c>
      <c r="AB73" s="6">
        <f t="shared" ref="AB73" si="1004">ROUNDDOWN(AA$7*POWER(AA73-1,1.95)+AB$7,0)</f>
        <v>1296</v>
      </c>
      <c r="AC73" s="5">
        <v>73</v>
      </c>
      <c r="AD73" s="6">
        <f t="shared" ref="AD73" si="1005">ROUNDDOWN(AC$7*POWER(AC73-1,1.95)+AD$7,0)</f>
        <v>8371</v>
      </c>
      <c r="AE73" s="5">
        <v>73</v>
      </c>
      <c r="AF73" s="6">
        <f t="shared" ref="AF73" si="1006">ROUNDDOWN(AE$7*POWER(AE73-1,1.95)+AF$7,0)</f>
        <v>6762</v>
      </c>
      <c r="AG73" s="5">
        <v>73</v>
      </c>
      <c r="AH73" s="6">
        <f t="shared" ref="AH73" si="1007">ROUNDDOWN(AG$7*POWER(AG73-1,1.95)+AH$7,0)</f>
        <v>4355</v>
      </c>
      <c r="AI73" s="5">
        <v>73</v>
      </c>
      <c r="AJ73" s="6">
        <f t="shared" ref="AJ73" si="1008">ROUNDDOWN(AI$7*POWER(AI73-1,1.95)+AJ$7,0)</f>
        <v>1346</v>
      </c>
    </row>
    <row r="74" spans="1:36" x14ac:dyDescent="0.2">
      <c r="A74" s="5">
        <v>74</v>
      </c>
      <c r="B74" s="6">
        <f t="shared" si="0"/>
        <v>8600</v>
      </c>
      <c r="C74" s="5">
        <v>74</v>
      </c>
      <c r="D74" s="6">
        <f t="shared" si="0"/>
        <v>8600</v>
      </c>
      <c r="E74" s="5">
        <v>74</v>
      </c>
      <c r="F74" s="6">
        <f t="shared" ref="F74" si="1009">ROUNDDOWN(E$7*POWER(E74-1,1.95)+F$7,0)</f>
        <v>8600</v>
      </c>
      <c r="G74" s="5">
        <v>74</v>
      </c>
      <c r="H74" s="6">
        <f t="shared" ref="H74" si="1010">ROUNDDOWN(G$7*POWER(G74-1,1.95)+H$7,0)</f>
        <v>8600</v>
      </c>
      <c r="I74" s="5">
        <v>74</v>
      </c>
      <c r="J74" s="6">
        <f t="shared" ref="J74" si="1011">ROUNDDOWN(I$7*POWER(I74-1,1.95)+J$7,0)</f>
        <v>8600</v>
      </c>
      <c r="K74" s="5">
        <v>74</v>
      </c>
      <c r="L74" s="6">
        <f t="shared" ref="L74" si="1012">ROUNDDOWN(K$7*POWER(K74-1,1.95)+L$7,0)</f>
        <v>8600</v>
      </c>
      <c r="M74" s="5">
        <v>74</v>
      </c>
      <c r="N74" s="6">
        <f t="shared" ref="N74" si="1013">ROUNDDOWN(M$7*POWER(M74-1,1.95)+N$7,0)</f>
        <v>8600</v>
      </c>
      <c r="O74" s="5">
        <v>74</v>
      </c>
      <c r="P74" s="6">
        <f t="shared" ref="P74" si="1014">ROUNDDOWN(O$7*POWER(O74-1,1.95)+P$7,0)</f>
        <v>8600</v>
      </c>
      <c r="Q74" s="5">
        <v>74</v>
      </c>
      <c r="R74" s="6">
        <f t="shared" ref="R74" si="1015">ROUNDDOWN(Q$7*POWER(Q74-1,1.95)+R$7,0)</f>
        <v>8600</v>
      </c>
      <c r="S74" s="5">
        <v>74</v>
      </c>
      <c r="T74" s="6">
        <f t="shared" ref="T74" si="1016">ROUNDDOWN(S$7*POWER(S74-1,1.95)+T$7,0)</f>
        <v>8600</v>
      </c>
      <c r="U74" s="5">
        <v>74</v>
      </c>
      <c r="V74" s="6">
        <f t="shared" ref="V74" si="1017">ROUNDDOWN(U$7*POWER(U74-1,1.95)+V$7,0)</f>
        <v>8600</v>
      </c>
      <c r="W74" s="5">
        <v>74</v>
      </c>
      <c r="X74" s="6">
        <f t="shared" ref="X74" si="1018">ROUNDDOWN(W$7*POWER(W74-1,1.95)+X$7,0)</f>
        <v>2270</v>
      </c>
      <c r="Y74" s="5">
        <v>74</v>
      </c>
      <c r="Z74" s="6">
        <f t="shared" ref="Z74" si="1019">ROUNDDOWN(Y$7*POWER(Y74-1,1.95)+Z$7,0)</f>
        <v>1375</v>
      </c>
      <c r="AA74" s="5">
        <v>74</v>
      </c>
      <c r="AB74" s="6">
        <f t="shared" ref="AB74" si="1020">ROUNDDOWN(AA$7*POWER(AA74-1,1.95)+AB$7,0)</f>
        <v>1325</v>
      </c>
      <c r="AC74" s="5">
        <v>74</v>
      </c>
      <c r="AD74" s="6">
        <f t="shared" ref="AD74" si="1021">ROUNDDOWN(AC$7*POWER(AC74-1,1.95)+AD$7,0)</f>
        <v>8600</v>
      </c>
      <c r="AE74" s="5">
        <v>74</v>
      </c>
      <c r="AF74" s="6">
        <f t="shared" ref="AF74" si="1022">ROUNDDOWN(AE$7*POWER(AE74-1,1.95)+AF$7,0)</f>
        <v>6945</v>
      </c>
      <c r="AG74" s="5">
        <v>74</v>
      </c>
      <c r="AH74" s="6">
        <f t="shared" ref="AH74" si="1023">ROUNDDOWN(AG$7*POWER(AG74-1,1.95)+AH$7,0)</f>
        <v>4470</v>
      </c>
      <c r="AI74" s="5">
        <v>74</v>
      </c>
      <c r="AJ74" s="6">
        <f t="shared" ref="AJ74" si="1024">ROUNDDOWN(AI$7*POWER(AI74-1,1.95)+AJ$7,0)</f>
        <v>1375</v>
      </c>
    </row>
    <row r="75" spans="1:36" x14ac:dyDescent="0.2">
      <c r="A75" s="5">
        <v>75</v>
      </c>
      <c r="B75" s="6">
        <f t="shared" ref="B75:D120" si="1025">ROUNDDOWN(A$7*POWER(A75-1,1.95)+B$7,0)</f>
        <v>8831</v>
      </c>
      <c r="C75" s="5">
        <v>75</v>
      </c>
      <c r="D75" s="6">
        <f t="shared" si="1025"/>
        <v>8831</v>
      </c>
      <c r="E75" s="5">
        <v>75</v>
      </c>
      <c r="F75" s="6">
        <f t="shared" ref="F75" si="1026">ROUNDDOWN(E$7*POWER(E75-1,1.95)+F$7,0)</f>
        <v>8831</v>
      </c>
      <c r="G75" s="5">
        <v>75</v>
      </c>
      <c r="H75" s="6">
        <f t="shared" ref="H75" si="1027">ROUNDDOWN(G$7*POWER(G75-1,1.95)+H$7,0)</f>
        <v>8831</v>
      </c>
      <c r="I75" s="5">
        <v>75</v>
      </c>
      <c r="J75" s="6">
        <f t="shared" ref="J75" si="1028">ROUNDDOWN(I$7*POWER(I75-1,1.95)+J$7,0)</f>
        <v>8831</v>
      </c>
      <c r="K75" s="5">
        <v>75</v>
      </c>
      <c r="L75" s="6">
        <f t="shared" ref="L75" si="1029">ROUNDDOWN(K$7*POWER(K75-1,1.95)+L$7,0)</f>
        <v>8831</v>
      </c>
      <c r="M75" s="5">
        <v>75</v>
      </c>
      <c r="N75" s="6">
        <f t="shared" ref="N75" si="1030">ROUNDDOWN(M$7*POWER(M75-1,1.95)+N$7,0)</f>
        <v>8831</v>
      </c>
      <c r="O75" s="5">
        <v>75</v>
      </c>
      <c r="P75" s="6">
        <f t="shared" ref="P75" si="1031">ROUNDDOWN(O$7*POWER(O75-1,1.95)+P$7,0)</f>
        <v>8831</v>
      </c>
      <c r="Q75" s="5">
        <v>75</v>
      </c>
      <c r="R75" s="6">
        <f t="shared" ref="R75" si="1032">ROUNDDOWN(Q$7*POWER(Q75-1,1.95)+R$7,0)</f>
        <v>8831</v>
      </c>
      <c r="S75" s="5">
        <v>75</v>
      </c>
      <c r="T75" s="6">
        <f t="shared" ref="T75" si="1033">ROUNDDOWN(S$7*POWER(S75-1,1.95)+T$7,0)</f>
        <v>8831</v>
      </c>
      <c r="U75" s="5">
        <v>75</v>
      </c>
      <c r="V75" s="6">
        <f t="shared" ref="V75" si="1034">ROUNDDOWN(U$7*POWER(U75-1,1.95)+V$7,0)</f>
        <v>8831</v>
      </c>
      <c r="W75" s="5">
        <v>75</v>
      </c>
      <c r="X75" s="6">
        <f t="shared" ref="X75" si="1035">ROUNDDOWN(W$7*POWER(W75-1,1.95)+X$7,0)</f>
        <v>2327</v>
      </c>
      <c r="Y75" s="5">
        <v>75</v>
      </c>
      <c r="Z75" s="6">
        <f t="shared" ref="Z75" si="1036">ROUNDDOWN(Y$7*POWER(Y75-1,1.95)+Z$7,0)</f>
        <v>1403</v>
      </c>
      <c r="AA75" s="5">
        <v>75</v>
      </c>
      <c r="AB75" s="6">
        <f t="shared" ref="AB75" si="1037">ROUNDDOWN(AA$7*POWER(AA75-1,1.95)+AB$7,0)</f>
        <v>1353</v>
      </c>
      <c r="AC75" s="5">
        <v>75</v>
      </c>
      <c r="AD75" s="6">
        <f t="shared" ref="AD75" si="1038">ROUNDDOWN(AC$7*POWER(AC75-1,1.95)+AD$7,0)</f>
        <v>8831</v>
      </c>
      <c r="AE75" s="5">
        <v>75</v>
      </c>
      <c r="AF75" s="6">
        <f t="shared" ref="AF75" si="1039">ROUNDDOWN(AE$7*POWER(AE75-1,1.95)+AF$7,0)</f>
        <v>7130</v>
      </c>
      <c r="AG75" s="5">
        <v>75</v>
      </c>
      <c r="AH75" s="6">
        <f t="shared" ref="AH75" si="1040">ROUNDDOWN(AG$7*POWER(AG75-1,1.95)+AH$7,0)</f>
        <v>4585</v>
      </c>
      <c r="AI75" s="5">
        <v>75</v>
      </c>
      <c r="AJ75" s="6">
        <f t="shared" ref="AJ75" si="1041">ROUNDDOWN(AI$7*POWER(AI75-1,1.95)+AJ$7,0)</f>
        <v>1403</v>
      </c>
    </row>
    <row r="76" spans="1:36" x14ac:dyDescent="0.2">
      <c r="A76" s="5">
        <v>76</v>
      </c>
      <c r="B76" s="6">
        <f t="shared" si="1025"/>
        <v>9065</v>
      </c>
      <c r="C76" s="5">
        <v>76</v>
      </c>
      <c r="D76" s="6">
        <f t="shared" si="1025"/>
        <v>9065</v>
      </c>
      <c r="E76" s="5">
        <v>76</v>
      </c>
      <c r="F76" s="6">
        <f t="shared" ref="F76" si="1042">ROUNDDOWN(E$7*POWER(E76-1,1.95)+F$7,0)</f>
        <v>9065</v>
      </c>
      <c r="G76" s="5">
        <v>76</v>
      </c>
      <c r="H76" s="6">
        <f t="shared" ref="H76" si="1043">ROUNDDOWN(G$7*POWER(G76-1,1.95)+H$7,0)</f>
        <v>9065</v>
      </c>
      <c r="I76" s="5">
        <v>76</v>
      </c>
      <c r="J76" s="6">
        <f t="shared" ref="J76" si="1044">ROUNDDOWN(I$7*POWER(I76-1,1.95)+J$7,0)</f>
        <v>9065</v>
      </c>
      <c r="K76" s="5">
        <v>76</v>
      </c>
      <c r="L76" s="6">
        <f t="shared" ref="L76" si="1045">ROUNDDOWN(K$7*POWER(K76-1,1.95)+L$7,0)</f>
        <v>9065</v>
      </c>
      <c r="M76" s="5">
        <v>76</v>
      </c>
      <c r="N76" s="6">
        <f t="shared" ref="N76" si="1046">ROUNDDOWN(M$7*POWER(M76-1,1.95)+N$7,0)</f>
        <v>9065</v>
      </c>
      <c r="O76" s="5">
        <v>76</v>
      </c>
      <c r="P76" s="6">
        <f t="shared" ref="P76" si="1047">ROUNDDOWN(O$7*POWER(O76-1,1.95)+P$7,0)</f>
        <v>9065</v>
      </c>
      <c r="Q76" s="5">
        <v>76</v>
      </c>
      <c r="R76" s="6">
        <f t="shared" ref="R76" si="1048">ROUNDDOWN(Q$7*POWER(Q76-1,1.95)+R$7,0)</f>
        <v>9065</v>
      </c>
      <c r="S76" s="5">
        <v>76</v>
      </c>
      <c r="T76" s="6">
        <f t="shared" ref="T76" si="1049">ROUNDDOWN(S$7*POWER(S76-1,1.95)+T$7,0)</f>
        <v>9065</v>
      </c>
      <c r="U76" s="5">
        <v>76</v>
      </c>
      <c r="V76" s="6">
        <f t="shared" ref="V76" si="1050">ROUNDDOWN(U$7*POWER(U76-1,1.95)+V$7,0)</f>
        <v>9065</v>
      </c>
      <c r="W76" s="5">
        <v>76</v>
      </c>
      <c r="X76" s="6">
        <f t="shared" ref="X76" si="1051">ROUNDDOWN(W$7*POWER(W76-1,1.95)+X$7,0)</f>
        <v>2386</v>
      </c>
      <c r="Y76" s="5">
        <v>76</v>
      </c>
      <c r="Z76" s="6">
        <f t="shared" ref="Z76" si="1052">ROUNDDOWN(Y$7*POWER(Y76-1,1.95)+Z$7,0)</f>
        <v>1433</v>
      </c>
      <c r="AA76" s="5">
        <v>76</v>
      </c>
      <c r="AB76" s="6">
        <f t="shared" ref="AB76" si="1053">ROUNDDOWN(AA$7*POWER(AA76-1,1.95)+AB$7,0)</f>
        <v>1383</v>
      </c>
      <c r="AC76" s="5">
        <v>76</v>
      </c>
      <c r="AD76" s="6">
        <f t="shared" ref="AD76" si="1054">ROUNDDOWN(AC$7*POWER(AC76-1,1.95)+AD$7,0)</f>
        <v>9065</v>
      </c>
      <c r="AE76" s="5">
        <v>76</v>
      </c>
      <c r="AF76" s="6">
        <f t="shared" ref="AF76" si="1055">ROUNDDOWN(AE$7*POWER(AE76-1,1.95)+AF$7,0)</f>
        <v>7317</v>
      </c>
      <c r="AG76" s="5">
        <v>76</v>
      </c>
      <c r="AH76" s="6">
        <f t="shared" ref="AH76" si="1056">ROUNDDOWN(AG$7*POWER(AG76-1,1.95)+AH$7,0)</f>
        <v>4702</v>
      </c>
      <c r="AI76" s="5">
        <v>76</v>
      </c>
      <c r="AJ76" s="6">
        <f t="shared" ref="AJ76" si="1057">ROUNDDOWN(AI$7*POWER(AI76-1,1.95)+AJ$7,0)</f>
        <v>1433</v>
      </c>
    </row>
    <row r="77" spans="1:36" x14ac:dyDescent="0.2">
      <c r="A77" s="5">
        <v>77</v>
      </c>
      <c r="B77" s="6">
        <f t="shared" si="1025"/>
        <v>9302</v>
      </c>
      <c r="C77" s="5">
        <v>77</v>
      </c>
      <c r="D77" s="6">
        <f t="shared" si="1025"/>
        <v>9302</v>
      </c>
      <c r="E77" s="5">
        <v>77</v>
      </c>
      <c r="F77" s="6">
        <f t="shared" ref="F77" si="1058">ROUNDDOWN(E$7*POWER(E77-1,1.95)+F$7,0)</f>
        <v>9302</v>
      </c>
      <c r="G77" s="5">
        <v>77</v>
      </c>
      <c r="H77" s="6">
        <f t="shared" ref="H77" si="1059">ROUNDDOWN(G$7*POWER(G77-1,1.95)+H$7,0)</f>
        <v>9302</v>
      </c>
      <c r="I77" s="5">
        <v>77</v>
      </c>
      <c r="J77" s="6">
        <f t="shared" ref="J77" si="1060">ROUNDDOWN(I$7*POWER(I77-1,1.95)+J$7,0)</f>
        <v>9302</v>
      </c>
      <c r="K77" s="5">
        <v>77</v>
      </c>
      <c r="L77" s="6">
        <f t="shared" ref="L77" si="1061">ROUNDDOWN(K$7*POWER(K77-1,1.95)+L$7,0)</f>
        <v>9302</v>
      </c>
      <c r="M77" s="5">
        <v>77</v>
      </c>
      <c r="N77" s="6">
        <f t="shared" ref="N77" si="1062">ROUNDDOWN(M$7*POWER(M77-1,1.95)+N$7,0)</f>
        <v>9302</v>
      </c>
      <c r="O77" s="5">
        <v>77</v>
      </c>
      <c r="P77" s="6">
        <f t="shared" ref="P77" si="1063">ROUNDDOWN(O$7*POWER(O77-1,1.95)+P$7,0)</f>
        <v>9302</v>
      </c>
      <c r="Q77" s="5">
        <v>77</v>
      </c>
      <c r="R77" s="6">
        <f t="shared" ref="R77" si="1064">ROUNDDOWN(Q$7*POWER(Q77-1,1.95)+R$7,0)</f>
        <v>9302</v>
      </c>
      <c r="S77" s="5">
        <v>77</v>
      </c>
      <c r="T77" s="6">
        <f t="shared" ref="T77" si="1065">ROUNDDOWN(S$7*POWER(S77-1,1.95)+T$7,0)</f>
        <v>9302</v>
      </c>
      <c r="U77" s="5">
        <v>77</v>
      </c>
      <c r="V77" s="6">
        <f t="shared" ref="V77" si="1066">ROUNDDOWN(U$7*POWER(U77-1,1.95)+V$7,0)</f>
        <v>9302</v>
      </c>
      <c r="W77" s="5">
        <v>77</v>
      </c>
      <c r="X77" s="6">
        <f t="shared" ref="X77" si="1067">ROUNDDOWN(W$7*POWER(W77-1,1.95)+X$7,0)</f>
        <v>2445</v>
      </c>
      <c r="Y77" s="5">
        <v>77</v>
      </c>
      <c r="Z77" s="6">
        <f t="shared" ref="Z77" si="1068">ROUNDDOWN(Y$7*POWER(Y77-1,1.95)+Z$7,0)</f>
        <v>1462</v>
      </c>
      <c r="AA77" s="5">
        <v>77</v>
      </c>
      <c r="AB77" s="6">
        <f t="shared" ref="AB77" si="1069">ROUNDDOWN(AA$7*POWER(AA77-1,1.95)+AB$7,0)</f>
        <v>1412</v>
      </c>
      <c r="AC77" s="5">
        <v>77</v>
      </c>
      <c r="AD77" s="6">
        <f t="shared" ref="AD77" si="1070">ROUNDDOWN(AC$7*POWER(AC77-1,1.95)+AD$7,0)</f>
        <v>9302</v>
      </c>
      <c r="AE77" s="5">
        <v>77</v>
      </c>
      <c r="AF77" s="6">
        <f t="shared" ref="AF77" si="1071">ROUNDDOWN(AE$7*POWER(AE77-1,1.95)+AF$7,0)</f>
        <v>7507</v>
      </c>
      <c r="AG77" s="5">
        <v>77</v>
      </c>
      <c r="AH77" s="6">
        <f t="shared" ref="AH77" si="1072">ROUNDDOWN(AG$7*POWER(AG77-1,1.95)+AH$7,0)</f>
        <v>4821</v>
      </c>
      <c r="AI77" s="5">
        <v>77</v>
      </c>
      <c r="AJ77" s="6">
        <f t="shared" ref="AJ77" si="1073">ROUNDDOWN(AI$7*POWER(AI77-1,1.95)+AJ$7,0)</f>
        <v>1462</v>
      </c>
    </row>
    <row r="78" spans="1:36" x14ac:dyDescent="0.2">
      <c r="A78" s="5">
        <v>78</v>
      </c>
      <c r="B78" s="6">
        <f t="shared" si="1025"/>
        <v>9543</v>
      </c>
      <c r="C78" s="5">
        <v>78</v>
      </c>
      <c r="D78" s="6">
        <f t="shared" si="1025"/>
        <v>9543</v>
      </c>
      <c r="E78" s="5">
        <v>78</v>
      </c>
      <c r="F78" s="6">
        <f t="shared" ref="F78" si="1074">ROUNDDOWN(E$7*POWER(E78-1,1.95)+F$7,0)</f>
        <v>9543</v>
      </c>
      <c r="G78" s="5">
        <v>78</v>
      </c>
      <c r="H78" s="6">
        <f t="shared" ref="H78" si="1075">ROUNDDOWN(G$7*POWER(G78-1,1.95)+H$7,0)</f>
        <v>9543</v>
      </c>
      <c r="I78" s="5">
        <v>78</v>
      </c>
      <c r="J78" s="6">
        <f t="shared" ref="J78" si="1076">ROUNDDOWN(I$7*POWER(I78-1,1.95)+J$7,0)</f>
        <v>9543</v>
      </c>
      <c r="K78" s="5">
        <v>78</v>
      </c>
      <c r="L78" s="6">
        <f t="shared" ref="L78" si="1077">ROUNDDOWN(K$7*POWER(K78-1,1.95)+L$7,0)</f>
        <v>9543</v>
      </c>
      <c r="M78" s="5">
        <v>78</v>
      </c>
      <c r="N78" s="6">
        <f t="shared" ref="N78" si="1078">ROUNDDOWN(M$7*POWER(M78-1,1.95)+N$7,0)</f>
        <v>9543</v>
      </c>
      <c r="O78" s="5">
        <v>78</v>
      </c>
      <c r="P78" s="6">
        <f t="shared" ref="P78" si="1079">ROUNDDOWN(O$7*POWER(O78-1,1.95)+P$7,0)</f>
        <v>9543</v>
      </c>
      <c r="Q78" s="5">
        <v>78</v>
      </c>
      <c r="R78" s="6">
        <f t="shared" ref="R78" si="1080">ROUNDDOWN(Q$7*POWER(Q78-1,1.95)+R$7,0)</f>
        <v>9543</v>
      </c>
      <c r="S78" s="5">
        <v>78</v>
      </c>
      <c r="T78" s="6">
        <f t="shared" ref="T78" si="1081">ROUNDDOWN(S$7*POWER(S78-1,1.95)+T$7,0)</f>
        <v>9543</v>
      </c>
      <c r="U78" s="5">
        <v>78</v>
      </c>
      <c r="V78" s="6">
        <f t="shared" ref="V78" si="1082">ROUNDDOWN(U$7*POWER(U78-1,1.95)+V$7,0)</f>
        <v>9543</v>
      </c>
      <c r="W78" s="5">
        <v>78</v>
      </c>
      <c r="X78" s="6">
        <f t="shared" ref="X78" si="1083">ROUNDDOWN(W$7*POWER(W78-1,1.95)+X$7,0)</f>
        <v>2505</v>
      </c>
      <c r="Y78" s="5">
        <v>78</v>
      </c>
      <c r="Z78" s="6">
        <f t="shared" ref="Z78" si="1084">ROUNDDOWN(Y$7*POWER(Y78-1,1.95)+Z$7,0)</f>
        <v>1492</v>
      </c>
      <c r="AA78" s="5">
        <v>78</v>
      </c>
      <c r="AB78" s="6">
        <f t="shared" ref="AB78" si="1085">ROUNDDOWN(AA$7*POWER(AA78-1,1.95)+AB$7,0)</f>
        <v>1442</v>
      </c>
      <c r="AC78" s="5">
        <v>78</v>
      </c>
      <c r="AD78" s="6">
        <f t="shared" ref="AD78" si="1086">ROUNDDOWN(AC$7*POWER(AC78-1,1.95)+AD$7,0)</f>
        <v>9543</v>
      </c>
      <c r="AE78" s="5">
        <v>78</v>
      </c>
      <c r="AF78" s="6">
        <f t="shared" ref="AF78" si="1087">ROUNDDOWN(AE$7*POWER(AE78-1,1.95)+AF$7,0)</f>
        <v>7699</v>
      </c>
      <c r="AG78" s="5">
        <v>78</v>
      </c>
      <c r="AH78" s="6">
        <f t="shared" ref="AH78" si="1088">ROUNDDOWN(AG$7*POWER(AG78-1,1.95)+AH$7,0)</f>
        <v>4941</v>
      </c>
      <c r="AI78" s="5">
        <v>78</v>
      </c>
      <c r="AJ78" s="6">
        <f t="shared" ref="AJ78" si="1089">ROUNDDOWN(AI$7*POWER(AI78-1,1.95)+AJ$7,0)</f>
        <v>1492</v>
      </c>
    </row>
    <row r="79" spans="1:36" x14ac:dyDescent="0.2">
      <c r="A79" s="5">
        <v>79</v>
      </c>
      <c r="B79" s="6">
        <f t="shared" si="1025"/>
        <v>9786</v>
      </c>
      <c r="C79" s="5">
        <v>79</v>
      </c>
      <c r="D79" s="6">
        <f t="shared" si="1025"/>
        <v>9786</v>
      </c>
      <c r="E79" s="5">
        <v>79</v>
      </c>
      <c r="F79" s="6">
        <f t="shared" ref="F79" si="1090">ROUNDDOWN(E$7*POWER(E79-1,1.95)+F$7,0)</f>
        <v>9786</v>
      </c>
      <c r="G79" s="5">
        <v>79</v>
      </c>
      <c r="H79" s="6">
        <f t="shared" ref="H79" si="1091">ROUNDDOWN(G$7*POWER(G79-1,1.95)+H$7,0)</f>
        <v>9786</v>
      </c>
      <c r="I79" s="5">
        <v>79</v>
      </c>
      <c r="J79" s="6">
        <f t="shared" ref="J79" si="1092">ROUNDDOWN(I$7*POWER(I79-1,1.95)+J$7,0)</f>
        <v>9786</v>
      </c>
      <c r="K79" s="5">
        <v>79</v>
      </c>
      <c r="L79" s="6">
        <f t="shared" ref="L79" si="1093">ROUNDDOWN(K$7*POWER(K79-1,1.95)+L$7,0)</f>
        <v>9786</v>
      </c>
      <c r="M79" s="5">
        <v>79</v>
      </c>
      <c r="N79" s="6">
        <f t="shared" ref="N79" si="1094">ROUNDDOWN(M$7*POWER(M79-1,1.95)+N$7,0)</f>
        <v>9786</v>
      </c>
      <c r="O79" s="5">
        <v>79</v>
      </c>
      <c r="P79" s="6">
        <f t="shared" ref="P79" si="1095">ROUNDDOWN(O$7*POWER(O79-1,1.95)+P$7,0)</f>
        <v>9786</v>
      </c>
      <c r="Q79" s="5">
        <v>79</v>
      </c>
      <c r="R79" s="6">
        <f t="shared" ref="R79" si="1096">ROUNDDOWN(Q$7*POWER(Q79-1,1.95)+R$7,0)</f>
        <v>9786</v>
      </c>
      <c r="S79" s="5">
        <v>79</v>
      </c>
      <c r="T79" s="6">
        <f t="shared" ref="T79" si="1097">ROUNDDOWN(S$7*POWER(S79-1,1.95)+T$7,0)</f>
        <v>9786</v>
      </c>
      <c r="U79" s="5">
        <v>79</v>
      </c>
      <c r="V79" s="6">
        <f t="shared" ref="V79" si="1098">ROUNDDOWN(U$7*POWER(U79-1,1.95)+V$7,0)</f>
        <v>9786</v>
      </c>
      <c r="W79" s="5">
        <v>79</v>
      </c>
      <c r="X79" s="6">
        <f t="shared" ref="X79" si="1099">ROUNDDOWN(W$7*POWER(W79-1,1.95)+X$7,0)</f>
        <v>2566</v>
      </c>
      <c r="Y79" s="5">
        <v>79</v>
      </c>
      <c r="Z79" s="6">
        <f t="shared" ref="Z79" si="1100">ROUNDDOWN(Y$7*POWER(Y79-1,1.95)+Z$7,0)</f>
        <v>1523</v>
      </c>
      <c r="AA79" s="5">
        <v>79</v>
      </c>
      <c r="AB79" s="6">
        <f t="shared" ref="AB79" si="1101">ROUNDDOWN(AA$7*POWER(AA79-1,1.95)+AB$7,0)</f>
        <v>1473</v>
      </c>
      <c r="AC79" s="5">
        <v>79</v>
      </c>
      <c r="AD79" s="6">
        <f t="shared" ref="AD79" si="1102">ROUNDDOWN(AC$7*POWER(AC79-1,1.95)+AD$7,0)</f>
        <v>9786</v>
      </c>
      <c r="AE79" s="5">
        <v>79</v>
      </c>
      <c r="AF79" s="6">
        <f t="shared" ref="AF79" si="1103">ROUNDDOWN(AE$7*POWER(AE79-1,1.95)+AF$7,0)</f>
        <v>7893</v>
      </c>
      <c r="AG79" s="5">
        <v>79</v>
      </c>
      <c r="AH79" s="6">
        <f t="shared" ref="AH79" si="1104">ROUNDDOWN(AG$7*POWER(AG79-1,1.95)+AH$7,0)</f>
        <v>5063</v>
      </c>
      <c r="AI79" s="5">
        <v>79</v>
      </c>
      <c r="AJ79" s="6">
        <f t="shared" ref="AJ79" si="1105">ROUNDDOWN(AI$7*POWER(AI79-1,1.95)+AJ$7,0)</f>
        <v>1523</v>
      </c>
    </row>
    <row r="80" spans="1:36" x14ac:dyDescent="0.2">
      <c r="A80" s="5">
        <v>80</v>
      </c>
      <c r="B80" s="6">
        <f t="shared" si="1025"/>
        <v>10032</v>
      </c>
      <c r="C80" s="5">
        <v>80</v>
      </c>
      <c r="D80" s="6">
        <f t="shared" si="1025"/>
        <v>10032</v>
      </c>
      <c r="E80" s="5">
        <v>80</v>
      </c>
      <c r="F80" s="6">
        <f t="shared" ref="F80" si="1106">ROUNDDOWN(E$7*POWER(E80-1,1.95)+F$7,0)</f>
        <v>10032</v>
      </c>
      <c r="G80" s="5">
        <v>80</v>
      </c>
      <c r="H80" s="6">
        <f t="shared" ref="H80" si="1107">ROUNDDOWN(G$7*POWER(G80-1,1.95)+H$7,0)</f>
        <v>10032</v>
      </c>
      <c r="I80" s="5">
        <v>80</v>
      </c>
      <c r="J80" s="6">
        <f t="shared" ref="J80" si="1108">ROUNDDOWN(I$7*POWER(I80-1,1.95)+J$7,0)</f>
        <v>10032</v>
      </c>
      <c r="K80" s="5">
        <v>80</v>
      </c>
      <c r="L80" s="6">
        <f t="shared" ref="L80" si="1109">ROUNDDOWN(K$7*POWER(K80-1,1.95)+L$7,0)</f>
        <v>10032</v>
      </c>
      <c r="M80" s="5">
        <v>80</v>
      </c>
      <c r="N80" s="6">
        <f t="shared" ref="N80" si="1110">ROUNDDOWN(M$7*POWER(M80-1,1.95)+N$7,0)</f>
        <v>10032</v>
      </c>
      <c r="O80" s="5">
        <v>80</v>
      </c>
      <c r="P80" s="6">
        <f t="shared" ref="P80" si="1111">ROUNDDOWN(O$7*POWER(O80-1,1.95)+P$7,0)</f>
        <v>10032</v>
      </c>
      <c r="Q80" s="5">
        <v>80</v>
      </c>
      <c r="R80" s="6">
        <f t="shared" ref="R80" si="1112">ROUNDDOWN(Q$7*POWER(Q80-1,1.95)+R$7,0)</f>
        <v>10032</v>
      </c>
      <c r="S80" s="5">
        <v>80</v>
      </c>
      <c r="T80" s="6">
        <f t="shared" ref="T80" si="1113">ROUNDDOWN(S$7*POWER(S80-1,1.95)+T$7,0)</f>
        <v>10032</v>
      </c>
      <c r="U80" s="5">
        <v>80</v>
      </c>
      <c r="V80" s="6">
        <f t="shared" ref="V80" si="1114">ROUNDDOWN(U$7*POWER(U80-1,1.95)+V$7,0)</f>
        <v>10032</v>
      </c>
      <c r="W80" s="5">
        <v>80</v>
      </c>
      <c r="X80" s="6">
        <f t="shared" ref="X80" si="1115">ROUNDDOWN(W$7*POWER(W80-1,1.95)+X$7,0)</f>
        <v>2628</v>
      </c>
      <c r="Y80" s="5">
        <v>80</v>
      </c>
      <c r="Z80" s="6">
        <f t="shared" ref="Z80" si="1116">ROUNDDOWN(Y$7*POWER(Y80-1,1.95)+Z$7,0)</f>
        <v>1554</v>
      </c>
      <c r="AA80" s="5">
        <v>80</v>
      </c>
      <c r="AB80" s="6">
        <f t="shared" ref="AB80" si="1117">ROUNDDOWN(AA$7*POWER(AA80-1,1.95)+AB$7,0)</f>
        <v>1504</v>
      </c>
      <c r="AC80" s="5">
        <v>80</v>
      </c>
      <c r="AD80" s="6">
        <f t="shared" ref="AD80" si="1118">ROUNDDOWN(AC$7*POWER(AC80-1,1.95)+AD$7,0)</f>
        <v>10032</v>
      </c>
      <c r="AE80" s="5">
        <v>80</v>
      </c>
      <c r="AF80" s="6">
        <f t="shared" ref="AF80" si="1119">ROUNDDOWN(AE$7*POWER(AE80-1,1.95)+AF$7,0)</f>
        <v>8090</v>
      </c>
      <c r="AG80" s="5">
        <v>80</v>
      </c>
      <c r="AH80" s="6">
        <f t="shared" ref="AH80" si="1120">ROUNDDOWN(AG$7*POWER(AG80-1,1.95)+AH$7,0)</f>
        <v>5186</v>
      </c>
      <c r="AI80" s="5">
        <v>80</v>
      </c>
      <c r="AJ80" s="6">
        <f t="shared" ref="AJ80" si="1121">ROUNDDOWN(AI$7*POWER(AI80-1,1.95)+AJ$7,0)</f>
        <v>1554</v>
      </c>
    </row>
    <row r="81" spans="1:36" x14ac:dyDescent="0.2">
      <c r="A81" s="5">
        <v>81</v>
      </c>
      <c r="B81" s="6">
        <f t="shared" si="1025"/>
        <v>10281</v>
      </c>
      <c r="C81" s="5">
        <v>81</v>
      </c>
      <c r="D81" s="6">
        <f t="shared" si="1025"/>
        <v>10281</v>
      </c>
      <c r="E81" s="5">
        <v>81</v>
      </c>
      <c r="F81" s="6">
        <f t="shared" ref="F81" si="1122">ROUNDDOWN(E$7*POWER(E81-1,1.95)+F$7,0)</f>
        <v>10281</v>
      </c>
      <c r="G81" s="5">
        <v>81</v>
      </c>
      <c r="H81" s="6">
        <f t="shared" ref="H81" si="1123">ROUNDDOWN(G$7*POWER(G81-1,1.95)+H$7,0)</f>
        <v>10281</v>
      </c>
      <c r="I81" s="5">
        <v>81</v>
      </c>
      <c r="J81" s="6">
        <f t="shared" ref="J81" si="1124">ROUNDDOWN(I$7*POWER(I81-1,1.95)+J$7,0)</f>
        <v>10281</v>
      </c>
      <c r="K81" s="5">
        <v>81</v>
      </c>
      <c r="L81" s="6">
        <f t="shared" ref="L81" si="1125">ROUNDDOWN(K$7*POWER(K81-1,1.95)+L$7,0)</f>
        <v>10281</v>
      </c>
      <c r="M81" s="5">
        <v>81</v>
      </c>
      <c r="N81" s="6">
        <f t="shared" ref="N81" si="1126">ROUNDDOWN(M$7*POWER(M81-1,1.95)+N$7,0)</f>
        <v>10281</v>
      </c>
      <c r="O81" s="5">
        <v>81</v>
      </c>
      <c r="P81" s="6">
        <f t="shared" ref="P81" si="1127">ROUNDDOWN(O$7*POWER(O81-1,1.95)+P$7,0)</f>
        <v>10281</v>
      </c>
      <c r="Q81" s="5">
        <v>81</v>
      </c>
      <c r="R81" s="6">
        <f t="shared" ref="R81" si="1128">ROUNDDOWN(Q$7*POWER(Q81-1,1.95)+R$7,0)</f>
        <v>10281</v>
      </c>
      <c r="S81" s="5">
        <v>81</v>
      </c>
      <c r="T81" s="6">
        <f t="shared" ref="T81" si="1129">ROUNDDOWN(S$7*POWER(S81-1,1.95)+T$7,0)</f>
        <v>10281</v>
      </c>
      <c r="U81" s="5">
        <v>81</v>
      </c>
      <c r="V81" s="6">
        <f t="shared" ref="V81" si="1130">ROUNDDOWN(U$7*POWER(U81-1,1.95)+V$7,0)</f>
        <v>10281</v>
      </c>
      <c r="W81" s="5">
        <v>81</v>
      </c>
      <c r="X81" s="6">
        <f t="shared" ref="X81" si="1131">ROUNDDOWN(W$7*POWER(W81-1,1.95)+X$7,0)</f>
        <v>2690</v>
      </c>
      <c r="Y81" s="5">
        <v>81</v>
      </c>
      <c r="Z81" s="6">
        <f t="shared" ref="Z81" si="1132">ROUNDDOWN(Y$7*POWER(Y81-1,1.95)+Z$7,0)</f>
        <v>1585</v>
      </c>
      <c r="AA81" s="5">
        <v>81</v>
      </c>
      <c r="AB81" s="6">
        <f t="shared" ref="AB81" si="1133">ROUNDDOWN(AA$7*POWER(AA81-1,1.95)+AB$7,0)</f>
        <v>1535</v>
      </c>
      <c r="AC81" s="5">
        <v>81</v>
      </c>
      <c r="AD81" s="6">
        <f t="shared" ref="AD81" si="1134">ROUNDDOWN(AC$7*POWER(AC81-1,1.95)+AD$7,0)</f>
        <v>10281</v>
      </c>
      <c r="AE81" s="5">
        <v>81</v>
      </c>
      <c r="AF81" s="6">
        <f t="shared" ref="AF81" si="1135">ROUNDDOWN(AE$7*POWER(AE81-1,1.95)+AF$7,0)</f>
        <v>8290</v>
      </c>
      <c r="AG81" s="5">
        <v>81</v>
      </c>
      <c r="AH81" s="6">
        <f t="shared" ref="AH81" si="1136">ROUNDDOWN(AG$7*POWER(AG81-1,1.95)+AH$7,0)</f>
        <v>5310</v>
      </c>
      <c r="AI81" s="5">
        <v>81</v>
      </c>
      <c r="AJ81" s="6">
        <f t="shared" ref="AJ81" si="1137">ROUNDDOWN(AI$7*POWER(AI81-1,1.95)+AJ$7,0)</f>
        <v>1585</v>
      </c>
    </row>
    <row r="82" spans="1:36" x14ac:dyDescent="0.2">
      <c r="A82" s="5">
        <v>82</v>
      </c>
      <c r="B82" s="6">
        <f t="shared" si="1025"/>
        <v>10533</v>
      </c>
      <c r="C82" s="5">
        <v>82</v>
      </c>
      <c r="D82" s="6">
        <f t="shared" si="1025"/>
        <v>10533</v>
      </c>
      <c r="E82" s="5">
        <v>82</v>
      </c>
      <c r="F82" s="6">
        <f t="shared" ref="F82" si="1138">ROUNDDOWN(E$7*POWER(E82-1,1.95)+F$7,0)</f>
        <v>10533</v>
      </c>
      <c r="G82" s="5">
        <v>82</v>
      </c>
      <c r="H82" s="6">
        <f t="shared" ref="H82" si="1139">ROUNDDOWN(G$7*POWER(G82-1,1.95)+H$7,0)</f>
        <v>10533</v>
      </c>
      <c r="I82" s="5">
        <v>82</v>
      </c>
      <c r="J82" s="6">
        <f t="shared" ref="J82" si="1140">ROUNDDOWN(I$7*POWER(I82-1,1.95)+J$7,0)</f>
        <v>10533</v>
      </c>
      <c r="K82" s="5">
        <v>82</v>
      </c>
      <c r="L82" s="6">
        <f t="shared" ref="L82" si="1141">ROUNDDOWN(K$7*POWER(K82-1,1.95)+L$7,0)</f>
        <v>10533</v>
      </c>
      <c r="M82" s="5">
        <v>82</v>
      </c>
      <c r="N82" s="6">
        <f t="shared" ref="N82" si="1142">ROUNDDOWN(M$7*POWER(M82-1,1.95)+N$7,0)</f>
        <v>10533</v>
      </c>
      <c r="O82" s="5">
        <v>82</v>
      </c>
      <c r="P82" s="6">
        <f t="shared" ref="P82" si="1143">ROUNDDOWN(O$7*POWER(O82-1,1.95)+P$7,0)</f>
        <v>10533</v>
      </c>
      <c r="Q82" s="5">
        <v>82</v>
      </c>
      <c r="R82" s="6">
        <f t="shared" ref="R82" si="1144">ROUNDDOWN(Q$7*POWER(Q82-1,1.95)+R$7,0)</f>
        <v>10533</v>
      </c>
      <c r="S82" s="5">
        <v>82</v>
      </c>
      <c r="T82" s="6">
        <f t="shared" ref="T82" si="1145">ROUNDDOWN(S$7*POWER(S82-1,1.95)+T$7,0)</f>
        <v>10533</v>
      </c>
      <c r="U82" s="5">
        <v>82</v>
      </c>
      <c r="V82" s="6">
        <f t="shared" ref="V82" si="1146">ROUNDDOWN(U$7*POWER(U82-1,1.95)+V$7,0)</f>
        <v>10533</v>
      </c>
      <c r="W82" s="5">
        <v>82</v>
      </c>
      <c r="X82" s="6">
        <f t="shared" ref="X82" si="1147">ROUNDDOWN(W$7*POWER(W82-1,1.95)+X$7,0)</f>
        <v>2753</v>
      </c>
      <c r="Y82" s="5">
        <v>82</v>
      </c>
      <c r="Z82" s="6">
        <f t="shared" ref="Z82" si="1148">ROUNDDOWN(Y$7*POWER(Y82-1,1.95)+Z$7,0)</f>
        <v>1616</v>
      </c>
      <c r="AA82" s="5">
        <v>82</v>
      </c>
      <c r="AB82" s="6">
        <f t="shared" ref="AB82" si="1149">ROUNDDOWN(AA$7*POWER(AA82-1,1.95)+AB$7,0)</f>
        <v>1566</v>
      </c>
      <c r="AC82" s="5">
        <v>82</v>
      </c>
      <c r="AD82" s="6">
        <f t="shared" ref="AD82" si="1150">ROUNDDOWN(AC$7*POWER(AC82-1,1.95)+AD$7,0)</f>
        <v>10533</v>
      </c>
      <c r="AE82" s="5">
        <v>82</v>
      </c>
      <c r="AF82" s="6">
        <f t="shared" ref="AF82" si="1151">ROUNDDOWN(AE$7*POWER(AE82-1,1.95)+AF$7,0)</f>
        <v>8491</v>
      </c>
      <c r="AG82" s="5">
        <v>82</v>
      </c>
      <c r="AH82" s="6">
        <f t="shared" ref="AH82" si="1152">ROUNDDOWN(AG$7*POWER(AG82-1,1.95)+AH$7,0)</f>
        <v>5436</v>
      </c>
      <c r="AI82" s="5">
        <v>82</v>
      </c>
      <c r="AJ82" s="6">
        <f t="shared" ref="AJ82" si="1153">ROUNDDOWN(AI$7*POWER(AI82-1,1.95)+AJ$7,0)</f>
        <v>1616</v>
      </c>
    </row>
    <row r="83" spans="1:36" x14ac:dyDescent="0.2">
      <c r="A83" s="5">
        <v>83</v>
      </c>
      <c r="B83" s="6">
        <f t="shared" si="1025"/>
        <v>10788</v>
      </c>
      <c r="C83" s="5">
        <v>83</v>
      </c>
      <c r="D83" s="6">
        <f t="shared" si="1025"/>
        <v>10788</v>
      </c>
      <c r="E83" s="5">
        <v>83</v>
      </c>
      <c r="F83" s="6">
        <f t="shared" ref="F83" si="1154">ROUNDDOWN(E$7*POWER(E83-1,1.95)+F$7,0)</f>
        <v>10788</v>
      </c>
      <c r="G83" s="5">
        <v>83</v>
      </c>
      <c r="H83" s="6">
        <f t="shared" ref="H83" si="1155">ROUNDDOWN(G$7*POWER(G83-1,1.95)+H$7,0)</f>
        <v>10788</v>
      </c>
      <c r="I83" s="5">
        <v>83</v>
      </c>
      <c r="J83" s="6">
        <f t="shared" ref="J83" si="1156">ROUNDDOWN(I$7*POWER(I83-1,1.95)+J$7,0)</f>
        <v>10788</v>
      </c>
      <c r="K83" s="5">
        <v>83</v>
      </c>
      <c r="L83" s="6">
        <f t="shared" ref="L83" si="1157">ROUNDDOWN(K$7*POWER(K83-1,1.95)+L$7,0)</f>
        <v>10788</v>
      </c>
      <c r="M83" s="5">
        <v>83</v>
      </c>
      <c r="N83" s="6">
        <f t="shared" ref="N83" si="1158">ROUNDDOWN(M$7*POWER(M83-1,1.95)+N$7,0)</f>
        <v>10788</v>
      </c>
      <c r="O83" s="5">
        <v>83</v>
      </c>
      <c r="P83" s="6">
        <f t="shared" ref="P83" si="1159">ROUNDDOWN(O$7*POWER(O83-1,1.95)+P$7,0)</f>
        <v>10788</v>
      </c>
      <c r="Q83" s="5">
        <v>83</v>
      </c>
      <c r="R83" s="6">
        <f t="shared" ref="R83" si="1160">ROUNDDOWN(Q$7*POWER(Q83-1,1.95)+R$7,0)</f>
        <v>10788</v>
      </c>
      <c r="S83" s="5">
        <v>83</v>
      </c>
      <c r="T83" s="6">
        <f t="shared" ref="T83" si="1161">ROUNDDOWN(S$7*POWER(S83-1,1.95)+T$7,0)</f>
        <v>10788</v>
      </c>
      <c r="U83" s="5">
        <v>83</v>
      </c>
      <c r="V83" s="6">
        <f t="shared" ref="V83" si="1162">ROUNDDOWN(U$7*POWER(U83-1,1.95)+V$7,0)</f>
        <v>10788</v>
      </c>
      <c r="W83" s="5">
        <v>83</v>
      </c>
      <c r="X83" s="6">
        <f t="shared" ref="X83" si="1163">ROUNDDOWN(W$7*POWER(W83-1,1.95)+X$7,0)</f>
        <v>2817</v>
      </c>
      <c r="Y83" s="5">
        <v>83</v>
      </c>
      <c r="Z83" s="6">
        <f t="shared" ref="Z83" si="1164">ROUNDDOWN(Y$7*POWER(Y83-1,1.95)+Z$7,0)</f>
        <v>1648</v>
      </c>
      <c r="AA83" s="5">
        <v>83</v>
      </c>
      <c r="AB83" s="6">
        <f t="shared" ref="AB83" si="1165">ROUNDDOWN(AA$7*POWER(AA83-1,1.95)+AB$7,0)</f>
        <v>1598</v>
      </c>
      <c r="AC83" s="5">
        <v>83</v>
      </c>
      <c r="AD83" s="6">
        <f t="shared" ref="AD83" si="1166">ROUNDDOWN(AC$7*POWER(AC83-1,1.95)+AD$7,0)</f>
        <v>10788</v>
      </c>
      <c r="AE83" s="5">
        <v>83</v>
      </c>
      <c r="AF83" s="6">
        <f t="shared" ref="AF83" si="1167">ROUNDDOWN(AE$7*POWER(AE83-1,1.95)+AF$7,0)</f>
        <v>8695</v>
      </c>
      <c r="AG83" s="5">
        <v>83</v>
      </c>
      <c r="AH83" s="6">
        <f t="shared" ref="AH83" si="1168">ROUNDDOWN(AG$7*POWER(AG83-1,1.95)+AH$7,0)</f>
        <v>5564</v>
      </c>
      <c r="AI83" s="5">
        <v>83</v>
      </c>
      <c r="AJ83" s="6">
        <f t="shared" ref="AJ83" si="1169">ROUNDDOWN(AI$7*POWER(AI83-1,1.95)+AJ$7,0)</f>
        <v>1648</v>
      </c>
    </row>
    <row r="84" spans="1:36" x14ac:dyDescent="0.2">
      <c r="A84" s="5">
        <v>84</v>
      </c>
      <c r="B84" s="6">
        <f t="shared" si="1025"/>
        <v>11046</v>
      </c>
      <c r="C84" s="5">
        <v>84</v>
      </c>
      <c r="D84" s="6">
        <f t="shared" si="1025"/>
        <v>11046</v>
      </c>
      <c r="E84" s="5">
        <v>84</v>
      </c>
      <c r="F84" s="6">
        <f t="shared" ref="F84" si="1170">ROUNDDOWN(E$7*POWER(E84-1,1.95)+F$7,0)</f>
        <v>11046</v>
      </c>
      <c r="G84" s="5">
        <v>84</v>
      </c>
      <c r="H84" s="6">
        <f t="shared" ref="H84" si="1171">ROUNDDOWN(G$7*POWER(G84-1,1.95)+H$7,0)</f>
        <v>11046</v>
      </c>
      <c r="I84" s="5">
        <v>84</v>
      </c>
      <c r="J84" s="6">
        <f t="shared" ref="J84" si="1172">ROUNDDOWN(I$7*POWER(I84-1,1.95)+J$7,0)</f>
        <v>11046</v>
      </c>
      <c r="K84" s="5">
        <v>84</v>
      </c>
      <c r="L84" s="6">
        <f t="shared" ref="L84" si="1173">ROUNDDOWN(K$7*POWER(K84-1,1.95)+L$7,0)</f>
        <v>11046</v>
      </c>
      <c r="M84" s="5">
        <v>84</v>
      </c>
      <c r="N84" s="6">
        <f t="shared" ref="N84" si="1174">ROUNDDOWN(M$7*POWER(M84-1,1.95)+N$7,0)</f>
        <v>11046</v>
      </c>
      <c r="O84" s="5">
        <v>84</v>
      </c>
      <c r="P84" s="6">
        <f t="shared" ref="P84" si="1175">ROUNDDOWN(O$7*POWER(O84-1,1.95)+P$7,0)</f>
        <v>11046</v>
      </c>
      <c r="Q84" s="5">
        <v>84</v>
      </c>
      <c r="R84" s="6">
        <f t="shared" ref="R84" si="1176">ROUNDDOWN(Q$7*POWER(Q84-1,1.95)+R$7,0)</f>
        <v>11046</v>
      </c>
      <c r="S84" s="5">
        <v>84</v>
      </c>
      <c r="T84" s="6">
        <f t="shared" ref="T84" si="1177">ROUNDDOWN(S$7*POWER(S84-1,1.95)+T$7,0)</f>
        <v>11046</v>
      </c>
      <c r="U84" s="5">
        <v>84</v>
      </c>
      <c r="V84" s="6">
        <f t="shared" ref="V84" si="1178">ROUNDDOWN(U$7*POWER(U84-1,1.95)+V$7,0)</f>
        <v>11046</v>
      </c>
      <c r="W84" s="5">
        <v>84</v>
      </c>
      <c r="X84" s="6">
        <f t="shared" ref="X84" si="1179">ROUNDDOWN(W$7*POWER(W84-1,1.95)+X$7,0)</f>
        <v>2881</v>
      </c>
      <c r="Y84" s="5">
        <v>84</v>
      </c>
      <c r="Z84" s="6">
        <f t="shared" ref="Z84" si="1180">ROUNDDOWN(Y$7*POWER(Y84-1,1.95)+Z$7,0)</f>
        <v>1680</v>
      </c>
      <c r="AA84" s="5">
        <v>84</v>
      </c>
      <c r="AB84" s="6">
        <f t="shared" ref="AB84" si="1181">ROUNDDOWN(AA$7*POWER(AA84-1,1.95)+AB$7,0)</f>
        <v>1630</v>
      </c>
      <c r="AC84" s="5">
        <v>84</v>
      </c>
      <c r="AD84" s="6">
        <f t="shared" ref="AD84" si="1182">ROUNDDOWN(AC$7*POWER(AC84-1,1.95)+AD$7,0)</f>
        <v>11046</v>
      </c>
      <c r="AE84" s="5">
        <v>84</v>
      </c>
      <c r="AF84" s="6">
        <f t="shared" ref="AF84" si="1183">ROUNDDOWN(AE$7*POWER(AE84-1,1.95)+AF$7,0)</f>
        <v>8902</v>
      </c>
      <c r="AG84" s="5">
        <v>84</v>
      </c>
      <c r="AH84" s="6">
        <f t="shared" ref="AH84" si="1184">ROUNDDOWN(AG$7*POWER(AG84-1,1.95)+AH$7,0)</f>
        <v>5693</v>
      </c>
      <c r="AI84" s="5">
        <v>84</v>
      </c>
      <c r="AJ84" s="6">
        <f t="shared" ref="AJ84" si="1185">ROUNDDOWN(AI$7*POWER(AI84-1,1.95)+AJ$7,0)</f>
        <v>1680</v>
      </c>
    </row>
    <row r="85" spans="1:36" x14ac:dyDescent="0.2">
      <c r="A85" s="5">
        <v>85</v>
      </c>
      <c r="B85" s="6">
        <f t="shared" si="1025"/>
        <v>11307</v>
      </c>
      <c r="C85" s="5">
        <v>85</v>
      </c>
      <c r="D85" s="6">
        <f t="shared" si="1025"/>
        <v>11307</v>
      </c>
      <c r="E85" s="5">
        <v>85</v>
      </c>
      <c r="F85" s="6">
        <f t="shared" ref="F85" si="1186">ROUNDDOWN(E$7*POWER(E85-1,1.95)+F$7,0)</f>
        <v>11307</v>
      </c>
      <c r="G85" s="5">
        <v>85</v>
      </c>
      <c r="H85" s="6">
        <f t="shared" ref="H85" si="1187">ROUNDDOWN(G$7*POWER(G85-1,1.95)+H$7,0)</f>
        <v>11307</v>
      </c>
      <c r="I85" s="5">
        <v>85</v>
      </c>
      <c r="J85" s="6">
        <f t="shared" ref="J85" si="1188">ROUNDDOWN(I$7*POWER(I85-1,1.95)+J$7,0)</f>
        <v>11307</v>
      </c>
      <c r="K85" s="5">
        <v>85</v>
      </c>
      <c r="L85" s="6">
        <f t="shared" ref="L85" si="1189">ROUNDDOWN(K$7*POWER(K85-1,1.95)+L$7,0)</f>
        <v>11307</v>
      </c>
      <c r="M85" s="5">
        <v>85</v>
      </c>
      <c r="N85" s="6">
        <f t="shared" ref="N85" si="1190">ROUNDDOWN(M$7*POWER(M85-1,1.95)+N$7,0)</f>
        <v>11307</v>
      </c>
      <c r="O85" s="5">
        <v>85</v>
      </c>
      <c r="P85" s="6">
        <f t="shared" ref="P85" si="1191">ROUNDDOWN(O$7*POWER(O85-1,1.95)+P$7,0)</f>
        <v>11307</v>
      </c>
      <c r="Q85" s="5">
        <v>85</v>
      </c>
      <c r="R85" s="6">
        <f t="shared" ref="R85" si="1192">ROUNDDOWN(Q$7*POWER(Q85-1,1.95)+R$7,0)</f>
        <v>11307</v>
      </c>
      <c r="S85" s="5">
        <v>85</v>
      </c>
      <c r="T85" s="6">
        <f t="shared" ref="T85" si="1193">ROUNDDOWN(S$7*POWER(S85-1,1.95)+T$7,0)</f>
        <v>11307</v>
      </c>
      <c r="U85" s="5">
        <v>85</v>
      </c>
      <c r="V85" s="6">
        <f t="shared" ref="V85" si="1194">ROUNDDOWN(U$7*POWER(U85-1,1.95)+V$7,0)</f>
        <v>11307</v>
      </c>
      <c r="W85" s="5">
        <v>85</v>
      </c>
      <c r="X85" s="6">
        <f t="shared" ref="X85" si="1195">ROUNDDOWN(W$7*POWER(W85-1,1.95)+X$7,0)</f>
        <v>2946</v>
      </c>
      <c r="Y85" s="5">
        <v>85</v>
      </c>
      <c r="Z85" s="6">
        <f t="shared" ref="Z85" si="1196">ROUNDDOWN(Y$7*POWER(Y85-1,1.95)+Z$7,0)</f>
        <v>1713</v>
      </c>
      <c r="AA85" s="5">
        <v>85</v>
      </c>
      <c r="AB85" s="6">
        <f t="shared" ref="AB85" si="1197">ROUNDDOWN(AA$7*POWER(AA85-1,1.95)+AB$7,0)</f>
        <v>1663</v>
      </c>
      <c r="AC85" s="5">
        <v>85</v>
      </c>
      <c r="AD85" s="6">
        <f t="shared" ref="AD85" si="1198">ROUNDDOWN(AC$7*POWER(AC85-1,1.95)+AD$7,0)</f>
        <v>11307</v>
      </c>
      <c r="AE85" s="5">
        <v>85</v>
      </c>
      <c r="AF85" s="6">
        <f t="shared" ref="AF85" si="1199">ROUNDDOWN(AE$7*POWER(AE85-1,1.95)+AF$7,0)</f>
        <v>9111</v>
      </c>
      <c r="AG85" s="5">
        <v>85</v>
      </c>
      <c r="AH85" s="6">
        <f t="shared" ref="AH85" si="1200">ROUNDDOWN(AG$7*POWER(AG85-1,1.95)+AH$7,0)</f>
        <v>5823</v>
      </c>
      <c r="AI85" s="5">
        <v>85</v>
      </c>
      <c r="AJ85" s="6">
        <f t="shared" ref="AJ85" si="1201">ROUNDDOWN(AI$7*POWER(AI85-1,1.95)+AJ$7,0)</f>
        <v>1713</v>
      </c>
    </row>
    <row r="86" spans="1:36" x14ac:dyDescent="0.2">
      <c r="A86" s="5">
        <v>86</v>
      </c>
      <c r="B86" s="6">
        <f t="shared" si="1025"/>
        <v>11571</v>
      </c>
      <c r="C86" s="5">
        <v>86</v>
      </c>
      <c r="D86" s="6">
        <f t="shared" si="1025"/>
        <v>11571</v>
      </c>
      <c r="E86" s="5">
        <v>86</v>
      </c>
      <c r="F86" s="6">
        <f t="shared" ref="F86" si="1202">ROUNDDOWN(E$7*POWER(E86-1,1.95)+F$7,0)</f>
        <v>11571</v>
      </c>
      <c r="G86" s="5">
        <v>86</v>
      </c>
      <c r="H86" s="6">
        <f t="shared" ref="H86" si="1203">ROUNDDOWN(G$7*POWER(G86-1,1.95)+H$7,0)</f>
        <v>11571</v>
      </c>
      <c r="I86" s="5">
        <v>86</v>
      </c>
      <c r="J86" s="6">
        <f t="shared" ref="J86" si="1204">ROUNDDOWN(I$7*POWER(I86-1,1.95)+J$7,0)</f>
        <v>11571</v>
      </c>
      <c r="K86" s="5">
        <v>86</v>
      </c>
      <c r="L86" s="6">
        <f t="shared" ref="L86" si="1205">ROUNDDOWN(K$7*POWER(K86-1,1.95)+L$7,0)</f>
        <v>11571</v>
      </c>
      <c r="M86" s="5">
        <v>86</v>
      </c>
      <c r="N86" s="6">
        <f t="shared" ref="N86" si="1206">ROUNDDOWN(M$7*POWER(M86-1,1.95)+N$7,0)</f>
        <v>11571</v>
      </c>
      <c r="O86" s="5">
        <v>86</v>
      </c>
      <c r="P86" s="6">
        <f t="shared" ref="P86" si="1207">ROUNDDOWN(O$7*POWER(O86-1,1.95)+P$7,0)</f>
        <v>11571</v>
      </c>
      <c r="Q86" s="5">
        <v>86</v>
      </c>
      <c r="R86" s="6">
        <f t="shared" ref="R86" si="1208">ROUNDDOWN(Q$7*POWER(Q86-1,1.95)+R$7,0)</f>
        <v>11571</v>
      </c>
      <c r="S86" s="5">
        <v>86</v>
      </c>
      <c r="T86" s="6">
        <f t="shared" ref="T86" si="1209">ROUNDDOWN(S$7*POWER(S86-1,1.95)+T$7,0)</f>
        <v>11571</v>
      </c>
      <c r="U86" s="5">
        <v>86</v>
      </c>
      <c r="V86" s="6">
        <f t="shared" ref="V86" si="1210">ROUNDDOWN(U$7*POWER(U86-1,1.95)+V$7,0)</f>
        <v>11571</v>
      </c>
      <c r="W86" s="5">
        <v>86</v>
      </c>
      <c r="X86" s="6">
        <f t="shared" ref="X86" si="1211">ROUNDDOWN(W$7*POWER(W86-1,1.95)+X$7,0)</f>
        <v>3012</v>
      </c>
      <c r="Y86" s="5">
        <v>86</v>
      </c>
      <c r="Z86" s="6">
        <f t="shared" ref="Z86" si="1212">ROUNDDOWN(Y$7*POWER(Y86-1,1.95)+Z$7,0)</f>
        <v>1746</v>
      </c>
      <c r="AA86" s="5">
        <v>86</v>
      </c>
      <c r="AB86" s="6">
        <f t="shared" ref="AB86" si="1213">ROUNDDOWN(AA$7*POWER(AA86-1,1.95)+AB$7,0)</f>
        <v>1696</v>
      </c>
      <c r="AC86" s="5">
        <v>86</v>
      </c>
      <c r="AD86" s="6">
        <f t="shared" ref="AD86" si="1214">ROUNDDOWN(AC$7*POWER(AC86-1,1.95)+AD$7,0)</f>
        <v>11571</v>
      </c>
      <c r="AE86" s="5">
        <v>86</v>
      </c>
      <c r="AF86" s="6">
        <f t="shared" ref="AF86" si="1215">ROUNDDOWN(AE$7*POWER(AE86-1,1.95)+AF$7,0)</f>
        <v>9322</v>
      </c>
      <c r="AG86" s="5">
        <v>86</v>
      </c>
      <c r="AH86" s="6">
        <f t="shared" ref="AH86" si="1216">ROUNDDOWN(AG$7*POWER(AG86-1,1.95)+AH$7,0)</f>
        <v>5955</v>
      </c>
      <c r="AI86" s="5">
        <v>86</v>
      </c>
      <c r="AJ86" s="6">
        <f t="shared" ref="AJ86" si="1217">ROUNDDOWN(AI$7*POWER(AI86-1,1.95)+AJ$7,0)</f>
        <v>1746</v>
      </c>
    </row>
    <row r="87" spans="1:36" x14ac:dyDescent="0.2">
      <c r="A87" s="5">
        <v>87</v>
      </c>
      <c r="B87" s="6">
        <f t="shared" si="1025"/>
        <v>11838</v>
      </c>
      <c r="C87" s="5">
        <v>87</v>
      </c>
      <c r="D87" s="6">
        <f t="shared" si="1025"/>
        <v>11838</v>
      </c>
      <c r="E87" s="5">
        <v>87</v>
      </c>
      <c r="F87" s="6">
        <f t="shared" ref="F87" si="1218">ROUNDDOWN(E$7*POWER(E87-1,1.95)+F$7,0)</f>
        <v>11838</v>
      </c>
      <c r="G87" s="5">
        <v>87</v>
      </c>
      <c r="H87" s="6">
        <f t="shared" ref="H87" si="1219">ROUNDDOWN(G$7*POWER(G87-1,1.95)+H$7,0)</f>
        <v>11838</v>
      </c>
      <c r="I87" s="5">
        <v>87</v>
      </c>
      <c r="J87" s="6">
        <f t="shared" ref="J87" si="1220">ROUNDDOWN(I$7*POWER(I87-1,1.95)+J$7,0)</f>
        <v>11838</v>
      </c>
      <c r="K87" s="5">
        <v>87</v>
      </c>
      <c r="L87" s="6">
        <f t="shared" ref="L87" si="1221">ROUNDDOWN(K$7*POWER(K87-1,1.95)+L$7,0)</f>
        <v>11838</v>
      </c>
      <c r="M87" s="5">
        <v>87</v>
      </c>
      <c r="N87" s="6">
        <f t="shared" ref="N87" si="1222">ROUNDDOWN(M$7*POWER(M87-1,1.95)+N$7,0)</f>
        <v>11838</v>
      </c>
      <c r="O87" s="5">
        <v>87</v>
      </c>
      <c r="P87" s="6">
        <f t="shared" ref="P87" si="1223">ROUNDDOWN(O$7*POWER(O87-1,1.95)+P$7,0)</f>
        <v>11838</v>
      </c>
      <c r="Q87" s="5">
        <v>87</v>
      </c>
      <c r="R87" s="6">
        <f t="shared" ref="R87" si="1224">ROUNDDOWN(Q$7*POWER(Q87-1,1.95)+R$7,0)</f>
        <v>11838</v>
      </c>
      <c r="S87" s="5">
        <v>87</v>
      </c>
      <c r="T87" s="6">
        <f t="shared" ref="T87" si="1225">ROUNDDOWN(S$7*POWER(S87-1,1.95)+T$7,0)</f>
        <v>11838</v>
      </c>
      <c r="U87" s="5">
        <v>87</v>
      </c>
      <c r="V87" s="6">
        <f t="shared" ref="V87" si="1226">ROUNDDOWN(U$7*POWER(U87-1,1.95)+V$7,0)</f>
        <v>11838</v>
      </c>
      <c r="W87" s="5">
        <v>87</v>
      </c>
      <c r="X87" s="6">
        <f t="shared" ref="X87" si="1227">ROUNDDOWN(W$7*POWER(W87-1,1.95)+X$7,0)</f>
        <v>3079</v>
      </c>
      <c r="Y87" s="5">
        <v>87</v>
      </c>
      <c r="Z87" s="6">
        <f t="shared" ref="Z87" si="1228">ROUNDDOWN(Y$7*POWER(Y87-1,1.95)+Z$7,0)</f>
        <v>1779</v>
      </c>
      <c r="AA87" s="5">
        <v>87</v>
      </c>
      <c r="AB87" s="6">
        <f t="shared" ref="AB87" si="1229">ROUNDDOWN(AA$7*POWER(AA87-1,1.95)+AB$7,0)</f>
        <v>1729</v>
      </c>
      <c r="AC87" s="5">
        <v>87</v>
      </c>
      <c r="AD87" s="6">
        <f t="shared" ref="AD87" si="1230">ROUNDDOWN(AC$7*POWER(AC87-1,1.95)+AD$7,0)</f>
        <v>11838</v>
      </c>
      <c r="AE87" s="5">
        <v>87</v>
      </c>
      <c r="AF87" s="6">
        <f t="shared" ref="AF87" si="1231">ROUNDDOWN(AE$7*POWER(AE87-1,1.95)+AF$7,0)</f>
        <v>9535</v>
      </c>
      <c r="AG87" s="5">
        <v>87</v>
      </c>
      <c r="AH87" s="6">
        <f t="shared" ref="AH87" si="1232">ROUNDDOWN(AG$7*POWER(AG87-1,1.95)+AH$7,0)</f>
        <v>6089</v>
      </c>
      <c r="AI87" s="5">
        <v>87</v>
      </c>
      <c r="AJ87" s="6">
        <f t="shared" ref="AJ87" si="1233">ROUNDDOWN(AI$7*POWER(AI87-1,1.95)+AJ$7,0)</f>
        <v>1779</v>
      </c>
    </row>
    <row r="88" spans="1:36" x14ac:dyDescent="0.2">
      <c r="A88" s="5">
        <v>88</v>
      </c>
      <c r="B88" s="6">
        <f t="shared" si="1025"/>
        <v>12108</v>
      </c>
      <c r="C88" s="5">
        <v>88</v>
      </c>
      <c r="D88" s="6">
        <f t="shared" si="1025"/>
        <v>12108</v>
      </c>
      <c r="E88" s="5">
        <v>88</v>
      </c>
      <c r="F88" s="6">
        <f t="shared" ref="F88" si="1234">ROUNDDOWN(E$7*POWER(E88-1,1.95)+F$7,0)</f>
        <v>12108</v>
      </c>
      <c r="G88" s="5">
        <v>88</v>
      </c>
      <c r="H88" s="6">
        <f t="shared" ref="H88" si="1235">ROUNDDOWN(G$7*POWER(G88-1,1.95)+H$7,0)</f>
        <v>12108</v>
      </c>
      <c r="I88" s="5">
        <v>88</v>
      </c>
      <c r="J88" s="6">
        <f t="shared" ref="J88" si="1236">ROUNDDOWN(I$7*POWER(I88-1,1.95)+J$7,0)</f>
        <v>12108</v>
      </c>
      <c r="K88" s="5">
        <v>88</v>
      </c>
      <c r="L88" s="6">
        <f t="shared" ref="L88" si="1237">ROUNDDOWN(K$7*POWER(K88-1,1.95)+L$7,0)</f>
        <v>12108</v>
      </c>
      <c r="M88" s="5">
        <v>88</v>
      </c>
      <c r="N88" s="6">
        <f t="shared" ref="N88" si="1238">ROUNDDOWN(M$7*POWER(M88-1,1.95)+N$7,0)</f>
        <v>12108</v>
      </c>
      <c r="O88" s="5">
        <v>88</v>
      </c>
      <c r="P88" s="6">
        <f t="shared" ref="P88" si="1239">ROUNDDOWN(O$7*POWER(O88-1,1.95)+P$7,0)</f>
        <v>12108</v>
      </c>
      <c r="Q88" s="5">
        <v>88</v>
      </c>
      <c r="R88" s="6">
        <f t="shared" ref="R88" si="1240">ROUNDDOWN(Q$7*POWER(Q88-1,1.95)+R$7,0)</f>
        <v>12108</v>
      </c>
      <c r="S88" s="5">
        <v>88</v>
      </c>
      <c r="T88" s="6">
        <f t="shared" ref="T88" si="1241">ROUNDDOWN(S$7*POWER(S88-1,1.95)+T$7,0)</f>
        <v>12108</v>
      </c>
      <c r="U88" s="5">
        <v>88</v>
      </c>
      <c r="V88" s="6">
        <f t="shared" ref="V88" si="1242">ROUNDDOWN(U$7*POWER(U88-1,1.95)+V$7,0)</f>
        <v>12108</v>
      </c>
      <c r="W88" s="5">
        <v>88</v>
      </c>
      <c r="X88" s="6">
        <f t="shared" ref="X88" si="1243">ROUNDDOWN(W$7*POWER(W88-1,1.95)+X$7,0)</f>
        <v>3147</v>
      </c>
      <c r="Y88" s="5">
        <v>88</v>
      </c>
      <c r="Z88" s="6">
        <f t="shared" ref="Z88" si="1244">ROUNDDOWN(Y$7*POWER(Y88-1,1.95)+Z$7,0)</f>
        <v>1813</v>
      </c>
      <c r="AA88" s="5">
        <v>88</v>
      </c>
      <c r="AB88" s="6">
        <f t="shared" ref="AB88" si="1245">ROUNDDOWN(AA$7*POWER(AA88-1,1.95)+AB$7,0)</f>
        <v>1763</v>
      </c>
      <c r="AC88" s="5">
        <v>88</v>
      </c>
      <c r="AD88" s="6">
        <f t="shared" ref="AD88" si="1246">ROUNDDOWN(AC$7*POWER(AC88-1,1.95)+AD$7,0)</f>
        <v>12108</v>
      </c>
      <c r="AE88" s="5">
        <v>88</v>
      </c>
      <c r="AF88" s="6">
        <f t="shared" ref="AF88" si="1247">ROUNDDOWN(AE$7*POWER(AE88-1,1.95)+AF$7,0)</f>
        <v>9751</v>
      </c>
      <c r="AG88" s="5">
        <v>88</v>
      </c>
      <c r="AH88" s="6">
        <f t="shared" ref="AH88" si="1248">ROUNDDOWN(AG$7*POWER(AG88-1,1.95)+AH$7,0)</f>
        <v>6224</v>
      </c>
      <c r="AI88" s="5">
        <v>88</v>
      </c>
      <c r="AJ88" s="6">
        <f t="shared" ref="AJ88" si="1249">ROUNDDOWN(AI$7*POWER(AI88-1,1.95)+AJ$7,0)</f>
        <v>1813</v>
      </c>
    </row>
    <row r="89" spans="1:36" x14ac:dyDescent="0.2">
      <c r="A89" s="5">
        <v>89</v>
      </c>
      <c r="B89" s="6">
        <f t="shared" si="1025"/>
        <v>12381</v>
      </c>
      <c r="C89" s="5">
        <v>89</v>
      </c>
      <c r="D89" s="6">
        <f t="shared" si="1025"/>
        <v>12381</v>
      </c>
      <c r="E89" s="5">
        <v>89</v>
      </c>
      <c r="F89" s="6">
        <f t="shared" ref="F89" si="1250">ROUNDDOWN(E$7*POWER(E89-1,1.95)+F$7,0)</f>
        <v>12381</v>
      </c>
      <c r="G89" s="5">
        <v>89</v>
      </c>
      <c r="H89" s="6">
        <f t="shared" ref="H89" si="1251">ROUNDDOWN(G$7*POWER(G89-1,1.95)+H$7,0)</f>
        <v>12381</v>
      </c>
      <c r="I89" s="5">
        <v>89</v>
      </c>
      <c r="J89" s="6">
        <f t="shared" ref="J89" si="1252">ROUNDDOWN(I$7*POWER(I89-1,1.95)+J$7,0)</f>
        <v>12381</v>
      </c>
      <c r="K89" s="5">
        <v>89</v>
      </c>
      <c r="L89" s="6">
        <f t="shared" ref="L89" si="1253">ROUNDDOWN(K$7*POWER(K89-1,1.95)+L$7,0)</f>
        <v>12381</v>
      </c>
      <c r="M89" s="5">
        <v>89</v>
      </c>
      <c r="N89" s="6">
        <f t="shared" ref="N89" si="1254">ROUNDDOWN(M$7*POWER(M89-1,1.95)+N$7,0)</f>
        <v>12381</v>
      </c>
      <c r="O89" s="5">
        <v>89</v>
      </c>
      <c r="P89" s="6">
        <f t="shared" ref="P89" si="1255">ROUNDDOWN(O$7*POWER(O89-1,1.95)+P$7,0)</f>
        <v>12381</v>
      </c>
      <c r="Q89" s="5">
        <v>89</v>
      </c>
      <c r="R89" s="6">
        <f t="shared" ref="R89" si="1256">ROUNDDOWN(Q$7*POWER(Q89-1,1.95)+R$7,0)</f>
        <v>12381</v>
      </c>
      <c r="S89" s="5">
        <v>89</v>
      </c>
      <c r="T89" s="6">
        <f t="shared" ref="T89" si="1257">ROUNDDOWN(S$7*POWER(S89-1,1.95)+T$7,0)</f>
        <v>12381</v>
      </c>
      <c r="U89" s="5">
        <v>89</v>
      </c>
      <c r="V89" s="6">
        <f t="shared" ref="V89" si="1258">ROUNDDOWN(U$7*POWER(U89-1,1.95)+V$7,0)</f>
        <v>12381</v>
      </c>
      <c r="W89" s="5">
        <v>89</v>
      </c>
      <c r="X89" s="6">
        <f t="shared" ref="X89" si="1259">ROUNDDOWN(W$7*POWER(W89-1,1.95)+X$7,0)</f>
        <v>3215</v>
      </c>
      <c r="Y89" s="5">
        <v>89</v>
      </c>
      <c r="Z89" s="6">
        <f t="shared" ref="Z89" si="1260">ROUNDDOWN(Y$7*POWER(Y89-1,1.95)+Z$7,0)</f>
        <v>1847</v>
      </c>
      <c r="AA89" s="5">
        <v>89</v>
      </c>
      <c r="AB89" s="6">
        <f t="shared" ref="AB89" si="1261">ROUNDDOWN(AA$7*POWER(AA89-1,1.95)+AB$7,0)</f>
        <v>1797</v>
      </c>
      <c r="AC89" s="5">
        <v>89</v>
      </c>
      <c r="AD89" s="6">
        <f t="shared" ref="AD89" si="1262">ROUNDDOWN(AC$7*POWER(AC89-1,1.95)+AD$7,0)</f>
        <v>12381</v>
      </c>
      <c r="AE89" s="5">
        <v>89</v>
      </c>
      <c r="AF89" s="6">
        <f t="shared" ref="AF89" si="1263">ROUNDDOWN(AE$7*POWER(AE89-1,1.95)+AF$7,0)</f>
        <v>9970</v>
      </c>
      <c r="AG89" s="5">
        <v>89</v>
      </c>
      <c r="AH89" s="6">
        <f t="shared" ref="AH89" si="1264">ROUNDDOWN(AG$7*POWER(AG89-1,1.95)+AH$7,0)</f>
        <v>6360</v>
      </c>
      <c r="AI89" s="5">
        <v>89</v>
      </c>
      <c r="AJ89" s="6">
        <f t="shared" ref="AJ89" si="1265">ROUNDDOWN(AI$7*POWER(AI89-1,1.95)+AJ$7,0)</f>
        <v>1847</v>
      </c>
    </row>
    <row r="90" spans="1:36" x14ac:dyDescent="0.2">
      <c r="A90" s="5">
        <v>90</v>
      </c>
      <c r="B90" s="6">
        <f t="shared" si="1025"/>
        <v>12657</v>
      </c>
      <c r="C90" s="5">
        <v>90</v>
      </c>
      <c r="D90" s="6">
        <f t="shared" si="1025"/>
        <v>12657</v>
      </c>
      <c r="E90" s="5">
        <v>90</v>
      </c>
      <c r="F90" s="6">
        <f t="shared" ref="F90" si="1266">ROUNDDOWN(E$7*POWER(E90-1,1.95)+F$7,0)</f>
        <v>12657</v>
      </c>
      <c r="G90" s="5">
        <v>90</v>
      </c>
      <c r="H90" s="6">
        <f t="shared" ref="H90" si="1267">ROUNDDOWN(G$7*POWER(G90-1,1.95)+H$7,0)</f>
        <v>12657</v>
      </c>
      <c r="I90" s="5">
        <v>90</v>
      </c>
      <c r="J90" s="6">
        <f t="shared" ref="J90" si="1268">ROUNDDOWN(I$7*POWER(I90-1,1.95)+J$7,0)</f>
        <v>12657</v>
      </c>
      <c r="K90" s="5">
        <v>90</v>
      </c>
      <c r="L90" s="6">
        <f t="shared" ref="L90" si="1269">ROUNDDOWN(K$7*POWER(K90-1,1.95)+L$7,0)</f>
        <v>12657</v>
      </c>
      <c r="M90" s="5">
        <v>90</v>
      </c>
      <c r="N90" s="6">
        <f t="shared" ref="N90" si="1270">ROUNDDOWN(M$7*POWER(M90-1,1.95)+N$7,0)</f>
        <v>12657</v>
      </c>
      <c r="O90" s="5">
        <v>90</v>
      </c>
      <c r="P90" s="6">
        <f t="shared" ref="P90" si="1271">ROUNDDOWN(O$7*POWER(O90-1,1.95)+P$7,0)</f>
        <v>12657</v>
      </c>
      <c r="Q90" s="5">
        <v>90</v>
      </c>
      <c r="R90" s="6">
        <f t="shared" ref="R90" si="1272">ROUNDDOWN(Q$7*POWER(Q90-1,1.95)+R$7,0)</f>
        <v>12657</v>
      </c>
      <c r="S90" s="5">
        <v>90</v>
      </c>
      <c r="T90" s="6">
        <f t="shared" ref="T90" si="1273">ROUNDDOWN(S$7*POWER(S90-1,1.95)+T$7,0)</f>
        <v>12657</v>
      </c>
      <c r="U90" s="5">
        <v>90</v>
      </c>
      <c r="V90" s="6">
        <f t="shared" ref="V90" si="1274">ROUNDDOWN(U$7*POWER(U90-1,1.95)+V$7,0)</f>
        <v>12657</v>
      </c>
      <c r="W90" s="5">
        <v>90</v>
      </c>
      <c r="X90" s="6">
        <f t="shared" ref="X90" si="1275">ROUNDDOWN(W$7*POWER(W90-1,1.95)+X$7,0)</f>
        <v>3284</v>
      </c>
      <c r="Y90" s="5">
        <v>90</v>
      </c>
      <c r="Z90" s="6">
        <f t="shared" ref="Z90" si="1276">ROUNDDOWN(Y$7*POWER(Y90-1,1.95)+Z$7,0)</f>
        <v>1882</v>
      </c>
      <c r="AA90" s="5">
        <v>90</v>
      </c>
      <c r="AB90" s="6">
        <f t="shared" ref="AB90" si="1277">ROUNDDOWN(AA$7*POWER(AA90-1,1.95)+AB$7,0)</f>
        <v>1832</v>
      </c>
      <c r="AC90" s="5">
        <v>90</v>
      </c>
      <c r="AD90" s="6">
        <f t="shared" ref="AD90" si="1278">ROUNDDOWN(AC$7*POWER(AC90-1,1.95)+AD$7,0)</f>
        <v>12657</v>
      </c>
      <c r="AE90" s="5">
        <v>90</v>
      </c>
      <c r="AF90" s="6">
        <f t="shared" ref="AF90" si="1279">ROUNDDOWN(AE$7*POWER(AE90-1,1.95)+AF$7,0)</f>
        <v>10190</v>
      </c>
      <c r="AG90" s="5">
        <v>90</v>
      </c>
      <c r="AH90" s="6">
        <f t="shared" ref="AH90" si="1280">ROUNDDOWN(AG$7*POWER(AG90-1,1.95)+AH$7,0)</f>
        <v>6498</v>
      </c>
      <c r="AI90" s="5">
        <v>90</v>
      </c>
      <c r="AJ90" s="6">
        <f t="shared" ref="AJ90" si="1281">ROUNDDOWN(AI$7*POWER(AI90-1,1.95)+AJ$7,0)</f>
        <v>1882</v>
      </c>
    </row>
    <row r="91" spans="1:36" x14ac:dyDescent="0.2">
      <c r="A91" s="5">
        <v>91</v>
      </c>
      <c r="B91" s="6">
        <f t="shared" si="1025"/>
        <v>12936</v>
      </c>
      <c r="C91" s="5">
        <v>91</v>
      </c>
      <c r="D91" s="6">
        <f t="shared" si="1025"/>
        <v>12936</v>
      </c>
      <c r="E91" s="5">
        <v>91</v>
      </c>
      <c r="F91" s="6">
        <f t="shared" ref="F91" si="1282">ROUNDDOWN(E$7*POWER(E91-1,1.95)+F$7,0)</f>
        <v>12936</v>
      </c>
      <c r="G91" s="5">
        <v>91</v>
      </c>
      <c r="H91" s="6">
        <f t="shared" ref="H91" si="1283">ROUNDDOWN(G$7*POWER(G91-1,1.95)+H$7,0)</f>
        <v>12936</v>
      </c>
      <c r="I91" s="5">
        <v>91</v>
      </c>
      <c r="J91" s="6">
        <f t="shared" ref="J91" si="1284">ROUNDDOWN(I$7*POWER(I91-1,1.95)+J$7,0)</f>
        <v>12936</v>
      </c>
      <c r="K91" s="5">
        <v>91</v>
      </c>
      <c r="L91" s="6">
        <f t="shared" ref="L91" si="1285">ROUNDDOWN(K$7*POWER(K91-1,1.95)+L$7,0)</f>
        <v>12936</v>
      </c>
      <c r="M91" s="5">
        <v>91</v>
      </c>
      <c r="N91" s="6">
        <f t="shared" ref="N91" si="1286">ROUNDDOWN(M$7*POWER(M91-1,1.95)+N$7,0)</f>
        <v>12936</v>
      </c>
      <c r="O91" s="5">
        <v>91</v>
      </c>
      <c r="P91" s="6">
        <f t="shared" ref="P91" si="1287">ROUNDDOWN(O$7*POWER(O91-1,1.95)+P$7,0)</f>
        <v>12936</v>
      </c>
      <c r="Q91" s="5">
        <v>91</v>
      </c>
      <c r="R91" s="6">
        <f t="shared" ref="R91" si="1288">ROUNDDOWN(Q$7*POWER(Q91-1,1.95)+R$7,0)</f>
        <v>12936</v>
      </c>
      <c r="S91" s="5">
        <v>91</v>
      </c>
      <c r="T91" s="6">
        <f t="shared" ref="T91" si="1289">ROUNDDOWN(S$7*POWER(S91-1,1.95)+T$7,0)</f>
        <v>12936</v>
      </c>
      <c r="U91" s="5">
        <v>91</v>
      </c>
      <c r="V91" s="6">
        <f t="shared" ref="V91" si="1290">ROUNDDOWN(U$7*POWER(U91-1,1.95)+V$7,0)</f>
        <v>12936</v>
      </c>
      <c r="W91" s="5">
        <v>91</v>
      </c>
      <c r="X91" s="6">
        <f t="shared" ref="X91" si="1291">ROUNDDOWN(W$7*POWER(W91-1,1.95)+X$7,0)</f>
        <v>3354</v>
      </c>
      <c r="Y91" s="5">
        <v>91</v>
      </c>
      <c r="Z91" s="6">
        <f t="shared" ref="Z91" si="1292">ROUNDDOWN(Y$7*POWER(Y91-1,1.95)+Z$7,0)</f>
        <v>1917</v>
      </c>
      <c r="AA91" s="5">
        <v>91</v>
      </c>
      <c r="AB91" s="6">
        <f t="shared" ref="AB91" si="1293">ROUNDDOWN(AA$7*POWER(AA91-1,1.95)+AB$7,0)</f>
        <v>1867</v>
      </c>
      <c r="AC91" s="5">
        <v>91</v>
      </c>
      <c r="AD91" s="6">
        <f t="shared" ref="AD91" si="1294">ROUNDDOWN(AC$7*POWER(AC91-1,1.95)+AD$7,0)</f>
        <v>12936</v>
      </c>
      <c r="AE91" s="5">
        <v>91</v>
      </c>
      <c r="AF91" s="6">
        <f t="shared" ref="AF91" si="1295">ROUNDDOWN(AE$7*POWER(AE91-1,1.95)+AF$7,0)</f>
        <v>10413</v>
      </c>
      <c r="AG91" s="5">
        <v>91</v>
      </c>
      <c r="AH91" s="6">
        <f t="shared" ref="AH91" si="1296">ROUNDDOWN(AG$7*POWER(AG91-1,1.95)+AH$7,0)</f>
        <v>6638</v>
      </c>
      <c r="AI91" s="5">
        <v>91</v>
      </c>
      <c r="AJ91" s="6">
        <f t="shared" ref="AJ91" si="1297">ROUNDDOWN(AI$7*POWER(AI91-1,1.95)+AJ$7,0)</f>
        <v>1917</v>
      </c>
    </row>
    <row r="92" spans="1:36" x14ac:dyDescent="0.2">
      <c r="A92" s="5">
        <v>92</v>
      </c>
      <c r="B92" s="6">
        <f t="shared" si="1025"/>
        <v>13217</v>
      </c>
      <c r="C92" s="5">
        <v>92</v>
      </c>
      <c r="D92" s="6">
        <f t="shared" si="1025"/>
        <v>13217</v>
      </c>
      <c r="E92" s="5">
        <v>92</v>
      </c>
      <c r="F92" s="6">
        <f t="shared" ref="F92" si="1298">ROUNDDOWN(E$7*POWER(E92-1,1.95)+F$7,0)</f>
        <v>13217</v>
      </c>
      <c r="G92" s="5">
        <v>92</v>
      </c>
      <c r="H92" s="6">
        <f t="shared" ref="H92" si="1299">ROUNDDOWN(G$7*POWER(G92-1,1.95)+H$7,0)</f>
        <v>13217</v>
      </c>
      <c r="I92" s="5">
        <v>92</v>
      </c>
      <c r="J92" s="6">
        <f t="shared" ref="J92" si="1300">ROUNDDOWN(I$7*POWER(I92-1,1.95)+J$7,0)</f>
        <v>13217</v>
      </c>
      <c r="K92" s="5">
        <v>92</v>
      </c>
      <c r="L92" s="6">
        <f t="shared" ref="L92" si="1301">ROUNDDOWN(K$7*POWER(K92-1,1.95)+L$7,0)</f>
        <v>13217</v>
      </c>
      <c r="M92" s="5">
        <v>92</v>
      </c>
      <c r="N92" s="6">
        <f t="shared" ref="N92" si="1302">ROUNDDOWN(M$7*POWER(M92-1,1.95)+N$7,0)</f>
        <v>13217</v>
      </c>
      <c r="O92" s="5">
        <v>92</v>
      </c>
      <c r="P92" s="6">
        <f t="shared" ref="P92" si="1303">ROUNDDOWN(O$7*POWER(O92-1,1.95)+P$7,0)</f>
        <v>13217</v>
      </c>
      <c r="Q92" s="5">
        <v>92</v>
      </c>
      <c r="R92" s="6">
        <f t="shared" ref="R92" si="1304">ROUNDDOWN(Q$7*POWER(Q92-1,1.95)+R$7,0)</f>
        <v>13217</v>
      </c>
      <c r="S92" s="5">
        <v>92</v>
      </c>
      <c r="T92" s="6">
        <f t="shared" ref="T92" si="1305">ROUNDDOWN(S$7*POWER(S92-1,1.95)+T$7,0)</f>
        <v>13217</v>
      </c>
      <c r="U92" s="5">
        <v>92</v>
      </c>
      <c r="V92" s="6">
        <f t="shared" ref="V92" si="1306">ROUNDDOWN(U$7*POWER(U92-1,1.95)+V$7,0)</f>
        <v>13217</v>
      </c>
      <c r="W92" s="5">
        <v>92</v>
      </c>
      <c r="X92" s="6">
        <f t="shared" ref="X92" si="1307">ROUNDDOWN(W$7*POWER(W92-1,1.95)+X$7,0)</f>
        <v>3424</v>
      </c>
      <c r="Y92" s="5">
        <v>92</v>
      </c>
      <c r="Z92" s="6">
        <f t="shared" ref="Z92" si="1308">ROUNDDOWN(Y$7*POWER(Y92-1,1.95)+Z$7,0)</f>
        <v>1952</v>
      </c>
      <c r="AA92" s="5">
        <v>92</v>
      </c>
      <c r="AB92" s="6">
        <f t="shared" ref="AB92" si="1309">ROUNDDOWN(AA$7*POWER(AA92-1,1.95)+AB$7,0)</f>
        <v>1902</v>
      </c>
      <c r="AC92" s="5">
        <v>92</v>
      </c>
      <c r="AD92" s="6">
        <f t="shared" ref="AD92" si="1310">ROUNDDOWN(AC$7*POWER(AC92-1,1.95)+AD$7,0)</f>
        <v>13217</v>
      </c>
      <c r="AE92" s="5">
        <v>92</v>
      </c>
      <c r="AF92" s="6">
        <f t="shared" ref="AF92" si="1311">ROUNDDOWN(AE$7*POWER(AE92-1,1.95)+AF$7,0)</f>
        <v>10639</v>
      </c>
      <c r="AG92" s="5">
        <v>92</v>
      </c>
      <c r="AH92" s="6">
        <f t="shared" ref="AH92" si="1312">ROUNDDOWN(AG$7*POWER(AG92-1,1.95)+AH$7,0)</f>
        <v>6778</v>
      </c>
      <c r="AI92" s="5">
        <v>92</v>
      </c>
      <c r="AJ92" s="6">
        <f t="shared" ref="AJ92" si="1313">ROUNDDOWN(AI$7*POWER(AI92-1,1.95)+AJ$7,0)</f>
        <v>1952</v>
      </c>
    </row>
    <row r="93" spans="1:36" x14ac:dyDescent="0.2">
      <c r="A93" s="5">
        <v>93</v>
      </c>
      <c r="B93" s="6">
        <f t="shared" si="1025"/>
        <v>13502</v>
      </c>
      <c r="C93" s="5">
        <v>93</v>
      </c>
      <c r="D93" s="6">
        <f t="shared" si="1025"/>
        <v>13502</v>
      </c>
      <c r="E93" s="5">
        <v>93</v>
      </c>
      <c r="F93" s="6">
        <f t="shared" ref="F93" si="1314">ROUNDDOWN(E$7*POWER(E93-1,1.95)+F$7,0)</f>
        <v>13502</v>
      </c>
      <c r="G93" s="5">
        <v>93</v>
      </c>
      <c r="H93" s="6">
        <f t="shared" ref="H93" si="1315">ROUNDDOWN(G$7*POWER(G93-1,1.95)+H$7,0)</f>
        <v>13502</v>
      </c>
      <c r="I93" s="5">
        <v>93</v>
      </c>
      <c r="J93" s="6">
        <f t="shared" ref="J93" si="1316">ROUNDDOWN(I$7*POWER(I93-1,1.95)+J$7,0)</f>
        <v>13502</v>
      </c>
      <c r="K93" s="5">
        <v>93</v>
      </c>
      <c r="L93" s="6">
        <f t="shared" ref="L93" si="1317">ROUNDDOWN(K$7*POWER(K93-1,1.95)+L$7,0)</f>
        <v>13502</v>
      </c>
      <c r="M93" s="5">
        <v>93</v>
      </c>
      <c r="N93" s="6">
        <f t="shared" ref="N93" si="1318">ROUNDDOWN(M$7*POWER(M93-1,1.95)+N$7,0)</f>
        <v>13502</v>
      </c>
      <c r="O93" s="5">
        <v>93</v>
      </c>
      <c r="P93" s="6">
        <f t="shared" ref="P93" si="1319">ROUNDDOWN(O$7*POWER(O93-1,1.95)+P$7,0)</f>
        <v>13502</v>
      </c>
      <c r="Q93" s="5">
        <v>93</v>
      </c>
      <c r="R93" s="6">
        <f t="shared" ref="R93" si="1320">ROUNDDOWN(Q$7*POWER(Q93-1,1.95)+R$7,0)</f>
        <v>13502</v>
      </c>
      <c r="S93" s="5">
        <v>93</v>
      </c>
      <c r="T93" s="6">
        <f t="shared" ref="T93" si="1321">ROUNDDOWN(S$7*POWER(S93-1,1.95)+T$7,0)</f>
        <v>13502</v>
      </c>
      <c r="U93" s="5">
        <v>93</v>
      </c>
      <c r="V93" s="6">
        <f t="shared" ref="V93" si="1322">ROUNDDOWN(U$7*POWER(U93-1,1.95)+V$7,0)</f>
        <v>13502</v>
      </c>
      <c r="W93" s="5">
        <v>93</v>
      </c>
      <c r="X93" s="6">
        <f t="shared" ref="X93" si="1323">ROUNDDOWN(W$7*POWER(W93-1,1.95)+X$7,0)</f>
        <v>3495</v>
      </c>
      <c r="Y93" s="5">
        <v>93</v>
      </c>
      <c r="Z93" s="6">
        <f t="shared" ref="Z93" si="1324">ROUNDDOWN(Y$7*POWER(Y93-1,1.95)+Z$7,0)</f>
        <v>1987</v>
      </c>
      <c r="AA93" s="5">
        <v>93</v>
      </c>
      <c r="AB93" s="6">
        <f t="shared" ref="AB93" si="1325">ROUNDDOWN(AA$7*POWER(AA93-1,1.95)+AB$7,0)</f>
        <v>1937</v>
      </c>
      <c r="AC93" s="5">
        <v>93</v>
      </c>
      <c r="AD93" s="6">
        <f t="shared" ref="AD93" si="1326">ROUNDDOWN(AC$7*POWER(AC93-1,1.95)+AD$7,0)</f>
        <v>13502</v>
      </c>
      <c r="AE93" s="5">
        <v>93</v>
      </c>
      <c r="AF93" s="6">
        <f t="shared" ref="AF93" si="1327">ROUNDDOWN(AE$7*POWER(AE93-1,1.95)+AF$7,0)</f>
        <v>10867</v>
      </c>
      <c r="AG93" s="5">
        <v>93</v>
      </c>
      <c r="AH93" s="6">
        <f t="shared" ref="AH93" si="1328">ROUNDDOWN(AG$7*POWER(AG93-1,1.95)+AH$7,0)</f>
        <v>6921</v>
      </c>
      <c r="AI93" s="5">
        <v>93</v>
      </c>
      <c r="AJ93" s="6">
        <f t="shared" ref="AJ93" si="1329">ROUNDDOWN(AI$7*POWER(AI93-1,1.95)+AJ$7,0)</f>
        <v>1987</v>
      </c>
    </row>
    <row r="94" spans="1:36" x14ac:dyDescent="0.2">
      <c r="A94" s="5">
        <v>94</v>
      </c>
      <c r="B94" s="6">
        <f t="shared" si="1025"/>
        <v>13790</v>
      </c>
      <c r="C94" s="5">
        <v>94</v>
      </c>
      <c r="D94" s="6">
        <f t="shared" si="1025"/>
        <v>13790</v>
      </c>
      <c r="E94" s="5">
        <v>94</v>
      </c>
      <c r="F94" s="6">
        <f t="shared" ref="F94" si="1330">ROUNDDOWN(E$7*POWER(E94-1,1.95)+F$7,0)</f>
        <v>13790</v>
      </c>
      <c r="G94" s="5">
        <v>94</v>
      </c>
      <c r="H94" s="6">
        <f t="shared" ref="H94" si="1331">ROUNDDOWN(G$7*POWER(G94-1,1.95)+H$7,0)</f>
        <v>13790</v>
      </c>
      <c r="I94" s="5">
        <v>94</v>
      </c>
      <c r="J94" s="6">
        <f t="shared" ref="J94" si="1332">ROUNDDOWN(I$7*POWER(I94-1,1.95)+J$7,0)</f>
        <v>13790</v>
      </c>
      <c r="K94" s="5">
        <v>94</v>
      </c>
      <c r="L94" s="6">
        <f t="shared" ref="L94" si="1333">ROUNDDOWN(K$7*POWER(K94-1,1.95)+L$7,0)</f>
        <v>13790</v>
      </c>
      <c r="M94" s="5">
        <v>94</v>
      </c>
      <c r="N94" s="6">
        <f t="shared" ref="N94" si="1334">ROUNDDOWN(M$7*POWER(M94-1,1.95)+N$7,0)</f>
        <v>13790</v>
      </c>
      <c r="O94" s="5">
        <v>94</v>
      </c>
      <c r="P94" s="6">
        <f t="shared" ref="P94" si="1335">ROUNDDOWN(O$7*POWER(O94-1,1.95)+P$7,0)</f>
        <v>13790</v>
      </c>
      <c r="Q94" s="5">
        <v>94</v>
      </c>
      <c r="R94" s="6">
        <f t="shared" ref="R94" si="1336">ROUNDDOWN(Q$7*POWER(Q94-1,1.95)+R$7,0)</f>
        <v>13790</v>
      </c>
      <c r="S94" s="5">
        <v>94</v>
      </c>
      <c r="T94" s="6">
        <f t="shared" ref="T94" si="1337">ROUNDDOWN(S$7*POWER(S94-1,1.95)+T$7,0)</f>
        <v>13790</v>
      </c>
      <c r="U94" s="5">
        <v>94</v>
      </c>
      <c r="V94" s="6">
        <f t="shared" ref="V94" si="1338">ROUNDDOWN(U$7*POWER(U94-1,1.95)+V$7,0)</f>
        <v>13790</v>
      </c>
      <c r="W94" s="5">
        <v>94</v>
      </c>
      <c r="X94" s="6">
        <f t="shared" ref="X94" si="1339">ROUNDDOWN(W$7*POWER(W94-1,1.95)+X$7,0)</f>
        <v>3567</v>
      </c>
      <c r="Y94" s="5">
        <v>94</v>
      </c>
      <c r="Z94" s="6">
        <f t="shared" ref="Z94" si="1340">ROUNDDOWN(Y$7*POWER(Y94-1,1.95)+Z$7,0)</f>
        <v>2023</v>
      </c>
      <c r="AA94" s="5">
        <v>94</v>
      </c>
      <c r="AB94" s="6">
        <f t="shared" ref="AB94" si="1341">ROUNDDOWN(AA$7*POWER(AA94-1,1.95)+AB$7,0)</f>
        <v>1973</v>
      </c>
      <c r="AC94" s="5">
        <v>94</v>
      </c>
      <c r="AD94" s="6">
        <f t="shared" ref="AD94" si="1342">ROUNDDOWN(AC$7*POWER(AC94-1,1.95)+AD$7,0)</f>
        <v>13790</v>
      </c>
      <c r="AE94" s="5">
        <v>94</v>
      </c>
      <c r="AF94" s="6">
        <f t="shared" ref="AF94" si="1343">ROUNDDOWN(AE$7*POWER(AE94-1,1.95)+AF$7,0)</f>
        <v>11097</v>
      </c>
      <c r="AG94" s="5">
        <v>94</v>
      </c>
      <c r="AH94" s="6">
        <f t="shared" ref="AH94" si="1344">ROUNDDOWN(AG$7*POWER(AG94-1,1.95)+AH$7,0)</f>
        <v>7065</v>
      </c>
      <c r="AI94" s="5">
        <v>94</v>
      </c>
      <c r="AJ94" s="6">
        <f t="shared" ref="AJ94" si="1345">ROUNDDOWN(AI$7*POWER(AI94-1,1.95)+AJ$7,0)</f>
        <v>2023</v>
      </c>
    </row>
    <row r="95" spans="1:36" x14ac:dyDescent="0.2">
      <c r="A95" s="5">
        <v>95</v>
      </c>
      <c r="B95" s="6">
        <f t="shared" si="1025"/>
        <v>14080</v>
      </c>
      <c r="C95" s="5">
        <v>95</v>
      </c>
      <c r="D95" s="6">
        <f t="shared" si="1025"/>
        <v>14080</v>
      </c>
      <c r="E95" s="5">
        <v>95</v>
      </c>
      <c r="F95" s="6">
        <f t="shared" ref="F95" si="1346">ROUNDDOWN(E$7*POWER(E95-1,1.95)+F$7,0)</f>
        <v>14080</v>
      </c>
      <c r="G95" s="5">
        <v>95</v>
      </c>
      <c r="H95" s="6">
        <f t="shared" ref="H95" si="1347">ROUNDDOWN(G$7*POWER(G95-1,1.95)+H$7,0)</f>
        <v>14080</v>
      </c>
      <c r="I95" s="5">
        <v>95</v>
      </c>
      <c r="J95" s="6">
        <f t="shared" ref="J95" si="1348">ROUNDDOWN(I$7*POWER(I95-1,1.95)+J$7,0)</f>
        <v>14080</v>
      </c>
      <c r="K95" s="5">
        <v>95</v>
      </c>
      <c r="L95" s="6">
        <f t="shared" ref="L95" si="1349">ROUNDDOWN(K$7*POWER(K95-1,1.95)+L$7,0)</f>
        <v>14080</v>
      </c>
      <c r="M95" s="5">
        <v>95</v>
      </c>
      <c r="N95" s="6">
        <f t="shared" ref="N95" si="1350">ROUNDDOWN(M$7*POWER(M95-1,1.95)+N$7,0)</f>
        <v>14080</v>
      </c>
      <c r="O95" s="5">
        <v>95</v>
      </c>
      <c r="P95" s="6">
        <f t="shared" ref="P95" si="1351">ROUNDDOWN(O$7*POWER(O95-1,1.95)+P$7,0)</f>
        <v>14080</v>
      </c>
      <c r="Q95" s="5">
        <v>95</v>
      </c>
      <c r="R95" s="6">
        <f t="shared" ref="R95" si="1352">ROUNDDOWN(Q$7*POWER(Q95-1,1.95)+R$7,0)</f>
        <v>14080</v>
      </c>
      <c r="S95" s="5">
        <v>95</v>
      </c>
      <c r="T95" s="6">
        <f t="shared" ref="T95" si="1353">ROUNDDOWN(S$7*POWER(S95-1,1.95)+T$7,0)</f>
        <v>14080</v>
      </c>
      <c r="U95" s="5">
        <v>95</v>
      </c>
      <c r="V95" s="6">
        <f t="shared" ref="V95" si="1354">ROUNDDOWN(U$7*POWER(U95-1,1.95)+V$7,0)</f>
        <v>14080</v>
      </c>
      <c r="W95" s="5">
        <v>95</v>
      </c>
      <c r="X95" s="6">
        <f t="shared" ref="X95" si="1355">ROUNDDOWN(W$7*POWER(W95-1,1.95)+X$7,0)</f>
        <v>3640</v>
      </c>
      <c r="Y95" s="5">
        <v>95</v>
      </c>
      <c r="Z95" s="6">
        <f t="shared" ref="Z95" si="1356">ROUNDDOWN(Y$7*POWER(Y95-1,1.95)+Z$7,0)</f>
        <v>2060</v>
      </c>
      <c r="AA95" s="5">
        <v>95</v>
      </c>
      <c r="AB95" s="6">
        <f t="shared" ref="AB95" si="1357">ROUNDDOWN(AA$7*POWER(AA95-1,1.95)+AB$7,0)</f>
        <v>2010</v>
      </c>
      <c r="AC95" s="5">
        <v>95</v>
      </c>
      <c r="AD95" s="6">
        <f t="shared" ref="AD95" si="1358">ROUNDDOWN(AC$7*POWER(AC95-1,1.95)+AD$7,0)</f>
        <v>14080</v>
      </c>
      <c r="AE95" s="5">
        <v>95</v>
      </c>
      <c r="AF95" s="6">
        <f t="shared" ref="AF95" si="1359">ROUNDDOWN(AE$7*POWER(AE95-1,1.95)+AF$7,0)</f>
        <v>11329</v>
      </c>
      <c r="AG95" s="5">
        <v>95</v>
      </c>
      <c r="AH95" s="6">
        <f t="shared" ref="AH95" si="1360">ROUNDDOWN(AG$7*POWER(AG95-1,1.95)+AH$7,0)</f>
        <v>7210</v>
      </c>
      <c r="AI95" s="5">
        <v>95</v>
      </c>
      <c r="AJ95" s="6">
        <f t="shared" ref="AJ95" si="1361">ROUNDDOWN(AI$7*POWER(AI95-1,1.95)+AJ$7,0)</f>
        <v>2060</v>
      </c>
    </row>
    <row r="96" spans="1:36" x14ac:dyDescent="0.2">
      <c r="A96" s="5">
        <v>96</v>
      </c>
      <c r="B96" s="6">
        <f t="shared" si="1025"/>
        <v>14374</v>
      </c>
      <c r="C96" s="5">
        <v>96</v>
      </c>
      <c r="D96" s="6">
        <f t="shared" si="1025"/>
        <v>14374</v>
      </c>
      <c r="E96" s="5">
        <v>96</v>
      </c>
      <c r="F96" s="6">
        <f t="shared" ref="F96" si="1362">ROUNDDOWN(E$7*POWER(E96-1,1.95)+F$7,0)</f>
        <v>14374</v>
      </c>
      <c r="G96" s="5">
        <v>96</v>
      </c>
      <c r="H96" s="6">
        <f t="shared" ref="H96" si="1363">ROUNDDOWN(G$7*POWER(G96-1,1.95)+H$7,0)</f>
        <v>14374</v>
      </c>
      <c r="I96" s="5">
        <v>96</v>
      </c>
      <c r="J96" s="6">
        <f t="shared" ref="J96" si="1364">ROUNDDOWN(I$7*POWER(I96-1,1.95)+J$7,0)</f>
        <v>14374</v>
      </c>
      <c r="K96" s="5">
        <v>96</v>
      </c>
      <c r="L96" s="6">
        <f t="shared" ref="L96" si="1365">ROUNDDOWN(K$7*POWER(K96-1,1.95)+L$7,0)</f>
        <v>14374</v>
      </c>
      <c r="M96" s="5">
        <v>96</v>
      </c>
      <c r="N96" s="6">
        <f t="shared" ref="N96" si="1366">ROUNDDOWN(M$7*POWER(M96-1,1.95)+N$7,0)</f>
        <v>14374</v>
      </c>
      <c r="O96" s="5">
        <v>96</v>
      </c>
      <c r="P96" s="6">
        <f t="shared" ref="P96" si="1367">ROUNDDOWN(O$7*POWER(O96-1,1.95)+P$7,0)</f>
        <v>14374</v>
      </c>
      <c r="Q96" s="5">
        <v>96</v>
      </c>
      <c r="R96" s="6">
        <f t="shared" ref="R96" si="1368">ROUNDDOWN(Q$7*POWER(Q96-1,1.95)+R$7,0)</f>
        <v>14374</v>
      </c>
      <c r="S96" s="5">
        <v>96</v>
      </c>
      <c r="T96" s="6">
        <f t="shared" ref="T96" si="1369">ROUNDDOWN(S$7*POWER(S96-1,1.95)+T$7,0)</f>
        <v>14374</v>
      </c>
      <c r="U96" s="5">
        <v>96</v>
      </c>
      <c r="V96" s="6">
        <f t="shared" ref="V96" si="1370">ROUNDDOWN(U$7*POWER(U96-1,1.95)+V$7,0)</f>
        <v>14374</v>
      </c>
      <c r="W96" s="5">
        <v>96</v>
      </c>
      <c r="X96" s="6">
        <f t="shared" ref="X96" si="1371">ROUNDDOWN(W$7*POWER(W96-1,1.95)+X$7,0)</f>
        <v>3713</v>
      </c>
      <c r="Y96" s="5">
        <v>96</v>
      </c>
      <c r="Z96" s="6">
        <f t="shared" ref="Z96" si="1372">ROUNDDOWN(Y$7*POWER(Y96-1,1.95)+Z$7,0)</f>
        <v>2096</v>
      </c>
      <c r="AA96" s="5">
        <v>96</v>
      </c>
      <c r="AB96" s="6">
        <f t="shared" ref="AB96" si="1373">ROUNDDOWN(AA$7*POWER(AA96-1,1.95)+AB$7,0)</f>
        <v>2046</v>
      </c>
      <c r="AC96" s="5">
        <v>96</v>
      </c>
      <c r="AD96" s="6">
        <f t="shared" ref="AD96" si="1374">ROUNDDOWN(AC$7*POWER(AC96-1,1.95)+AD$7,0)</f>
        <v>14374</v>
      </c>
      <c r="AE96" s="5">
        <v>96</v>
      </c>
      <c r="AF96" s="6">
        <f t="shared" ref="AF96" si="1375">ROUNDDOWN(AE$7*POWER(AE96-1,1.95)+AF$7,0)</f>
        <v>11564</v>
      </c>
      <c r="AG96" s="5">
        <v>96</v>
      </c>
      <c r="AH96" s="6">
        <f t="shared" ref="AH96" si="1376">ROUNDDOWN(AG$7*POWER(AG96-1,1.95)+AH$7,0)</f>
        <v>7357</v>
      </c>
      <c r="AI96" s="5">
        <v>96</v>
      </c>
      <c r="AJ96" s="6">
        <f t="shared" ref="AJ96" si="1377">ROUNDDOWN(AI$7*POWER(AI96-1,1.95)+AJ$7,0)</f>
        <v>2096</v>
      </c>
    </row>
    <row r="97" spans="1:36" x14ac:dyDescent="0.2">
      <c r="A97" s="5">
        <v>97</v>
      </c>
      <c r="B97" s="6">
        <f t="shared" si="1025"/>
        <v>14670</v>
      </c>
      <c r="C97" s="5">
        <v>97</v>
      </c>
      <c r="D97" s="6">
        <f t="shared" si="1025"/>
        <v>14670</v>
      </c>
      <c r="E97" s="5">
        <v>97</v>
      </c>
      <c r="F97" s="6">
        <f t="shared" ref="F97" si="1378">ROUNDDOWN(E$7*POWER(E97-1,1.95)+F$7,0)</f>
        <v>14670</v>
      </c>
      <c r="G97" s="5">
        <v>97</v>
      </c>
      <c r="H97" s="6">
        <f t="shared" ref="H97" si="1379">ROUNDDOWN(G$7*POWER(G97-1,1.95)+H$7,0)</f>
        <v>14670</v>
      </c>
      <c r="I97" s="5">
        <v>97</v>
      </c>
      <c r="J97" s="6">
        <f t="shared" ref="J97" si="1380">ROUNDDOWN(I$7*POWER(I97-1,1.95)+J$7,0)</f>
        <v>14670</v>
      </c>
      <c r="K97" s="5">
        <v>97</v>
      </c>
      <c r="L97" s="6">
        <f t="shared" ref="L97" si="1381">ROUNDDOWN(K$7*POWER(K97-1,1.95)+L$7,0)</f>
        <v>14670</v>
      </c>
      <c r="M97" s="5">
        <v>97</v>
      </c>
      <c r="N97" s="6">
        <f t="shared" ref="N97" si="1382">ROUNDDOWN(M$7*POWER(M97-1,1.95)+N$7,0)</f>
        <v>14670</v>
      </c>
      <c r="O97" s="5">
        <v>97</v>
      </c>
      <c r="P97" s="6">
        <f t="shared" ref="P97" si="1383">ROUNDDOWN(O$7*POWER(O97-1,1.95)+P$7,0)</f>
        <v>14670</v>
      </c>
      <c r="Q97" s="5">
        <v>97</v>
      </c>
      <c r="R97" s="6">
        <f t="shared" ref="R97" si="1384">ROUNDDOWN(Q$7*POWER(Q97-1,1.95)+R$7,0)</f>
        <v>14670</v>
      </c>
      <c r="S97" s="5">
        <v>97</v>
      </c>
      <c r="T97" s="6">
        <f t="shared" ref="T97" si="1385">ROUNDDOWN(S$7*POWER(S97-1,1.95)+T$7,0)</f>
        <v>14670</v>
      </c>
      <c r="U97" s="5">
        <v>97</v>
      </c>
      <c r="V97" s="6">
        <f t="shared" ref="V97" si="1386">ROUNDDOWN(U$7*POWER(U97-1,1.95)+V$7,0)</f>
        <v>14670</v>
      </c>
      <c r="W97" s="5">
        <v>97</v>
      </c>
      <c r="X97" s="6">
        <f t="shared" ref="X97" si="1387">ROUNDDOWN(W$7*POWER(W97-1,1.95)+X$7,0)</f>
        <v>3787</v>
      </c>
      <c r="Y97" s="5">
        <v>97</v>
      </c>
      <c r="Z97" s="6">
        <f t="shared" ref="Z97" si="1388">ROUNDDOWN(Y$7*POWER(Y97-1,1.95)+Z$7,0)</f>
        <v>2133</v>
      </c>
      <c r="AA97" s="5">
        <v>97</v>
      </c>
      <c r="AB97" s="6">
        <f t="shared" ref="AB97" si="1389">ROUNDDOWN(AA$7*POWER(AA97-1,1.95)+AB$7,0)</f>
        <v>2083</v>
      </c>
      <c r="AC97" s="5">
        <v>97</v>
      </c>
      <c r="AD97" s="6">
        <f t="shared" ref="AD97" si="1390">ROUNDDOWN(AC$7*POWER(AC97-1,1.95)+AD$7,0)</f>
        <v>14670</v>
      </c>
      <c r="AE97" s="5">
        <v>97</v>
      </c>
      <c r="AF97" s="6">
        <f t="shared" ref="AF97" si="1391">ROUNDDOWN(AE$7*POWER(AE97-1,1.95)+AF$7,0)</f>
        <v>11801</v>
      </c>
      <c r="AG97" s="5">
        <v>97</v>
      </c>
      <c r="AH97" s="6">
        <f t="shared" ref="AH97" si="1392">ROUNDDOWN(AG$7*POWER(AG97-1,1.95)+AH$7,0)</f>
        <v>7505</v>
      </c>
      <c r="AI97" s="5">
        <v>97</v>
      </c>
      <c r="AJ97" s="6">
        <f t="shared" ref="AJ97" si="1393">ROUNDDOWN(AI$7*POWER(AI97-1,1.95)+AJ$7,0)</f>
        <v>2133</v>
      </c>
    </row>
    <row r="98" spans="1:36" x14ac:dyDescent="0.2">
      <c r="A98" s="5">
        <v>98</v>
      </c>
      <c r="B98" s="6">
        <f t="shared" si="1025"/>
        <v>14970</v>
      </c>
      <c r="C98" s="5">
        <v>98</v>
      </c>
      <c r="D98" s="6">
        <f t="shared" si="1025"/>
        <v>14970</v>
      </c>
      <c r="E98" s="5">
        <v>98</v>
      </c>
      <c r="F98" s="6">
        <f t="shared" ref="F98" si="1394">ROUNDDOWN(E$7*POWER(E98-1,1.95)+F$7,0)</f>
        <v>14970</v>
      </c>
      <c r="G98" s="5">
        <v>98</v>
      </c>
      <c r="H98" s="6">
        <f t="shared" ref="H98" si="1395">ROUNDDOWN(G$7*POWER(G98-1,1.95)+H$7,0)</f>
        <v>14970</v>
      </c>
      <c r="I98" s="5">
        <v>98</v>
      </c>
      <c r="J98" s="6">
        <f t="shared" ref="J98" si="1396">ROUNDDOWN(I$7*POWER(I98-1,1.95)+J$7,0)</f>
        <v>14970</v>
      </c>
      <c r="K98" s="5">
        <v>98</v>
      </c>
      <c r="L98" s="6">
        <f t="shared" ref="L98" si="1397">ROUNDDOWN(K$7*POWER(K98-1,1.95)+L$7,0)</f>
        <v>14970</v>
      </c>
      <c r="M98" s="5">
        <v>98</v>
      </c>
      <c r="N98" s="6">
        <f t="shared" ref="N98" si="1398">ROUNDDOWN(M$7*POWER(M98-1,1.95)+N$7,0)</f>
        <v>14970</v>
      </c>
      <c r="O98" s="5">
        <v>98</v>
      </c>
      <c r="P98" s="6">
        <f t="shared" ref="P98" si="1399">ROUNDDOWN(O$7*POWER(O98-1,1.95)+P$7,0)</f>
        <v>14970</v>
      </c>
      <c r="Q98" s="5">
        <v>98</v>
      </c>
      <c r="R98" s="6">
        <f t="shared" ref="R98" si="1400">ROUNDDOWN(Q$7*POWER(Q98-1,1.95)+R$7,0)</f>
        <v>14970</v>
      </c>
      <c r="S98" s="5">
        <v>98</v>
      </c>
      <c r="T98" s="6">
        <f t="shared" ref="T98" si="1401">ROUNDDOWN(S$7*POWER(S98-1,1.95)+T$7,0)</f>
        <v>14970</v>
      </c>
      <c r="U98" s="5">
        <v>98</v>
      </c>
      <c r="V98" s="6">
        <f t="shared" ref="V98" si="1402">ROUNDDOWN(U$7*POWER(U98-1,1.95)+V$7,0)</f>
        <v>14970</v>
      </c>
      <c r="W98" s="5">
        <v>98</v>
      </c>
      <c r="X98" s="6">
        <f t="shared" ref="X98" si="1403">ROUNDDOWN(W$7*POWER(W98-1,1.95)+X$7,0)</f>
        <v>3862</v>
      </c>
      <c r="Y98" s="5">
        <v>98</v>
      </c>
      <c r="Z98" s="6">
        <f t="shared" ref="Z98" si="1404">ROUNDDOWN(Y$7*POWER(Y98-1,1.95)+Z$7,0)</f>
        <v>2171</v>
      </c>
      <c r="AA98" s="5">
        <v>98</v>
      </c>
      <c r="AB98" s="6">
        <f t="shared" ref="AB98" si="1405">ROUNDDOWN(AA$7*POWER(AA98-1,1.95)+AB$7,0)</f>
        <v>2121</v>
      </c>
      <c r="AC98" s="5">
        <v>98</v>
      </c>
      <c r="AD98" s="6">
        <f t="shared" ref="AD98" si="1406">ROUNDDOWN(AC$7*POWER(AC98-1,1.95)+AD$7,0)</f>
        <v>14970</v>
      </c>
      <c r="AE98" s="5">
        <v>98</v>
      </c>
      <c r="AF98" s="6">
        <f t="shared" ref="AF98" si="1407">ROUNDDOWN(AE$7*POWER(AE98-1,1.95)+AF$7,0)</f>
        <v>12041</v>
      </c>
      <c r="AG98" s="5">
        <v>98</v>
      </c>
      <c r="AH98" s="6">
        <f t="shared" ref="AH98" si="1408">ROUNDDOWN(AG$7*POWER(AG98-1,1.95)+AH$7,0)</f>
        <v>7655</v>
      </c>
      <c r="AI98" s="5">
        <v>98</v>
      </c>
      <c r="AJ98" s="6">
        <f t="shared" ref="AJ98" si="1409">ROUNDDOWN(AI$7*POWER(AI98-1,1.95)+AJ$7,0)</f>
        <v>2171</v>
      </c>
    </row>
    <row r="99" spans="1:36" x14ac:dyDescent="0.2">
      <c r="A99" s="5">
        <v>99</v>
      </c>
      <c r="B99" s="6">
        <f t="shared" si="1025"/>
        <v>15272</v>
      </c>
      <c r="C99" s="5">
        <v>99</v>
      </c>
      <c r="D99" s="6">
        <f t="shared" si="1025"/>
        <v>15272</v>
      </c>
      <c r="E99" s="5">
        <v>99</v>
      </c>
      <c r="F99" s="6">
        <f t="shared" ref="F99" si="1410">ROUNDDOWN(E$7*POWER(E99-1,1.95)+F$7,0)</f>
        <v>15272</v>
      </c>
      <c r="G99" s="5">
        <v>99</v>
      </c>
      <c r="H99" s="6">
        <f t="shared" ref="H99" si="1411">ROUNDDOWN(G$7*POWER(G99-1,1.95)+H$7,0)</f>
        <v>15272</v>
      </c>
      <c r="I99" s="5">
        <v>99</v>
      </c>
      <c r="J99" s="6">
        <f t="shared" ref="J99" si="1412">ROUNDDOWN(I$7*POWER(I99-1,1.95)+J$7,0)</f>
        <v>15272</v>
      </c>
      <c r="K99" s="5">
        <v>99</v>
      </c>
      <c r="L99" s="6">
        <f t="shared" ref="L99" si="1413">ROUNDDOWN(K$7*POWER(K99-1,1.95)+L$7,0)</f>
        <v>15272</v>
      </c>
      <c r="M99" s="5">
        <v>99</v>
      </c>
      <c r="N99" s="6">
        <f t="shared" ref="N99" si="1414">ROUNDDOWN(M$7*POWER(M99-1,1.95)+N$7,0)</f>
        <v>15272</v>
      </c>
      <c r="O99" s="5">
        <v>99</v>
      </c>
      <c r="P99" s="6">
        <f t="shared" ref="P99" si="1415">ROUNDDOWN(O$7*POWER(O99-1,1.95)+P$7,0)</f>
        <v>15272</v>
      </c>
      <c r="Q99" s="5">
        <v>99</v>
      </c>
      <c r="R99" s="6">
        <f t="shared" ref="R99" si="1416">ROUNDDOWN(Q$7*POWER(Q99-1,1.95)+R$7,0)</f>
        <v>15272</v>
      </c>
      <c r="S99" s="5">
        <v>99</v>
      </c>
      <c r="T99" s="6">
        <f t="shared" ref="T99" si="1417">ROUNDDOWN(S$7*POWER(S99-1,1.95)+T$7,0)</f>
        <v>15272</v>
      </c>
      <c r="U99" s="5">
        <v>99</v>
      </c>
      <c r="V99" s="6">
        <f t="shared" ref="V99" si="1418">ROUNDDOWN(U$7*POWER(U99-1,1.95)+V$7,0)</f>
        <v>15272</v>
      </c>
      <c r="W99" s="5">
        <v>99</v>
      </c>
      <c r="X99" s="6">
        <f t="shared" ref="X99" si="1419">ROUNDDOWN(W$7*POWER(W99-1,1.95)+X$7,0)</f>
        <v>3938</v>
      </c>
      <c r="Y99" s="5">
        <v>99</v>
      </c>
      <c r="Z99" s="6">
        <f t="shared" ref="Z99" si="1420">ROUNDDOWN(Y$7*POWER(Y99-1,1.95)+Z$7,0)</f>
        <v>2209</v>
      </c>
      <c r="AA99" s="5">
        <v>99</v>
      </c>
      <c r="AB99" s="6">
        <f t="shared" ref="AB99" si="1421">ROUNDDOWN(AA$7*POWER(AA99-1,1.95)+AB$7,0)</f>
        <v>2159</v>
      </c>
      <c r="AC99" s="5">
        <v>99</v>
      </c>
      <c r="AD99" s="6">
        <f t="shared" ref="AD99" si="1422">ROUNDDOWN(AC$7*POWER(AC99-1,1.95)+AD$7,0)</f>
        <v>15272</v>
      </c>
      <c r="AE99" s="5">
        <v>99</v>
      </c>
      <c r="AF99" s="6">
        <f t="shared" ref="AF99" si="1423">ROUNDDOWN(AE$7*POWER(AE99-1,1.95)+AF$7,0)</f>
        <v>12283</v>
      </c>
      <c r="AG99" s="5">
        <v>99</v>
      </c>
      <c r="AH99" s="6">
        <f t="shared" ref="AH99" si="1424">ROUNDDOWN(AG$7*POWER(AG99-1,1.95)+AH$7,0)</f>
        <v>7806</v>
      </c>
      <c r="AI99" s="5">
        <v>99</v>
      </c>
      <c r="AJ99" s="6">
        <f t="shared" ref="AJ99" si="1425">ROUNDDOWN(AI$7*POWER(AI99-1,1.95)+AJ$7,0)</f>
        <v>2209</v>
      </c>
    </row>
    <row r="100" spans="1:36" x14ac:dyDescent="0.2">
      <c r="A100" s="5">
        <v>100</v>
      </c>
      <c r="B100" s="6">
        <f t="shared" si="1025"/>
        <v>15578</v>
      </c>
      <c r="C100" s="5">
        <v>100</v>
      </c>
      <c r="D100" s="6">
        <f t="shared" si="1025"/>
        <v>15578</v>
      </c>
      <c r="E100" s="5">
        <v>100</v>
      </c>
      <c r="F100" s="6">
        <f t="shared" ref="F100" si="1426">ROUNDDOWN(E$7*POWER(E100-1,1.95)+F$7,0)</f>
        <v>15578</v>
      </c>
      <c r="G100" s="5">
        <v>100</v>
      </c>
      <c r="H100" s="6">
        <f t="shared" ref="H100" si="1427">ROUNDDOWN(G$7*POWER(G100-1,1.95)+H$7,0)</f>
        <v>15578</v>
      </c>
      <c r="I100" s="5">
        <v>100</v>
      </c>
      <c r="J100" s="6">
        <f t="shared" ref="J100" si="1428">ROUNDDOWN(I$7*POWER(I100-1,1.95)+J$7,0)</f>
        <v>15578</v>
      </c>
      <c r="K100" s="5">
        <v>100</v>
      </c>
      <c r="L100" s="6">
        <f t="shared" ref="L100" si="1429">ROUNDDOWN(K$7*POWER(K100-1,1.95)+L$7,0)</f>
        <v>15578</v>
      </c>
      <c r="M100" s="5">
        <v>100</v>
      </c>
      <c r="N100" s="6">
        <f t="shared" ref="N100" si="1430">ROUNDDOWN(M$7*POWER(M100-1,1.95)+N$7,0)</f>
        <v>15578</v>
      </c>
      <c r="O100" s="5">
        <v>100</v>
      </c>
      <c r="P100" s="6">
        <f t="shared" ref="P100" si="1431">ROUNDDOWN(O$7*POWER(O100-1,1.95)+P$7,0)</f>
        <v>15578</v>
      </c>
      <c r="Q100" s="5">
        <v>100</v>
      </c>
      <c r="R100" s="6">
        <f t="shared" ref="R100" si="1432">ROUNDDOWN(Q$7*POWER(Q100-1,1.95)+R$7,0)</f>
        <v>15578</v>
      </c>
      <c r="S100" s="5">
        <v>100</v>
      </c>
      <c r="T100" s="6">
        <f t="shared" ref="T100" si="1433">ROUNDDOWN(S$7*POWER(S100-1,1.95)+T$7,0)</f>
        <v>15578</v>
      </c>
      <c r="U100" s="5">
        <v>100</v>
      </c>
      <c r="V100" s="6">
        <f t="shared" ref="V100" si="1434">ROUNDDOWN(U$7*POWER(U100-1,1.95)+V$7,0)</f>
        <v>15578</v>
      </c>
      <c r="W100" s="5">
        <v>100</v>
      </c>
      <c r="X100" s="6">
        <f t="shared" ref="X100" si="1435">ROUNDDOWN(W$7*POWER(W100-1,1.95)+X$7,0)</f>
        <v>4014</v>
      </c>
      <c r="Y100" s="5">
        <v>100</v>
      </c>
      <c r="Z100" s="6">
        <f t="shared" ref="Z100" si="1436">ROUNDDOWN(Y$7*POWER(Y100-1,1.95)+Z$7,0)</f>
        <v>2247</v>
      </c>
      <c r="AA100" s="5">
        <v>100</v>
      </c>
      <c r="AB100" s="6">
        <f t="shared" ref="AB100" si="1437">ROUNDDOWN(AA$7*POWER(AA100-1,1.95)+AB$7,0)</f>
        <v>2197</v>
      </c>
      <c r="AC100" s="5">
        <v>100</v>
      </c>
      <c r="AD100" s="6">
        <f t="shared" ref="AD100" si="1438">ROUNDDOWN(AC$7*POWER(AC100-1,1.95)+AD$7,0)</f>
        <v>15578</v>
      </c>
      <c r="AE100" s="5">
        <v>100</v>
      </c>
      <c r="AF100" s="6">
        <f t="shared" ref="AF100" si="1439">ROUNDDOWN(AE$7*POWER(AE100-1,1.95)+AF$7,0)</f>
        <v>12527</v>
      </c>
      <c r="AG100" s="5">
        <v>100</v>
      </c>
      <c r="AH100" s="6">
        <f t="shared" ref="AH100" si="1440">ROUNDDOWN(AG$7*POWER(AG100-1,1.95)+AH$7,0)</f>
        <v>7959</v>
      </c>
      <c r="AI100" s="5">
        <v>100</v>
      </c>
      <c r="AJ100" s="6">
        <f t="shared" ref="AJ100" si="1441">ROUNDDOWN(AI$7*POWER(AI100-1,1.95)+AJ$7,0)</f>
        <v>2247</v>
      </c>
    </row>
    <row r="101" spans="1:36" x14ac:dyDescent="0.2">
      <c r="A101" s="5">
        <v>101</v>
      </c>
      <c r="B101" s="6">
        <f t="shared" si="1025"/>
        <v>15886</v>
      </c>
      <c r="C101" s="5">
        <v>101</v>
      </c>
      <c r="D101" s="6">
        <f t="shared" si="1025"/>
        <v>15886</v>
      </c>
      <c r="E101" s="5">
        <v>101</v>
      </c>
      <c r="F101" s="6">
        <f t="shared" ref="F101" si="1442">ROUNDDOWN(E$7*POWER(E101-1,1.95)+F$7,0)</f>
        <v>15886</v>
      </c>
      <c r="G101" s="5">
        <v>101</v>
      </c>
      <c r="H101" s="6">
        <f t="shared" ref="H101" si="1443">ROUNDDOWN(G$7*POWER(G101-1,1.95)+H$7,0)</f>
        <v>15886</v>
      </c>
      <c r="I101" s="5">
        <v>101</v>
      </c>
      <c r="J101" s="6">
        <f t="shared" ref="J101" si="1444">ROUNDDOWN(I$7*POWER(I101-1,1.95)+J$7,0)</f>
        <v>15886</v>
      </c>
      <c r="K101" s="5">
        <v>101</v>
      </c>
      <c r="L101" s="6">
        <f t="shared" ref="L101" si="1445">ROUNDDOWN(K$7*POWER(K101-1,1.95)+L$7,0)</f>
        <v>15886</v>
      </c>
      <c r="M101" s="5">
        <v>101</v>
      </c>
      <c r="N101" s="6">
        <f t="shared" ref="N101" si="1446">ROUNDDOWN(M$7*POWER(M101-1,1.95)+N$7,0)</f>
        <v>15886</v>
      </c>
      <c r="O101" s="5">
        <v>101</v>
      </c>
      <c r="P101" s="6">
        <f t="shared" ref="P101" si="1447">ROUNDDOWN(O$7*POWER(O101-1,1.95)+P$7,0)</f>
        <v>15886</v>
      </c>
      <c r="Q101" s="5">
        <v>101</v>
      </c>
      <c r="R101" s="6">
        <f t="shared" ref="R101" si="1448">ROUNDDOWN(Q$7*POWER(Q101-1,1.95)+R$7,0)</f>
        <v>15886</v>
      </c>
      <c r="S101" s="5">
        <v>101</v>
      </c>
      <c r="T101" s="6">
        <f t="shared" ref="T101" si="1449">ROUNDDOWN(S$7*POWER(S101-1,1.95)+T$7,0)</f>
        <v>15886</v>
      </c>
      <c r="U101" s="5">
        <v>101</v>
      </c>
      <c r="V101" s="6">
        <f t="shared" ref="V101" si="1450">ROUNDDOWN(U$7*POWER(U101-1,1.95)+V$7,0)</f>
        <v>15886</v>
      </c>
      <c r="W101" s="5">
        <v>101</v>
      </c>
      <c r="X101" s="6">
        <f t="shared" ref="X101" si="1451">ROUNDDOWN(W$7*POWER(W101-1,1.95)+X$7,0)</f>
        <v>4091</v>
      </c>
      <c r="Y101" s="5">
        <v>101</v>
      </c>
      <c r="Z101" s="6">
        <f t="shared" ref="Z101" si="1452">ROUNDDOWN(Y$7*POWER(Y101-1,1.95)+Z$7,0)</f>
        <v>2285</v>
      </c>
      <c r="AA101" s="5">
        <v>101</v>
      </c>
      <c r="AB101" s="6">
        <f t="shared" ref="AB101" si="1453">ROUNDDOWN(AA$7*POWER(AA101-1,1.95)+AB$7,0)</f>
        <v>2235</v>
      </c>
      <c r="AC101" s="5">
        <v>101</v>
      </c>
      <c r="AD101" s="6">
        <f t="shared" ref="AD101" si="1454">ROUNDDOWN(AC$7*POWER(AC101-1,1.95)+AD$7,0)</f>
        <v>15886</v>
      </c>
      <c r="AE101" s="5">
        <v>101</v>
      </c>
      <c r="AF101" s="6">
        <f t="shared" ref="AF101" si="1455">ROUNDDOWN(AE$7*POWER(AE101-1,1.95)+AF$7,0)</f>
        <v>12774</v>
      </c>
      <c r="AG101" s="5">
        <v>101</v>
      </c>
      <c r="AH101" s="6">
        <f t="shared" ref="AH101" si="1456">ROUNDDOWN(AG$7*POWER(AG101-1,1.95)+AH$7,0)</f>
        <v>8113</v>
      </c>
      <c r="AI101" s="5">
        <v>101</v>
      </c>
      <c r="AJ101" s="6">
        <f t="shared" ref="AJ101" si="1457">ROUNDDOWN(AI$7*POWER(AI101-1,1.95)+AJ$7,0)</f>
        <v>2285</v>
      </c>
    </row>
    <row r="102" spans="1:36" x14ac:dyDescent="0.2">
      <c r="A102" s="5">
        <v>102</v>
      </c>
      <c r="B102" s="6">
        <f t="shared" si="1025"/>
        <v>16197</v>
      </c>
      <c r="C102" s="5">
        <v>102</v>
      </c>
      <c r="D102" s="6">
        <f t="shared" si="1025"/>
        <v>16197</v>
      </c>
      <c r="E102" s="5">
        <v>102</v>
      </c>
      <c r="F102" s="6">
        <f t="shared" ref="F102" si="1458">ROUNDDOWN(E$7*POWER(E102-1,1.95)+F$7,0)</f>
        <v>16197</v>
      </c>
      <c r="G102" s="5">
        <v>102</v>
      </c>
      <c r="H102" s="6">
        <f t="shared" ref="H102" si="1459">ROUNDDOWN(G$7*POWER(G102-1,1.95)+H$7,0)</f>
        <v>16197</v>
      </c>
      <c r="I102" s="5">
        <v>102</v>
      </c>
      <c r="J102" s="6">
        <f t="shared" ref="J102" si="1460">ROUNDDOWN(I$7*POWER(I102-1,1.95)+J$7,0)</f>
        <v>16197</v>
      </c>
      <c r="K102" s="5">
        <v>102</v>
      </c>
      <c r="L102" s="6">
        <f t="shared" ref="L102" si="1461">ROUNDDOWN(K$7*POWER(K102-1,1.95)+L$7,0)</f>
        <v>16197</v>
      </c>
      <c r="M102" s="5">
        <v>102</v>
      </c>
      <c r="N102" s="6">
        <f t="shared" ref="N102" si="1462">ROUNDDOWN(M$7*POWER(M102-1,1.95)+N$7,0)</f>
        <v>16197</v>
      </c>
      <c r="O102" s="5">
        <v>102</v>
      </c>
      <c r="P102" s="6">
        <f t="shared" ref="P102" si="1463">ROUNDDOWN(O$7*POWER(O102-1,1.95)+P$7,0)</f>
        <v>16197</v>
      </c>
      <c r="Q102" s="5">
        <v>102</v>
      </c>
      <c r="R102" s="6">
        <f t="shared" ref="R102" si="1464">ROUNDDOWN(Q$7*POWER(Q102-1,1.95)+R$7,0)</f>
        <v>16197</v>
      </c>
      <c r="S102" s="5">
        <v>102</v>
      </c>
      <c r="T102" s="6">
        <f t="shared" ref="T102" si="1465">ROUNDDOWN(S$7*POWER(S102-1,1.95)+T$7,0)</f>
        <v>16197</v>
      </c>
      <c r="U102" s="5">
        <v>102</v>
      </c>
      <c r="V102" s="6">
        <f t="shared" ref="V102" si="1466">ROUNDDOWN(U$7*POWER(U102-1,1.95)+V$7,0)</f>
        <v>16197</v>
      </c>
      <c r="W102" s="5">
        <v>102</v>
      </c>
      <c r="X102" s="6">
        <f t="shared" ref="X102" si="1467">ROUNDDOWN(W$7*POWER(W102-1,1.95)+X$7,0)</f>
        <v>4169</v>
      </c>
      <c r="Y102" s="5">
        <v>102</v>
      </c>
      <c r="Z102" s="6">
        <f t="shared" ref="Z102" si="1468">ROUNDDOWN(Y$7*POWER(Y102-1,1.95)+Z$7,0)</f>
        <v>2324</v>
      </c>
      <c r="AA102" s="5">
        <v>102</v>
      </c>
      <c r="AB102" s="6">
        <f t="shared" ref="AB102" si="1469">ROUNDDOWN(AA$7*POWER(AA102-1,1.95)+AB$7,0)</f>
        <v>2274</v>
      </c>
      <c r="AC102" s="5">
        <v>102</v>
      </c>
      <c r="AD102" s="6">
        <f t="shared" ref="AD102" si="1470">ROUNDDOWN(AC$7*POWER(AC102-1,1.95)+AD$7,0)</f>
        <v>16197</v>
      </c>
      <c r="AE102" s="5">
        <v>102</v>
      </c>
      <c r="AF102" s="6">
        <f t="shared" ref="AF102" si="1471">ROUNDDOWN(AE$7*POWER(AE102-1,1.95)+AF$7,0)</f>
        <v>13023</v>
      </c>
      <c r="AG102" s="5">
        <v>102</v>
      </c>
      <c r="AH102" s="6">
        <f t="shared" ref="AH102" si="1472">ROUNDDOWN(AG$7*POWER(AG102-1,1.95)+AH$7,0)</f>
        <v>8268</v>
      </c>
      <c r="AI102" s="5">
        <v>102</v>
      </c>
      <c r="AJ102" s="6">
        <f t="shared" ref="AJ102" si="1473">ROUNDDOWN(AI$7*POWER(AI102-1,1.95)+AJ$7,0)</f>
        <v>2324</v>
      </c>
    </row>
    <row r="103" spans="1:36" x14ac:dyDescent="0.2">
      <c r="A103" s="5">
        <v>103</v>
      </c>
      <c r="B103" s="6">
        <f t="shared" si="1025"/>
        <v>16512</v>
      </c>
      <c r="C103" s="5">
        <v>103</v>
      </c>
      <c r="D103" s="6">
        <f t="shared" si="1025"/>
        <v>16512</v>
      </c>
      <c r="E103" s="5">
        <v>103</v>
      </c>
      <c r="F103" s="6">
        <f t="shared" ref="F103" si="1474">ROUNDDOWN(E$7*POWER(E103-1,1.95)+F$7,0)</f>
        <v>16512</v>
      </c>
      <c r="G103" s="5">
        <v>103</v>
      </c>
      <c r="H103" s="6">
        <f t="shared" ref="H103" si="1475">ROUNDDOWN(G$7*POWER(G103-1,1.95)+H$7,0)</f>
        <v>16512</v>
      </c>
      <c r="I103" s="5">
        <v>103</v>
      </c>
      <c r="J103" s="6">
        <f t="shared" ref="J103" si="1476">ROUNDDOWN(I$7*POWER(I103-1,1.95)+J$7,0)</f>
        <v>16512</v>
      </c>
      <c r="K103" s="5">
        <v>103</v>
      </c>
      <c r="L103" s="6">
        <f t="shared" ref="L103" si="1477">ROUNDDOWN(K$7*POWER(K103-1,1.95)+L$7,0)</f>
        <v>16512</v>
      </c>
      <c r="M103" s="5">
        <v>103</v>
      </c>
      <c r="N103" s="6">
        <f t="shared" ref="N103" si="1478">ROUNDDOWN(M$7*POWER(M103-1,1.95)+N$7,0)</f>
        <v>16512</v>
      </c>
      <c r="O103" s="5">
        <v>103</v>
      </c>
      <c r="P103" s="6">
        <f t="shared" ref="P103" si="1479">ROUNDDOWN(O$7*POWER(O103-1,1.95)+P$7,0)</f>
        <v>16512</v>
      </c>
      <c r="Q103" s="5">
        <v>103</v>
      </c>
      <c r="R103" s="6">
        <f t="shared" ref="R103" si="1480">ROUNDDOWN(Q$7*POWER(Q103-1,1.95)+R$7,0)</f>
        <v>16512</v>
      </c>
      <c r="S103" s="5">
        <v>103</v>
      </c>
      <c r="T103" s="6">
        <f t="shared" ref="T103" si="1481">ROUNDDOWN(S$7*POWER(S103-1,1.95)+T$7,0)</f>
        <v>16512</v>
      </c>
      <c r="U103" s="5">
        <v>103</v>
      </c>
      <c r="V103" s="6">
        <f t="shared" ref="V103" si="1482">ROUNDDOWN(U$7*POWER(U103-1,1.95)+V$7,0)</f>
        <v>16512</v>
      </c>
      <c r="W103" s="5">
        <v>103</v>
      </c>
      <c r="X103" s="6">
        <f t="shared" ref="X103" si="1483">ROUNDDOWN(W$7*POWER(W103-1,1.95)+X$7,0)</f>
        <v>4248</v>
      </c>
      <c r="Y103" s="5">
        <v>103</v>
      </c>
      <c r="Z103" s="6">
        <f t="shared" ref="Z103" si="1484">ROUNDDOWN(Y$7*POWER(Y103-1,1.95)+Z$7,0)</f>
        <v>2364</v>
      </c>
      <c r="AA103" s="5">
        <v>103</v>
      </c>
      <c r="AB103" s="6">
        <f t="shared" ref="AB103" si="1485">ROUNDDOWN(AA$7*POWER(AA103-1,1.95)+AB$7,0)</f>
        <v>2314</v>
      </c>
      <c r="AC103" s="5">
        <v>103</v>
      </c>
      <c r="AD103" s="6">
        <f t="shared" ref="AD103" si="1486">ROUNDDOWN(AC$7*POWER(AC103-1,1.95)+AD$7,0)</f>
        <v>16512</v>
      </c>
      <c r="AE103" s="5">
        <v>103</v>
      </c>
      <c r="AF103" s="6">
        <f t="shared" ref="AF103" si="1487">ROUNDDOWN(AE$7*POWER(AE103-1,1.95)+AF$7,0)</f>
        <v>13274</v>
      </c>
      <c r="AG103" s="5">
        <v>103</v>
      </c>
      <c r="AH103" s="6">
        <f t="shared" ref="AH103" si="1488">ROUNDDOWN(AG$7*POWER(AG103-1,1.95)+AH$7,0)</f>
        <v>8426</v>
      </c>
      <c r="AI103" s="5">
        <v>103</v>
      </c>
      <c r="AJ103" s="6">
        <f t="shared" ref="AJ103" si="1489">ROUNDDOWN(AI$7*POWER(AI103-1,1.95)+AJ$7,0)</f>
        <v>2364</v>
      </c>
    </row>
    <row r="104" spans="1:36" x14ac:dyDescent="0.2">
      <c r="A104" s="5">
        <v>104</v>
      </c>
      <c r="B104" s="6">
        <f t="shared" si="1025"/>
        <v>16829</v>
      </c>
      <c r="C104" s="5">
        <v>104</v>
      </c>
      <c r="D104" s="6">
        <f t="shared" si="1025"/>
        <v>16829</v>
      </c>
      <c r="E104" s="5">
        <v>104</v>
      </c>
      <c r="F104" s="6">
        <f t="shared" ref="F104" si="1490">ROUNDDOWN(E$7*POWER(E104-1,1.95)+F$7,0)</f>
        <v>16829</v>
      </c>
      <c r="G104" s="5">
        <v>104</v>
      </c>
      <c r="H104" s="6">
        <f t="shared" ref="H104" si="1491">ROUNDDOWN(G$7*POWER(G104-1,1.95)+H$7,0)</f>
        <v>16829</v>
      </c>
      <c r="I104" s="5">
        <v>104</v>
      </c>
      <c r="J104" s="6">
        <f t="shared" ref="J104" si="1492">ROUNDDOWN(I$7*POWER(I104-1,1.95)+J$7,0)</f>
        <v>16829</v>
      </c>
      <c r="K104" s="5">
        <v>104</v>
      </c>
      <c r="L104" s="6">
        <f t="shared" ref="L104" si="1493">ROUNDDOWN(K$7*POWER(K104-1,1.95)+L$7,0)</f>
        <v>16829</v>
      </c>
      <c r="M104" s="5">
        <v>104</v>
      </c>
      <c r="N104" s="6">
        <f t="shared" ref="N104" si="1494">ROUNDDOWN(M$7*POWER(M104-1,1.95)+N$7,0)</f>
        <v>16829</v>
      </c>
      <c r="O104" s="5">
        <v>104</v>
      </c>
      <c r="P104" s="6">
        <f t="shared" ref="P104" si="1495">ROUNDDOWN(O$7*POWER(O104-1,1.95)+P$7,0)</f>
        <v>16829</v>
      </c>
      <c r="Q104" s="5">
        <v>104</v>
      </c>
      <c r="R104" s="6">
        <f t="shared" ref="R104" si="1496">ROUNDDOWN(Q$7*POWER(Q104-1,1.95)+R$7,0)</f>
        <v>16829</v>
      </c>
      <c r="S104" s="5">
        <v>104</v>
      </c>
      <c r="T104" s="6">
        <f t="shared" ref="T104" si="1497">ROUNDDOWN(S$7*POWER(S104-1,1.95)+T$7,0)</f>
        <v>16829</v>
      </c>
      <c r="U104" s="5">
        <v>104</v>
      </c>
      <c r="V104" s="6">
        <f t="shared" ref="V104" si="1498">ROUNDDOWN(U$7*POWER(U104-1,1.95)+V$7,0)</f>
        <v>16829</v>
      </c>
      <c r="W104" s="5">
        <v>104</v>
      </c>
      <c r="X104" s="6">
        <f t="shared" ref="X104" si="1499">ROUNDDOWN(W$7*POWER(W104-1,1.95)+X$7,0)</f>
        <v>4327</v>
      </c>
      <c r="Y104" s="5">
        <v>104</v>
      </c>
      <c r="Z104" s="6">
        <f t="shared" ref="Z104" si="1500">ROUNDDOWN(Y$7*POWER(Y104-1,1.95)+Z$7,0)</f>
        <v>2403</v>
      </c>
      <c r="AA104" s="5">
        <v>104</v>
      </c>
      <c r="AB104" s="6">
        <f t="shared" ref="AB104" si="1501">ROUNDDOWN(AA$7*POWER(AA104-1,1.95)+AB$7,0)</f>
        <v>2353</v>
      </c>
      <c r="AC104" s="5">
        <v>104</v>
      </c>
      <c r="AD104" s="6">
        <f t="shared" ref="AD104" si="1502">ROUNDDOWN(AC$7*POWER(AC104-1,1.95)+AD$7,0)</f>
        <v>16829</v>
      </c>
      <c r="AE104" s="5">
        <v>104</v>
      </c>
      <c r="AF104" s="6">
        <f t="shared" ref="AF104" si="1503">ROUNDDOWN(AE$7*POWER(AE104-1,1.95)+AF$7,0)</f>
        <v>13528</v>
      </c>
      <c r="AG104" s="5">
        <v>104</v>
      </c>
      <c r="AH104" s="6">
        <f t="shared" ref="AH104" si="1504">ROUNDDOWN(AG$7*POWER(AG104-1,1.95)+AH$7,0)</f>
        <v>8584</v>
      </c>
      <c r="AI104" s="5">
        <v>104</v>
      </c>
      <c r="AJ104" s="6">
        <f t="shared" ref="AJ104" si="1505">ROUNDDOWN(AI$7*POWER(AI104-1,1.95)+AJ$7,0)</f>
        <v>2403</v>
      </c>
    </row>
    <row r="105" spans="1:36" x14ac:dyDescent="0.2">
      <c r="A105" s="5">
        <v>105</v>
      </c>
      <c r="B105" s="6">
        <f t="shared" si="1025"/>
        <v>17149</v>
      </c>
      <c r="C105" s="5">
        <v>105</v>
      </c>
      <c r="D105" s="6">
        <f t="shared" si="1025"/>
        <v>17149</v>
      </c>
      <c r="E105" s="5">
        <v>105</v>
      </c>
      <c r="F105" s="6">
        <f t="shared" ref="F105" si="1506">ROUNDDOWN(E$7*POWER(E105-1,1.95)+F$7,0)</f>
        <v>17149</v>
      </c>
      <c r="G105" s="5">
        <v>105</v>
      </c>
      <c r="H105" s="6">
        <f t="shared" ref="H105" si="1507">ROUNDDOWN(G$7*POWER(G105-1,1.95)+H$7,0)</f>
        <v>17149</v>
      </c>
      <c r="I105" s="5">
        <v>105</v>
      </c>
      <c r="J105" s="6">
        <f t="shared" ref="J105" si="1508">ROUNDDOWN(I$7*POWER(I105-1,1.95)+J$7,0)</f>
        <v>17149</v>
      </c>
      <c r="K105" s="5">
        <v>105</v>
      </c>
      <c r="L105" s="6">
        <f t="shared" ref="L105" si="1509">ROUNDDOWN(K$7*POWER(K105-1,1.95)+L$7,0)</f>
        <v>17149</v>
      </c>
      <c r="M105" s="5">
        <v>105</v>
      </c>
      <c r="N105" s="6">
        <f t="shared" ref="N105" si="1510">ROUNDDOWN(M$7*POWER(M105-1,1.95)+N$7,0)</f>
        <v>17149</v>
      </c>
      <c r="O105" s="5">
        <v>105</v>
      </c>
      <c r="P105" s="6">
        <f t="shared" ref="P105" si="1511">ROUNDDOWN(O$7*POWER(O105-1,1.95)+P$7,0)</f>
        <v>17149</v>
      </c>
      <c r="Q105" s="5">
        <v>105</v>
      </c>
      <c r="R105" s="6">
        <f t="shared" ref="R105" si="1512">ROUNDDOWN(Q$7*POWER(Q105-1,1.95)+R$7,0)</f>
        <v>17149</v>
      </c>
      <c r="S105" s="5">
        <v>105</v>
      </c>
      <c r="T105" s="6">
        <f t="shared" ref="T105" si="1513">ROUNDDOWN(S$7*POWER(S105-1,1.95)+T$7,0)</f>
        <v>17149</v>
      </c>
      <c r="U105" s="5">
        <v>105</v>
      </c>
      <c r="V105" s="6">
        <f t="shared" ref="V105" si="1514">ROUNDDOWN(U$7*POWER(U105-1,1.95)+V$7,0)</f>
        <v>17149</v>
      </c>
      <c r="W105" s="5">
        <v>105</v>
      </c>
      <c r="X105" s="6">
        <f t="shared" ref="X105" si="1515">ROUNDDOWN(W$7*POWER(W105-1,1.95)+X$7,0)</f>
        <v>4407</v>
      </c>
      <c r="Y105" s="5">
        <v>105</v>
      </c>
      <c r="Z105" s="6">
        <f t="shared" ref="Z105" si="1516">ROUNDDOWN(Y$7*POWER(Y105-1,1.95)+Z$7,0)</f>
        <v>2443</v>
      </c>
      <c r="AA105" s="5">
        <v>105</v>
      </c>
      <c r="AB105" s="6">
        <f t="shared" ref="AB105" si="1517">ROUNDDOWN(AA$7*POWER(AA105-1,1.95)+AB$7,0)</f>
        <v>2393</v>
      </c>
      <c r="AC105" s="5">
        <v>105</v>
      </c>
      <c r="AD105" s="6">
        <f t="shared" ref="AD105" si="1518">ROUNDDOWN(AC$7*POWER(AC105-1,1.95)+AD$7,0)</f>
        <v>17149</v>
      </c>
      <c r="AE105" s="5">
        <v>105</v>
      </c>
      <c r="AF105" s="6">
        <f t="shared" ref="AF105" si="1519">ROUNDDOWN(AE$7*POWER(AE105-1,1.95)+AF$7,0)</f>
        <v>13784</v>
      </c>
      <c r="AG105" s="5">
        <v>105</v>
      </c>
      <c r="AH105" s="6">
        <f t="shared" ref="AH105" si="1520">ROUNDDOWN(AG$7*POWER(AG105-1,1.95)+AH$7,0)</f>
        <v>8744</v>
      </c>
      <c r="AI105" s="5">
        <v>105</v>
      </c>
      <c r="AJ105" s="6">
        <f t="shared" ref="AJ105" si="1521">ROUNDDOWN(AI$7*POWER(AI105-1,1.95)+AJ$7,0)</f>
        <v>2443</v>
      </c>
    </row>
    <row r="106" spans="1:36" x14ac:dyDescent="0.2">
      <c r="A106" s="5">
        <v>106</v>
      </c>
      <c r="B106" s="6">
        <f t="shared" si="1025"/>
        <v>17472</v>
      </c>
      <c r="C106" s="5">
        <v>106</v>
      </c>
      <c r="D106" s="6">
        <f t="shared" si="1025"/>
        <v>17472</v>
      </c>
      <c r="E106" s="5">
        <v>106</v>
      </c>
      <c r="F106" s="6">
        <f t="shared" ref="F106" si="1522">ROUNDDOWN(E$7*POWER(E106-1,1.95)+F$7,0)</f>
        <v>17472</v>
      </c>
      <c r="G106" s="5">
        <v>106</v>
      </c>
      <c r="H106" s="6">
        <f t="shared" ref="H106" si="1523">ROUNDDOWN(G$7*POWER(G106-1,1.95)+H$7,0)</f>
        <v>17472</v>
      </c>
      <c r="I106" s="5">
        <v>106</v>
      </c>
      <c r="J106" s="6">
        <f t="shared" ref="J106" si="1524">ROUNDDOWN(I$7*POWER(I106-1,1.95)+J$7,0)</f>
        <v>17472</v>
      </c>
      <c r="K106" s="5">
        <v>106</v>
      </c>
      <c r="L106" s="6">
        <f t="shared" ref="L106" si="1525">ROUNDDOWN(K$7*POWER(K106-1,1.95)+L$7,0)</f>
        <v>17472</v>
      </c>
      <c r="M106" s="5">
        <v>106</v>
      </c>
      <c r="N106" s="6">
        <f t="shared" ref="N106" si="1526">ROUNDDOWN(M$7*POWER(M106-1,1.95)+N$7,0)</f>
        <v>17472</v>
      </c>
      <c r="O106" s="5">
        <v>106</v>
      </c>
      <c r="P106" s="6">
        <f t="shared" ref="P106" si="1527">ROUNDDOWN(O$7*POWER(O106-1,1.95)+P$7,0)</f>
        <v>17472</v>
      </c>
      <c r="Q106" s="5">
        <v>106</v>
      </c>
      <c r="R106" s="6">
        <f t="shared" ref="R106" si="1528">ROUNDDOWN(Q$7*POWER(Q106-1,1.95)+R$7,0)</f>
        <v>17472</v>
      </c>
      <c r="S106" s="5">
        <v>106</v>
      </c>
      <c r="T106" s="6">
        <f t="shared" ref="T106" si="1529">ROUNDDOWN(S$7*POWER(S106-1,1.95)+T$7,0)</f>
        <v>17472</v>
      </c>
      <c r="U106" s="5">
        <v>106</v>
      </c>
      <c r="V106" s="6">
        <f t="shared" ref="V106" si="1530">ROUNDDOWN(U$7*POWER(U106-1,1.95)+V$7,0)</f>
        <v>17472</v>
      </c>
      <c r="W106" s="5">
        <v>106</v>
      </c>
      <c r="X106" s="6">
        <f t="shared" ref="X106" si="1531">ROUNDDOWN(W$7*POWER(W106-1,1.95)+X$7,0)</f>
        <v>4488</v>
      </c>
      <c r="Y106" s="5">
        <v>106</v>
      </c>
      <c r="Z106" s="6">
        <f t="shared" ref="Z106" si="1532">ROUNDDOWN(Y$7*POWER(Y106-1,1.95)+Z$7,0)</f>
        <v>2484</v>
      </c>
      <c r="AA106" s="5">
        <v>106</v>
      </c>
      <c r="AB106" s="6">
        <f t="shared" ref="AB106" si="1533">ROUNDDOWN(AA$7*POWER(AA106-1,1.95)+AB$7,0)</f>
        <v>2434</v>
      </c>
      <c r="AC106" s="5">
        <v>106</v>
      </c>
      <c r="AD106" s="6">
        <f t="shared" ref="AD106" si="1534">ROUNDDOWN(AC$7*POWER(AC106-1,1.95)+AD$7,0)</f>
        <v>17472</v>
      </c>
      <c r="AE106" s="5">
        <v>106</v>
      </c>
      <c r="AF106" s="6">
        <f t="shared" ref="AF106" si="1535">ROUNDDOWN(AE$7*POWER(AE106-1,1.95)+AF$7,0)</f>
        <v>14042</v>
      </c>
      <c r="AG106" s="5">
        <v>106</v>
      </c>
      <c r="AH106" s="6">
        <f t="shared" ref="AH106" si="1536">ROUNDDOWN(AG$7*POWER(AG106-1,1.95)+AH$7,0)</f>
        <v>8906</v>
      </c>
      <c r="AI106" s="5">
        <v>106</v>
      </c>
      <c r="AJ106" s="6">
        <f t="shared" ref="AJ106" si="1537">ROUNDDOWN(AI$7*POWER(AI106-1,1.95)+AJ$7,0)</f>
        <v>2484</v>
      </c>
    </row>
    <row r="107" spans="1:36" x14ac:dyDescent="0.2">
      <c r="A107" s="5">
        <v>107</v>
      </c>
      <c r="B107" s="6">
        <f t="shared" si="1025"/>
        <v>17798</v>
      </c>
      <c r="C107" s="5">
        <v>107</v>
      </c>
      <c r="D107" s="6">
        <f t="shared" si="1025"/>
        <v>17798</v>
      </c>
      <c r="E107" s="5">
        <v>107</v>
      </c>
      <c r="F107" s="6">
        <f t="shared" ref="F107" si="1538">ROUNDDOWN(E$7*POWER(E107-1,1.95)+F$7,0)</f>
        <v>17798</v>
      </c>
      <c r="G107" s="5">
        <v>107</v>
      </c>
      <c r="H107" s="6">
        <f t="shared" ref="H107" si="1539">ROUNDDOWN(G$7*POWER(G107-1,1.95)+H$7,0)</f>
        <v>17798</v>
      </c>
      <c r="I107" s="5">
        <v>107</v>
      </c>
      <c r="J107" s="6">
        <f t="shared" ref="J107" si="1540">ROUNDDOWN(I$7*POWER(I107-1,1.95)+J$7,0)</f>
        <v>17798</v>
      </c>
      <c r="K107" s="5">
        <v>107</v>
      </c>
      <c r="L107" s="6">
        <f t="shared" ref="L107" si="1541">ROUNDDOWN(K$7*POWER(K107-1,1.95)+L$7,0)</f>
        <v>17798</v>
      </c>
      <c r="M107" s="5">
        <v>107</v>
      </c>
      <c r="N107" s="6">
        <f t="shared" ref="N107" si="1542">ROUNDDOWN(M$7*POWER(M107-1,1.95)+N$7,0)</f>
        <v>17798</v>
      </c>
      <c r="O107" s="5">
        <v>107</v>
      </c>
      <c r="P107" s="6">
        <f t="shared" ref="P107" si="1543">ROUNDDOWN(O$7*POWER(O107-1,1.95)+P$7,0)</f>
        <v>17798</v>
      </c>
      <c r="Q107" s="5">
        <v>107</v>
      </c>
      <c r="R107" s="6">
        <f t="shared" ref="R107" si="1544">ROUNDDOWN(Q$7*POWER(Q107-1,1.95)+R$7,0)</f>
        <v>17798</v>
      </c>
      <c r="S107" s="5">
        <v>107</v>
      </c>
      <c r="T107" s="6">
        <f t="shared" ref="T107" si="1545">ROUNDDOWN(S$7*POWER(S107-1,1.95)+T$7,0)</f>
        <v>17798</v>
      </c>
      <c r="U107" s="5">
        <v>107</v>
      </c>
      <c r="V107" s="6">
        <f t="shared" ref="V107" si="1546">ROUNDDOWN(U$7*POWER(U107-1,1.95)+V$7,0)</f>
        <v>17798</v>
      </c>
      <c r="W107" s="5">
        <v>107</v>
      </c>
      <c r="X107" s="6">
        <f t="shared" ref="X107" si="1547">ROUNDDOWN(W$7*POWER(W107-1,1.95)+X$7,0)</f>
        <v>4569</v>
      </c>
      <c r="Y107" s="5">
        <v>107</v>
      </c>
      <c r="Z107" s="6">
        <f t="shared" ref="Z107" si="1548">ROUNDDOWN(Y$7*POWER(Y107-1,1.95)+Z$7,0)</f>
        <v>2524</v>
      </c>
      <c r="AA107" s="5">
        <v>107</v>
      </c>
      <c r="AB107" s="6">
        <f t="shared" ref="AB107" si="1549">ROUNDDOWN(AA$7*POWER(AA107-1,1.95)+AB$7,0)</f>
        <v>2474</v>
      </c>
      <c r="AC107" s="5">
        <v>107</v>
      </c>
      <c r="AD107" s="6">
        <f t="shared" ref="AD107" si="1550">ROUNDDOWN(AC$7*POWER(AC107-1,1.95)+AD$7,0)</f>
        <v>17798</v>
      </c>
      <c r="AE107" s="5">
        <v>107</v>
      </c>
      <c r="AF107" s="6">
        <f t="shared" ref="AF107" si="1551">ROUNDDOWN(AE$7*POWER(AE107-1,1.95)+AF$7,0)</f>
        <v>14303</v>
      </c>
      <c r="AG107" s="5">
        <v>107</v>
      </c>
      <c r="AH107" s="6">
        <f t="shared" ref="AH107" si="1552">ROUNDDOWN(AG$7*POWER(AG107-1,1.95)+AH$7,0)</f>
        <v>9069</v>
      </c>
      <c r="AI107" s="5">
        <v>107</v>
      </c>
      <c r="AJ107" s="6">
        <f t="shared" ref="AJ107" si="1553">ROUNDDOWN(AI$7*POWER(AI107-1,1.95)+AJ$7,0)</f>
        <v>2524</v>
      </c>
    </row>
    <row r="108" spans="1:36" x14ac:dyDescent="0.2">
      <c r="A108" s="5">
        <v>108</v>
      </c>
      <c r="B108" s="6">
        <f t="shared" si="1025"/>
        <v>18127</v>
      </c>
      <c r="C108" s="5">
        <v>108</v>
      </c>
      <c r="D108" s="6">
        <f t="shared" si="1025"/>
        <v>18127</v>
      </c>
      <c r="E108" s="5">
        <v>108</v>
      </c>
      <c r="F108" s="6">
        <f t="shared" ref="F108" si="1554">ROUNDDOWN(E$7*POWER(E108-1,1.95)+F$7,0)</f>
        <v>18127</v>
      </c>
      <c r="G108" s="5">
        <v>108</v>
      </c>
      <c r="H108" s="6">
        <f t="shared" ref="H108" si="1555">ROUNDDOWN(G$7*POWER(G108-1,1.95)+H$7,0)</f>
        <v>18127</v>
      </c>
      <c r="I108" s="5">
        <v>108</v>
      </c>
      <c r="J108" s="6">
        <f t="shared" ref="J108" si="1556">ROUNDDOWN(I$7*POWER(I108-1,1.95)+J$7,0)</f>
        <v>18127</v>
      </c>
      <c r="K108" s="5">
        <v>108</v>
      </c>
      <c r="L108" s="6">
        <f t="shared" ref="L108" si="1557">ROUNDDOWN(K$7*POWER(K108-1,1.95)+L$7,0)</f>
        <v>18127</v>
      </c>
      <c r="M108" s="5">
        <v>108</v>
      </c>
      <c r="N108" s="6">
        <f t="shared" ref="N108" si="1558">ROUNDDOWN(M$7*POWER(M108-1,1.95)+N$7,0)</f>
        <v>18127</v>
      </c>
      <c r="O108" s="5">
        <v>108</v>
      </c>
      <c r="P108" s="6">
        <f t="shared" ref="P108" si="1559">ROUNDDOWN(O$7*POWER(O108-1,1.95)+P$7,0)</f>
        <v>18127</v>
      </c>
      <c r="Q108" s="5">
        <v>108</v>
      </c>
      <c r="R108" s="6">
        <f t="shared" ref="R108" si="1560">ROUNDDOWN(Q$7*POWER(Q108-1,1.95)+R$7,0)</f>
        <v>18127</v>
      </c>
      <c r="S108" s="5">
        <v>108</v>
      </c>
      <c r="T108" s="6">
        <f t="shared" ref="T108" si="1561">ROUNDDOWN(S$7*POWER(S108-1,1.95)+T$7,0)</f>
        <v>18127</v>
      </c>
      <c r="U108" s="5">
        <v>108</v>
      </c>
      <c r="V108" s="6">
        <f t="shared" ref="V108" si="1562">ROUNDDOWN(U$7*POWER(U108-1,1.95)+V$7,0)</f>
        <v>18127</v>
      </c>
      <c r="W108" s="5">
        <v>108</v>
      </c>
      <c r="X108" s="6">
        <f t="shared" ref="X108" si="1563">ROUNDDOWN(W$7*POWER(W108-1,1.95)+X$7,0)</f>
        <v>4651</v>
      </c>
      <c r="Y108" s="5">
        <v>108</v>
      </c>
      <c r="Z108" s="6">
        <f t="shared" ref="Z108" si="1564">ROUNDDOWN(Y$7*POWER(Y108-1,1.95)+Z$7,0)</f>
        <v>2565</v>
      </c>
      <c r="AA108" s="5">
        <v>108</v>
      </c>
      <c r="AB108" s="6">
        <f t="shared" ref="AB108" si="1565">ROUNDDOWN(AA$7*POWER(AA108-1,1.95)+AB$7,0)</f>
        <v>2515</v>
      </c>
      <c r="AC108" s="5">
        <v>108</v>
      </c>
      <c r="AD108" s="6">
        <f t="shared" ref="AD108" si="1566">ROUNDDOWN(AC$7*POWER(AC108-1,1.95)+AD$7,0)</f>
        <v>18127</v>
      </c>
      <c r="AE108" s="5">
        <v>108</v>
      </c>
      <c r="AF108" s="6">
        <f t="shared" ref="AF108" si="1567">ROUNDDOWN(AE$7*POWER(AE108-1,1.95)+AF$7,0)</f>
        <v>14566</v>
      </c>
      <c r="AG108" s="5">
        <v>108</v>
      </c>
      <c r="AH108" s="6">
        <f t="shared" ref="AH108" si="1568">ROUNDDOWN(AG$7*POWER(AG108-1,1.95)+AH$7,0)</f>
        <v>9233</v>
      </c>
      <c r="AI108" s="5">
        <v>108</v>
      </c>
      <c r="AJ108" s="6">
        <f t="shared" ref="AJ108" si="1569">ROUNDDOWN(AI$7*POWER(AI108-1,1.95)+AJ$7,0)</f>
        <v>2565</v>
      </c>
    </row>
    <row r="109" spans="1:36" x14ac:dyDescent="0.2">
      <c r="A109" s="5">
        <v>109</v>
      </c>
      <c r="B109" s="6">
        <f t="shared" si="1025"/>
        <v>18458</v>
      </c>
      <c r="C109" s="5">
        <v>109</v>
      </c>
      <c r="D109" s="6">
        <f t="shared" si="1025"/>
        <v>18458</v>
      </c>
      <c r="E109" s="5">
        <v>109</v>
      </c>
      <c r="F109" s="6">
        <f t="shared" ref="F109" si="1570">ROUNDDOWN(E$7*POWER(E109-1,1.95)+F$7,0)</f>
        <v>18458</v>
      </c>
      <c r="G109" s="5">
        <v>109</v>
      </c>
      <c r="H109" s="6">
        <f t="shared" ref="H109" si="1571">ROUNDDOWN(G$7*POWER(G109-1,1.95)+H$7,0)</f>
        <v>18458</v>
      </c>
      <c r="I109" s="5">
        <v>109</v>
      </c>
      <c r="J109" s="6">
        <f t="shared" ref="J109" si="1572">ROUNDDOWN(I$7*POWER(I109-1,1.95)+J$7,0)</f>
        <v>18458</v>
      </c>
      <c r="K109" s="5">
        <v>109</v>
      </c>
      <c r="L109" s="6">
        <f t="shared" ref="L109" si="1573">ROUNDDOWN(K$7*POWER(K109-1,1.95)+L$7,0)</f>
        <v>18458</v>
      </c>
      <c r="M109" s="5">
        <v>109</v>
      </c>
      <c r="N109" s="6">
        <f t="shared" ref="N109" si="1574">ROUNDDOWN(M$7*POWER(M109-1,1.95)+N$7,0)</f>
        <v>18458</v>
      </c>
      <c r="O109" s="5">
        <v>109</v>
      </c>
      <c r="P109" s="6">
        <f t="shared" ref="P109" si="1575">ROUNDDOWN(O$7*POWER(O109-1,1.95)+P$7,0)</f>
        <v>18458</v>
      </c>
      <c r="Q109" s="5">
        <v>109</v>
      </c>
      <c r="R109" s="6">
        <f t="shared" ref="R109" si="1576">ROUNDDOWN(Q$7*POWER(Q109-1,1.95)+R$7,0)</f>
        <v>18458</v>
      </c>
      <c r="S109" s="5">
        <v>109</v>
      </c>
      <c r="T109" s="6">
        <f t="shared" ref="T109" si="1577">ROUNDDOWN(S$7*POWER(S109-1,1.95)+T$7,0)</f>
        <v>18458</v>
      </c>
      <c r="U109" s="5">
        <v>109</v>
      </c>
      <c r="V109" s="6">
        <f t="shared" ref="V109" si="1578">ROUNDDOWN(U$7*POWER(U109-1,1.95)+V$7,0)</f>
        <v>18458</v>
      </c>
      <c r="W109" s="5">
        <v>109</v>
      </c>
      <c r="X109" s="6">
        <f t="shared" ref="X109" si="1579">ROUNDDOWN(W$7*POWER(W109-1,1.95)+X$7,0)</f>
        <v>4734</v>
      </c>
      <c r="Y109" s="5">
        <v>109</v>
      </c>
      <c r="Z109" s="6">
        <f t="shared" ref="Z109" si="1580">ROUNDDOWN(Y$7*POWER(Y109-1,1.95)+Z$7,0)</f>
        <v>2607</v>
      </c>
      <c r="AA109" s="5">
        <v>109</v>
      </c>
      <c r="AB109" s="6">
        <f t="shared" ref="AB109" si="1581">ROUNDDOWN(AA$7*POWER(AA109-1,1.95)+AB$7,0)</f>
        <v>2557</v>
      </c>
      <c r="AC109" s="5">
        <v>109</v>
      </c>
      <c r="AD109" s="6">
        <f t="shared" ref="AD109" si="1582">ROUNDDOWN(AC$7*POWER(AC109-1,1.95)+AD$7,0)</f>
        <v>18458</v>
      </c>
      <c r="AE109" s="5">
        <v>109</v>
      </c>
      <c r="AF109" s="6">
        <f t="shared" ref="AF109" si="1583">ROUNDDOWN(AE$7*POWER(AE109-1,1.95)+AF$7,0)</f>
        <v>14832</v>
      </c>
      <c r="AG109" s="5">
        <v>109</v>
      </c>
      <c r="AH109" s="6">
        <f t="shared" ref="AH109" si="1584">ROUNDDOWN(AG$7*POWER(AG109-1,1.95)+AH$7,0)</f>
        <v>9399</v>
      </c>
      <c r="AI109" s="5">
        <v>109</v>
      </c>
      <c r="AJ109" s="6">
        <f t="shared" ref="AJ109" si="1585">ROUNDDOWN(AI$7*POWER(AI109-1,1.95)+AJ$7,0)</f>
        <v>2607</v>
      </c>
    </row>
    <row r="110" spans="1:36" x14ac:dyDescent="0.2">
      <c r="A110" s="5">
        <v>110</v>
      </c>
      <c r="B110" s="6">
        <f t="shared" si="1025"/>
        <v>18793</v>
      </c>
      <c r="C110" s="5">
        <v>110</v>
      </c>
      <c r="D110" s="6">
        <f t="shared" si="1025"/>
        <v>18793</v>
      </c>
      <c r="E110" s="5">
        <v>110</v>
      </c>
      <c r="F110" s="6">
        <f t="shared" ref="F110" si="1586">ROUNDDOWN(E$7*POWER(E110-1,1.95)+F$7,0)</f>
        <v>18793</v>
      </c>
      <c r="G110" s="5">
        <v>110</v>
      </c>
      <c r="H110" s="6">
        <f t="shared" ref="H110" si="1587">ROUNDDOWN(G$7*POWER(G110-1,1.95)+H$7,0)</f>
        <v>18793</v>
      </c>
      <c r="I110" s="5">
        <v>110</v>
      </c>
      <c r="J110" s="6">
        <f t="shared" ref="J110" si="1588">ROUNDDOWN(I$7*POWER(I110-1,1.95)+J$7,0)</f>
        <v>18793</v>
      </c>
      <c r="K110" s="5">
        <v>110</v>
      </c>
      <c r="L110" s="6">
        <f t="shared" ref="L110" si="1589">ROUNDDOWN(K$7*POWER(K110-1,1.95)+L$7,0)</f>
        <v>18793</v>
      </c>
      <c r="M110" s="5">
        <v>110</v>
      </c>
      <c r="N110" s="6">
        <f t="shared" ref="N110" si="1590">ROUNDDOWN(M$7*POWER(M110-1,1.95)+N$7,0)</f>
        <v>18793</v>
      </c>
      <c r="O110" s="5">
        <v>110</v>
      </c>
      <c r="P110" s="6">
        <f t="shared" ref="P110" si="1591">ROUNDDOWN(O$7*POWER(O110-1,1.95)+P$7,0)</f>
        <v>18793</v>
      </c>
      <c r="Q110" s="5">
        <v>110</v>
      </c>
      <c r="R110" s="6">
        <f t="shared" ref="R110" si="1592">ROUNDDOWN(Q$7*POWER(Q110-1,1.95)+R$7,0)</f>
        <v>18793</v>
      </c>
      <c r="S110" s="5">
        <v>110</v>
      </c>
      <c r="T110" s="6">
        <f t="shared" ref="T110" si="1593">ROUNDDOWN(S$7*POWER(S110-1,1.95)+T$7,0)</f>
        <v>18793</v>
      </c>
      <c r="U110" s="5">
        <v>110</v>
      </c>
      <c r="V110" s="6">
        <f t="shared" ref="V110" si="1594">ROUNDDOWN(U$7*POWER(U110-1,1.95)+V$7,0)</f>
        <v>18793</v>
      </c>
      <c r="W110" s="5">
        <v>110</v>
      </c>
      <c r="X110" s="6">
        <f t="shared" ref="X110" si="1595">ROUNDDOWN(W$7*POWER(W110-1,1.95)+X$7,0)</f>
        <v>4818</v>
      </c>
      <c r="Y110" s="5">
        <v>110</v>
      </c>
      <c r="Z110" s="6">
        <f t="shared" ref="Z110" si="1596">ROUNDDOWN(Y$7*POWER(Y110-1,1.95)+Z$7,0)</f>
        <v>2649</v>
      </c>
      <c r="AA110" s="5">
        <v>110</v>
      </c>
      <c r="AB110" s="6">
        <f t="shared" ref="AB110" si="1597">ROUNDDOWN(AA$7*POWER(AA110-1,1.95)+AB$7,0)</f>
        <v>2599</v>
      </c>
      <c r="AC110" s="5">
        <v>110</v>
      </c>
      <c r="AD110" s="6">
        <f t="shared" ref="AD110" si="1598">ROUNDDOWN(AC$7*POWER(AC110-1,1.95)+AD$7,0)</f>
        <v>18793</v>
      </c>
      <c r="AE110" s="5">
        <v>110</v>
      </c>
      <c r="AF110" s="6">
        <f t="shared" ref="AF110" si="1599">ROUNDDOWN(AE$7*POWER(AE110-1,1.95)+AF$7,0)</f>
        <v>15099</v>
      </c>
      <c r="AG110" s="5">
        <v>110</v>
      </c>
      <c r="AH110" s="6">
        <f t="shared" ref="AH110" si="1600">ROUNDDOWN(AG$7*POWER(AG110-1,1.95)+AH$7,0)</f>
        <v>9566</v>
      </c>
      <c r="AI110" s="5">
        <v>110</v>
      </c>
      <c r="AJ110" s="6">
        <f t="shared" ref="AJ110" si="1601">ROUNDDOWN(AI$7*POWER(AI110-1,1.95)+AJ$7,0)</f>
        <v>2649</v>
      </c>
    </row>
    <row r="111" spans="1:36" x14ac:dyDescent="0.2">
      <c r="A111" s="5">
        <v>111</v>
      </c>
      <c r="B111" s="6">
        <f t="shared" si="1025"/>
        <v>19131</v>
      </c>
      <c r="C111" s="5">
        <v>111</v>
      </c>
      <c r="D111" s="6">
        <f t="shared" si="1025"/>
        <v>19131</v>
      </c>
      <c r="E111" s="5">
        <v>111</v>
      </c>
      <c r="F111" s="6">
        <f t="shared" ref="F111" si="1602">ROUNDDOWN(E$7*POWER(E111-1,1.95)+F$7,0)</f>
        <v>19131</v>
      </c>
      <c r="G111" s="5">
        <v>111</v>
      </c>
      <c r="H111" s="6">
        <f t="shared" ref="H111" si="1603">ROUNDDOWN(G$7*POWER(G111-1,1.95)+H$7,0)</f>
        <v>19131</v>
      </c>
      <c r="I111" s="5">
        <v>111</v>
      </c>
      <c r="J111" s="6">
        <f t="shared" ref="J111" si="1604">ROUNDDOWN(I$7*POWER(I111-1,1.95)+J$7,0)</f>
        <v>19131</v>
      </c>
      <c r="K111" s="5">
        <v>111</v>
      </c>
      <c r="L111" s="6">
        <f t="shared" ref="L111" si="1605">ROUNDDOWN(K$7*POWER(K111-1,1.95)+L$7,0)</f>
        <v>19131</v>
      </c>
      <c r="M111" s="5">
        <v>111</v>
      </c>
      <c r="N111" s="6">
        <f t="shared" ref="N111" si="1606">ROUNDDOWN(M$7*POWER(M111-1,1.95)+N$7,0)</f>
        <v>19131</v>
      </c>
      <c r="O111" s="5">
        <v>111</v>
      </c>
      <c r="P111" s="6">
        <f t="shared" ref="P111" si="1607">ROUNDDOWN(O$7*POWER(O111-1,1.95)+P$7,0)</f>
        <v>19131</v>
      </c>
      <c r="Q111" s="5">
        <v>111</v>
      </c>
      <c r="R111" s="6">
        <f t="shared" ref="R111" si="1608">ROUNDDOWN(Q$7*POWER(Q111-1,1.95)+R$7,0)</f>
        <v>19131</v>
      </c>
      <c r="S111" s="5">
        <v>111</v>
      </c>
      <c r="T111" s="6">
        <f t="shared" ref="T111" si="1609">ROUNDDOWN(S$7*POWER(S111-1,1.95)+T$7,0)</f>
        <v>19131</v>
      </c>
      <c r="U111" s="5">
        <v>111</v>
      </c>
      <c r="V111" s="6">
        <f t="shared" ref="V111" si="1610">ROUNDDOWN(U$7*POWER(U111-1,1.95)+V$7,0)</f>
        <v>19131</v>
      </c>
      <c r="W111" s="5">
        <v>111</v>
      </c>
      <c r="X111" s="6">
        <f t="shared" ref="X111" si="1611">ROUNDDOWN(W$7*POWER(W111-1,1.95)+X$7,0)</f>
        <v>4902</v>
      </c>
      <c r="Y111" s="5">
        <v>111</v>
      </c>
      <c r="Z111" s="6">
        <f t="shared" ref="Z111" si="1612">ROUNDDOWN(Y$7*POWER(Y111-1,1.95)+Z$7,0)</f>
        <v>2691</v>
      </c>
      <c r="AA111" s="5">
        <v>111</v>
      </c>
      <c r="AB111" s="6">
        <f t="shared" ref="AB111" si="1613">ROUNDDOWN(AA$7*POWER(AA111-1,1.95)+AB$7,0)</f>
        <v>2641</v>
      </c>
      <c r="AC111" s="5">
        <v>111</v>
      </c>
      <c r="AD111" s="6">
        <f t="shared" ref="AD111" si="1614">ROUNDDOWN(AC$7*POWER(AC111-1,1.95)+AD$7,0)</f>
        <v>19131</v>
      </c>
      <c r="AE111" s="5">
        <v>111</v>
      </c>
      <c r="AF111" s="6">
        <f t="shared" ref="AF111" si="1615">ROUNDDOWN(AE$7*POWER(AE111-1,1.95)+AF$7,0)</f>
        <v>15370</v>
      </c>
      <c r="AG111" s="5">
        <v>111</v>
      </c>
      <c r="AH111" s="6">
        <f t="shared" ref="AH111" si="1616">ROUNDDOWN(AG$7*POWER(AG111-1,1.95)+AH$7,0)</f>
        <v>9735</v>
      </c>
      <c r="AI111" s="5">
        <v>111</v>
      </c>
      <c r="AJ111" s="6">
        <f t="shared" ref="AJ111" si="1617">ROUNDDOWN(AI$7*POWER(AI111-1,1.95)+AJ$7,0)</f>
        <v>2691</v>
      </c>
    </row>
    <row r="112" spans="1:36" x14ac:dyDescent="0.2">
      <c r="A112" s="5">
        <v>112</v>
      </c>
      <c r="B112" s="6">
        <f t="shared" si="1025"/>
        <v>19471</v>
      </c>
      <c r="C112" s="5">
        <v>112</v>
      </c>
      <c r="D112" s="6">
        <f t="shared" si="1025"/>
        <v>19471</v>
      </c>
      <c r="E112" s="5">
        <v>112</v>
      </c>
      <c r="F112" s="6">
        <f t="shared" ref="F112" si="1618">ROUNDDOWN(E$7*POWER(E112-1,1.95)+F$7,0)</f>
        <v>19471</v>
      </c>
      <c r="G112" s="5">
        <v>112</v>
      </c>
      <c r="H112" s="6">
        <f t="shared" ref="H112" si="1619">ROUNDDOWN(G$7*POWER(G112-1,1.95)+H$7,0)</f>
        <v>19471</v>
      </c>
      <c r="I112" s="5">
        <v>112</v>
      </c>
      <c r="J112" s="6">
        <f t="shared" ref="J112" si="1620">ROUNDDOWN(I$7*POWER(I112-1,1.95)+J$7,0)</f>
        <v>19471</v>
      </c>
      <c r="K112" s="5">
        <v>112</v>
      </c>
      <c r="L112" s="6">
        <f t="shared" ref="L112" si="1621">ROUNDDOWN(K$7*POWER(K112-1,1.95)+L$7,0)</f>
        <v>19471</v>
      </c>
      <c r="M112" s="5">
        <v>112</v>
      </c>
      <c r="N112" s="6">
        <f t="shared" ref="N112" si="1622">ROUNDDOWN(M$7*POWER(M112-1,1.95)+N$7,0)</f>
        <v>19471</v>
      </c>
      <c r="O112" s="5">
        <v>112</v>
      </c>
      <c r="P112" s="6">
        <f t="shared" ref="P112" si="1623">ROUNDDOWN(O$7*POWER(O112-1,1.95)+P$7,0)</f>
        <v>19471</v>
      </c>
      <c r="Q112" s="5">
        <v>112</v>
      </c>
      <c r="R112" s="6">
        <f t="shared" ref="R112" si="1624">ROUNDDOWN(Q$7*POWER(Q112-1,1.95)+R$7,0)</f>
        <v>19471</v>
      </c>
      <c r="S112" s="5">
        <v>112</v>
      </c>
      <c r="T112" s="6">
        <f t="shared" ref="T112" si="1625">ROUNDDOWN(S$7*POWER(S112-1,1.95)+T$7,0)</f>
        <v>19471</v>
      </c>
      <c r="U112" s="5">
        <v>112</v>
      </c>
      <c r="V112" s="6">
        <f t="shared" ref="V112" si="1626">ROUNDDOWN(U$7*POWER(U112-1,1.95)+V$7,0)</f>
        <v>19471</v>
      </c>
      <c r="W112" s="5">
        <v>112</v>
      </c>
      <c r="X112" s="6">
        <f t="shared" ref="X112" si="1627">ROUNDDOWN(W$7*POWER(W112-1,1.95)+X$7,0)</f>
        <v>4987</v>
      </c>
      <c r="Y112" s="5">
        <v>112</v>
      </c>
      <c r="Z112" s="6">
        <f t="shared" ref="Z112" si="1628">ROUNDDOWN(Y$7*POWER(Y112-1,1.95)+Z$7,0)</f>
        <v>2733</v>
      </c>
      <c r="AA112" s="5">
        <v>112</v>
      </c>
      <c r="AB112" s="6">
        <f t="shared" ref="AB112" si="1629">ROUNDDOWN(AA$7*POWER(AA112-1,1.95)+AB$7,0)</f>
        <v>2683</v>
      </c>
      <c r="AC112" s="5">
        <v>112</v>
      </c>
      <c r="AD112" s="6">
        <f t="shared" ref="AD112" si="1630">ROUNDDOWN(AC$7*POWER(AC112-1,1.95)+AD$7,0)</f>
        <v>19471</v>
      </c>
      <c r="AE112" s="5">
        <v>112</v>
      </c>
      <c r="AF112" s="6">
        <f t="shared" ref="AF112" si="1631">ROUNDDOWN(AE$7*POWER(AE112-1,1.95)+AF$7,0)</f>
        <v>15642</v>
      </c>
      <c r="AG112" s="5">
        <v>112</v>
      </c>
      <c r="AH112" s="6">
        <f t="shared" ref="AH112" si="1632">ROUNDDOWN(AG$7*POWER(AG112-1,1.95)+AH$7,0)</f>
        <v>9905</v>
      </c>
      <c r="AI112" s="5">
        <v>112</v>
      </c>
      <c r="AJ112" s="6">
        <f t="shared" ref="AJ112" si="1633">ROUNDDOWN(AI$7*POWER(AI112-1,1.95)+AJ$7,0)</f>
        <v>2733</v>
      </c>
    </row>
    <row r="113" spans="1:36" x14ac:dyDescent="0.2">
      <c r="A113" s="5">
        <v>113</v>
      </c>
      <c r="B113" s="6">
        <f t="shared" si="1025"/>
        <v>19815</v>
      </c>
      <c r="C113" s="5">
        <v>113</v>
      </c>
      <c r="D113" s="6">
        <f t="shared" si="1025"/>
        <v>19815</v>
      </c>
      <c r="E113" s="5">
        <v>113</v>
      </c>
      <c r="F113" s="6">
        <f t="shared" ref="F113" si="1634">ROUNDDOWN(E$7*POWER(E113-1,1.95)+F$7,0)</f>
        <v>19815</v>
      </c>
      <c r="G113" s="5">
        <v>113</v>
      </c>
      <c r="H113" s="6">
        <f t="shared" ref="H113" si="1635">ROUNDDOWN(G$7*POWER(G113-1,1.95)+H$7,0)</f>
        <v>19815</v>
      </c>
      <c r="I113" s="5">
        <v>113</v>
      </c>
      <c r="J113" s="6">
        <f t="shared" ref="J113" si="1636">ROUNDDOWN(I$7*POWER(I113-1,1.95)+J$7,0)</f>
        <v>19815</v>
      </c>
      <c r="K113" s="5">
        <v>113</v>
      </c>
      <c r="L113" s="6">
        <f t="shared" ref="L113" si="1637">ROUNDDOWN(K$7*POWER(K113-1,1.95)+L$7,0)</f>
        <v>19815</v>
      </c>
      <c r="M113" s="5">
        <v>113</v>
      </c>
      <c r="N113" s="6">
        <f t="shared" ref="N113" si="1638">ROUNDDOWN(M$7*POWER(M113-1,1.95)+N$7,0)</f>
        <v>19815</v>
      </c>
      <c r="O113" s="5">
        <v>113</v>
      </c>
      <c r="P113" s="6">
        <f t="shared" ref="P113" si="1639">ROUNDDOWN(O$7*POWER(O113-1,1.95)+P$7,0)</f>
        <v>19815</v>
      </c>
      <c r="Q113" s="5">
        <v>113</v>
      </c>
      <c r="R113" s="6">
        <f t="shared" ref="R113" si="1640">ROUNDDOWN(Q$7*POWER(Q113-1,1.95)+R$7,0)</f>
        <v>19815</v>
      </c>
      <c r="S113" s="5">
        <v>113</v>
      </c>
      <c r="T113" s="6">
        <f t="shared" ref="T113" si="1641">ROUNDDOWN(S$7*POWER(S113-1,1.95)+T$7,0)</f>
        <v>19815</v>
      </c>
      <c r="U113" s="5">
        <v>113</v>
      </c>
      <c r="V113" s="6">
        <f t="shared" ref="V113" si="1642">ROUNDDOWN(U$7*POWER(U113-1,1.95)+V$7,0)</f>
        <v>19815</v>
      </c>
      <c r="W113" s="5">
        <v>113</v>
      </c>
      <c r="X113" s="6">
        <f t="shared" ref="X113" si="1643">ROUNDDOWN(W$7*POWER(W113-1,1.95)+X$7,0)</f>
        <v>5073</v>
      </c>
      <c r="Y113" s="5">
        <v>113</v>
      </c>
      <c r="Z113" s="6">
        <f t="shared" ref="Z113" si="1644">ROUNDDOWN(Y$7*POWER(Y113-1,1.95)+Z$7,0)</f>
        <v>2776</v>
      </c>
      <c r="AA113" s="5">
        <v>113</v>
      </c>
      <c r="AB113" s="6">
        <f t="shared" ref="AB113" si="1645">ROUNDDOWN(AA$7*POWER(AA113-1,1.95)+AB$7,0)</f>
        <v>2726</v>
      </c>
      <c r="AC113" s="5">
        <v>113</v>
      </c>
      <c r="AD113" s="6">
        <f t="shared" ref="AD113" si="1646">ROUNDDOWN(AC$7*POWER(AC113-1,1.95)+AD$7,0)</f>
        <v>19815</v>
      </c>
      <c r="AE113" s="5">
        <v>113</v>
      </c>
      <c r="AF113" s="6">
        <f t="shared" ref="AF113" si="1647">ROUNDDOWN(AE$7*POWER(AE113-1,1.95)+AF$7,0)</f>
        <v>15917</v>
      </c>
      <c r="AG113" s="5">
        <v>113</v>
      </c>
      <c r="AH113" s="6">
        <f t="shared" ref="AH113" si="1648">ROUNDDOWN(AG$7*POWER(AG113-1,1.95)+AH$7,0)</f>
        <v>10077</v>
      </c>
      <c r="AI113" s="5">
        <v>113</v>
      </c>
      <c r="AJ113" s="6">
        <f t="shared" ref="AJ113" si="1649">ROUNDDOWN(AI$7*POWER(AI113-1,1.95)+AJ$7,0)</f>
        <v>2776</v>
      </c>
    </row>
    <row r="114" spans="1:36" x14ac:dyDescent="0.2">
      <c r="A114" s="5">
        <v>114</v>
      </c>
      <c r="B114" s="6">
        <f t="shared" si="1025"/>
        <v>20161</v>
      </c>
      <c r="C114" s="5">
        <v>114</v>
      </c>
      <c r="D114" s="6">
        <f t="shared" si="1025"/>
        <v>20161</v>
      </c>
      <c r="E114" s="5">
        <v>114</v>
      </c>
      <c r="F114" s="6">
        <f t="shared" ref="F114" si="1650">ROUNDDOWN(E$7*POWER(E114-1,1.95)+F$7,0)</f>
        <v>20161</v>
      </c>
      <c r="G114" s="5">
        <v>114</v>
      </c>
      <c r="H114" s="6">
        <f t="shared" ref="H114" si="1651">ROUNDDOWN(G$7*POWER(G114-1,1.95)+H$7,0)</f>
        <v>20161</v>
      </c>
      <c r="I114" s="5">
        <v>114</v>
      </c>
      <c r="J114" s="6">
        <f t="shared" ref="J114" si="1652">ROUNDDOWN(I$7*POWER(I114-1,1.95)+J$7,0)</f>
        <v>20161</v>
      </c>
      <c r="K114" s="5">
        <v>114</v>
      </c>
      <c r="L114" s="6">
        <f t="shared" ref="L114" si="1653">ROUNDDOWN(K$7*POWER(K114-1,1.95)+L$7,0)</f>
        <v>20161</v>
      </c>
      <c r="M114" s="5">
        <v>114</v>
      </c>
      <c r="N114" s="6">
        <f t="shared" ref="N114" si="1654">ROUNDDOWN(M$7*POWER(M114-1,1.95)+N$7,0)</f>
        <v>20161</v>
      </c>
      <c r="O114" s="5">
        <v>114</v>
      </c>
      <c r="P114" s="6">
        <f t="shared" ref="P114" si="1655">ROUNDDOWN(O$7*POWER(O114-1,1.95)+P$7,0)</f>
        <v>20161</v>
      </c>
      <c r="Q114" s="5">
        <v>114</v>
      </c>
      <c r="R114" s="6">
        <f t="shared" ref="R114" si="1656">ROUNDDOWN(Q$7*POWER(Q114-1,1.95)+R$7,0)</f>
        <v>20161</v>
      </c>
      <c r="S114" s="5">
        <v>114</v>
      </c>
      <c r="T114" s="6">
        <f t="shared" ref="T114" si="1657">ROUNDDOWN(S$7*POWER(S114-1,1.95)+T$7,0)</f>
        <v>20161</v>
      </c>
      <c r="U114" s="5">
        <v>114</v>
      </c>
      <c r="V114" s="6">
        <f t="shared" ref="V114" si="1658">ROUNDDOWN(U$7*POWER(U114-1,1.95)+V$7,0)</f>
        <v>20161</v>
      </c>
      <c r="W114" s="5">
        <v>114</v>
      </c>
      <c r="X114" s="6">
        <f t="shared" ref="X114" si="1659">ROUNDDOWN(W$7*POWER(W114-1,1.95)+X$7,0)</f>
        <v>5160</v>
      </c>
      <c r="Y114" s="5">
        <v>114</v>
      </c>
      <c r="Z114" s="6">
        <f t="shared" ref="Z114" si="1660">ROUNDDOWN(Y$7*POWER(Y114-1,1.95)+Z$7,0)</f>
        <v>2820</v>
      </c>
      <c r="AA114" s="5">
        <v>114</v>
      </c>
      <c r="AB114" s="6">
        <f t="shared" ref="AB114" si="1661">ROUNDDOWN(AA$7*POWER(AA114-1,1.95)+AB$7,0)</f>
        <v>2770</v>
      </c>
      <c r="AC114" s="5">
        <v>114</v>
      </c>
      <c r="AD114" s="6">
        <f t="shared" ref="AD114" si="1662">ROUNDDOWN(AC$7*POWER(AC114-1,1.95)+AD$7,0)</f>
        <v>20161</v>
      </c>
      <c r="AE114" s="5">
        <v>114</v>
      </c>
      <c r="AF114" s="6">
        <f t="shared" ref="AF114" si="1663">ROUNDDOWN(AE$7*POWER(AE114-1,1.95)+AF$7,0)</f>
        <v>16194</v>
      </c>
      <c r="AG114" s="5">
        <v>114</v>
      </c>
      <c r="AH114" s="6">
        <f t="shared" ref="AH114" si="1664">ROUNDDOWN(AG$7*POWER(AG114-1,1.95)+AH$7,0)</f>
        <v>10250</v>
      </c>
      <c r="AI114" s="5">
        <v>114</v>
      </c>
      <c r="AJ114" s="6">
        <f t="shared" ref="AJ114" si="1665">ROUNDDOWN(AI$7*POWER(AI114-1,1.95)+AJ$7,0)</f>
        <v>2820</v>
      </c>
    </row>
    <row r="115" spans="1:36" x14ac:dyDescent="0.2">
      <c r="A115" s="5">
        <v>115</v>
      </c>
      <c r="B115" s="6">
        <f t="shared" si="1025"/>
        <v>20511</v>
      </c>
      <c r="C115" s="5">
        <v>115</v>
      </c>
      <c r="D115" s="6">
        <f t="shared" si="1025"/>
        <v>20511</v>
      </c>
      <c r="E115" s="5">
        <v>115</v>
      </c>
      <c r="F115" s="6">
        <f t="shared" ref="F115" si="1666">ROUNDDOWN(E$7*POWER(E115-1,1.95)+F$7,0)</f>
        <v>20511</v>
      </c>
      <c r="G115" s="5">
        <v>115</v>
      </c>
      <c r="H115" s="6">
        <f t="shared" ref="H115" si="1667">ROUNDDOWN(G$7*POWER(G115-1,1.95)+H$7,0)</f>
        <v>20511</v>
      </c>
      <c r="I115" s="5">
        <v>115</v>
      </c>
      <c r="J115" s="6">
        <f t="shared" ref="J115" si="1668">ROUNDDOWN(I$7*POWER(I115-1,1.95)+J$7,0)</f>
        <v>20511</v>
      </c>
      <c r="K115" s="5">
        <v>115</v>
      </c>
      <c r="L115" s="6">
        <f t="shared" ref="L115" si="1669">ROUNDDOWN(K$7*POWER(K115-1,1.95)+L$7,0)</f>
        <v>20511</v>
      </c>
      <c r="M115" s="5">
        <v>115</v>
      </c>
      <c r="N115" s="6">
        <f t="shared" ref="N115" si="1670">ROUNDDOWN(M$7*POWER(M115-1,1.95)+N$7,0)</f>
        <v>20511</v>
      </c>
      <c r="O115" s="5">
        <v>115</v>
      </c>
      <c r="P115" s="6">
        <f t="shared" ref="P115" si="1671">ROUNDDOWN(O$7*POWER(O115-1,1.95)+P$7,0)</f>
        <v>20511</v>
      </c>
      <c r="Q115" s="5">
        <v>115</v>
      </c>
      <c r="R115" s="6">
        <f t="shared" ref="R115" si="1672">ROUNDDOWN(Q$7*POWER(Q115-1,1.95)+R$7,0)</f>
        <v>20511</v>
      </c>
      <c r="S115" s="5">
        <v>115</v>
      </c>
      <c r="T115" s="6">
        <f t="shared" ref="T115" si="1673">ROUNDDOWN(S$7*POWER(S115-1,1.95)+T$7,0)</f>
        <v>20511</v>
      </c>
      <c r="U115" s="5">
        <v>115</v>
      </c>
      <c r="V115" s="6">
        <f t="shared" ref="V115" si="1674">ROUNDDOWN(U$7*POWER(U115-1,1.95)+V$7,0)</f>
        <v>20511</v>
      </c>
      <c r="W115" s="5">
        <v>115</v>
      </c>
      <c r="X115" s="6">
        <f t="shared" ref="X115" si="1675">ROUNDDOWN(W$7*POWER(W115-1,1.95)+X$7,0)</f>
        <v>5247</v>
      </c>
      <c r="Y115" s="5">
        <v>115</v>
      </c>
      <c r="Z115" s="6">
        <f t="shared" ref="Z115" si="1676">ROUNDDOWN(Y$7*POWER(Y115-1,1.95)+Z$7,0)</f>
        <v>2863</v>
      </c>
      <c r="AA115" s="5">
        <v>115</v>
      </c>
      <c r="AB115" s="6">
        <f t="shared" ref="AB115" si="1677">ROUNDDOWN(AA$7*POWER(AA115-1,1.95)+AB$7,0)</f>
        <v>2813</v>
      </c>
      <c r="AC115" s="5">
        <v>115</v>
      </c>
      <c r="AD115" s="6">
        <f t="shared" ref="AD115" si="1678">ROUNDDOWN(AC$7*POWER(AC115-1,1.95)+AD$7,0)</f>
        <v>20511</v>
      </c>
      <c r="AE115" s="5">
        <v>115</v>
      </c>
      <c r="AF115" s="6">
        <f t="shared" ref="AF115" si="1679">ROUNDDOWN(AE$7*POWER(AE115-1,1.95)+AF$7,0)</f>
        <v>16474</v>
      </c>
      <c r="AG115" s="5">
        <v>115</v>
      </c>
      <c r="AH115" s="6">
        <f t="shared" ref="AH115" si="1680">ROUNDDOWN(AG$7*POWER(AG115-1,1.95)+AH$7,0)</f>
        <v>10425</v>
      </c>
      <c r="AI115" s="5">
        <v>115</v>
      </c>
      <c r="AJ115" s="6">
        <f t="shared" ref="AJ115" si="1681">ROUNDDOWN(AI$7*POWER(AI115-1,1.95)+AJ$7,0)</f>
        <v>2863</v>
      </c>
    </row>
    <row r="116" spans="1:36" x14ac:dyDescent="0.2">
      <c r="A116" s="5">
        <v>116</v>
      </c>
      <c r="B116" s="6">
        <f t="shared" si="1025"/>
        <v>20863</v>
      </c>
      <c r="C116" s="5">
        <v>116</v>
      </c>
      <c r="D116" s="6">
        <f t="shared" si="1025"/>
        <v>20863</v>
      </c>
      <c r="E116" s="5">
        <v>116</v>
      </c>
      <c r="F116" s="6">
        <f t="shared" ref="F116" si="1682">ROUNDDOWN(E$7*POWER(E116-1,1.95)+F$7,0)</f>
        <v>20863</v>
      </c>
      <c r="G116" s="5">
        <v>116</v>
      </c>
      <c r="H116" s="6">
        <f t="shared" ref="H116" si="1683">ROUNDDOWN(G$7*POWER(G116-1,1.95)+H$7,0)</f>
        <v>20863</v>
      </c>
      <c r="I116" s="5">
        <v>116</v>
      </c>
      <c r="J116" s="6">
        <f t="shared" ref="J116" si="1684">ROUNDDOWN(I$7*POWER(I116-1,1.95)+J$7,0)</f>
        <v>20863</v>
      </c>
      <c r="K116" s="5">
        <v>116</v>
      </c>
      <c r="L116" s="6">
        <f t="shared" ref="L116" si="1685">ROUNDDOWN(K$7*POWER(K116-1,1.95)+L$7,0)</f>
        <v>20863</v>
      </c>
      <c r="M116" s="5">
        <v>116</v>
      </c>
      <c r="N116" s="6">
        <f t="shared" ref="N116" si="1686">ROUNDDOWN(M$7*POWER(M116-1,1.95)+N$7,0)</f>
        <v>20863</v>
      </c>
      <c r="O116" s="5">
        <v>116</v>
      </c>
      <c r="P116" s="6">
        <f t="shared" ref="P116" si="1687">ROUNDDOWN(O$7*POWER(O116-1,1.95)+P$7,0)</f>
        <v>20863</v>
      </c>
      <c r="Q116" s="5">
        <v>116</v>
      </c>
      <c r="R116" s="6">
        <f t="shared" ref="R116" si="1688">ROUNDDOWN(Q$7*POWER(Q116-1,1.95)+R$7,0)</f>
        <v>20863</v>
      </c>
      <c r="S116" s="5">
        <v>116</v>
      </c>
      <c r="T116" s="6">
        <f t="shared" ref="T116" si="1689">ROUNDDOWN(S$7*POWER(S116-1,1.95)+T$7,0)</f>
        <v>20863</v>
      </c>
      <c r="U116" s="5">
        <v>116</v>
      </c>
      <c r="V116" s="6">
        <f t="shared" ref="V116" si="1690">ROUNDDOWN(U$7*POWER(U116-1,1.95)+V$7,0)</f>
        <v>20863</v>
      </c>
      <c r="W116" s="5">
        <v>116</v>
      </c>
      <c r="X116" s="6">
        <f t="shared" ref="X116" si="1691">ROUNDDOWN(W$7*POWER(W116-1,1.95)+X$7,0)</f>
        <v>5335</v>
      </c>
      <c r="Y116" s="5">
        <v>116</v>
      </c>
      <c r="Z116" s="6">
        <f t="shared" ref="Z116" si="1692">ROUNDDOWN(Y$7*POWER(Y116-1,1.95)+Z$7,0)</f>
        <v>2907</v>
      </c>
      <c r="AA116" s="5">
        <v>116</v>
      </c>
      <c r="AB116" s="6">
        <f t="shared" ref="AB116" si="1693">ROUNDDOWN(AA$7*POWER(AA116-1,1.95)+AB$7,0)</f>
        <v>2857</v>
      </c>
      <c r="AC116" s="5">
        <v>116</v>
      </c>
      <c r="AD116" s="6">
        <f t="shared" ref="AD116" si="1694">ROUNDDOWN(AC$7*POWER(AC116-1,1.95)+AD$7,0)</f>
        <v>20863</v>
      </c>
      <c r="AE116" s="5">
        <v>116</v>
      </c>
      <c r="AF116" s="6">
        <f t="shared" ref="AF116" si="1695">ROUNDDOWN(AE$7*POWER(AE116-1,1.95)+AF$7,0)</f>
        <v>16755</v>
      </c>
      <c r="AG116" s="5">
        <v>116</v>
      </c>
      <c r="AH116" s="6">
        <f t="shared" ref="AH116" si="1696">ROUNDDOWN(AG$7*POWER(AG116-1,1.95)+AH$7,0)</f>
        <v>10601</v>
      </c>
      <c r="AI116" s="5">
        <v>116</v>
      </c>
      <c r="AJ116" s="6">
        <f t="shared" ref="AJ116" si="1697">ROUNDDOWN(AI$7*POWER(AI116-1,1.95)+AJ$7,0)</f>
        <v>2907</v>
      </c>
    </row>
    <row r="117" spans="1:36" x14ac:dyDescent="0.2">
      <c r="A117" s="5">
        <v>117</v>
      </c>
      <c r="B117" s="6">
        <f t="shared" si="1025"/>
        <v>21218</v>
      </c>
      <c r="C117" s="5">
        <v>117</v>
      </c>
      <c r="D117" s="6">
        <f t="shared" si="1025"/>
        <v>21218</v>
      </c>
      <c r="E117" s="5">
        <v>117</v>
      </c>
      <c r="F117" s="6">
        <f t="shared" ref="F117" si="1698">ROUNDDOWN(E$7*POWER(E117-1,1.95)+F$7,0)</f>
        <v>21218</v>
      </c>
      <c r="G117" s="5">
        <v>117</v>
      </c>
      <c r="H117" s="6">
        <f t="shared" ref="H117" si="1699">ROUNDDOWN(G$7*POWER(G117-1,1.95)+H$7,0)</f>
        <v>21218</v>
      </c>
      <c r="I117" s="5">
        <v>117</v>
      </c>
      <c r="J117" s="6">
        <f t="shared" ref="J117" si="1700">ROUNDDOWN(I$7*POWER(I117-1,1.95)+J$7,0)</f>
        <v>21218</v>
      </c>
      <c r="K117" s="5">
        <v>117</v>
      </c>
      <c r="L117" s="6">
        <f t="shared" ref="L117" si="1701">ROUNDDOWN(K$7*POWER(K117-1,1.95)+L$7,0)</f>
        <v>21218</v>
      </c>
      <c r="M117" s="5">
        <v>117</v>
      </c>
      <c r="N117" s="6">
        <f t="shared" ref="N117" si="1702">ROUNDDOWN(M$7*POWER(M117-1,1.95)+N$7,0)</f>
        <v>21218</v>
      </c>
      <c r="O117" s="5">
        <v>117</v>
      </c>
      <c r="P117" s="6">
        <f t="shared" ref="P117" si="1703">ROUNDDOWN(O$7*POWER(O117-1,1.95)+P$7,0)</f>
        <v>21218</v>
      </c>
      <c r="Q117" s="5">
        <v>117</v>
      </c>
      <c r="R117" s="6">
        <f t="shared" ref="R117" si="1704">ROUNDDOWN(Q$7*POWER(Q117-1,1.95)+R$7,0)</f>
        <v>21218</v>
      </c>
      <c r="S117" s="5">
        <v>117</v>
      </c>
      <c r="T117" s="6">
        <f t="shared" ref="T117" si="1705">ROUNDDOWN(S$7*POWER(S117-1,1.95)+T$7,0)</f>
        <v>21218</v>
      </c>
      <c r="U117" s="5">
        <v>117</v>
      </c>
      <c r="V117" s="6">
        <f t="shared" ref="V117" si="1706">ROUNDDOWN(U$7*POWER(U117-1,1.95)+V$7,0)</f>
        <v>21218</v>
      </c>
      <c r="W117" s="5">
        <v>117</v>
      </c>
      <c r="X117" s="6">
        <f t="shared" ref="X117" si="1707">ROUNDDOWN(W$7*POWER(W117-1,1.95)+X$7,0)</f>
        <v>5424</v>
      </c>
      <c r="Y117" s="5">
        <v>117</v>
      </c>
      <c r="Z117" s="6">
        <f t="shared" ref="Z117" si="1708">ROUNDDOWN(Y$7*POWER(Y117-1,1.95)+Z$7,0)</f>
        <v>2952</v>
      </c>
      <c r="AA117" s="5">
        <v>117</v>
      </c>
      <c r="AB117" s="6">
        <f t="shared" ref="AB117" si="1709">ROUNDDOWN(AA$7*POWER(AA117-1,1.95)+AB$7,0)</f>
        <v>2902</v>
      </c>
      <c r="AC117" s="5">
        <v>117</v>
      </c>
      <c r="AD117" s="6">
        <f t="shared" ref="AD117" si="1710">ROUNDDOWN(AC$7*POWER(AC117-1,1.95)+AD$7,0)</f>
        <v>21218</v>
      </c>
      <c r="AE117" s="5">
        <v>117</v>
      </c>
      <c r="AF117" s="6">
        <f t="shared" ref="AF117" si="1711">ROUNDDOWN(AE$7*POWER(AE117-1,1.95)+AF$7,0)</f>
        <v>17040</v>
      </c>
      <c r="AG117" s="5">
        <v>117</v>
      </c>
      <c r="AH117" s="6">
        <f t="shared" ref="AH117" si="1712">ROUNDDOWN(AG$7*POWER(AG117-1,1.95)+AH$7,0)</f>
        <v>10779</v>
      </c>
      <c r="AI117" s="5">
        <v>117</v>
      </c>
      <c r="AJ117" s="6">
        <f t="shared" ref="AJ117" si="1713">ROUNDDOWN(AI$7*POWER(AI117-1,1.95)+AJ$7,0)</f>
        <v>2952</v>
      </c>
    </row>
    <row r="118" spans="1:36" x14ac:dyDescent="0.2">
      <c r="A118" s="5">
        <v>118</v>
      </c>
      <c r="B118" s="6">
        <f t="shared" si="1025"/>
        <v>21577</v>
      </c>
      <c r="C118" s="5">
        <v>118</v>
      </c>
      <c r="D118" s="6">
        <f t="shared" si="1025"/>
        <v>21577</v>
      </c>
      <c r="E118" s="5">
        <v>118</v>
      </c>
      <c r="F118" s="6">
        <f t="shared" ref="F118" si="1714">ROUNDDOWN(E$7*POWER(E118-1,1.95)+F$7,0)</f>
        <v>21577</v>
      </c>
      <c r="G118" s="5">
        <v>118</v>
      </c>
      <c r="H118" s="6">
        <f t="shared" ref="H118" si="1715">ROUNDDOWN(G$7*POWER(G118-1,1.95)+H$7,0)</f>
        <v>21577</v>
      </c>
      <c r="I118" s="5">
        <v>118</v>
      </c>
      <c r="J118" s="6">
        <f t="shared" ref="J118" si="1716">ROUNDDOWN(I$7*POWER(I118-1,1.95)+J$7,0)</f>
        <v>21577</v>
      </c>
      <c r="K118" s="5">
        <v>118</v>
      </c>
      <c r="L118" s="6">
        <f t="shared" ref="L118" si="1717">ROUNDDOWN(K$7*POWER(K118-1,1.95)+L$7,0)</f>
        <v>21577</v>
      </c>
      <c r="M118" s="5">
        <v>118</v>
      </c>
      <c r="N118" s="6">
        <f t="shared" ref="N118" si="1718">ROUNDDOWN(M$7*POWER(M118-1,1.95)+N$7,0)</f>
        <v>21577</v>
      </c>
      <c r="O118" s="5">
        <v>118</v>
      </c>
      <c r="P118" s="6">
        <f t="shared" ref="P118" si="1719">ROUNDDOWN(O$7*POWER(O118-1,1.95)+P$7,0)</f>
        <v>21577</v>
      </c>
      <c r="Q118" s="5">
        <v>118</v>
      </c>
      <c r="R118" s="6">
        <f t="shared" ref="R118" si="1720">ROUNDDOWN(Q$7*POWER(Q118-1,1.95)+R$7,0)</f>
        <v>21577</v>
      </c>
      <c r="S118" s="5">
        <v>118</v>
      </c>
      <c r="T118" s="6">
        <f t="shared" ref="T118" si="1721">ROUNDDOWN(S$7*POWER(S118-1,1.95)+T$7,0)</f>
        <v>21577</v>
      </c>
      <c r="U118" s="5">
        <v>118</v>
      </c>
      <c r="V118" s="6">
        <f t="shared" ref="V118" si="1722">ROUNDDOWN(U$7*POWER(U118-1,1.95)+V$7,0)</f>
        <v>21577</v>
      </c>
      <c r="W118" s="5">
        <v>118</v>
      </c>
      <c r="X118" s="6">
        <f t="shared" ref="X118" si="1723">ROUNDDOWN(W$7*POWER(W118-1,1.95)+X$7,0)</f>
        <v>5514</v>
      </c>
      <c r="Y118" s="5">
        <v>118</v>
      </c>
      <c r="Z118" s="6">
        <f t="shared" ref="Z118" si="1724">ROUNDDOWN(Y$7*POWER(Y118-1,1.95)+Z$7,0)</f>
        <v>2997</v>
      </c>
      <c r="AA118" s="5">
        <v>118</v>
      </c>
      <c r="AB118" s="6">
        <f t="shared" ref="AB118" si="1725">ROUNDDOWN(AA$7*POWER(AA118-1,1.95)+AB$7,0)</f>
        <v>2947</v>
      </c>
      <c r="AC118" s="5">
        <v>118</v>
      </c>
      <c r="AD118" s="6">
        <f t="shared" ref="AD118" si="1726">ROUNDDOWN(AC$7*POWER(AC118-1,1.95)+AD$7,0)</f>
        <v>21577</v>
      </c>
      <c r="AE118" s="5">
        <v>118</v>
      </c>
      <c r="AF118" s="6">
        <f t="shared" ref="AF118" si="1727">ROUNDDOWN(AE$7*POWER(AE118-1,1.95)+AF$7,0)</f>
        <v>17326</v>
      </c>
      <c r="AG118" s="5">
        <v>118</v>
      </c>
      <c r="AH118" s="6">
        <f t="shared" ref="AH118" si="1728">ROUNDDOWN(AG$7*POWER(AG118-1,1.95)+AH$7,0)</f>
        <v>10958</v>
      </c>
      <c r="AI118" s="5">
        <v>118</v>
      </c>
      <c r="AJ118" s="6">
        <f t="shared" ref="AJ118" si="1729">ROUNDDOWN(AI$7*POWER(AI118-1,1.95)+AJ$7,0)</f>
        <v>2997</v>
      </c>
    </row>
    <row r="119" spans="1:36" x14ac:dyDescent="0.2">
      <c r="A119" s="5">
        <v>119</v>
      </c>
      <c r="B119" s="6">
        <f t="shared" si="1025"/>
        <v>21938</v>
      </c>
      <c r="C119" s="5">
        <v>119</v>
      </c>
      <c r="D119" s="6">
        <f t="shared" si="1025"/>
        <v>21938</v>
      </c>
      <c r="E119" s="5">
        <v>119</v>
      </c>
      <c r="F119" s="6">
        <f t="shared" ref="F119" si="1730">ROUNDDOWN(E$7*POWER(E119-1,1.95)+F$7,0)</f>
        <v>21938</v>
      </c>
      <c r="G119" s="5">
        <v>119</v>
      </c>
      <c r="H119" s="6">
        <f t="shared" ref="H119" si="1731">ROUNDDOWN(G$7*POWER(G119-1,1.95)+H$7,0)</f>
        <v>21938</v>
      </c>
      <c r="I119" s="5">
        <v>119</v>
      </c>
      <c r="J119" s="6">
        <f t="shared" ref="J119" si="1732">ROUNDDOWN(I$7*POWER(I119-1,1.95)+J$7,0)</f>
        <v>21938</v>
      </c>
      <c r="K119" s="5">
        <v>119</v>
      </c>
      <c r="L119" s="6">
        <f t="shared" ref="L119" si="1733">ROUNDDOWN(K$7*POWER(K119-1,1.95)+L$7,0)</f>
        <v>21938</v>
      </c>
      <c r="M119" s="5">
        <v>119</v>
      </c>
      <c r="N119" s="6">
        <f t="shared" ref="N119" si="1734">ROUNDDOWN(M$7*POWER(M119-1,1.95)+N$7,0)</f>
        <v>21938</v>
      </c>
      <c r="O119" s="5">
        <v>119</v>
      </c>
      <c r="P119" s="6">
        <f t="shared" ref="P119" si="1735">ROUNDDOWN(O$7*POWER(O119-1,1.95)+P$7,0)</f>
        <v>21938</v>
      </c>
      <c r="Q119" s="5">
        <v>119</v>
      </c>
      <c r="R119" s="6">
        <f t="shared" ref="R119" si="1736">ROUNDDOWN(Q$7*POWER(Q119-1,1.95)+R$7,0)</f>
        <v>21938</v>
      </c>
      <c r="S119" s="5">
        <v>119</v>
      </c>
      <c r="T119" s="6">
        <f t="shared" ref="T119" si="1737">ROUNDDOWN(S$7*POWER(S119-1,1.95)+T$7,0)</f>
        <v>21938</v>
      </c>
      <c r="U119" s="5">
        <v>119</v>
      </c>
      <c r="V119" s="6">
        <f t="shared" ref="V119" si="1738">ROUNDDOWN(U$7*POWER(U119-1,1.95)+V$7,0)</f>
        <v>21938</v>
      </c>
      <c r="W119" s="5">
        <v>119</v>
      </c>
      <c r="X119" s="6">
        <f t="shared" ref="X119" si="1739">ROUNDDOWN(W$7*POWER(W119-1,1.95)+X$7,0)</f>
        <v>5604</v>
      </c>
      <c r="Y119" s="5">
        <v>119</v>
      </c>
      <c r="Z119" s="6">
        <f t="shared" ref="Z119" si="1740">ROUNDDOWN(Y$7*POWER(Y119-1,1.95)+Z$7,0)</f>
        <v>3042</v>
      </c>
      <c r="AA119" s="5">
        <v>119</v>
      </c>
      <c r="AB119" s="6">
        <f t="shared" ref="AB119" si="1741">ROUNDDOWN(AA$7*POWER(AA119-1,1.95)+AB$7,0)</f>
        <v>2992</v>
      </c>
      <c r="AC119" s="5">
        <v>119</v>
      </c>
      <c r="AD119" s="6">
        <f t="shared" ref="AD119" si="1742">ROUNDDOWN(AC$7*POWER(AC119-1,1.95)+AD$7,0)</f>
        <v>21938</v>
      </c>
      <c r="AE119" s="5">
        <v>119</v>
      </c>
      <c r="AF119" s="6">
        <f t="shared" ref="AF119" si="1743">ROUNDDOWN(AE$7*POWER(AE119-1,1.95)+AF$7,0)</f>
        <v>17615</v>
      </c>
      <c r="AG119" s="5">
        <v>119</v>
      </c>
      <c r="AH119" s="6">
        <f t="shared" ref="AH119" si="1744">ROUNDDOWN(AG$7*POWER(AG119-1,1.95)+AH$7,0)</f>
        <v>11139</v>
      </c>
      <c r="AI119" s="5">
        <v>119</v>
      </c>
      <c r="AJ119" s="6">
        <f t="shared" ref="AJ119" si="1745">ROUNDDOWN(AI$7*POWER(AI119-1,1.95)+AJ$7,0)</f>
        <v>3042</v>
      </c>
    </row>
    <row r="120" spans="1:36" x14ac:dyDescent="0.2">
      <c r="A120" s="5">
        <v>120</v>
      </c>
      <c r="B120" s="6">
        <f t="shared" si="1025"/>
        <v>22302</v>
      </c>
      <c r="C120" s="5">
        <v>120</v>
      </c>
      <c r="D120" s="6">
        <f t="shared" si="1025"/>
        <v>22302</v>
      </c>
      <c r="E120" s="5">
        <v>120</v>
      </c>
      <c r="F120" s="6">
        <f t="shared" ref="F120" si="1746">ROUNDDOWN(E$7*POWER(E120-1,1.95)+F$7,0)</f>
        <v>22302</v>
      </c>
      <c r="G120" s="5">
        <v>120</v>
      </c>
      <c r="H120" s="6">
        <f t="shared" ref="H120" si="1747">ROUNDDOWN(G$7*POWER(G120-1,1.95)+H$7,0)</f>
        <v>22302</v>
      </c>
      <c r="I120" s="5">
        <v>120</v>
      </c>
      <c r="J120" s="6">
        <f t="shared" ref="J120" si="1748">ROUNDDOWN(I$7*POWER(I120-1,1.95)+J$7,0)</f>
        <v>22302</v>
      </c>
      <c r="K120" s="5">
        <v>120</v>
      </c>
      <c r="L120" s="6">
        <f t="shared" ref="L120" si="1749">ROUNDDOWN(K$7*POWER(K120-1,1.95)+L$7,0)</f>
        <v>22302</v>
      </c>
      <c r="M120" s="5">
        <v>120</v>
      </c>
      <c r="N120" s="6">
        <f t="shared" ref="N120" si="1750">ROUNDDOWN(M$7*POWER(M120-1,1.95)+N$7,0)</f>
        <v>22302</v>
      </c>
      <c r="O120" s="5">
        <v>120</v>
      </c>
      <c r="P120" s="6">
        <f t="shared" ref="P120" si="1751">ROUNDDOWN(O$7*POWER(O120-1,1.95)+P$7,0)</f>
        <v>22302</v>
      </c>
      <c r="Q120" s="5">
        <v>120</v>
      </c>
      <c r="R120" s="6">
        <f t="shared" ref="R120" si="1752">ROUNDDOWN(Q$7*POWER(Q120-1,1.95)+R$7,0)</f>
        <v>22302</v>
      </c>
      <c r="S120" s="5">
        <v>120</v>
      </c>
      <c r="T120" s="6">
        <f t="shared" ref="T120" si="1753">ROUNDDOWN(S$7*POWER(S120-1,1.95)+T$7,0)</f>
        <v>22302</v>
      </c>
      <c r="U120" s="5">
        <v>120</v>
      </c>
      <c r="V120" s="6">
        <f t="shared" ref="V120" si="1754">ROUNDDOWN(U$7*POWER(U120-1,1.95)+V$7,0)</f>
        <v>22302</v>
      </c>
      <c r="W120" s="5">
        <v>120</v>
      </c>
      <c r="X120" s="6">
        <f t="shared" ref="X120" si="1755">ROUNDDOWN(W$7*POWER(W120-1,1.95)+X$7,0)</f>
        <v>5695</v>
      </c>
      <c r="Y120" s="5">
        <v>120</v>
      </c>
      <c r="Z120" s="6">
        <f t="shared" ref="Z120" si="1756">ROUNDDOWN(Y$7*POWER(Y120-1,1.95)+Z$7,0)</f>
        <v>3087</v>
      </c>
      <c r="AA120" s="5">
        <v>120</v>
      </c>
      <c r="AB120" s="6">
        <f t="shared" ref="AB120" si="1757">ROUNDDOWN(AA$7*POWER(AA120-1,1.95)+AB$7,0)</f>
        <v>3037</v>
      </c>
      <c r="AC120" s="5">
        <v>120</v>
      </c>
      <c r="AD120" s="6">
        <f t="shared" ref="AD120" si="1758">ROUNDDOWN(AC$7*POWER(AC120-1,1.95)+AD$7,0)</f>
        <v>22302</v>
      </c>
      <c r="AE120" s="5">
        <v>120</v>
      </c>
      <c r="AF120" s="6">
        <f t="shared" ref="AF120" si="1759">ROUNDDOWN(AE$7*POWER(AE120-1,1.95)+AF$7,0)</f>
        <v>17906</v>
      </c>
      <c r="AG120" s="5">
        <v>120</v>
      </c>
      <c r="AH120" s="6">
        <f t="shared" ref="AH120" si="1760">ROUNDDOWN(AG$7*POWER(AG120-1,1.95)+AH$7,0)</f>
        <v>11321</v>
      </c>
      <c r="AI120" s="5">
        <v>120</v>
      </c>
      <c r="AJ120" s="6">
        <f t="shared" ref="AJ120" si="1761">ROUNDDOWN(AI$7*POWER(AI120-1,1.95)+AJ$7,0)</f>
        <v>3087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3901-4CA5-49ED-BCE6-F376A6F53C3F}">
  <dimension ref="A1:M68"/>
  <sheetViews>
    <sheetView workbookViewId="0">
      <selection activeCell="L27" sqref="L27"/>
    </sheetView>
  </sheetViews>
  <sheetFormatPr defaultRowHeight="15" x14ac:dyDescent="0.25"/>
  <cols>
    <col min="1" max="1" width="11.5703125" bestFit="1" customWidth="1"/>
  </cols>
  <sheetData>
    <row r="1" spans="1:13" x14ac:dyDescent="0.25">
      <c r="B1" t="s">
        <v>2</v>
      </c>
      <c r="C1" t="s">
        <v>0</v>
      </c>
      <c r="D1" t="s">
        <v>1</v>
      </c>
      <c r="F1" t="s">
        <v>0</v>
      </c>
      <c r="G1" t="s">
        <v>1</v>
      </c>
      <c r="H1" t="s">
        <v>34</v>
      </c>
      <c r="K1" t="s">
        <v>35</v>
      </c>
    </row>
    <row r="2" spans="1:13" x14ac:dyDescent="0.25">
      <c r="B2">
        <f>COUNT(B4:B68)</f>
        <v>32</v>
      </c>
      <c r="C2">
        <f>COUNT(C4:C68)</f>
        <v>65</v>
      </c>
      <c r="D2">
        <f>SUM(D4:D68)</f>
        <v>4595</v>
      </c>
    </row>
    <row r="3" spans="1:13" x14ac:dyDescent="0.25">
      <c r="F3">
        <v>2</v>
      </c>
      <c r="G3">
        <v>22</v>
      </c>
      <c r="H3">
        <v>20</v>
      </c>
      <c r="I3">
        <f>G3+8</f>
        <v>30</v>
      </c>
      <c r="K3">
        <v>9</v>
      </c>
    </row>
    <row r="4" spans="1:13" x14ac:dyDescent="0.25">
      <c r="A4" t="s">
        <v>3</v>
      </c>
      <c r="B4">
        <v>1</v>
      </c>
      <c r="C4">
        <v>1</v>
      </c>
      <c r="D4">
        <v>100</v>
      </c>
      <c r="F4">
        <v>2</v>
      </c>
      <c r="G4">
        <v>22</v>
      </c>
      <c r="H4">
        <v>20</v>
      </c>
      <c r="I4">
        <f t="shared" ref="I4:I14" si="0">G4+8</f>
        <v>30</v>
      </c>
      <c r="K4">
        <v>9</v>
      </c>
    </row>
    <row r="5" spans="1:13" x14ac:dyDescent="0.25">
      <c r="C5">
        <v>1</v>
      </c>
      <c r="D5">
        <v>100</v>
      </c>
      <c r="F5">
        <v>2</v>
      </c>
      <c r="G5">
        <v>22</v>
      </c>
      <c r="H5">
        <v>20</v>
      </c>
      <c r="I5">
        <f t="shared" si="0"/>
        <v>30</v>
      </c>
      <c r="K5">
        <v>9</v>
      </c>
      <c r="L5" t="s">
        <v>36</v>
      </c>
    </row>
    <row r="6" spans="1:13" x14ac:dyDescent="0.25">
      <c r="B6">
        <v>1</v>
      </c>
      <c r="C6">
        <v>1</v>
      </c>
      <c r="D6">
        <v>100</v>
      </c>
      <c r="F6">
        <v>1</v>
      </c>
      <c r="G6">
        <v>35</v>
      </c>
      <c r="H6">
        <v>21</v>
      </c>
      <c r="I6">
        <f t="shared" si="0"/>
        <v>43</v>
      </c>
      <c r="K6">
        <v>9</v>
      </c>
    </row>
    <row r="7" spans="1:13" x14ac:dyDescent="0.25">
      <c r="C7">
        <v>1</v>
      </c>
      <c r="D7">
        <v>100</v>
      </c>
      <c r="G7">
        <v>35</v>
      </c>
      <c r="I7">
        <f t="shared" si="0"/>
        <v>43</v>
      </c>
      <c r="K7">
        <v>9</v>
      </c>
    </row>
    <row r="8" spans="1:13" x14ac:dyDescent="0.25">
      <c r="B8">
        <v>1</v>
      </c>
      <c r="C8">
        <v>1</v>
      </c>
      <c r="D8">
        <v>100</v>
      </c>
      <c r="G8">
        <v>35</v>
      </c>
      <c r="I8">
        <f t="shared" si="0"/>
        <v>43</v>
      </c>
      <c r="K8">
        <v>9</v>
      </c>
      <c r="L8" t="s">
        <v>36</v>
      </c>
    </row>
    <row r="9" spans="1:13" x14ac:dyDescent="0.25">
      <c r="C9">
        <v>1</v>
      </c>
      <c r="D9">
        <v>100</v>
      </c>
      <c r="G9">
        <v>35</v>
      </c>
      <c r="I9">
        <f t="shared" si="0"/>
        <v>43</v>
      </c>
      <c r="K9">
        <v>9</v>
      </c>
    </row>
    <row r="10" spans="1:13" x14ac:dyDescent="0.25">
      <c r="C10">
        <v>1</v>
      </c>
      <c r="D10">
        <v>100</v>
      </c>
      <c r="G10">
        <v>35</v>
      </c>
      <c r="I10">
        <f t="shared" si="0"/>
        <v>43</v>
      </c>
      <c r="K10">
        <v>9</v>
      </c>
    </row>
    <row r="11" spans="1:13" x14ac:dyDescent="0.25">
      <c r="B11">
        <v>1</v>
      </c>
      <c r="C11">
        <v>1</v>
      </c>
      <c r="D11">
        <v>100</v>
      </c>
      <c r="G11">
        <v>35</v>
      </c>
      <c r="I11">
        <f t="shared" si="0"/>
        <v>43</v>
      </c>
      <c r="K11">
        <v>9</v>
      </c>
      <c r="L11" t="s">
        <v>36</v>
      </c>
      <c r="M11" t="s">
        <v>37</v>
      </c>
    </row>
    <row r="12" spans="1:13" x14ac:dyDescent="0.25">
      <c r="C12">
        <v>1</v>
      </c>
      <c r="D12">
        <v>100</v>
      </c>
      <c r="G12">
        <v>35</v>
      </c>
      <c r="I12">
        <f t="shared" si="0"/>
        <v>43</v>
      </c>
      <c r="K12">
        <v>9</v>
      </c>
    </row>
    <row r="13" spans="1:13" x14ac:dyDescent="0.25">
      <c r="C13">
        <v>1</v>
      </c>
      <c r="D13">
        <v>100</v>
      </c>
      <c r="G13">
        <v>35</v>
      </c>
      <c r="I13">
        <f t="shared" si="0"/>
        <v>43</v>
      </c>
      <c r="K13">
        <v>8</v>
      </c>
    </row>
    <row r="14" spans="1:13" x14ac:dyDescent="0.25">
      <c r="C14">
        <v>1</v>
      </c>
      <c r="D14">
        <v>100</v>
      </c>
      <c r="G14">
        <v>35</v>
      </c>
      <c r="I14">
        <f t="shared" si="0"/>
        <v>43</v>
      </c>
      <c r="K14">
        <v>6</v>
      </c>
    </row>
    <row r="15" spans="1:13" x14ac:dyDescent="0.25">
      <c r="C15">
        <v>1</v>
      </c>
      <c r="D15">
        <v>100</v>
      </c>
      <c r="G15">
        <f>SUM(G3:G14)</f>
        <v>381</v>
      </c>
      <c r="H15" s="1">
        <v>688.71332746538769</v>
      </c>
      <c r="I15">
        <f>SUM(I3:I14)</f>
        <v>477</v>
      </c>
      <c r="J15">
        <f>SUM(K3:K15)</f>
        <v>113</v>
      </c>
      <c r="K15">
        <v>9</v>
      </c>
      <c r="M15">
        <v>21</v>
      </c>
    </row>
    <row r="16" spans="1:13" x14ac:dyDescent="0.25">
      <c r="B16">
        <v>1</v>
      </c>
      <c r="C16">
        <v>1</v>
      </c>
      <c r="D16">
        <v>7</v>
      </c>
      <c r="H16" s="1">
        <v>757.45636678507003</v>
      </c>
      <c r="J16">
        <f>SUM(K3:K16)</f>
        <v>122</v>
      </c>
      <c r="K16">
        <v>9</v>
      </c>
    </row>
    <row r="17" spans="1:13" x14ac:dyDescent="0.25">
      <c r="C17">
        <v>1</v>
      </c>
      <c r="D17">
        <v>7</v>
      </c>
      <c r="H17" s="1">
        <v>829.38126970241422</v>
      </c>
    </row>
    <row r="18" spans="1:13" x14ac:dyDescent="0.25">
      <c r="C18">
        <v>1</v>
      </c>
      <c r="D18">
        <v>7</v>
      </c>
      <c r="H18" s="1">
        <f>SUM(H15:H17)</f>
        <v>2275.5509639528718</v>
      </c>
      <c r="I18">
        <f>H18/I15</f>
        <v>4.770547094240821</v>
      </c>
    </row>
    <row r="19" spans="1:13" x14ac:dyDescent="0.25">
      <c r="C19">
        <v>1</v>
      </c>
      <c r="D19">
        <v>30</v>
      </c>
      <c r="H19">
        <f>H18/G15</f>
        <v>5.9725747085377217</v>
      </c>
      <c r="I19" t="s">
        <v>40</v>
      </c>
      <c r="J19" t="s">
        <v>38</v>
      </c>
      <c r="K19" t="s">
        <v>39</v>
      </c>
    </row>
    <row r="20" spans="1:13" x14ac:dyDescent="0.25">
      <c r="C20">
        <v>1</v>
      </c>
      <c r="D20">
        <v>30</v>
      </c>
      <c r="I20">
        <v>13</v>
      </c>
      <c r="J20">
        <v>98</v>
      </c>
      <c r="K20">
        <v>689</v>
      </c>
      <c r="L20">
        <f>K20/J20</f>
        <v>7.0306122448979593</v>
      </c>
      <c r="M20">
        <f>K20/I20</f>
        <v>53</v>
      </c>
    </row>
    <row r="21" spans="1:13" x14ac:dyDescent="0.25">
      <c r="B21">
        <v>1</v>
      </c>
      <c r="C21">
        <v>1</v>
      </c>
      <c r="D21">
        <v>50</v>
      </c>
    </row>
    <row r="22" spans="1:13" x14ac:dyDescent="0.25">
      <c r="A22" t="s">
        <v>4</v>
      </c>
      <c r="B22">
        <v>1</v>
      </c>
      <c r="C22">
        <v>1</v>
      </c>
      <c r="D22">
        <v>22</v>
      </c>
    </row>
    <row r="23" spans="1:13" x14ac:dyDescent="0.25">
      <c r="C23">
        <v>1</v>
      </c>
      <c r="D23">
        <v>22</v>
      </c>
    </row>
    <row r="24" spans="1:13" x14ac:dyDescent="0.25">
      <c r="C24">
        <v>1</v>
      </c>
      <c r="D24">
        <v>22</v>
      </c>
    </row>
    <row r="25" spans="1:13" x14ac:dyDescent="0.25">
      <c r="A25" t="s">
        <v>5</v>
      </c>
      <c r="B25">
        <v>1</v>
      </c>
      <c r="C25">
        <v>1</v>
      </c>
      <c r="D25">
        <v>85</v>
      </c>
    </row>
    <row r="26" spans="1:13" x14ac:dyDescent="0.25">
      <c r="B26">
        <v>1</v>
      </c>
      <c r="C26">
        <v>1</v>
      </c>
      <c r="D26">
        <v>35</v>
      </c>
    </row>
    <row r="27" spans="1:13" x14ac:dyDescent="0.25">
      <c r="C27">
        <v>1</v>
      </c>
      <c r="D27">
        <v>60</v>
      </c>
    </row>
    <row r="28" spans="1:13" x14ac:dyDescent="0.25">
      <c r="B28">
        <v>1</v>
      </c>
      <c r="C28">
        <v>1</v>
      </c>
      <c r="D28">
        <v>60</v>
      </c>
    </row>
    <row r="29" spans="1:13" x14ac:dyDescent="0.25">
      <c r="C29">
        <v>1</v>
      </c>
      <c r="D29">
        <v>85</v>
      </c>
    </row>
    <row r="30" spans="1:13" x14ac:dyDescent="0.25">
      <c r="B30">
        <v>1</v>
      </c>
      <c r="C30">
        <v>1</v>
      </c>
      <c r="D30">
        <v>85</v>
      </c>
    </row>
    <row r="31" spans="1:13" x14ac:dyDescent="0.25">
      <c r="B31">
        <v>1</v>
      </c>
      <c r="C31">
        <v>5</v>
      </c>
      <c r="D31">
        <v>134</v>
      </c>
    </row>
    <row r="32" spans="1:13" x14ac:dyDescent="0.25">
      <c r="B32">
        <v>1</v>
      </c>
      <c r="C32">
        <v>5</v>
      </c>
      <c r="D32">
        <v>109</v>
      </c>
    </row>
    <row r="33" spans="1:5" x14ac:dyDescent="0.25">
      <c r="B33">
        <v>1</v>
      </c>
      <c r="C33">
        <v>5</v>
      </c>
      <c r="D33">
        <v>134</v>
      </c>
    </row>
    <row r="34" spans="1:5" x14ac:dyDescent="0.25">
      <c r="A34" t="s">
        <v>4</v>
      </c>
      <c r="B34">
        <v>1</v>
      </c>
      <c r="C34">
        <v>2</v>
      </c>
      <c r="D34">
        <v>22</v>
      </c>
    </row>
    <row r="35" spans="1:5" x14ac:dyDescent="0.25">
      <c r="B35">
        <v>1</v>
      </c>
      <c r="C35">
        <v>1</v>
      </c>
      <c r="D35">
        <v>35</v>
      </c>
    </row>
    <row r="36" spans="1:5" x14ac:dyDescent="0.25">
      <c r="C36">
        <v>1</v>
      </c>
      <c r="D36">
        <v>35</v>
      </c>
    </row>
    <row r="37" spans="1:5" x14ac:dyDescent="0.25">
      <c r="C37">
        <v>1</v>
      </c>
      <c r="D37">
        <v>85</v>
      </c>
    </row>
    <row r="38" spans="1:5" x14ac:dyDescent="0.25">
      <c r="A38" t="s">
        <v>7</v>
      </c>
      <c r="B38">
        <v>1</v>
      </c>
      <c r="C38">
        <v>1</v>
      </c>
      <c r="D38">
        <v>35</v>
      </c>
    </row>
    <row r="39" spans="1:5" x14ac:dyDescent="0.25">
      <c r="C39">
        <v>1</v>
      </c>
      <c r="D39">
        <v>85</v>
      </c>
      <c r="E39" t="s">
        <v>6</v>
      </c>
    </row>
    <row r="40" spans="1:5" x14ac:dyDescent="0.25">
      <c r="C40">
        <v>1</v>
      </c>
      <c r="D40">
        <v>85</v>
      </c>
    </row>
    <row r="41" spans="1:5" x14ac:dyDescent="0.25">
      <c r="B41">
        <v>1</v>
      </c>
      <c r="C41">
        <v>1</v>
      </c>
      <c r="D41">
        <v>85</v>
      </c>
    </row>
    <row r="42" spans="1:5" x14ac:dyDescent="0.25">
      <c r="C42">
        <v>1</v>
      </c>
      <c r="D42">
        <v>85</v>
      </c>
    </row>
    <row r="43" spans="1:5" x14ac:dyDescent="0.25">
      <c r="B43">
        <v>1</v>
      </c>
      <c r="C43">
        <v>5</v>
      </c>
      <c r="D43">
        <v>185</v>
      </c>
    </row>
    <row r="44" spans="1:5" x14ac:dyDescent="0.25">
      <c r="B44">
        <v>1</v>
      </c>
      <c r="C44">
        <v>1</v>
      </c>
      <c r="D44">
        <v>15</v>
      </c>
    </row>
    <row r="45" spans="1:5" x14ac:dyDescent="0.25">
      <c r="C45">
        <v>1</v>
      </c>
      <c r="D45">
        <v>15</v>
      </c>
    </row>
    <row r="46" spans="1:5" x14ac:dyDescent="0.25">
      <c r="C46">
        <v>1</v>
      </c>
      <c r="D46">
        <v>15</v>
      </c>
    </row>
    <row r="47" spans="1:5" x14ac:dyDescent="0.25">
      <c r="B47">
        <v>1</v>
      </c>
      <c r="C47">
        <v>5</v>
      </c>
      <c r="D47">
        <v>220</v>
      </c>
    </row>
    <row r="48" spans="1:5" x14ac:dyDescent="0.25">
      <c r="B48">
        <v>1</v>
      </c>
      <c r="C48">
        <v>1</v>
      </c>
      <c r="D48">
        <v>25</v>
      </c>
    </row>
    <row r="49" spans="2:4" x14ac:dyDescent="0.25">
      <c r="B49">
        <v>1</v>
      </c>
      <c r="C49">
        <v>1</v>
      </c>
      <c r="D49">
        <v>50</v>
      </c>
    </row>
    <row r="50" spans="2:4" x14ac:dyDescent="0.25">
      <c r="C50">
        <v>1</v>
      </c>
      <c r="D50">
        <v>50</v>
      </c>
    </row>
    <row r="51" spans="2:4" x14ac:dyDescent="0.25">
      <c r="C51">
        <v>1</v>
      </c>
      <c r="D51">
        <v>50</v>
      </c>
    </row>
    <row r="52" spans="2:4" x14ac:dyDescent="0.25">
      <c r="B52">
        <v>1</v>
      </c>
      <c r="C52">
        <v>6</v>
      </c>
      <c r="D52">
        <v>175</v>
      </c>
    </row>
    <row r="53" spans="2:4" x14ac:dyDescent="0.25">
      <c r="B53">
        <v>1</v>
      </c>
      <c r="C53">
        <v>1</v>
      </c>
      <c r="D53">
        <v>50</v>
      </c>
    </row>
    <row r="54" spans="2:4" x14ac:dyDescent="0.25">
      <c r="C54">
        <v>1</v>
      </c>
      <c r="D54">
        <v>50</v>
      </c>
    </row>
    <row r="55" spans="2:4" x14ac:dyDescent="0.25">
      <c r="C55">
        <v>1</v>
      </c>
      <c r="D55">
        <v>50</v>
      </c>
    </row>
    <row r="56" spans="2:4" x14ac:dyDescent="0.25">
      <c r="B56">
        <v>1</v>
      </c>
      <c r="C56">
        <v>1</v>
      </c>
      <c r="D56">
        <v>50</v>
      </c>
    </row>
    <row r="57" spans="2:4" x14ac:dyDescent="0.25">
      <c r="C57">
        <v>1</v>
      </c>
      <c r="D57">
        <v>50</v>
      </c>
    </row>
    <row r="58" spans="2:4" x14ac:dyDescent="0.25">
      <c r="C58">
        <v>1</v>
      </c>
      <c r="D58">
        <v>50</v>
      </c>
    </row>
    <row r="59" spans="2:4" x14ac:dyDescent="0.25">
      <c r="C59">
        <v>1</v>
      </c>
      <c r="D59">
        <v>50</v>
      </c>
    </row>
    <row r="60" spans="2:4" x14ac:dyDescent="0.25">
      <c r="B60">
        <v>1</v>
      </c>
      <c r="C60">
        <v>1</v>
      </c>
      <c r="D60">
        <v>50</v>
      </c>
    </row>
    <row r="61" spans="2:4" x14ac:dyDescent="0.25">
      <c r="B61">
        <v>1</v>
      </c>
      <c r="C61">
        <v>1</v>
      </c>
      <c r="D61">
        <v>50</v>
      </c>
    </row>
    <row r="62" spans="2:4" x14ac:dyDescent="0.25">
      <c r="B62">
        <v>1</v>
      </c>
      <c r="C62">
        <v>6</v>
      </c>
      <c r="D62">
        <v>175</v>
      </c>
    </row>
    <row r="63" spans="2:4" x14ac:dyDescent="0.25">
      <c r="B63">
        <v>1</v>
      </c>
      <c r="C63">
        <v>1</v>
      </c>
      <c r="D63">
        <v>50</v>
      </c>
    </row>
    <row r="64" spans="2:4" x14ac:dyDescent="0.25">
      <c r="C64">
        <v>1</v>
      </c>
      <c r="D64">
        <v>50</v>
      </c>
    </row>
    <row r="65" spans="1:4" x14ac:dyDescent="0.25">
      <c r="C65">
        <v>1</v>
      </c>
      <c r="D65">
        <v>50</v>
      </c>
    </row>
    <row r="66" spans="1:4" x14ac:dyDescent="0.25">
      <c r="B66">
        <v>1</v>
      </c>
      <c r="C66">
        <v>7</v>
      </c>
      <c r="D66">
        <v>240</v>
      </c>
    </row>
    <row r="67" spans="1:4" x14ac:dyDescent="0.25">
      <c r="A67" t="s">
        <v>4</v>
      </c>
      <c r="B67">
        <v>1</v>
      </c>
      <c r="C67">
        <v>2</v>
      </c>
      <c r="D67">
        <v>22</v>
      </c>
    </row>
    <row r="68" spans="1:4" x14ac:dyDescent="0.25">
      <c r="C68">
        <v>2</v>
      </c>
      <c r="D68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98AF-64C7-4DF1-98E1-9AFA152DD6F8}">
  <dimension ref="A1:AO124"/>
  <sheetViews>
    <sheetView topLeftCell="R1" workbookViewId="0">
      <selection activeCell="AM20" sqref="AM20"/>
    </sheetView>
  </sheetViews>
  <sheetFormatPr defaultRowHeight="15" x14ac:dyDescent="0.25"/>
  <cols>
    <col min="1" max="1" width="24.5703125" bestFit="1" customWidth="1"/>
    <col min="2" max="2" width="4" bestFit="1" customWidth="1"/>
    <col min="3" max="3" width="11.5703125" bestFit="1" customWidth="1"/>
    <col min="4" max="4" width="3" bestFit="1" customWidth="1"/>
    <col min="5" max="6" width="4" bestFit="1" customWidth="1"/>
    <col min="7" max="7" width="2" bestFit="1" customWidth="1"/>
    <col min="8" max="9" width="4" bestFit="1" customWidth="1"/>
    <col min="11" max="11" width="5" bestFit="1" customWidth="1"/>
    <col min="13" max="13" width="24.5703125" bestFit="1" customWidth="1"/>
    <col min="23" max="23" width="24.5703125" bestFit="1" customWidth="1"/>
    <col min="24" max="24" width="11.5703125" bestFit="1" customWidth="1"/>
    <col min="25" max="25" width="3" bestFit="1" customWidth="1"/>
    <col min="26" max="27" width="4" bestFit="1" customWidth="1"/>
  </cols>
  <sheetData>
    <row r="1" spans="1:41" x14ac:dyDescent="0.25">
      <c r="A1" t="s">
        <v>41</v>
      </c>
      <c r="B1">
        <v>8</v>
      </c>
      <c r="C1" t="s">
        <v>42</v>
      </c>
      <c r="D1">
        <v>15</v>
      </c>
      <c r="E1">
        <v>50</v>
      </c>
      <c r="F1">
        <v>393</v>
      </c>
      <c r="G1">
        <v>1</v>
      </c>
      <c r="H1">
        <v>0</v>
      </c>
      <c r="I1">
        <v>100</v>
      </c>
      <c r="J1">
        <f>E1/9</f>
        <v>5.5555555555555554</v>
      </c>
      <c r="K1">
        <v>393</v>
      </c>
      <c r="M1" t="s">
        <v>123</v>
      </c>
      <c r="N1">
        <v>14</v>
      </c>
      <c r="O1" t="s">
        <v>124</v>
      </c>
      <c r="P1">
        <v>15</v>
      </c>
      <c r="Q1">
        <v>0</v>
      </c>
      <c r="R1">
        <v>393</v>
      </c>
      <c r="S1">
        <v>1</v>
      </c>
      <c r="T1">
        <v>0</v>
      </c>
      <c r="U1">
        <v>100</v>
      </c>
      <c r="V1">
        <f>15/8</f>
        <v>1.875</v>
      </c>
      <c r="W1" t="s">
        <v>151</v>
      </c>
      <c r="X1" t="s">
        <v>150</v>
      </c>
      <c r="Y1">
        <v>15</v>
      </c>
      <c r="Z1">
        <v>95</v>
      </c>
      <c r="AA1">
        <v>393</v>
      </c>
      <c r="AB1">
        <f>Z1/17</f>
        <v>5.5882352941176467</v>
      </c>
      <c r="AD1" t="s">
        <v>185</v>
      </c>
      <c r="AE1" t="s">
        <v>186</v>
      </c>
      <c r="AF1">
        <v>15</v>
      </c>
      <c r="AG1">
        <v>55</v>
      </c>
      <c r="AH1">
        <v>393</v>
      </c>
      <c r="AI1">
        <f>AG1/15</f>
        <v>3.6666666666666665</v>
      </c>
    </row>
    <row r="2" spans="1:41" x14ac:dyDescent="0.25">
      <c r="A2" t="s">
        <v>43</v>
      </c>
      <c r="B2">
        <v>8</v>
      </c>
      <c r="C2" t="s">
        <v>42</v>
      </c>
      <c r="D2">
        <v>15</v>
      </c>
      <c r="E2">
        <v>100</v>
      </c>
      <c r="F2">
        <v>393</v>
      </c>
      <c r="G2">
        <v>1</v>
      </c>
      <c r="H2">
        <v>0</v>
      </c>
      <c r="I2">
        <v>100</v>
      </c>
      <c r="K2">
        <v>445</v>
      </c>
      <c r="M2" t="s">
        <v>123</v>
      </c>
      <c r="N2">
        <v>14</v>
      </c>
      <c r="O2" t="s">
        <v>124</v>
      </c>
      <c r="P2">
        <v>15</v>
      </c>
      <c r="Q2">
        <v>1</v>
      </c>
      <c r="R2">
        <v>393</v>
      </c>
      <c r="S2">
        <v>1</v>
      </c>
      <c r="T2">
        <v>0</v>
      </c>
      <c r="U2">
        <v>100</v>
      </c>
      <c r="W2" t="s">
        <v>152</v>
      </c>
      <c r="X2" t="s">
        <v>150</v>
      </c>
      <c r="Y2">
        <v>15</v>
      </c>
      <c r="Z2">
        <v>190</v>
      </c>
      <c r="AA2">
        <v>393</v>
      </c>
      <c r="AD2" t="s">
        <v>187</v>
      </c>
      <c r="AE2" t="s">
        <v>186</v>
      </c>
      <c r="AF2">
        <v>15</v>
      </c>
      <c r="AG2">
        <v>111</v>
      </c>
      <c r="AH2">
        <v>393</v>
      </c>
    </row>
    <row r="3" spans="1:41" x14ac:dyDescent="0.25">
      <c r="A3" t="s">
        <v>44</v>
      </c>
      <c r="B3">
        <v>8</v>
      </c>
      <c r="C3" t="s">
        <v>42</v>
      </c>
      <c r="D3">
        <v>15</v>
      </c>
      <c r="E3">
        <v>151</v>
      </c>
      <c r="F3">
        <v>393</v>
      </c>
      <c r="G3">
        <v>1</v>
      </c>
      <c r="H3">
        <v>0</v>
      </c>
      <c r="I3">
        <v>100</v>
      </c>
      <c r="K3">
        <v>501</v>
      </c>
      <c r="M3" t="s">
        <v>123</v>
      </c>
      <c r="N3">
        <v>14</v>
      </c>
      <c r="O3" t="s">
        <v>124</v>
      </c>
      <c r="P3">
        <v>15</v>
      </c>
      <c r="Q3">
        <v>3</v>
      </c>
      <c r="R3">
        <v>393</v>
      </c>
      <c r="S3">
        <v>1</v>
      </c>
      <c r="T3">
        <v>0</v>
      </c>
      <c r="U3">
        <v>100</v>
      </c>
      <c r="W3" t="s">
        <v>153</v>
      </c>
      <c r="X3" t="s">
        <v>150</v>
      </c>
      <c r="Y3">
        <v>15</v>
      </c>
      <c r="Z3">
        <v>285</v>
      </c>
      <c r="AA3">
        <v>393</v>
      </c>
      <c r="AD3" t="s">
        <v>188</v>
      </c>
      <c r="AE3" t="s">
        <v>186</v>
      </c>
      <c r="AF3">
        <v>15</v>
      </c>
      <c r="AG3">
        <v>167</v>
      </c>
      <c r="AH3">
        <v>393</v>
      </c>
    </row>
    <row r="4" spans="1:41" x14ac:dyDescent="0.25">
      <c r="A4" t="s">
        <v>45</v>
      </c>
      <c r="B4">
        <v>8</v>
      </c>
      <c r="C4" t="s">
        <v>42</v>
      </c>
      <c r="D4">
        <v>15</v>
      </c>
      <c r="E4">
        <v>201</v>
      </c>
      <c r="F4">
        <v>393</v>
      </c>
      <c r="G4">
        <v>1</v>
      </c>
      <c r="H4">
        <v>0</v>
      </c>
      <c r="I4">
        <v>100</v>
      </c>
      <c r="K4">
        <v>560</v>
      </c>
      <c r="M4" t="s">
        <v>123</v>
      </c>
      <c r="N4">
        <v>14</v>
      </c>
      <c r="O4" t="s">
        <v>124</v>
      </c>
      <c r="P4">
        <v>15</v>
      </c>
      <c r="Q4">
        <v>4</v>
      </c>
      <c r="R4">
        <v>393</v>
      </c>
      <c r="S4">
        <v>1</v>
      </c>
      <c r="T4">
        <v>0</v>
      </c>
      <c r="U4">
        <v>100</v>
      </c>
      <c r="W4" t="s">
        <v>154</v>
      </c>
      <c r="X4" t="s">
        <v>150</v>
      </c>
      <c r="Y4">
        <v>15</v>
      </c>
      <c r="Z4">
        <v>380</v>
      </c>
      <c r="AA4">
        <v>393</v>
      </c>
      <c r="AD4" t="s">
        <v>189</v>
      </c>
      <c r="AE4" t="s">
        <v>186</v>
      </c>
      <c r="AF4">
        <v>15</v>
      </c>
      <c r="AG4">
        <v>223</v>
      </c>
      <c r="AH4">
        <v>393</v>
      </c>
      <c r="AL4">
        <v>1.6</v>
      </c>
    </row>
    <row r="5" spans="1:41" x14ac:dyDescent="0.25">
      <c r="A5" t="s">
        <v>46</v>
      </c>
      <c r="B5">
        <v>8</v>
      </c>
      <c r="C5" t="s">
        <v>42</v>
      </c>
      <c r="D5">
        <v>15</v>
      </c>
      <c r="E5">
        <v>252</v>
      </c>
      <c r="F5">
        <v>393</v>
      </c>
      <c r="G5">
        <v>1</v>
      </c>
      <c r="H5">
        <v>0</v>
      </c>
      <c r="I5">
        <v>100</v>
      </c>
      <c r="K5">
        <v>623</v>
      </c>
      <c r="M5" t="s">
        <v>125</v>
      </c>
      <c r="N5">
        <v>14</v>
      </c>
      <c r="O5" t="s">
        <v>124</v>
      </c>
      <c r="P5">
        <v>15</v>
      </c>
      <c r="Q5">
        <v>7</v>
      </c>
      <c r="R5">
        <v>393</v>
      </c>
      <c r="S5">
        <v>1</v>
      </c>
      <c r="T5">
        <v>0</v>
      </c>
      <c r="U5">
        <v>100</v>
      </c>
      <c r="W5" t="s">
        <v>155</v>
      </c>
      <c r="X5" t="s">
        <v>150</v>
      </c>
      <c r="Y5">
        <v>16</v>
      </c>
      <c r="Z5">
        <v>82</v>
      </c>
      <c r="AA5">
        <v>445</v>
      </c>
      <c r="AD5" t="s">
        <v>190</v>
      </c>
      <c r="AE5" t="s">
        <v>186</v>
      </c>
      <c r="AF5">
        <v>15</v>
      </c>
      <c r="AG5">
        <v>279</v>
      </c>
      <c r="AH5">
        <v>393</v>
      </c>
      <c r="AK5">
        <v>100</v>
      </c>
      <c r="AL5">
        <f>AK5*AL4</f>
        <v>160</v>
      </c>
    </row>
    <row r="6" spans="1:41" x14ac:dyDescent="0.25">
      <c r="A6" t="s">
        <v>47</v>
      </c>
      <c r="B6">
        <v>8</v>
      </c>
      <c r="C6" t="s">
        <v>42</v>
      </c>
      <c r="D6">
        <v>15</v>
      </c>
      <c r="E6">
        <v>302</v>
      </c>
      <c r="F6">
        <v>393</v>
      </c>
      <c r="G6">
        <v>1</v>
      </c>
      <c r="H6">
        <v>0</v>
      </c>
      <c r="I6">
        <v>100</v>
      </c>
      <c r="K6">
        <v>688</v>
      </c>
      <c r="M6" t="s">
        <v>125</v>
      </c>
      <c r="N6">
        <v>14</v>
      </c>
      <c r="O6" t="s">
        <v>124</v>
      </c>
      <c r="P6">
        <v>15</v>
      </c>
      <c r="Q6">
        <v>8</v>
      </c>
      <c r="R6">
        <v>393</v>
      </c>
      <c r="S6">
        <v>1</v>
      </c>
      <c r="T6">
        <v>0</v>
      </c>
      <c r="U6">
        <v>100</v>
      </c>
      <c r="W6" t="s">
        <v>156</v>
      </c>
      <c r="X6" t="s">
        <v>150</v>
      </c>
      <c r="Y6">
        <v>16</v>
      </c>
      <c r="Z6">
        <v>178</v>
      </c>
      <c r="AA6">
        <v>445</v>
      </c>
      <c r="AD6" t="s">
        <v>191</v>
      </c>
      <c r="AE6" t="s">
        <v>186</v>
      </c>
      <c r="AF6">
        <v>15</v>
      </c>
      <c r="AG6">
        <v>334</v>
      </c>
      <c r="AH6">
        <v>393</v>
      </c>
      <c r="AK6">
        <v>300</v>
      </c>
      <c r="AL6">
        <f>AK6/AL4</f>
        <v>187.5</v>
      </c>
    </row>
    <row r="7" spans="1:41" x14ac:dyDescent="0.25">
      <c r="A7" t="s">
        <v>48</v>
      </c>
      <c r="B7">
        <v>8</v>
      </c>
      <c r="C7" t="s">
        <v>42</v>
      </c>
      <c r="D7">
        <v>15</v>
      </c>
      <c r="E7">
        <v>352</v>
      </c>
      <c r="F7">
        <v>393</v>
      </c>
      <c r="G7">
        <v>1</v>
      </c>
      <c r="H7">
        <v>0</v>
      </c>
      <c r="I7">
        <v>100</v>
      </c>
      <c r="K7">
        <f>SUM(K1:K6)</f>
        <v>3210</v>
      </c>
      <c r="M7" t="s">
        <v>125</v>
      </c>
      <c r="N7">
        <v>14</v>
      </c>
      <c r="O7" t="s">
        <v>124</v>
      </c>
      <c r="P7">
        <v>15</v>
      </c>
      <c r="Q7">
        <v>11</v>
      </c>
      <c r="R7">
        <v>393</v>
      </c>
      <c r="S7">
        <v>1</v>
      </c>
      <c r="T7">
        <v>0</v>
      </c>
      <c r="U7">
        <v>100</v>
      </c>
      <c r="W7" t="s">
        <v>157</v>
      </c>
      <c r="X7" t="s">
        <v>150</v>
      </c>
      <c r="Y7">
        <v>16</v>
      </c>
      <c r="Z7">
        <v>273</v>
      </c>
      <c r="AA7">
        <v>445</v>
      </c>
      <c r="AD7" t="s">
        <v>192</v>
      </c>
      <c r="AE7" t="s">
        <v>186</v>
      </c>
      <c r="AF7">
        <v>15</v>
      </c>
      <c r="AG7">
        <v>390</v>
      </c>
      <c r="AH7">
        <v>393</v>
      </c>
    </row>
    <row r="8" spans="1:41" x14ac:dyDescent="0.25">
      <c r="A8" t="s">
        <v>49</v>
      </c>
      <c r="B8">
        <v>8</v>
      </c>
      <c r="C8" t="s">
        <v>42</v>
      </c>
      <c r="D8">
        <v>16</v>
      </c>
      <c r="E8">
        <v>10</v>
      </c>
      <c r="F8">
        <v>445</v>
      </c>
      <c r="G8">
        <v>1</v>
      </c>
      <c r="H8">
        <v>16</v>
      </c>
      <c r="I8">
        <v>100</v>
      </c>
      <c r="K8">
        <v>672</v>
      </c>
      <c r="M8" t="s">
        <v>125</v>
      </c>
      <c r="N8">
        <v>14</v>
      </c>
      <c r="O8" t="s">
        <v>124</v>
      </c>
      <c r="P8">
        <v>15</v>
      </c>
      <c r="Q8">
        <v>11</v>
      </c>
      <c r="R8">
        <v>393</v>
      </c>
      <c r="S8">
        <v>1</v>
      </c>
      <c r="T8">
        <v>0</v>
      </c>
      <c r="U8">
        <v>100</v>
      </c>
      <c r="W8" t="s">
        <v>158</v>
      </c>
      <c r="X8" t="s">
        <v>150</v>
      </c>
      <c r="Y8">
        <v>16</v>
      </c>
      <c r="Z8">
        <v>368</v>
      </c>
      <c r="AA8">
        <v>445</v>
      </c>
      <c r="AD8" t="s">
        <v>193</v>
      </c>
      <c r="AE8" t="s">
        <v>186</v>
      </c>
      <c r="AF8">
        <v>16</v>
      </c>
      <c r="AG8">
        <v>53</v>
      </c>
      <c r="AH8">
        <v>445</v>
      </c>
    </row>
    <row r="9" spans="1:41" x14ac:dyDescent="0.25">
      <c r="A9" t="s">
        <v>50</v>
      </c>
      <c r="B9">
        <v>8</v>
      </c>
      <c r="C9" t="s">
        <v>42</v>
      </c>
      <c r="D9">
        <v>16</v>
      </c>
      <c r="E9">
        <v>60</v>
      </c>
      <c r="F9">
        <v>445</v>
      </c>
      <c r="G9">
        <v>1</v>
      </c>
      <c r="H9">
        <v>16</v>
      </c>
      <c r="I9">
        <v>100</v>
      </c>
      <c r="K9">
        <f>K7/K8</f>
        <v>4.7767857142857144</v>
      </c>
      <c r="M9" t="s">
        <v>125</v>
      </c>
      <c r="N9">
        <v>14</v>
      </c>
      <c r="O9" t="s">
        <v>124</v>
      </c>
      <c r="P9">
        <v>15</v>
      </c>
      <c r="Q9">
        <v>14</v>
      </c>
      <c r="R9">
        <v>393</v>
      </c>
      <c r="S9">
        <v>1</v>
      </c>
      <c r="T9">
        <v>0</v>
      </c>
      <c r="U9">
        <v>100</v>
      </c>
      <c r="W9" t="s">
        <v>159</v>
      </c>
      <c r="X9" t="s">
        <v>150</v>
      </c>
      <c r="Y9">
        <v>17</v>
      </c>
      <c r="Z9">
        <v>18</v>
      </c>
      <c r="AA9">
        <v>501</v>
      </c>
      <c r="AD9" t="s">
        <v>194</v>
      </c>
      <c r="AE9" t="s">
        <v>186</v>
      </c>
      <c r="AF9">
        <v>16</v>
      </c>
      <c r="AG9">
        <v>109</v>
      </c>
      <c r="AH9">
        <v>445</v>
      </c>
    </row>
    <row r="10" spans="1:41" x14ac:dyDescent="0.25">
      <c r="A10" t="s">
        <v>51</v>
      </c>
      <c r="B10">
        <v>8</v>
      </c>
      <c r="C10" t="s">
        <v>42</v>
      </c>
      <c r="D10">
        <v>16</v>
      </c>
      <c r="E10">
        <v>110</v>
      </c>
      <c r="F10">
        <v>445</v>
      </c>
      <c r="G10">
        <v>1</v>
      </c>
      <c r="H10">
        <v>16</v>
      </c>
      <c r="I10">
        <v>100</v>
      </c>
      <c r="M10" t="s">
        <v>125</v>
      </c>
      <c r="N10">
        <v>14</v>
      </c>
      <c r="O10" t="s">
        <v>124</v>
      </c>
      <c r="P10">
        <v>15</v>
      </c>
      <c r="Q10">
        <v>15</v>
      </c>
      <c r="R10">
        <v>393</v>
      </c>
      <c r="S10">
        <v>1</v>
      </c>
      <c r="T10">
        <v>0</v>
      </c>
      <c r="U10">
        <v>100</v>
      </c>
      <c r="W10" t="s">
        <v>160</v>
      </c>
      <c r="X10" t="s">
        <v>150</v>
      </c>
      <c r="Y10">
        <v>17</v>
      </c>
      <c r="Z10">
        <v>113</v>
      </c>
      <c r="AA10">
        <v>501</v>
      </c>
      <c r="AD10" t="s">
        <v>195</v>
      </c>
      <c r="AE10" t="s">
        <v>186</v>
      </c>
      <c r="AF10">
        <v>16</v>
      </c>
      <c r="AG10">
        <v>164</v>
      </c>
      <c r="AH10">
        <v>445</v>
      </c>
    </row>
    <row r="11" spans="1:41" x14ac:dyDescent="0.25">
      <c r="A11" t="s">
        <v>52</v>
      </c>
      <c r="B11">
        <v>8</v>
      </c>
      <c r="C11" t="s">
        <v>42</v>
      </c>
      <c r="D11">
        <v>16</v>
      </c>
      <c r="E11">
        <v>161</v>
      </c>
      <c r="F11">
        <v>445</v>
      </c>
      <c r="G11">
        <v>1</v>
      </c>
      <c r="H11">
        <v>16</v>
      </c>
      <c r="I11">
        <v>100</v>
      </c>
      <c r="M11" t="s">
        <v>125</v>
      </c>
      <c r="N11">
        <v>14</v>
      </c>
      <c r="O11" t="s">
        <v>124</v>
      </c>
      <c r="P11">
        <v>15</v>
      </c>
      <c r="Q11">
        <v>18</v>
      </c>
      <c r="R11">
        <v>393</v>
      </c>
      <c r="S11">
        <v>1</v>
      </c>
      <c r="T11">
        <v>0</v>
      </c>
      <c r="U11">
        <v>100</v>
      </c>
      <c r="W11" t="s">
        <v>161</v>
      </c>
      <c r="X11" t="s">
        <v>150</v>
      </c>
      <c r="Y11">
        <v>17</v>
      </c>
      <c r="Z11">
        <v>208</v>
      </c>
      <c r="AA11">
        <v>501</v>
      </c>
      <c r="AD11" t="s">
        <v>196</v>
      </c>
      <c r="AE11" t="s">
        <v>186</v>
      </c>
      <c r="AF11">
        <v>16</v>
      </c>
      <c r="AG11">
        <v>220</v>
      </c>
      <c r="AH11">
        <v>445</v>
      </c>
      <c r="AJ11">
        <f>1/1.6</f>
        <v>0.625</v>
      </c>
    </row>
    <row r="12" spans="1:41" x14ac:dyDescent="0.25">
      <c r="A12" t="s">
        <v>53</v>
      </c>
      <c r="B12">
        <v>8</v>
      </c>
      <c r="C12" t="s">
        <v>42</v>
      </c>
      <c r="D12">
        <v>16</v>
      </c>
      <c r="E12">
        <v>211</v>
      </c>
      <c r="F12">
        <v>445</v>
      </c>
      <c r="G12">
        <v>1</v>
      </c>
      <c r="H12">
        <v>16</v>
      </c>
      <c r="I12">
        <v>100</v>
      </c>
      <c r="M12" t="s">
        <v>125</v>
      </c>
      <c r="N12">
        <v>14</v>
      </c>
      <c r="O12" t="s">
        <v>124</v>
      </c>
      <c r="P12">
        <v>15</v>
      </c>
      <c r="Q12">
        <v>18</v>
      </c>
      <c r="R12">
        <v>393</v>
      </c>
      <c r="S12">
        <v>1</v>
      </c>
      <c r="T12">
        <v>0</v>
      </c>
      <c r="U12">
        <v>100</v>
      </c>
      <c r="W12" t="s">
        <v>162</v>
      </c>
      <c r="X12" t="s">
        <v>150</v>
      </c>
      <c r="Y12">
        <v>17</v>
      </c>
      <c r="Z12">
        <v>303</v>
      </c>
      <c r="AA12">
        <v>501</v>
      </c>
      <c r="AD12" t="s">
        <v>197</v>
      </c>
      <c r="AE12" t="s">
        <v>186</v>
      </c>
      <c r="AF12">
        <v>16</v>
      </c>
      <c r="AG12">
        <v>276</v>
      </c>
      <c r="AH12">
        <v>445</v>
      </c>
      <c r="AK12" s="4">
        <f t="shared" ref="AK12:AK14" si="0">AL12/$AL$15</f>
        <v>0.33602150537634407</v>
      </c>
      <c r="AL12">
        <v>1.875</v>
      </c>
      <c r="AM12">
        <v>1.5</v>
      </c>
      <c r="AN12">
        <f t="shared" ref="AN12:AN14" si="1">AL12*AM12</f>
        <v>2.8125</v>
      </c>
      <c r="AO12" s="4">
        <f t="shared" ref="AO12:AO14" si="2">AN12/$AN$15</f>
        <v>0.72004608294930883</v>
      </c>
    </row>
    <row r="13" spans="1:41" x14ac:dyDescent="0.25">
      <c r="A13" t="s">
        <v>54</v>
      </c>
      <c r="B13">
        <v>8</v>
      </c>
      <c r="C13" t="s">
        <v>42</v>
      </c>
      <c r="D13">
        <v>16</v>
      </c>
      <c r="E13">
        <v>262</v>
      </c>
      <c r="F13">
        <v>445</v>
      </c>
      <c r="G13">
        <v>1</v>
      </c>
      <c r="H13">
        <v>16</v>
      </c>
      <c r="I13">
        <v>100</v>
      </c>
      <c r="M13" t="s">
        <v>125</v>
      </c>
      <c r="N13">
        <v>14</v>
      </c>
      <c r="O13" t="s">
        <v>124</v>
      </c>
      <c r="P13">
        <v>15</v>
      </c>
      <c r="Q13">
        <v>21</v>
      </c>
      <c r="R13">
        <v>393</v>
      </c>
      <c r="S13">
        <v>1</v>
      </c>
      <c r="T13">
        <v>0</v>
      </c>
      <c r="U13">
        <v>100</v>
      </c>
      <c r="W13" t="s">
        <v>163</v>
      </c>
      <c r="X13" t="s">
        <v>150</v>
      </c>
      <c r="Y13">
        <v>17</v>
      </c>
      <c r="Z13">
        <v>398</v>
      </c>
      <c r="AA13">
        <v>501</v>
      </c>
      <c r="AD13" t="s">
        <v>198</v>
      </c>
      <c r="AE13" t="s">
        <v>186</v>
      </c>
      <c r="AF13">
        <v>16</v>
      </c>
      <c r="AG13">
        <v>332</v>
      </c>
      <c r="AH13">
        <v>445</v>
      </c>
      <c r="AK13" s="4">
        <f t="shared" si="0"/>
        <v>0.65591397849462363</v>
      </c>
      <c r="AL13">
        <v>3.66</v>
      </c>
      <c r="AM13">
        <v>0.75</v>
      </c>
      <c r="AN13">
        <f t="shared" si="1"/>
        <v>2.7450000000000001</v>
      </c>
      <c r="AO13" s="4">
        <f t="shared" si="2"/>
        <v>0.70276497695852547</v>
      </c>
    </row>
    <row r="14" spans="1:41" x14ac:dyDescent="0.25">
      <c r="A14" t="s">
        <v>55</v>
      </c>
      <c r="B14">
        <v>8</v>
      </c>
      <c r="C14" t="s">
        <v>42</v>
      </c>
      <c r="D14">
        <v>16</v>
      </c>
      <c r="E14">
        <v>312</v>
      </c>
      <c r="F14">
        <v>445</v>
      </c>
      <c r="G14">
        <v>1</v>
      </c>
      <c r="H14">
        <v>16</v>
      </c>
      <c r="I14">
        <v>100</v>
      </c>
      <c r="M14" t="s">
        <v>125</v>
      </c>
      <c r="N14">
        <v>14</v>
      </c>
      <c r="O14" t="s">
        <v>124</v>
      </c>
      <c r="P14">
        <v>15</v>
      </c>
      <c r="Q14">
        <v>22</v>
      </c>
      <c r="R14">
        <v>393</v>
      </c>
      <c r="S14">
        <v>1</v>
      </c>
      <c r="T14">
        <v>0</v>
      </c>
      <c r="U14">
        <v>100</v>
      </c>
      <c r="W14" t="s">
        <v>164</v>
      </c>
      <c r="X14" t="s">
        <v>150</v>
      </c>
      <c r="Y14">
        <v>17</v>
      </c>
      <c r="Z14">
        <v>494</v>
      </c>
      <c r="AA14">
        <v>501</v>
      </c>
      <c r="AD14" t="s">
        <v>199</v>
      </c>
      <c r="AE14" t="s">
        <v>186</v>
      </c>
      <c r="AF14">
        <v>16</v>
      </c>
      <c r="AG14">
        <v>388</v>
      </c>
      <c r="AH14">
        <v>445</v>
      </c>
      <c r="AK14" s="4">
        <f t="shared" si="0"/>
        <v>0.9946236559139785</v>
      </c>
      <c r="AL14">
        <v>5.55</v>
      </c>
      <c r="AM14">
        <v>0.7</v>
      </c>
      <c r="AN14">
        <f t="shared" si="1"/>
        <v>3.8849999999999998</v>
      </c>
      <c r="AO14" s="4">
        <f t="shared" si="2"/>
        <v>0.9946236559139785</v>
      </c>
    </row>
    <row r="15" spans="1:41" x14ac:dyDescent="0.25">
      <c r="A15" t="s">
        <v>56</v>
      </c>
      <c r="B15">
        <v>8</v>
      </c>
      <c r="C15" t="s">
        <v>42</v>
      </c>
      <c r="D15">
        <v>16</v>
      </c>
      <c r="E15">
        <v>362</v>
      </c>
      <c r="F15">
        <v>445</v>
      </c>
      <c r="G15">
        <v>1</v>
      </c>
      <c r="H15">
        <v>16</v>
      </c>
      <c r="I15">
        <v>100</v>
      </c>
      <c r="M15" t="s">
        <v>126</v>
      </c>
      <c r="N15">
        <v>14</v>
      </c>
      <c r="O15" t="s">
        <v>124</v>
      </c>
      <c r="P15">
        <v>15</v>
      </c>
      <c r="Q15">
        <v>25</v>
      </c>
      <c r="R15">
        <v>393</v>
      </c>
      <c r="S15">
        <v>1</v>
      </c>
      <c r="T15">
        <v>0</v>
      </c>
      <c r="U15">
        <v>100</v>
      </c>
      <c r="W15" t="s">
        <v>165</v>
      </c>
      <c r="X15" t="s">
        <v>150</v>
      </c>
      <c r="Y15">
        <v>18</v>
      </c>
      <c r="Z15">
        <v>87</v>
      </c>
      <c r="AA15">
        <v>560</v>
      </c>
      <c r="AD15" t="s">
        <v>200</v>
      </c>
      <c r="AE15" t="s">
        <v>186</v>
      </c>
      <c r="AF15">
        <v>16</v>
      </c>
      <c r="AG15">
        <v>443</v>
      </c>
      <c r="AH15">
        <v>445</v>
      </c>
      <c r="AK15" s="4">
        <f>AL15/$AL$15</f>
        <v>1</v>
      </c>
      <c r="AL15">
        <v>5.58</v>
      </c>
      <c r="AM15">
        <v>0.7</v>
      </c>
      <c r="AN15">
        <f>AL15*AM15</f>
        <v>3.9059999999999997</v>
      </c>
      <c r="AO15" s="4">
        <f>AN15/$AN$15</f>
        <v>1</v>
      </c>
    </row>
    <row r="16" spans="1:41" x14ac:dyDescent="0.25">
      <c r="A16" t="s">
        <v>57</v>
      </c>
      <c r="B16">
        <v>8</v>
      </c>
      <c r="C16" t="s">
        <v>42</v>
      </c>
      <c r="D16">
        <v>16</v>
      </c>
      <c r="E16">
        <v>413</v>
      </c>
      <c r="F16">
        <v>445</v>
      </c>
      <c r="G16">
        <v>1</v>
      </c>
      <c r="H16">
        <v>16</v>
      </c>
      <c r="I16">
        <v>100</v>
      </c>
      <c r="M16" t="s">
        <v>126</v>
      </c>
      <c r="N16">
        <v>14</v>
      </c>
      <c r="O16" t="s">
        <v>124</v>
      </c>
      <c r="P16">
        <v>15</v>
      </c>
      <c r="Q16">
        <v>25</v>
      </c>
      <c r="R16">
        <v>393</v>
      </c>
      <c r="S16">
        <v>1</v>
      </c>
      <c r="T16">
        <v>0</v>
      </c>
      <c r="U16">
        <v>100</v>
      </c>
      <c r="W16" t="s">
        <v>166</v>
      </c>
      <c r="X16" t="s">
        <v>150</v>
      </c>
      <c r="Y16">
        <v>18</v>
      </c>
      <c r="Z16">
        <v>182</v>
      </c>
      <c r="AA16">
        <v>560</v>
      </c>
      <c r="AD16" t="s">
        <v>201</v>
      </c>
      <c r="AE16" t="s">
        <v>186</v>
      </c>
      <c r="AF16">
        <v>17</v>
      </c>
      <c r="AG16">
        <v>54</v>
      </c>
      <c r="AH16">
        <v>501</v>
      </c>
      <c r="AO16" s="4"/>
    </row>
    <row r="17" spans="1:41" x14ac:dyDescent="0.25">
      <c r="A17" t="s">
        <v>58</v>
      </c>
      <c r="B17">
        <v>8</v>
      </c>
      <c r="C17" t="s">
        <v>42</v>
      </c>
      <c r="D17">
        <v>17</v>
      </c>
      <c r="E17">
        <v>18</v>
      </c>
      <c r="F17">
        <v>501</v>
      </c>
      <c r="G17">
        <v>1</v>
      </c>
      <c r="H17">
        <v>33</v>
      </c>
      <c r="I17">
        <v>100</v>
      </c>
      <c r="M17" t="s">
        <v>126</v>
      </c>
      <c r="N17">
        <v>14</v>
      </c>
      <c r="O17" t="s">
        <v>124</v>
      </c>
      <c r="P17">
        <v>15</v>
      </c>
      <c r="Q17">
        <v>28</v>
      </c>
      <c r="R17">
        <v>393</v>
      </c>
      <c r="S17">
        <v>1</v>
      </c>
      <c r="T17">
        <v>0</v>
      </c>
      <c r="U17">
        <v>100</v>
      </c>
      <c r="W17" t="s">
        <v>167</v>
      </c>
      <c r="X17" t="s">
        <v>150</v>
      </c>
      <c r="Y17">
        <v>18</v>
      </c>
      <c r="Z17">
        <v>278</v>
      </c>
      <c r="AA17">
        <v>560</v>
      </c>
      <c r="AD17" t="s">
        <v>202</v>
      </c>
      <c r="AE17" t="s">
        <v>186</v>
      </c>
      <c r="AF17">
        <v>17</v>
      </c>
      <c r="AG17">
        <v>109</v>
      </c>
      <c r="AH17">
        <v>501</v>
      </c>
      <c r="AK17" s="4">
        <f t="shared" ref="AK17:AK19" si="3">AL17/$AL$20</f>
        <v>0.33602150537634407</v>
      </c>
      <c r="AL17">
        <v>1.875</v>
      </c>
      <c r="AM17">
        <v>2</v>
      </c>
      <c r="AN17">
        <f t="shared" ref="AN17:AN19" si="4">AL17*AM17</f>
        <v>3.75</v>
      </c>
      <c r="AO17" s="4">
        <f t="shared" ref="AO17:AO19" si="5">AN17/$AN$20</f>
        <v>0.67204301075268813</v>
      </c>
    </row>
    <row r="18" spans="1:41" x14ac:dyDescent="0.25">
      <c r="A18" t="s">
        <v>59</v>
      </c>
      <c r="B18">
        <v>8</v>
      </c>
      <c r="C18" t="s">
        <v>42</v>
      </c>
      <c r="D18">
        <v>17</v>
      </c>
      <c r="E18">
        <v>68</v>
      </c>
      <c r="F18">
        <v>501</v>
      </c>
      <c r="G18">
        <v>1</v>
      </c>
      <c r="H18">
        <v>33</v>
      </c>
      <c r="I18">
        <v>100</v>
      </c>
      <c r="M18" t="s">
        <v>126</v>
      </c>
      <c r="N18">
        <v>14</v>
      </c>
      <c r="O18" t="s">
        <v>124</v>
      </c>
      <c r="P18">
        <v>15</v>
      </c>
      <c r="Q18">
        <v>29</v>
      </c>
      <c r="R18">
        <v>393</v>
      </c>
      <c r="S18">
        <v>1</v>
      </c>
      <c r="T18">
        <v>0</v>
      </c>
      <c r="U18">
        <v>100</v>
      </c>
      <c r="W18" t="s">
        <v>168</v>
      </c>
      <c r="X18" t="s">
        <v>150</v>
      </c>
      <c r="Y18">
        <v>18</v>
      </c>
      <c r="Z18">
        <v>373</v>
      </c>
      <c r="AA18">
        <v>560</v>
      </c>
      <c r="AD18" t="s">
        <v>203</v>
      </c>
      <c r="AE18" t="s">
        <v>186</v>
      </c>
      <c r="AF18">
        <v>17</v>
      </c>
      <c r="AG18">
        <v>165</v>
      </c>
      <c r="AH18">
        <v>501</v>
      </c>
      <c r="AK18" s="4">
        <f t="shared" si="3"/>
        <v>0.65591397849462363</v>
      </c>
      <c r="AL18">
        <v>3.66</v>
      </c>
      <c r="AM18">
        <v>1</v>
      </c>
      <c r="AN18">
        <f t="shared" si="4"/>
        <v>3.66</v>
      </c>
      <c r="AO18" s="4">
        <f t="shared" si="5"/>
        <v>0.65591397849462363</v>
      </c>
    </row>
    <row r="19" spans="1:41" x14ac:dyDescent="0.25">
      <c r="A19" t="s">
        <v>60</v>
      </c>
      <c r="B19">
        <v>8</v>
      </c>
      <c r="C19" t="s">
        <v>42</v>
      </c>
      <c r="D19">
        <v>17</v>
      </c>
      <c r="E19">
        <v>118</v>
      </c>
      <c r="F19">
        <v>501</v>
      </c>
      <c r="G19">
        <v>1</v>
      </c>
      <c r="H19">
        <v>33</v>
      </c>
      <c r="I19">
        <v>100</v>
      </c>
      <c r="M19" t="s">
        <v>126</v>
      </c>
      <c r="N19">
        <v>14</v>
      </c>
      <c r="O19" t="s">
        <v>124</v>
      </c>
      <c r="P19">
        <v>15</v>
      </c>
      <c r="Q19">
        <v>32</v>
      </c>
      <c r="R19">
        <v>393</v>
      </c>
      <c r="S19">
        <v>1</v>
      </c>
      <c r="T19">
        <v>0</v>
      </c>
      <c r="U19">
        <v>100</v>
      </c>
      <c r="W19" t="s">
        <v>169</v>
      </c>
      <c r="X19" t="s">
        <v>150</v>
      </c>
      <c r="Y19">
        <v>18</v>
      </c>
      <c r="Z19">
        <v>468</v>
      </c>
      <c r="AA19">
        <v>560</v>
      </c>
      <c r="AD19" t="s">
        <v>204</v>
      </c>
      <c r="AE19" t="s">
        <v>186</v>
      </c>
      <c r="AF19">
        <v>17</v>
      </c>
      <c r="AG19">
        <v>221</v>
      </c>
      <c r="AH19">
        <v>501</v>
      </c>
      <c r="AK19" s="4">
        <f t="shared" si="3"/>
        <v>0.9946236559139785</v>
      </c>
      <c r="AL19">
        <v>5.55</v>
      </c>
      <c r="AM19">
        <v>1</v>
      </c>
      <c r="AN19">
        <f t="shared" si="4"/>
        <v>5.55</v>
      </c>
      <c r="AO19" s="4">
        <f t="shared" si="5"/>
        <v>0.9946236559139785</v>
      </c>
    </row>
    <row r="20" spans="1:41" x14ac:dyDescent="0.25">
      <c r="A20" t="s">
        <v>61</v>
      </c>
      <c r="B20">
        <v>8</v>
      </c>
      <c r="C20" t="s">
        <v>42</v>
      </c>
      <c r="D20">
        <v>17</v>
      </c>
      <c r="E20">
        <v>169</v>
      </c>
      <c r="F20">
        <v>501</v>
      </c>
      <c r="G20">
        <v>1</v>
      </c>
      <c r="H20">
        <v>33</v>
      </c>
      <c r="I20">
        <v>100</v>
      </c>
      <c r="M20" t="s">
        <v>126</v>
      </c>
      <c r="N20">
        <v>14</v>
      </c>
      <c r="O20" t="s">
        <v>124</v>
      </c>
      <c r="P20">
        <v>15</v>
      </c>
      <c r="Q20">
        <v>32</v>
      </c>
      <c r="R20">
        <v>393</v>
      </c>
      <c r="S20">
        <v>1</v>
      </c>
      <c r="T20">
        <v>0</v>
      </c>
      <c r="U20">
        <v>100</v>
      </c>
      <c r="W20" t="s">
        <v>170</v>
      </c>
      <c r="X20" t="s">
        <v>150</v>
      </c>
      <c r="Y20">
        <v>19</v>
      </c>
      <c r="Z20">
        <v>2</v>
      </c>
      <c r="AA20">
        <v>623</v>
      </c>
      <c r="AD20" t="s">
        <v>205</v>
      </c>
      <c r="AE20" t="s">
        <v>186</v>
      </c>
      <c r="AF20">
        <v>17</v>
      </c>
      <c r="AG20">
        <v>277</v>
      </c>
      <c r="AH20">
        <v>501</v>
      </c>
      <c r="AK20" s="4">
        <f>AL20/$AL$20</f>
        <v>1</v>
      </c>
      <c r="AL20">
        <v>5.58</v>
      </c>
      <c r="AM20">
        <v>1</v>
      </c>
      <c r="AN20">
        <f>AL20*AM20</f>
        <v>5.58</v>
      </c>
      <c r="AO20" s="4">
        <f>AN20/$AN$20</f>
        <v>1</v>
      </c>
    </row>
    <row r="21" spans="1:41" x14ac:dyDescent="0.25">
      <c r="A21" t="s">
        <v>62</v>
      </c>
      <c r="B21">
        <v>8</v>
      </c>
      <c r="C21" t="s">
        <v>42</v>
      </c>
      <c r="D21">
        <v>17</v>
      </c>
      <c r="E21">
        <v>219</v>
      </c>
      <c r="F21">
        <v>501</v>
      </c>
      <c r="G21">
        <v>1</v>
      </c>
      <c r="H21">
        <v>33</v>
      </c>
      <c r="I21">
        <v>100</v>
      </c>
      <c r="M21" t="s">
        <v>126</v>
      </c>
      <c r="N21">
        <v>14</v>
      </c>
      <c r="O21" t="s">
        <v>124</v>
      </c>
      <c r="P21">
        <v>15</v>
      </c>
      <c r="Q21">
        <v>35</v>
      </c>
      <c r="R21">
        <v>393</v>
      </c>
      <c r="S21">
        <v>1</v>
      </c>
      <c r="T21">
        <v>0</v>
      </c>
      <c r="U21">
        <v>100</v>
      </c>
      <c r="W21" t="s">
        <v>171</v>
      </c>
      <c r="X21" t="s">
        <v>150</v>
      </c>
      <c r="Y21">
        <v>19</v>
      </c>
      <c r="Z21">
        <v>98</v>
      </c>
      <c r="AA21">
        <v>623</v>
      </c>
      <c r="AD21" t="s">
        <v>206</v>
      </c>
      <c r="AE21" t="s">
        <v>186</v>
      </c>
      <c r="AF21">
        <v>17</v>
      </c>
      <c r="AG21">
        <v>333</v>
      </c>
      <c r="AH21">
        <v>501</v>
      </c>
    </row>
    <row r="22" spans="1:41" x14ac:dyDescent="0.25">
      <c r="A22" t="s">
        <v>63</v>
      </c>
      <c r="B22">
        <v>8</v>
      </c>
      <c r="C22" t="s">
        <v>42</v>
      </c>
      <c r="D22">
        <v>17</v>
      </c>
      <c r="E22">
        <v>270</v>
      </c>
      <c r="F22">
        <v>501</v>
      </c>
      <c r="G22">
        <v>1</v>
      </c>
      <c r="H22">
        <v>33</v>
      </c>
      <c r="I22">
        <v>100</v>
      </c>
      <c r="M22" t="s">
        <v>126</v>
      </c>
      <c r="N22">
        <v>14</v>
      </c>
      <c r="O22" t="s">
        <v>124</v>
      </c>
      <c r="P22">
        <v>15</v>
      </c>
      <c r="Q22">
        <v>36</v>
      </c>
      <c r="R22">
        <v>393</v>
      </c>
      <c r="S22">
        <v>1</v>
      </c>
      <c r="T22">
        <v>0</v>
      </c>
      <c r="U22">
        <v>100</v>
      </c>
      <c r="W22" t="s">
        <v>172</v>
      </c>
      <c r="X22" t="s">
        <v>150</v>
      </c>
      <c r="Y22">
        <v>19</v>
      </c>
      <c r="Z22">
        <v>193</v>
      </c>
      <c r="AA22">
        <v>623</v>
      </c>
      <c r="AD22" t="s">
        <v>207</v>
      </c>
      <c r="AE22" t="s">
        <v>186</v>
      </c>
      <c r="AF22">
        <v>17</v>
      </c>
      <c r="AG22">
        <v>388</v>
      </c>
      <c r="AH22">
        <v>501</v>
      </c>
    </row>
    <row r="23" spans="1:41" x14ac:dyDescent="0.25">
      <c r="A23" t="s">
        <v>64</v>
      </c>
      <c r="B23">
        <v>8</v>
      </c>
      <c r="C23" t="s">
        <v>42</v>
      </c>
      <c r="D23">
        <v>17</v>
      </c>
      <c r="E23">
        <v>320</v>
      </c>
      <c r="F23">
        <v>501</v>
      </c>
      <c r="G23">
        <v>1</v>
      </c>
      <c r="H23">
        <v>33</v>
      </c>
      <c r="I23">
        <v>100</v>
      </c>
      <c r="M23" t="s">
        <v>126</v>
      </c>
      <c r="N23">
        <v>14</v>
      </c>
      <c r="O23" t="s">
        <v>124</v>
      </c>
      <c r="P23">
        <v>15</v>
      </c>
      <c r="Q23">
        <v>39</v>
      </c>
      <c r="R23">
        <v>393</v>
      </c>
      <c r="S23">
        <v>1</v>
      </c>
      <c r="T23">
        <v>0</v>
      </c>
      <c r="U23">
        <v>100</v>
      </c>
      <c r="W23" t="s">
        <v>173</v>
      </c>
      <c r="X23" t="s">
        <v>150</v>
      </c>
      <c r="Y23">
        <v>19</v>
      </c>
      <c r="Z23">
        <v>288</v>
      </c>
      <c r="AA23">
        <v>623</v>
      </c>
      <c r="AD23" t="s">
        <v>208</v>
      </c>
      <c r="AE23" t="s">
        <v>186</v>
      </c>
      <c r="AF23">
        <v>17</v>
      </c>
      <c r="AG23">
        <v>444</v>
      </c>
      <c r="AH23">
        <v>501</v>
      </c>
    </row>
    <row r="24" spans="1:41" x14ac:dyDescent="0.25">
      <c r="A24" t="s">
        <v>65</v>
      </c>
      <c r="B24">
        <v>8</v>
      </c>
      <c r="C24" t="s">
        <v>42</v>
      </c>
      <c r="D24">
        <v>17</v>
      </c>
      <c r="E24">
        <v>370</v>
      </c>
      <c r="F24">
        <v>501</v>
      </c>
      <c r="G24">
        <v>1</v>
      </c>
      <c r="H24">
        <v>33</v>
      </c>
      <c r="I24">
        <v>100</v>
      </c>
      <c r="M24" t="s">
        <v>126</v>
      </c>
      <c r="N24">
        <v>14</v>
      </c>
      <c r="O24" t="s">
        <v>124</v>
      </c>
      <c r="P24">
        <v>15</v>
      </c>
      <c r="Q24">
        <v>40</v>
      </c>
      <c r="R24">
        <v>393</v>
      </c>
      <c r="S24">
        <v>1</v>
      </c>
      <c r="T24">
        <v>0</v>
      </c>
      <c r="U24">
        <v>100</v>
      </c>
      <c r="W24" t="s">
        <v>174</v>
      </c>
      <c r="X24" t="s">
        <v>150</v>
      </c>
      <c r="Y24">
        <v>19</v>
      </c>
      <c r="Z24">
        <v>383</v>
      </c>
      <c r="AA24">
        <v>623</v>
      </c>
      <c r="AD24" t="s">
        <v>209</v>
      </c>
      <c r="AE24" t="s">
        <v>186</v>
      </c>
      <c r="AF24">
        <v>17</v>
      </c>
      <c r="AG24">
        <v>500</v>
      </c>
      <c r="AH24">
        <v>501</v>
      </c>
    </row>
    <row r="25" spans="1:41" x14ac:dyDescent="0.25">
      <c r="A25" t="s">
        <v>66</v>
      </c>
      <c r="B25">
        <v>8</v>
      </c>
      <c r="C25" t="s">
        <v>42</v>
      </c>
      <c r="D25">
        <v>17</v>
      </c>
      <c r="E25">
        <v>421</v>
      </c>
      <c r="F25">
        <v>501</v>
      </c>
      <c r="G25">
        <v>1</v>
      </c>
      <c r="H25">
        <v>33</v>
      </c>
      <c r="I25">
        <v>100</v>
      </c>
      <c r="M25" t="s">
        <v>126</v>
      </c>
      <c r="N25">
        <v>14</v>
      </c>
      <c r="O25" t="s">
        <v>124</v>
      </c>
      <c r="P25">
        <v>15</v>
      </c>
      <c r="Q25">
        <v>42</v>
      </c>
      <c r="R25">
        <v>393</v>
      </c>
      <c r="S25">
        <v>1</v>
      </c>
      <c r="T25">
        <v>0</v>
      </c>
      <c r="U25">
        <v>100</v>
      </c>
      <c r="W25" t="s">
        <v>175</v>
      </c>
      <c r="X25" t="s">
        <v>150</v>
      </c>
      <c r="Y25">
        <v>19</v>
      </c>
      <c r="Z25">
        <v>478</v>
      </c>
      <c r="AA25">
        <v>623</v>
      </c>
      <c r="AD25" t="s">
        <v>210</v>
      </c>
      <c r="AE25" t="s">
        <v>186</v>
      </c>
      <c r="AF25">
        <v>18</v>
      </c>
      <c r="AG25">
        <v>54</v>
      </c>
      <c r="AH25">
        <v>560</v>
      </c>
    </row>
    <row r="26" spans="1:41" x14ac:dyDescent="0.25">
      <c r="A26" t="s">
        <v>67</v>
      </c>
      <c r="B26">
        <v>8</v>
      </c>
      <c r="C26" t="s">
        <v>42</v>
      </c>
      <c r="D26">
        <v>17</v>
      </c>
      <c r="E26">
        <v>471</v>
      </c>
      <c r="F26">
        <v>501</v>
      </c>
      <c r="G26">
        <v>1</v>
      </c>
      <c r="H26">
        <v>33</v>
      </c>
      <c r="I26">
        <v>100</v>
      </c>
      <c r="M26" t="s">
        <v>126</v>
      </c>
      <c r="N26">
        <v>14</v>
      </c>
      <c r="O26" t="s">
        <v>124</v>
      </c>
      <c r="P26">
        <v>15</v>
      </c>
      <c r="Q26">
        <v>43</v>
      </c>
      <c r="R26">
        <v>393</v>
      </c>
      <c r="S26">
        <v>1</v>
      </c>
      <c r="T26">
        <v>0</v>
      </c>
      <c r="U26">
        <v>100</v>
      </c>
      <c r="W26" t="s">
        <v>176</v>
      </c>
      <c r="X26" t="s">
        <v>150</v>
      </c>
      <c r="Y26">
        <v>19</v>
      </c>
      <c r="Z26">
        <v>574</v>
      </c>
      <c r="AA26">
        <v>623</v>
      </c>
      <c r="AD26" t="s">
        <v>211</v>
      </c>
      <c r="AE26" t="s">
        <v>186</v>
      </c>
      <c r="AF26">
        <v>18</v>
      </c>
      <c r="AG26">
        <v>110</v>
      </c>
      <c r="AH26">
        <v>560</v>
      </c>
    </row>
    <row r="27" spans="1:41" x14ac:dyDescent="0.25">
      <c r="A27" t="s">
        <v>68</v>
      </c>
      <c r="B27">
        <v>8</v>
      </c>
      <c r="C27" t="s">
        <v>42</v>
      </c>
      <c r="D27">
        <v>18</v>
      </c>
      <c r="E27">
        <v>20</v>
      </c>
      <c r="F27">
        <v>560</v>
      </c>
      <c r="G27">
        <v>1</v>
      </c>
      <c r="H27">
        <v>51</v>
      </c>
      <c r="I27">
        <v>100</v>
      </c>
      <c r="M27" t="s">
        <v>127</v>
      </c>
      <c r="N27">
        <v>14</v>
      </c>
      <c r="O27" t="s">
        <v>124</v>
      </c>
      <c r="P27">
        <v>15</v>
      </c>
      <c r="Q27">
        <v>46</v>
      </c>
      <c r="R27">
        <v>393</v>
      </c>
      <c r="S27">
        <v>1</v>
      </c>
      <c r="T27">
        <v>0</v>
      </c>
      <c r="U27">
        <v>100</v>
      </c>
      <c r="W27" t="s">
        <v>177</v>
      </c>
      <c r="X27" t="s">
        <v>150</v>
      </c>
      <c r="Y27">
        <v>20</v>
      </c>
      <c r="Z27">
        <v>46</v>
      </c>
      <c r="AA27">
        <v>688</v>
      </c>
      <c r="AD27" t="s">
        <v>212</v>
      </c>
      <c r="AE27" t="s">
        <v>186</v>
      </c>
      <c r="AF27">
        <v>18</v>
      </c>
      <c r="AG27">
        <v>166</v>
      </c>
      <c r="AH27">
        <v>560</v>
      </c>
    </row>
    <row r="28" spans="1:41" x14ac:dyDescent="0.25">
      <c r="A28" t="s">
        <v>69</v>
      </c>
      <c r="B28">
        <v>8</v>
      </c>
      <c r="C28" t="s">
        <v>42</v>
      </c>
      <c r="D28">
        <v>18</v>
      </c>
      <c r="E28">
        <v>70</v>
      </c>
      <c r="F28">
        <v>560</v>
      </c>
      <c r="G28">
        <v>1</v>
      </c>
      <c r="H28">
        <v>51</v>
      </c>
      <c r="I28">
        <v>100</v>
      </c>
      <c r="M28" t="s">
        <v>127</v>
      </c>
      <c r="N28">
        <v>14</v>
      </c>
      <c r="O28" t="s">
        <v>124</v>
      </c>
      <c r="P28">
        <v>15</v>
      </c>
      <c r="Q28">
        <v>47</v>
      </c>
      <c r="R28">
        <v>393</v>
      </c>
      <c r="S28">
        <v>1</v>
      </c>
      <c r="T28">
        <v>0</v>
      </c>
      <c r="U28">
        <v>100</v>
      </c>
      <c r="W28" t="s">
        <v>178</v>
      </c>
      <c r="X28" t="s">
        <v>150</v>
      </c>
      <c r="Y28">
        <v>20</v>
      </c>
      <c r="Z28">
        <v>141</v>
      </c>
      <c r="AA28">
        <v>688</v>
      </c>
      <c r="AD28" t="s">
        <v>213</v>
      </c>
      <c r="AE28" t="s">
        <v>186</v>
      </c>
      <c r="AF28">
        <v>18</v>
      </c>
      <c r="AG28">
        <v>222</v>
      </c>
      <c r="AH28">
        <v>560</v>
      </c>
    </row>
    <row r="29" spans="1:41" x14ac:dyDescent="0.25">
      <c r="A29" t="s">
        <v>70</v>
      </c>
      <c r="B29">
        <v>8</v>
      </c>
      <c r="C29" t="s">
        <v>42</v>
      </c>
      <c r="D29">
        <v>18</v>
      </c>
      <c r="E29">
        <v>121</v>
      </c>
      <c r="F29">
        <v>560</v>
      </c>
      <c r="G29">
        <v>1</v>
      </c>
      <c r="H29">
        <v>51</v>
      </c>
      <c r="I29">
        <v>100</v>
      </c>
      <c r="M29" t="s">
        <v>127</v>
      </c>
      <c r="N29">
        <v>14</v>
      </c>
      <c r="O29" t="s">
        <v>124</v>
      </c>
      <c r="P29">
        <v>15</v>
      </c>
      <c r="Q29">
        <v>50</v>
      </c>
      <c r="R29">
        <v>393</v>
      </c>
      <c r="S29">
        <v>1</v>
      </c>
      <c r="T29">
        <v>0</v>
      </c>
      <c r="U29">
        <v>100</v>
      </c>
      <c r="W29" t="s">
        <v>179</v>
      </c>
      <c r="X29" t="s">
        <v>150</v>
      </c>
      <c r="Y29">
        <v>20</v>
      </c>
      <c r="Z29">
        <v>236</v>
      </c>
      <c r="AA29">
        <v>688</v>
      </c>
      <c r="AD29" t="s">
        <v>214</v>
      </c>
      <c r="AE29" t="s">
        <v>186</v>
      </c>
      <c r="AF29">
        <v>18</v>
      </c>
      <c r="AG29">
        <v>277</v>
      </c>
      <c r="AH29">
        <v>560</v>
      </c>
    </row>
    <row r="30" spans="1:41" x14ac:dyDescent="0.25">
      <c r="A30" t="s">
        <v>71</v>
      </c>
      <c r="B30">
        <v>8</v>
      </c>
      <c r="C30" t="s">
        <v>42</v>
      </c>
      <c r="D30">
        <v>18</v>
      </c>
      <c r="E30">
        <v>171</v>
      </c>
      <c r="F30">
        <v>560</v>
      </c>
      <c r="G30">
        <v>1</v>
      </c>
      <c r="H30">
        <v>51</v>
      </c>
      <c r="I30">
        <v>100</v>
      </c>
      <c r="M30" t="s">
        <v>127</v>
      </c>
      <c r="N30">
        <v>14</v>
      </c>
      <c r="O30" t="s">
        <v>124</v>
      </c>
      <c r="P30">
        <v>15</v>
      </c>
      <c r="Q30">
        <v>50</v>
      </c>
      <c r="R30">
        <v>393</v>
      </c>
      <c r="S30">
        <v>1</v>
      </c>
      <c r="T30">
        <v>0</v>
      </c>
      <c r="U30">
        <v>100</v>
      </c>
      <c r="W30" t="s">
        <v>180</v>
      </c>
      <c r="X30" t="s">
        <v>150</v>
      </c>
      <c r="Y30">
        <v>20</v>
      </c>
      <c r="Z30">
        <v>331</v>
      </c>
      <c r="AA30">
        <v>688</v>
      </c>
      <c r="AD30" t="s">
        <v>215</v>
      </c>
      <c r="AE30" t="s">
        <v>186</v>
      </c>
      <c r="AF30">
        <v>18</v>
      </c>
      <c r="AG30">
        <v>333</v>
      </c>
      <c r="AH30">
        <v>560</v>
      </c>
    </row>
    <row r="31" spans="1:41" x14ac:dyDescent="0.25">
      <c r="A31" t="s">
        <v>72</v>
      </c>
      <c r="B31">
        <v>8</v>
      </c>
      <c r="C31" t="s">
        <v>42</v>
      </c>
      <c r="D31">
        <v>18</v>
      </c>
      <c r="E31">
        <v>222</v>
      </c>
      <c r="F31">
        <v>560</v>
      </c>
      <c r="G31">
        <v>1</v>
      </c>
      <c r="H31">
        <v>51</v>
      </c>
      <c r="I31">
        <v>100</v>
      </c>
      <c r="M31" t="s">
        <v>127</v>
      </c>
      <c r="N31">
        <v>14</v>
      </c>
      <c r="O31" t="s">
        <v>124</v>
      </c>
      <c r="P31">
        <v>15</v>
      </c>
      <c r="Q31">
        <v>53</v>
      </c>
      <c r="R31">
        <v>393</v>
      </c>
      <c r="S31">
        <v>1</v>
      </c>
      <c r="T31">
        <v>0</v>
      </c>
      <c r="U31">
        <v>100</v>
      </c>
      <c r="W31" t="s">
        <v>181</v>
      </c>
      <c r="X31" t="s">
        <v>150</v>
      </c>
      <c r="Y31">
        <v>20</v>
      </c>
      <c r="Z31">
        <v>426</v>
      </c>
      <c r="AA31">
        <v>688</v>
      </c>
      <c r="AD31" t="s">
        <v>216</v>
      </c>
      <c r="AE31" t="s">
        <v>186</v>
      </c>
      <c r="AF31">
        <v>18</v>
      </c>
      <c r="AG31">
        <v>389</v>
      </c>
      <c r="AH31">
        <v>560</v>
      </c>
    </row>
    <row r="32" spans="1:41" x14ac:dyDescent="0.25">
      <c r="A32" t="s">
        <v>73</v>
      </c>
      <c r="B32">
        <v>8</v>
      </c>
      <c r="C32" t="s">
        <v>42</v>
      </c>
      <c r="D32">
        <v>18</v>
      </c>
      <c r="E32">
        <v>272</v>
      </c>
      <c r="F32">
        <v>560</v>
      </c>
      <c r="G32">
        <v>1</v>
      </c>
      <c r="H32">
        <v>51</v>
      </c>
      <c r="I32">
        <v>100</v>
      </c>
      <c r="M32" t="s">
        <v>127</v>
      </c>
      <c r="N32">
        <v>14</v>
      </c>
      <c r="O32" t="s">
        <v>124</v>
      </c>
      <c r="P32">
        <v>15</v>
      </c>
      <c r="Q32">
        <v>54</v>
      </c>
      <c r="R32">
        <v>393</v>
      </c>
      <c r="S32">
        <v>1</v>
      </c>
      <c r="T32">
        <v>0</v>
      </c>
      <c r="U32">
        <v>100</v>
      </c>
      <c r="W32" t="s">
        <v>182</v>
      </c>
      <c r="X32" t="s">
        <v>150</v>
      </c>
      <c r="Y32">
        <v>20</v>
      </c>
      <c r="Z32">
        <v>522</v>
      </c>
      <c r="AA32">
        <v>688</v>
      </c>
      <c r="AD32" t="s">
        <v>217</v>
      </c>
      <c r="AE32" t="s">
        <v>186</v>
      </c>
      <c r="AF32">
        <v>18</v>
      </c>
      <c r="AG32">
        <v>445</v>
      </c>
      <c r="AH32">
        <v>560</v>
      </c>
    </row>
    <row r="33" spans="1:34" x14ac:dyDescent="0.25">
      <c r="A33" t="s">
        <v>74</v>
      </c>
      <c r="B33">
        <v>8</v>
      </c>
      <c r="C33" t="s">
        <v>42</v>
      </c>
      <c r="D33">
        <v>18</v>
      </c>
      <c r="E33">
        <v>322</v>
      </c>
      <c r="F33">
        <v>560</v>
      </c>
      <c r="G33">
        <v>1</v>
      </c>
      <c r="H33">
        <v>51</v>
      </c>
      <c r="I33">
        <v>100</v>
      </c>
      <c r="M33" t="s">
        <v>127</v>
      </c>
      <c r="N33">
        <v>14</v>
      </c>
      <c r="O33" t="s">
        <v>124</v>
      </c>
      <c r="P33">
        <v>15</v>
      </c>
      <c r="Q33">
        <v>57</v>
      </c>
      <c r="R33">
        <v>393</v>
      </c>
      <c r="S33">
        <v>1</v>
      </c>
      <c r="T33">
        <v>0</v>
      </c>
      <c r="U33">
        <v>100</v>
      </c>
      <c r="W33" t="s">
        <v>183</v>
      </c>
      <c r="X33" t="s">
        <v>150</v>
      </c>
      <c r="Y33">
        <v>20</v>
      </c>
      <c r="Z33">
        <v>617</v>
      </c>
      <c r="AA33">
        <v>688</v>
      </c>
      <c r="AD33" t="s">
        <v>218</v>
      </c>
      <c r="AE33" t="s">
        <v>186</v>
      </c>
      <c r="AF33">
        <v>18</v>
      </c>
      <c r="AG33">
        <v>501</v>
      </c>
      <c r="AH33">
        <v>560</v>
      </c>
    </row>
    <row r="34" spans="1:34" x14ac:dyDescent="0.25">
      <c r="A34" t="s">
        <v>75</v>
      </c>
      <c r="B34">
        <v>8</v>
      </c>
      <c r="C34" t="s">
        <v>42</v>
      </c>
      <c r="D34">
        <v>18</v>
      </c>
      <c r="E34">
        <v>373</v>
      </c>
      <c r="F34">
        <v>560</v>
      </c>
      <c r="G34">
        <v>1</v>
      </c>
      <c r="H34">
        <v>51</v>
      </c>
      <c r="I34">
        <v>100</v>
      </c>
      <c r="M34" t="s">
        <v>127</v>
      </c>
      <c r="N34">
        <v>14</v>
      </c>
      <c r="O34" t="s">
        <v>124</v>
      </c>
      <c r="P34">
        <v>15</v>
      </c>
      <c r="Q34">
        <v>57</v>
      </c>
      <c r="R34">
        <v>393</v>
      </c>
      <c r="S34">
        <v>1</v>
      </c>
      <c r="T34">
        <v>0</v>
      </c>
      <c r="U34">
        <v>100</v>
      </c>
      <c r="W34" t="s">
        <v>184</v>
      </c>
      <c r="X34" t="s">
        <v>150</v>
      </c>
      <c r="Y34">
        <v>21</v>
      </c>
      <c r="Z34">
        <v>23</v>
      </c>
      <c r="AA34">
        <v>757</v>
      </c>
      <c r="AD34" t="s">
        <v>219</v>
      </c>
      <c r="AE34" t="s">
        <v>186</v>
      </c>
      <c r="AF34">
        <v>18</v>
      </c>
      <c r="AG34">
        <v>556</v>
      </c>
      <c r="AH34">
        <v>560</v>
      </c>
    </row>
    <row r="35" spans="1:34" x14ac:dyDescent="0.25">
      <c r="A35" t="s">
        <v>76</v>
      </c>
      <c r="B35">
        <v>8</v>
      </c>
      <c r="C35" t="s">
        <v>42</v>
      </c>
      <c r="D35">
        <v>18</v>
      </c>
      <c r="E35">
        <v>423</v>
      </c>
      <c r="F35">
        <v>560</v>
      </c>
      <c r="G35">
        <v>1</v>
      </c>
      <c r="H35">
        <v>51</v>
      </c>
      <c r="I35">
        <v>100</v>
      </c>
      <c r="M35" t="s">
        <v>127</v>
      </c>
      <c r="N35">
        <v>14</v>
      </c>
      <c r="O35" t="s">
        <v>124</v>
      </c>
      <c r="P35">
        <v>15</v>
      </c>
      <c r="Q35">
        <v>60</v>
      </c>
      <c r="R35">
        <v>393</v>
      </c>
      <c r="S35">
        <v>1</v>
      </c>
      <c r="T35">
        <v>0</v>
      </c>
      <c r="U35">
        <v>100</v>
      </c>
      <c r="AD35" t="s">
        <v>220</v>
      </c>
      <c r="AE35" t="s">
        <v>186</v>
      </c>
      <c r="AF35">
        <v>19</v>
      </c>
      <c r="AG35">
        <v>51</v>
      </c>
      <c r="AH35">
        <v>623</v>
      </c>
    </row>
    <row r="36" spans="1:34" x14ac:dyDescent="0.25">
      <c r="A36" t="s">
        <v>77</v>
      </c>
      <c r="B36">
        <v>8</v>
      </c>
      <c r="C36" t="s">
        <v>42</v>
      </c>
      <c r="D36">
        <v>18</v>
      </c>
      <c r="E36">
        <v>474</v>
      </c>
      <c r="F36">
        <v>560</v>
      </c>
      <c r="G36">
        <v>1</v>
      </c>
      <c r="H36">
        <v>51</v>
      </c>
      <c r="I36">
        <v>100</v>
      </c>
      <c r="M36" t="s">
        <v>127</v>
      </c>
      <c r="N36">
        <v>14</v>
      </c>
      <c r="O36" t="s">
        <v>124</v>
      </c>
      <c r="P36">
        <v>15</v>
      </c>
      <c r="Q36">
        <v>61</v>
      </c>
      <c r="R36">
        <v>393</v>
      </c>
      <c r="S36">
        <v>1</v>
      </c>
      <c r="T36">
        <v>0</v>
      </c>
      <c r="U36">
        <v>100</v>
      </c>
      <c r="AD36" t="s">
        <v>221</v>
      </c>
      <c r="AE36" t="s">
        <v>186</v>
      </c>
      <c r="AF36">
        <v>19</v>
      </c>
      <c r="AG36">
        <v>107</v>
      </c>
      <c r="AH36">
        <v>623</v>
      </c>
    </row>
    <row r="37" spans="1:34" x14ac:dyDescent="0.25">
      <c r="A37" t="s">
        <v>78</v>
      </c>
      <c r="B37">
        <v>8</v>
      </c>
      <c r="C37" t="s">
        <v>42</v>
      </c>
      <c r="D37">
        <v>18</v>
      </c>
      <c r="E37">
        <v>524</v>
      </c>
      <c r="F37">
        <v>560</v>
      </c>
      <c r="G37">
        <v>1</v>
      </c>
      <c r="H37">
        <v>51</v>
      </c>
      <c r="I37">
        <v>100</v>
      </c>
      <c r="M37" t="s">
        <v>128</v>
      </c>
      <c r="N37">
        <v>14</v>
      </c>
      <c r="O37" t="s">
        <v>124</v>
      </c>
      <c r="P37">
        <v>15</v>
      </c>
      <c r="Q37">
        <v>64</v>
      </c>
      <c r="R37">
        <v>393</v>
      </c>
      <c r="S37">
        <v>1</v>
      </c>
      <c r="T37">
        <v>0</v>
      </c>
      <c r="U37">
        <v>100</v>
      </c>
      <c r="AD37" t="s">
        <v>222</v>
      </c>
      <c r="AE37" t="s">
        <v>186</v>
      </c>
      <c r="AF37">
        <v>19</v>
      </c>
      <c r="AG37">
        <v>163</v>
      </c>
      <c r="AH37">
        <v>623</v>
      </c>
    </row>
    <row r="38" spans="1:34" x14ac:dyDescent="0.25">
      <c r="A38" t="s">
        <v>79</v>
      </c>
      <c r="B38">
        <v>8</v>
      </c>
      <c r="C38" t="s">
        <v>42</v>
      </c>
      <c r="D38">
        <v>19</v>
      </c>
      <c r="E38">
        <v>14</v>
      </c>
      <c r="F38">
        <v>623</v>
      </c>
      <c r="G38">
        <v>1</v>
      </c>
      <c r="H38">
        <v>70</v>
      </c>
      <c r="I38">
        <v>100</v>
      </c>
      <c r="M38" t="s">
        <v>128</v>
      </c>
      <c r="N38">
        <v>14</v>
      </c>
      <c r="O38" t="s">
        <v>124</v>
      </c>
      <c r="P38">
        <v>15</v>
      </c>
      <c r="Q38">
        <v>64</v>
      </c>
      <c r="R38">
        <v>393</v>
      </c>
      <c r="S38">
        <v>1</v>
      </c>
      <c r="T38">
        <v>0</v>
      </c>
      <c r="U38">
        <v>100</v>
      </c>
      <c r="AD38" t="s">
        <v>223</v>
      </c>
      <c r="AE38" t="s">
        <v>186</v>
      </c>
      <c r="AF38">
        <v>19</v>
      </c>
      <c r="AG38">
        <v>219</v>
      </c>
      <c r="AH38">
        <v>623</v>
      </c>
    </row>
    <row r="39" spans="1:34" x14ac:dyDescent="0.25">
      <c r="A39" t="s">
        <v>80</v>
      </c>
      <c r="B39">
        <v>8</v>
      </c>
      <c r="C39" t="s">
        <v>42</v>
      </c>
      <c r="D39">
        <v>19</v>
      </c>
      <c r="E39">
        <v>64</v>
      </c>
      <c r="F39">
        <v>623</v>
      </c>
      <c r="G39">
        <v>1</v>
      </c>
      <c r="H39">
        <v>70</v>
      </c>
      <c r="I39">
        <v>100</v>
      </c>
      <c r="M39" t="s">
        <v>128</v>
      </c>
      <c r="N39">
        <v>14</v>
      </c>
      <c r="O39" t="s">
        <v>124</v>
      </c>
      <c r="P39">
        <v>15</v>
      </c>
      <c r="Q39">
        <v>67</v>
      </c>
      <c r="R39">
        <v>393</v>
      </c>
      <c r="S39">
        <v>1</v>
      </c>
      <c r="T39">
        <v>0</v>
      </c>
      <c r="U39">
        <v>100</v>
      </c>
      <c r="AD39" t="s">
        <v>224</v>
      </c>
      <c r="AE39" t="s">
        <v>186</v>
      </c>
      <c r="AF39">
        <v>19</v>
      </c>
      <c r="AG39">
        <v>275</v>
      </c>
      <c r="AH39">
        <v>623</v>
      </c>
    </row>
    <row r="40" spans="1:34" x14ac:dyDescent="0.25">
      <c r="A40" t="s">
        <v>81</v>
      </c>
      <c r="B40">
        <v>8</v>
      </c>
      <c r="C40" t="s">
        <v>42</v>
      </c>
      <c r="D40">
        <v>19</v>
      </c>
      <c r="E40">
        <v>114</v>
      </c>
      <c r="F40">
        <v>623</v>
      </c>
      <c r="G40">
        <v>1</v>
      </c>
      <c r="H40">
        <v>70</v>
      </c>
      <c r="I40">
        <v>100</v>
      </c>
      <c r="M40" t="s">
        <v>128</v>
      </c>
      <c r="N40">
        <v>14</v>
      </c>
      <c r="O40" t="s">
        <v>124</v>
      </c>
      <c r="P40">
        <v>15</v>
      </c>
      <c r="Q40">
        <v>68</v>
      </c>
      <c r="R40">
        <v>393</v>
      </c>
      <c r="S40">
        <v>1</v>
      </c>
      <c r="T40">
        <v>0</v>
      </c>
      <c r="U40">
        <v>100</v>
      </c>
      <c r="AD40" t="s">
        <v>225</v>
      </c>
      <c r="AE40" t="s">
        <v>186</v>
      </c>
      <c r="AF40">
        <v>19</v>
      </c>
      <c r="AG40">
        <v>330</v>
      </c>
      <c r="AH40">
        <v>623</v>
      </c>
    </row>
    <row r="41" spans="1:34" x14ac:dyDescent="0.25">
      <c r="A41" t="s">
        <v>82</v>
      </c>
      <c r="B41">
        <v>8</v>
      </c>
      <c r="C41" t="s">
        <v>42</v>
      </c>
      <c r="D41">
        <v>19</v>
      </c>
      <c r="E41">
        <v>165</v>
      </c>
      <c r="F41">
        <v>623</v>
      </c>
      <c r="G41">
        <v>1</v>
      </c>
      <c r="H41">
        <v>70</v>
      </c>
      <c r="I41">
        <v>100</v>
      </c>
      <c r="M41" t="s">
        <v>128</v>
      </c>
      <c r="N41">
        <v>14</v>
      </c>
      <c r="O41" t="s">
        <v>124</v>
      </c>
      <c r="P41">
        <v>15</v>
      </c>
      <c r="Q41">
        <v>71</v>
      </c>
      <c r="R41">
        <v>393</v>
      </c>
      <c r="S41">
        <v>1</v>
      </c>
      <c r="T41">
        <v>0</v>
      </c>
      <c r="U41">
        <v>100</v>
      </c>
      <c r="AD41" t="s">
        <v>226</v>
      </c>
      <c r="AE41" t="s">
        <v>186</v>
      </c>
      <c r="AF41">
        <v>19</v>
      </c>
      <c r="AG41">
        <v>386</v>
      </c>
      <c r="AH41">
        <v>623</v>
      </c>
    </row>
    <row r="42" spans="1:34" x14ac:dyDescent="0.25">
      <c r="A42" t="s">
        <v>83</v>
      </c>
      <c r="B42">
        <v>8</v>
      </c>
      <c r="C42" t="s">
        <v>42</v>
      </c>
      <c r="D42">
        <v>19</v>
      </c>
      <c r="E42">
        <v>215</v>
      </c>
      <c r="F42">
        <v>623</v>
      </c>
      <c r="G42">
        <v>1</v>
      </c>
      <c r="H42">
        <v>70</v>
      </c>
      <c r="I42">
        <v>100</v>
      </c>
      <c r="M42" t="s">
        <v>128</v>
      </c>
      <c r="N42">
        <v>14</v>
      </c>
      <c r="O42" t="s">
        <v>124</v>
      </c>
      <c r="P42">
        <v>15</v>
      </c>
      <c r="Q42">
        <v>71</v>
      </c>
      <c r="R42">
        <v>393</v>
      </c>
      <c r="S42">
        <v>1</v>
      </c>
      <c r="T42">
        <v>0</v>
      </c>
      <c r="U42">
        <v>100</v>
      </c>
      <c r="AD42" t="s">
        <v>227</v>
      </c>
      <c r="AE42" t="s">
        <v>186</v>
      </c>
      <c r="AF42">
        <v>19</v>
      </c>
      <c r="AG42">
        <v>442</v>
      </c>
      <c r="AH42">
        <v>623</v>
      </c>
    </row>
    <row r="43" spans="1:34" x14ac:dyDescent="0.25">
      <c r="A43" t="s">
        <v>84</v>
      </c>
      <c r="B43">
        <v>8</v>
      </c>
      <c r="C43" t="s">
        <v>42</v>
      </c>
      <c r="D43">
        <v>19</v>
      </c>
      <c r="E43">
        <v>266</v>
      </c>
      <c r="F43">
        <v>623</v>
      </c>
      <c r="G43">
        <v>1</v>
      </c>
      <c r="H43">
        <v>70</v>
      </c>
      <c r="I43">
        <v>100</v>
      </c>
      <c r="M43" t="s">
        <v>128</v>
      </c>
      <c r="N43">
        <v>14</v>
      </c>
      <c r="O43" t="s">
        <v>124</v>
      </c>
      <c r="P43">
        <v>15</v>
      </c>
      <c r="Q43">
        <v>74</v>
      </c>
      <c r="R43">
        <v>393</v>
      </c>
      <c r="S43">
        <v>1</v>
      </c>
      <c r="T43">
        <v>0</v>
      </c>
      <c r="U43">
        <v>100</v>
      </c>
      <c r="AD43" t="s">
        <v>228</v>
      </c>
      <c r="AE43" t="s">
        <v>186</v>
      </c>
      <c r="AF43">
        <v>19</v>
      </c>
      <c r="AG43">
        <v>498</v>
      </c>
      <c r="AH43">
        <v>623</v>
      </c>
    </row>
    <row r="44" spans="1:34" x14ac:dyDescent="0.25">
      <c r="A44" t="s">
        <v>85</v>
      </c>
      <c r="B44">
        <v>8</v>
      </c>
      <c r="C44" t="s">
        <v>42</v>
      </c>
      <c r="D44">
        <v>19</v>
      </c>
      <c r="E44">
        <v>316</v>
      </c>
      <c r="F44">
        <v>623</v>
      </c>
      <c r="G44">
        <v>1</v>
      </c>
      <c r="H44">
        <v>70</v>
      </c>
      <c r="I44">
        <v>100</v>
      </c>
      <c r="M44" t="s">
        <v>128</v>
      </c>
      <c r="N44">
        <v>14</v>
      </c>
      <c r="O44" t="s">
        <v>124</v>
      </c>
      <c r="P44">
        <v>15</v>
      </c>
      <c r="Q44">
        <v>75</v>
      </c>
      <c r="R44">
        <v>393</v>
      </c>
      <c r="S44">
        <v>1</v>
      </c>
      <c r="T44">
        <v>0</v>
      </c>
      <c r="U44">
        <v>100</v>
      </c>
      <c r="AD44" t="s">
        <v>229</v>
      </c>
      <c r="AE44" t="s">
        <v>186</v>
      </c>
      <c r="AF44">
        <v>19</v>
      </c>
      <c r="AG44">
        <v>554</v>
      </c>
      <c r="AH44">
        <v>623</v>
      </c>
    </row>
    <row r="45" spans="1:34" x14ac:dyDescent="0.25">
      <c r="A45" t="s">
        <v>86</v>
      </c>
      <c r="B45">
        <v>8</v>
      </c>
      <c r="C45" t="s">
        <v>42</v>
      </c>
      <c r="D45">
        <v>19</v>
      </c>
      <c r="E45">
        <v>366</v>
      </c>
      <c r="F45">
        <v>623</v>
      </c>
      <c r="G45">
        <v>1</v>
      </c>
      <c r="H45">
        <v>70</v>
      </c>
      <c r="I45">
        <v>100</v>
      </c>
      <c r="M45" t="s">
        <v>128</v>
      </c>
      <c r="N45">
        <v>14</v>
      </c>
      <c r="O45" t="s">
        <v>124</v>
      </c>
      <c r="P45">
        <v>15</v>
      </c>
      <c r="Q45">
        <v>78</v>
      </c>
      <c r="R45">
        <v>393</v>
      </c>
      <c r="S45">
        <v>1</v>
      </c>
      <c r="T45">
        <v>0</v>
      </c>
      <c r="U45">
        <v>100</v>
      </c>
      <c r="AD45" t="s">
        <v>230</v>
      </c>
      <c r="AE45" t="s">
        <v>186</v>
      </c>
      <c r="AF45">
        <v>19</v>
      </c>
      <c r="AG45">
        <v>609</v>
      </c>
      <c r="AH45">
        <v>623</v>
      </c>
    </row>
    <row r="46" spans="1:34" x14ac:dyDescent="0.25">
      <c r="A46" t="s">
        <v>87</v>
      </c>
      <c r="B46">
        <v>8</v>
      </c>
      <c r="C46" t="s">
        <v>42</v>
      </c>
      <c r="D46">
        <v>19</v>
      </c>
      <c r="E46">
        <v>417</v>
      </c>
      <c r="F46">
        <v>623</v>
      </c>
      <c r="G46">
        <v>1</v>
      </c>
      <c r="H46">
        <v>70</v>
      </c>
      <c r="I46">
        <v>100</v>
      </c>
      <c r="M46" t="s">
        <v>128</v>
      </c>
      <c r="N46">
        <v>14</v>
      </c>
      <c r="O46" t="s">
        <v>124</v>
      </c>
      <c r="P46">
        <v>15</v>
      </c>
      <c r="Q46">
        <v>79</v>
      </c>
      <c r="R46">
        <v>393</v>
      </c>
      <c r="S46">
        <v>1</v>
      </c>
      <c r="T46">
        <v>0</v>
      </c>
      <c r="U46">
        <v>100</v>
      </c>
      <c r="AD46" t="s">
        <v>231</v>
      </c>
      <c r="AE46" t="s">
        <v>186</v>
      </c>
      <c r="AF46">
        <v>20</v>
      </c>
      <c r="AG46">
        <v>42</v>
      </c>
      <c r="AH46">
        <v>688</v>
      </c>
    </row>
    <row r="47" spans="1:34" x14ac:dyDescent="0.25">
      <c r="A47" t="s">
        <v>88</v>
      </c>
      <c r="B47">
        <v>8</v>
      </c>
      <c r="C47" t="s">
        <v>42</v>
      </c>
      <c r="D47">
        <v>19</v>
      </c>
      <c r="E47">
        <v>467</v>
      </c>
      <c r="F47">
        <v>623</v>
      </c>
      <c r="G47">
        <v>1</v>
      </c>
      <c r="H47">
        <v>70</v>
      </c>
      <c r="I47">
        <v>100</v>
      </c>
      <c r="M47" t="s">
        <v>128</v>
      </c>
      <c r="N47">
        <v>14</v>
      </c>
      <c r="O47" t="s">
        <v>124</v>
      </c>
      <c r="P47">
        <v>15</v>
      </c>
      <c r="Q47">
        <v>81</v>
      </c>
      <c r="R47">
        <v>393</v>
      </c>
      <c r="S47">
        <v>1</v>
      </c>
      <c r="T47">
        <v>0</v>
      </c>
      <c r="U47">
        <v>100</v>
      </c>
      <c r="AD47" t="s">
        <v>232</v>
      </c>
      <c r="AE47" t="s">
        <v>186</v>
      </c>
      <c r="AF47">
        <v>20</v>
      </c>
      <c r="AG47">
        <v>98</v>
      </c>
      <c r="AH47">
        <v>688</v>
      </c>
    </row>
    <row r="48" spans="1:34" x14ac:dyDescent="0.25">
      <c r="A48" t="s">
        <v>89</v>
      </c>
      <c r="B48">
        <v>8</v>
      </c>
      <c r="C48" t="s">
        <v>42</v>
      </c>
      <c r="D48">
        <v>19</v>
      </c>
      <c r="E48">
        <v>518</v>
      </c>
      <c r="F48">
        <v>623</v>
      </c>
      <c r="G48">
        <v>1</v>
      </c>
      <c r="H48">
        <v>70</v>
      </c>
      <c r="I48">
        <v>100</v>
      </c>
      <c r="M48" t="s">
        <v>128</v>
      </c>
      <c r="N48">
        <v>14</v>
      </c>
      <c r="O48" t="s">
        <v>124</v>
      </c>
      <c r="P48">
        <v>15</v>
      </c>
      <c r="Q48">
        <v>82</v>
      </c>
      <c r="R48">
        <v>393</v>
      </c>
      <c r="S48">
        <v>1</v>
      </c>
      <c r="T48">
        <v>0</v>
      </c>
      <c r="U48">
        <v>100</v>
      </c>
      <c r="AD48" t="s">
        <v>233</v>
      </c>
      <c r="AE48" t="s">
        <v>186</v>
      </c>
      <c r="AF48">
        <v>20</v>
      </c>
      <c r="AG48">
        <v>154</v>
      </c>
      <c r="AH48">
        <v>688</v>
      </c>
    </row>
    <row r="49" spans="1:34" x14ac:dyDescent="0.25">
      <c r="A49" t="s">
        <v>90</v>
      </c>
      <c r="B49">
        <v>8</v>
      </c>
      <c r="C49" t="s">
        <v>42</v>
      </c>
      <c r="D49">
        <v>19</v>
      </c>
      <c r="E49">
        <v>568</v>
      </c>
      <c r="F49">
        <v>623</v>
      </c>
      <c r="G49">
        <v>1</v>
      </c>
      <c r="H49">
        <v>70</v>
      </c>
      <c r="I49">
        <v>100</v>
      </c>
      <c r="M49" t="s">
        <v>129</v>
      </c>
      <c r="N49">
        <v>14</v>
      </c>
      <c r="O49" t="s">
        <v>124</v>
      </c>
      <c r="P49">
        <v>15</v>
      </c>
      <c r="Q49">
        <v>85</v>
      </c>
      <c r="R49">
        <v>393</v>
      </c>
      <c r="S49">
        <v>1</v>
      </c>
      <c r="T49">
        <v>0</v>
      </c>
      <c r="U49">
        <v>100</v>
      </c>
      <c r="AD49" t="s">
        <v>234</v>
      </c>
      <c r="AE49" t="s">
        <v>186</v>
      </c>
      <c r="AF49">
        <v>20</v>
      </c>
      <c r="AG49">
        <v>209</v>
      </c>
      <c r="AH49">
        <v>688</v>
      </c>
    </row>
    <row r="50" spans="1:34" x14ac:dyDescent="0.25">
      <c r="A50" t="s">
        <v>91</v>
      </c>
      <c r="B50">
        <v>8</v>
      </c>
      <c r="C50" t="s">
        <v>42</v>
      </c>
      <c r="D50">
        <v>19</v>
      </c>
      <c r="E50">
        <v>618</v>
      </c>
      <c r="F50">
        <v>623</v>
      </c>
      <c r="G50">
        <v>1</v>
      </c>
      <c r="H50">
        <v>70</v>
      </c>
      <c r="I50">
        <v>100</v>
      </c>
      <c r="M50" t="s">
        <v>129</v>
      </c>
      <c r="N50">
        <v>14</v>
      </c>
      <c r="O50" t="s">
        <v>124</v>
      </c>
      <c r="P50">
        <v>15</v>
      </c>
      <c r="Q50">
        <v>86</v>
      </c>
      <c r="R50">
        <v>393</v>
      </c>
      <c r="S50">
        <v>1</v>
      </c>
      <c r="T50">
        <v>0</v>
      </c>
      <c r="U50">
        <v>100</v>
      </c>
      <c r="AD50" t="s">
        <v>235</v>
      </c>
      <c r="AE50" t="s">
        <v>186</v>
      </c>
      <c r="AF50">
        <v>20</v>
      </c>
      <c r="AG50">
        <v>265</v>
      </c>
      <c r="AH50">
        <v>688</v>
      </c>
    </row>
    <row r="51" spans="1:34" x14ac:dyDescent="0.25">
      <c r="A51" t="s">
        <v>92</v>
      </c>
      <c r="B51">
        <v>8</v>
      </c>
      <c r="C51" t="s">
        <v>42</v>
      </c>
      <c r="D51">
        <v>20</v>
      </c>
      <c r="E51">
        <v>46</v>
      </c>
      <c r="F51">
        <v>688</v>
      </c>
      <c r="G51">
        <v>1</v>
      </c>
      <c r="H51">
        <v>90</v>
      </c>
      <c r="I51">
        <v>100</v>
      </c>
      <c r="M51" t="s">
        <v>129</v>
      </c>
      <c r="N51">
        <v>14</v>
      </c>
      <c r="O51" t="s">
        <v>124</v>
      </c>
      <c r="P51">
        <v>15</v>
      </c>
      <c r="Q51">
        <v>89</v>
      </c>
      <c r="R51">
        <v>393</v>
      </c>
      <c r="S51">
        <v>1</v>
      </c>
      <c r="T51">
        <v>0</v>
      </c>
      <c r="U51">
        <v>100</v>
      </c>
      <c r="AD51" t="s">
        <v>236</v>
      </c>
      <c r="AE51" t="s">
        <v>186</v>
      </c>
      <c r="AF51">
        <v>20</v>
      </c>
      <c r="AG51">
        <v>321</v>
      </c>
      <c r="AH51">
        <v>688</v>
      </c>
    </row>
    <row r="52" spans="1:34" x14ac:dyDescent="0.25">
      <c r="A52" t="s">
        <v>93</v>
      </c>
      <c r="B52">
        <v>8</v>
      </c>
      <c r="C52" t="s">
        <v>42</v>
      </c>
      <c r="D52">
        <v>20</v>
      </c>
      <c r="E52">
        <v>96</v>
      </c>
      <c r="F52">
        <v>688</v>
      </c>
      <c r="G52">
        <v>1</v>
      </c>
      <c r="H52">
        <v>90</v>
      </c>
      <c r="I52">
        <v>100</v>
      </c>
      <c r="M52" t="s">
        <v>129</v>
      </c>
      <c r="N52">
        <v>14</v>
      </c>
      <c r="O52" t="s">
        <v>124</v>
      </c>
      <c r="P52">
        <v>15</v>
      </c>
      <c r="Q52">
        <v>89</v>
      </c>
      <c r="R52">
        <v>393</v>
      </c>
      <c r="S52">
        <v>1</v>
      </c>
      <c r="T52">
        <v>0</v>
      </c>
      <c r="U52">
        <v>100</v>
      </c>
      <c r="AD52" t="s">
        <v>237</v>
      </c>
      <c r="AE52" t="s">
        <v>186</v>
      </c>
      <c r="AF52">
        <v>20</v>
      </c>
      <c r="AG52">
        <v>377</v>
      </c>
      <c r="AH52">
        <v>688</v>
      </c>
    </row>
    <row r="53" spans="1:34" x14ac:dyDescent="0.25">
      <c r="A53" t="s">
        <v>93</v>
      </c>
      <c r="B53">
        <v>8</v>
      </c>
      <c r="C53" t="s">
        <v>42</v>
      </c>
      <c r="D53">
        <v>20</v>
      </c>
      <c r="E53">
        <v>146</v>
      </c>
      <c r="F53">
        <v>688</v>
      </c>
      <c r="G53">
        <v>1</v>
      </c>
      <c r="H53">
        <v>90</v>
      </c>
      <c r="I53">
        <v>100</v>
      </c>
      <c r="M53" t="s">
        <v>129</v>
      </c>
      <c r="N53">
        <v>14</v>
      </c>
      <c r="O53" t="s">
        <v>124</v>
      </c>
      <c r="P53">
        <v>15</v>
      </c>
      <c r="Q53">
        <v>92</v>
      </c>
      <c r="R53">
        <v>393</v>
      </c>
      <c r="S53">
        <v>1</v>
      </c>
      <c r="T53">
        <v>0</v>
      </c>
      <c r="U53">
        <v>100</v>
      </c>
      <c r="AD53" t="s">
        <v>238</v>
      </c>
      <c r="AE53" t="s">
        <v>186</v>
      </c>
      <c r="AF53">
        <v>20</v>
      </c>
      <c r="AG53">
        <v>433</v>
      </c>
      <c r="AH53">
        <v>688</v>
      </c>
    </row>
    <row r="54" spans="1:34" x14ac:dyDescent="0.25">
      <c r="A54" t="s">
        <v>94</v>
      </c>
      <c r="B54">
        <v>8</v>
      </c>
      <c r="C54" t="s">
        <v>42</v>
      </c>
      <c r="D54">
        <v>20</v>
      </c>
      <c r="E54">
        <v>197</v>
      </c>
      <c r="F54">
        <v>688</v>
      </c>
      <c r="G54">
        <v>1</v>
      </c>
      <c r="H54">
        <v>90</v>
      </c>
      <c r="I54">
        <v>100</v>
      </c>
      <c r="M54" t="s">
        <v>129</v>
      </c>
      <c r="N54">
        <v>14</v>
      </c>
      <c r="O54" t="s">
        <v>124</v>
      </c>
      <c r="P54">
        <v>15</v>
      </c>
      <c r="Q54">
        <v>93</v>
      </c>
      <c r="R54">
        <v>393</v>
      </c>
      <c r="S54">
        <v>1</v>
      </c>
      <c r="T54">
        <v>0</v>
      </c>
      <c r="U54">
        <v>100</v>
      </c>
      <c r="AD54" t="s">
        <v>239</v>
      </c>
      <c r="AE54" t="s">
        <v>186</v>
      </c>
      <c r="AF54">
        <v>20</v>
      </c>
      <c r="AG54">
        <v>488</v>
      </c>
      <c r="AH54">
        <v>688</v>
      </c>
    </row>
    <row r="55" spans="1:34" x14ac:dyDescent="0.25">
      <c r="A55" t="s">
        <v>95</v>
      </c>
      <c r="B55">
        <v>8</v>
      </c>
      <c r="C55" t="s">
        <v>42</v>
      </c>
      <c r="D55">
        <v>20</v>
      </c>
      <c r="E55">
        <v>247</v>
      </c>
      <c r="F55">
        <v>688</v>
      </c>
      <c r="G55">
        <v>1</v>
      </c>
      <c r="H55">
        <v>90</v>
      </c>
      <c r="I55">
        <v>100</v>
      </c>
      <c r="M55" t="s">
        <v>129</v>
      </c>
      <c r="N55">
        <v>14</v>
      </c>
      <c r="O55" t="s">
        <v>124</v>
      </c>
      <c r="P55">
        <v>15</v>
      </c>
      <c r="Q55">
        <v>96</v>
      </c>
      <c r="R55">
        <v>393</v>
      </c>
      <c r="S55">
        <v>1</v>
      </c>
      <c r="T55">
        <v>0</v>
      </c>
      <c r="U55">
        <v>100</v>
      </c>
      <c r="AD55" t="s">
        <v>240</v>
      </c>
      <c r="AE55" t="s">
        <v>186</v>
      </c>
      <c r="AF55">
        <v>20</v>
      </c>
      <c r="AG55">
        <v>544</v>
      </c>
      <c r="AH55">
        <v>688</v>
      </c>
    </row>
    <row r="56" spans="1:34" x14ac:dyDescent="0.25">
      <c r="A56" t="s">
        <v>95</v>
      </c>
      <c r="B56">
        <v>8</v>
      </c>
      <c r="C56" t="s">
        <v>42</v>
      </c>
      <c r="D56">
        <v>20</v>
      </c>
      <c r="E56">
        <v>298</v>
      </c>
      <c r="F56">
        <v>688</v>
      </c>
      <c r="G56">
        <v>1</v>
      </c>
      <c r="H56">
        <v>90</v>
      </c>
      <c r="I56">
        <v>100</v>
      </c>
      <c r="M56" t="s">
        <v>129</v>
      </c>
      <c r="N56">
        <v>14</v>
      </c>
      <c r="O56" t="s">
        <v>124</v>
      </c>
      <c r="P56">
        <v>15</v>
      </c>
      <c r="Q56">
        <v>96</v>
      </c>
      <c r="R56">
        <v>393</v>
      </c>
      <c r="S56">
        <v>1</v>
      </c>
      <c r="T56">
        <v>0</v>
      </c>
      <c r="U56">
        <v>100</v>
      </c>
      <c r="AD56" t="s">
        <v>241</v>
      </c>
      <c r="AE56" t="s">
        <v>186</v>
      </c>
      <c r="AF56">
        <v>20</v>
      </c>
      <c r="AG56">
        <v>600</v>
      </c>
      <c r="AH56">
        <v>688</v>
      </c>
    </row>
    <row r="57" spans="1:34" x14ac:dyDescent="0.25">
      <c r="A57" t="s">
        <v>96</v>
      </c>
      <c r="B57">
        <v>8</v>
      </c>
      <c r="C57" t="s">
        <v>42</v>
      </c>
      <c r="D57">
        <v>20</v>
      </c>
      <c r="E57">
        <v>348</v>
      </c>
      <c r="F57">
        <v>688</v>
      </c>
      <c r="G57">
        <v>1</v>
      </c>
      <c r="H57">
        <v>90</v>
      </c>
      <c r="I57">
        <v>100</v>
      </c>
      <c r="M57" t="s">
        <v>129</v>
      </c>
      <c r="N57">
        <v>14</v>
      </c>
      <c r="O57" t="s">
        <v>124</v>
      </c>
      <c r="P57">
        <v>15</v>
      </c>
      <c r="Q57">
        <v>99</v>
      </c>
      <c r="R57">
        <v>393</v>
      </c>
      <c r="S57">
        <v>1</v>
      </c>
      <c r="T57">
        <v>0</v>
      </c>
      <c r="U57">
        <v>100</v>
      </c>
      <c r="AD57" t="s">
        <v>242</v>
      </c>
      <c r="AE57" t="s">
        <v>186</v>
      </c>
      <c r="AF57">
        <v>20</v>
      </c>
      <c r="AG57">
        <v>656</v>
      </c>
      <c r="AH57">
        <v>688</v>
      </c>
    </row>
    <row r="58" spans="1:34" x14ac:dyDescent="0.25">
      <c r="A58" t="s">
        <v>97</v>
      </c>
      <c r="B58">
        <v>8</v>
      </c>
      <c r="C58" t="s">
        <v>42</v>
      </c>
      <c r="D58">
        <v>20</v>
      </c>
      <c r="E58">
        <v>398</v>
      </c>
      <c r="F58">
        <v>688</v>
      </c>
      <c r="G58">
        <v>1</v>
      </c>
      <c r="H58">
        <v>90</v>
      </c>
      <c r="I58">
        <v>100</v>
      </c>
      <c r="M58" t="s">
        <v>129</v>
      </c>
      <c r="N58">
        <v>14</v>
      </c>
      <c r="O58" t="s">
        <v>124</v>
      </c>
      <c r="P58">
        <v>15</v>
      </c>
      <c r="Q58">
        <v>100</v>
      </c>
      <c r="R58">
        <v>393</v>
      </c>
      <c r="S58">
        <v>1</v>
      </c>
      <c r="T58">
        <v>0</v>
      </c>
      <c r="U58">
        <v>100</v>
      </c>
      <c r="AD58" t="s">
        <v>243</v>
      </c>
      <c r="AE58" t="s">
        <v>186</v>
      </c>
      <c r="AF58">
        <v>21</v>
      </c>
      <c r="AG58">
        <v>23</v>
      </c>
      <c r="AH58">
        <v>757</v>
      </c>
    </row>
    <row r="59" spans="1:34" x14ac:dyDescent="0.25">
      <c r="A59" t="s">
        <v>98</v>
      </c>
      <c r="B59">
        <v>8</v>
      </c>
      <c r="C59" t="s">
        <v>42</v>
      </c>
      <c r="D59">
        <v>20</v>
      </c>
      <c r="E59">
        <v>449</v>
      </c>
      <c r="F59">
        <v>688</v>
      </c>
      <c r="G59">
        <v>1</v>
      </c>
      <c r="H59">
        <v>90</v>
      </c>
      <c r="I59">
        <v>100</v>
      </c>
      <c r="M59" t="s">
        <v>130</v>
      </c>
      <c r="N59">
        <v>14</v>
      </c>
      <c r="O59" t="s">
        <v>124</v>
      </c>
      <c r="P59">
        <v>15</v>
      </c>
      <c r="Q59">
        <v>103</v>
      </c>
      <c r="R59">
        <v>393</v>
      </c>
      <c r="S59">
        <v>1</v>
      </c>
      <c r="T59">
        <v>0</v>
      </c>
      <c r="U59">
        <v>100</v>
      </c>
    </row>
    <row r="60" spans="1:34" x14ac:dyDescent="0.25">
      <c r="A60" t="s">
        <v>99</v>
      </c>
      <c r="B60">
        <v>8</v>
      </c>
      <c r="C60" t="s">
        <v>42</v>
      </c>
      <c r="D60">
        <v>20</v>
      </c>
      <c r="E60">
        <v>499</v>
      </c>
      <c r="F60">
        <v>688</v>
      </c>
      <c r="G60">
        <v>1</v>
      </c>
      <c r="H60">
        <v>90</v>
      </c>
      <c r="I60">
        <v>100</v>
      </c>
      <c r="M60" t="s">
        <v>130</v>
      </c>
      <c r="N60">
        <v>14</v>
      </c>
      <c r="O60" t="s">
        <v>124</v>
      </c>
      <c r="P60">
        <v>15</v>
      </c>
      <c r="Q60">
        <v>103</v>
      </c>
      <c r="R60">
        <v>393</v>
      </c>
      <c r="S60">
        <v>1</v>
      </c>
      <c r="T60">
        <v>0</v>
      </c>
      <c r="U60">
        <v>100</v>
      </c>
    </row>
    <row r="61" spans="1:34" x14ac:dyDescent="0.25">
      <c r="A61" t="s">
        <v>99</v>
      </c>
      <c r="B61">
        <v>8</v>
      </c>
      <c r="C61" t="s">
        <v>42</v>
      </c>
      <c r="D61">
        <v>20</v>
      </c>
      <c r="E61">
        <v>550</v>
      </c>
      <c r="F61">
        <v>688</v>
      </c>
      <c r="G61">
        <v>1</v>
      </c>
      <c r="H61">
        <v>90</v>
      </c>
      <c r="I61">
        <v>100</v>
      </c>
      <c r="M61" t="s">
        <v>130</v>
      </c>
      <c r="N61">
        <v>14</v>
      </c>
      <c r="O61" t="s">
        <v>124</v>
      </c>
      <c r="P61">
        <v>15</v>
      </c>
      <c r="Q61">
        <v>106</v>
      </c>
      <c r="R61">
        <v>393</v>
      </c>
      <c r="S61">
        <v>1</v>
      </c>
      <c r="T61">
        <v>0</v>
      </c>
      <c r="U61">
        <v>100</v>
      </c>
    </row>
    <row r="62" spans="1:34" x14ac:dyDescent="0.25">
      <c r="A62" t="s">
        <v>100</v>
      </c>
      <c r="B62">
        <v>8</v>
      </c>
      <c r="C62" t="s">
        <v>42</v>
      </c>
      <c r="D62">
        <v>20</v>
      </c>
      <c r="E62">
        <v>600</v>
      </c>
      <c r="F62">
        <v>688</v>
      </c>
      <c r="G62">
        <v>1</v>
      </c>
      <c r="H62">
        <v>90</v>
      </c>
      <c r="I62">
        <v>100</v>
      </c>
      <c r="M62" t="s">
        <v>130</v>
      </c>
      <c r="N62">
        <v>14</v>
      </c>
      <c r="O62" t="s">
        <v>124</v>
      </c>
      <c r="P62">
        <v>15</v>
      </c>
      <c r="Q62">
        <v>107</v>
      </c>
      <c r="R62">
        <v>393</v>
      </c>
      <c r="S62">
        <v>1</v>
      </c>
      <c r="T62">
        <v>0</v>
      </c>
      <c r="U62">
        <v>100</v>
      </c>
    </row>
    <row r="63" spans="1:34" x14ac:dyDescent="0.25">
      <c r="A63" t="s">
        <v>101</v>
      </c>
      <c r="B63">
        <v>8</v>
      </c>
      <c r="C63" t="s">
        <v>42</v>
      </c>
      <c r="D63">
        <v>20</v>
      </c>
      <c r="E63">
        <v>650</v>
      </c>
      <c r="F63">
        <v>688</v>
      </c>
      <c r="G63">
        <v>1</v>
      </c>
      <c r="H63">
        <v>90</v>
      </c>
      <c r="I63">
        <v>100</v>
      </c>
      <c r="M63" t="s">
        <v>130</v>
      </c>
      <c r="N63">
        <v>14</v>
      </c>
      <c r="O63" t="s">
        <v>124</v>
      </c>
      <c r="P63">
        <v>15</v>
      </c>
      <c r="Q63">
        <v>110</v>
      </c>
      <c r="R63">
        <v>393</v>
      </c>
      <c r="S63">
        <v>1</v>
      </c>
      <c r="T63">
        <v>0</v>
      </c>
      <c r="U63">
        <v>100</v>
      </c>
    </row>
    <row r="64" spans="1:34" x14ac:dyDescent="0.25">
      <c r="A64" t="s">
        <v>102</v>
      </c>
      <c r="B64">
        <v>8</v>
      </c>
      <c r="C64" t="s">
        <v>42</v>
      </c>
      <c r="D64">
        <v>21</v>
      </c>
      <c r="E64">
        <v>12</v>
      </c>
      <c r="F64">
        <v>757</v>
      </c>
      <c r="G64">
        <v>1</v>
      </c>
      <c r="H64">
        <v>111</v>
      </c>
      <c r="I64">
        <v>100</v>
      </c>
      <c r="M64" t="s">
        <v>130</v>
      </c>
      <c r="N64">
        <v>14</v>
      </c>
      <c r="O64" t="s">
        <v>124</v>
      </c>
      <c r="P64">
        <v>15</v>
      </c>
      <c r="Q64">
        <v>110</v>
      </c>
      <c r="R64">
        <v>393</v>
      </c>
      <c r="S64">
        <v>1</v>
      </c>
      <c r="T64">
        <v>0</v>
      </c>
      <c r="U64">
        <v>100</v>
      </c>
    </row>
    <row r="65" spans="1:21" x14ac:dyDescent="0.25">
      <c r="A65" t="s">
        <v>103</v>
      </c>
      <c r="B65">
        <v>8</v>
      </c>
      <c r="C65" t="s">
        <v>42</v>
      </c>
      <c r="D65">
        <v>21</v>
      </c>
      <c r="E65">
        <v>62</v>
      </c>
      <c r="F65">
        <v>757</v>
      </c>
      <c r="G65">
        <v>1</v>
      </c>
      <c r="H65">
        <v>111</v>
      </c>
      <c r="I65">
        <v>100</v>
      </c>
      <c r="M65" t="s">
        <v>130</v>
      </c>
      <c r="N65">
        <v>14</v>
      </c>
      <c r="O65" t="s">
        <v>124</v>
      </c>
      <c r="P65">
        <v>15</v>
      </c>
      <c r="Q65">
        <v>113</v>
      </c>
      <c r="R65">
        <v>393</v>
      </c>
      <c r="S65">
        <v>1</v>
      </c>
      <c r="T65">
        <v>0</v>
      </c>
      <c r="U65">
        <v>100</v>
      </c>
    </row>
    <row r="66" spans="1:21" x14ac:dyDescent="0.25">
      <c r="A66" t="s">
        <v>104</v>
      </c>
      <c r="B66">
        <v>8</v>
      </c>
      <c r="C66" t="s">
        <v>42</v>
      </c>
      <c r="D66">
        <v>21</v>
      </c>
      <c r="E66">
        <v>113</v>
      </c>
      <c r="F66">
        <v>757</v>
      </c>
      <c r="G66">
        <v>2</v>
      </c>
      <c r="H66">
        <v>11</v>
      </c>
      <c r="I66">
        <v>125</v>
      </c>
      <c r="M66" t="s">
        <v>130</v>
      </c>
      <c r="N66">
        <v>14</v>
      </c>
      <c r="O66" t="s">
        <v>124</v>
      </c>
      <c r="P66">
        <v>15</v>
      </c>
      <c r="Q66">
        <v>114</v>
      </c>
      <c r="R66">
        <v>393</v>
      </c>
      <c r="S66">
        <v>1</v>
      </c>
      <c r="T66">
        <v>0</v>
      </c>
      <c r="U66">
        <v>100</v>
      </c>
    </row>
    <row r="67" spans="1:21" x14ac:dyDescent="0.25">
      <c r="A67" t="s">
        <v>105</v>
      </c>
      <c r="B67">
        <v>8</v>
      </c>
      <c r="C67" t="s">
        <v>42</v>
      </c>
      <c r="D67">
        <v>21</v>
      </c>
      <c r="E67">
        <v>163</v>
      </c>
      <c r="F67">
        <v>757</v>
      </c>
      <c r="G67">
        <v>2</v>
      </c>
      <c r="H67">
        <v>11</v>
      </c>
      <c r="I67">
        <v>125</v>
      </c>
      <c r="M67" t="s">
        <v>130</v>
      </c>
      <c r="N67">
        <v>14</v>
      </c>
      <c r="O67" t="s">
        <v>124</v>
      </c>
      <c r="P67">
        <v>15</v>
      </c>
      <c r="Q67">
        <v>117</v>
      </c>
      <c r="R67">
        <v>393</v>
      </c>
      <c r="S67">
        <v>1</v>
      </c>
      <c r="T67">
        <v>0</v>
      </c>
      <c r="U67">
        <v>100</v>
      </c>
    </row>
    <row r="68" spans="1:21" x14ac:dyDescent="0.25">
      <c r="A68" t="s">
        <v>106</v>
      </c>
      <c r="B68">
        <v>8</v>
      </c>
      <c r="C68" t="s">
        <v>42</v>
      </c>
      <c r="D68">
        <v>21</v>
      </c>
      <c r="E68">
        <v>214</v>
      </c>
      <c r="F68">
        <v>757</v>
      </c>
      <c r="G68">
        <v>2</v>
      </c>
      <c r="H68">
        <v>11</v>
      </c>
      <c r="I68">
        <v>125</v>
      </c>
      <c r="M68" t="s">
        <v>130</v>
      </c>
      <c r="N68">
        <v>14</v>
      </c>
      <c r="O68" t="s">
        <v>124</v>
      </c>
      <c r="P68">
        <v>15</v>
      </c>
      <c r="Q68">
        <v>118</v>
      </c>
      <c r="R68">
        <v>393</v>
      </c>
      <c r="S68">
        <v>1</v>
      </c>
      <c r="T68">
        <v>0</v>
      </c>
      <c r="U68">
        <v>100</v>
      </c>
    </row>
    <row r="69" spans="1:21" x14ac:dyDescent="0.25">
      <c r="A69" t="s">
        <v>107</v>
      </c>
      <c r="B69">
        <v>8</v>
      </c>
      <c r="C69" t="s">
        <v>42</v>
      </c>
      <c r="D69">
        <v>21</v>
      </c>
      <c r="E69">
        <v>264</v>
      </c>
      <c r="F69">
        <v>757</v>
      </c>
      <c r="G69">
        <v>2</v>
      </c>
      <c r="H69">
        <v>11</v>
      </c>
      <c r="I69">
        <v>125</v>
      </c>
      <c r="M69" t="s">
        <v>130</v>
      </c>
      <c r="N69">
        <v>14</v>
      </c>
      <c r="O69" t="s">
        <v>124</v>
      </c>
      <c r="P69">
        <v>15</v>
      </c>
      <c r="Q69">
        <v>121</v>
      </c>
      <c r="R69">
        <v>393</v>
      </c>
      <c r="S69">
        <v>1</v>
      </c>
      <c r="T69">
        <v>0</v>
      </c>
      <c r="U69">
        <v>100</v>
      </c>
    </row>
    <row r="70" spans="1:21" x14ac:dyDescent="0.25">
      <c r="A70" t="s">
        <v>108</v>
      </c>
      <c r="B70">
        <v>8</v>
      </c>
      <c r="C70" t="s">
        <v>42</v>
      </c>
      <c r="D70">
        <v>21</v>
      </c>
      <c r="E70">
        <v>314</v>
      </c>
      <c r="F70">
        <v>757</v>
      </c>
      <c r="G70">
        <v>2</v>
      </c>
      <c r="H70">
        <v>11</v>
      </c>
      <c r="I70">
        <v>125</v>
      </c>
      <c r="M70" t="s">
        <v>130</v>
      </c>
      <c r="N70">
        <v>14</v>
      </c>
      <c r="O70" t="s">
        <v>124</v>
      </c>
      <c r="P70">
        <v>15</v>
      </c>
      <c r="Q70">
        <v>121</v>
      </c>
      <c r="R70">
        <v>393</v>
      </c>
      <c r="S70">
        <v>1</v>
      </c>
      <c r="T70">
        <v>0</v>
      </c>
      <c r="U70">
        <v>100</v>
      </c>
    </row>
    <row r="71" spans="1:21" x14ac:dyDescent="0.25">
      <c r="A71" t="s">
        <v>109</v>
      </c>
      <c r="B71">
        <v>8</v>
      </c>
      <c r="C71" t="s">
        <v>42</v>
      </c>
      <c r="D71">
        <v>21</v>
      </c>
      <c r="E71">
        <v>365</v>
      </c>
      <c r="F71">
        <v>757</v>
      </c>
      <c r="G71">
        <v>2</v>
      </c>
      <c r="H71">
        <v>11</v>
      </c>
      <c r="I71">
        <v>125</v>
      </c>
      <c r="M71" t="s">
        <v>131</v>
      </c>
      <c r="N71">
        <v>14</v>
      </c>
      <c r="O71" t="s">
        <v>124</v>
      </c>
      <c r="P71">
        <v>15</v>
      </c>
      <c r="Q71">
        <v>124</v>
      </c>
      <c r="R71">
        <v>393</v>
      </c>
      <c r="S71">
        <v>1</v>
      </c>
      <c r="T71">
        <v>0</v>
      </c>
      <c r="U71">
        <v>100</v>
      </c>
    </row>
    <row r="72" spans="1:21" x14ac:dyDescent="0.25">
      <c r="A72" t="s">
        <v>110</v>
      </c>
      <c r="B72">
        <v>8</v>
      </c>
      <c r="C72" t="s">
        <v>42</v>
      </c>
      <c r="D72">
        <v>21</v>
      </c>
      <c r="E72">
        <v>415</v>
      </c>
      <c r="F72">
        <v>757</v>
      </c>
      <c r="G72">
        <v>2</v>
      </c>
      <c r="H72">
        <v>11</v>
      </c>
      <c r="I72">
        <v>125</v>
      </c>
      <c r="M72" t="s">
        <v>131</v>
      </c>
      <c r="N72">
        <v>14</v>
      </c>
      <c r="O72" t="s">
        <v>124</v>
      </c>
      <c r="P72">
        <v>15</v>
      </c>
      <c r="Q72">
        <v>125</v>
      </c>
      <c r="R72">
        <v>393</v>
      </c>
      <c r="S72">
        <v>1</v>
      </c>
      <c r="T72">
        <v>0</v>
      </c>
      <c r="U72">
        <v>100</v>
      </c>
    </row>
    <row r="73" spans="1:21" x14ac:dyDescent="0.25">
      <c r="A73" t="s">
        <v>111</v>
      </c>
      <c r="B73">
        <v>8</v>
      </c>
      <c r="C73" t="s">
        <v>42</v>
      </c>
      <c r="D73">
        <v>21</v>
      </c>
      <c r="E73">
        <v>466</v>
      </c>
      <c r="F73">
        <v>757</v>
      </c>
      <c r="G73">
        <v>2</v>
      </c>
      <c r="H73">
        <v>11</v>
      </c>
      <c r="I73">
        <v>125</v>
      </c>
      <c r="M73" t="s">
        <v>131</v>
      </c>
      <c r="N73">
        <v>14</v>
      </c>
      <c r="O73" t="s">
        <v>124</v>
      </c>
      <c r="P73">
        <v>15</v>
      </c>
      <c r="Q73">
        <v>128</v>
      </c>
      <c r="R73">
        <v>393</v>
      </c>
      <c r="S73">
        <v>1</v>
      </c>
      <c r="T73">
        <v>0</v>
      </c>
      <c r="U73">
        <v>100</v>
      </c>
    </row>
    <row r="74" spans="1:21" x14ac:dyDescent="0.25">
      <c r="A74" t="s">
        <v>112</v>
      </c>
      <c r="B74">
        <v>8</v>
      </c>
      <c r="C74" t="s">
        <v>42</v>
      </c>
      <c r="D74">
        <v>21</v>
      </c>
      <c r="E74">
        <v>516</v>
      </c>
      <c r="F74">
        <v>757</v>
      </c>
      <c r="G74">
        <v>2</v>
      </c>
      <c r="H74">
        <v>11</v>
      </c>
      <c r="I74">
        <v>125</v>
      </c>
      <c r="M74" t="s">
        <v>131</v>
      </c>
      <c r="N74">
        <v>14</v>
      </c>
      <c r="O74" t="s">
        <v>124</v>
      </c>
      <c r="P74">
        <v>15</v>
      </c>
      <c r="Q74">
        <v>128</v>
      </c>
      <c r="R74">
        <v>393</v>
      </c>
      <c r="S74">
        <v>1</v>
      </c>
      <c r="T74">
        <v>0</v>
      </c>
      <c r="U74">
        <v>100</v>
      </c>
    </row>
    <row r="75" spans="1:21" x14ac:dyDescent="0.25">
      <c r="A75" t="s">
        <v>113</v>
      </c>
      <c r="B75">
        <v>8</v>
      </c>
      <c r="C75" t="s">
        <v>42</v>
      </c>
      <c r="D75">
        <v>21</v>
      </c>
      <c r="E75">
        <v>566</v>
      </c>
      <c r="F75">
        <v>757</v>
      </c>
      <c r="G75">
        <v>2</v>
      </c>
      <c r="H75">
        <v>11</v>
      </c>
      <c r="I75">
        <v>125</v>
      </c>
      <c r="M75" t="s">
        <v>131</v>
      </c>
      <c r="N75">
        <v>14</v>
      </c>
      <c r="O75" t="s">
        <v>124</v>
      </c>
      <c r="P75">
        <v>15</v>
      </c>
      <c r="Q75">
        <v>131</v>
      </c>
      <c r="R75">
        <v>393</v>
      </c>
      <c r="S75">
        <v>1</v>
      </c>
      <c r="T75">
        <v>0</v>
      </c>
      <c r="U75">
        <v>100</v>
      </c>
    </row>
    <row r="76" spans="1:21" x14ac:dyDescent="0.25">
      <c r="A76" t="s">
        <v>114</v>
      </c>
      <c r="B76">
        <v>8</v>
      </c>
      <c r="C76" t="s">
        <v>42</v>
      </c>
      <c r="D76">
        <v>21</v>
      </c>
      <c r="E76">
        <v>617</v>
      </c>
      <c r="F76">
        <v>757</v>
      </c>
      <c r="G76">
        <v>2</v>
      </c>
      <c r="H76">
        <v>11</v>
      </c>
      <c r="I76">
        <v>125</v>
      </c>
      <c r="M76" t="s">
        <v>131</v>
      </c>
      <c r="N76">
        <v>14</v>
      </c>
      <c r="O76" t="s">
        <v>124</v>
      </c>
      <c r="P76">
        <v>15</v>
      </c>
      <c r="Q76">
        <v>132</v>
      </c>
      <c r="R76">
        <v>393</v>
      </c>
      <c r="S76">
        <v>1</v>
      </c>
      <c r="T76">
        <v>0</v>
      </c>
      <c r="U76">
        <v>100</v>
      </c>
    </row>
    <row r="77" spans="1:21" x14ac:dyDescent="0.25">
      <c r="A77" t="s">
        <v>115</v>
      </c>
      <c r="B77">
        <v>8</v>
      </c>
      <c r="C77" t="s">
        <v>42</v>
      </c>
      <c r="D77">
        <v>21</v>
      </c>
      <c r="E77">
        <v>667</v>
      </c>
      <c r="F77">
        <v>757</v>
      </c>
      <c r="G77">
        <v>2</v>
      </c>
      <c r="H77">
        <v>11</v>
      </c>
      <c r="I77">
        <v>125</v>
      </c>
      <c r="M77" t="s">
        <v>131</v>
      </c>
      <c r="N77">
        <v>14</v>
      </c>
      <c r="O77" t="s">
        <v>124</v>
      </c>
      <c r="P77">
        <v>15</v>
      </c>
      <c r="Q77">
        <v>135</v>
      </c>
      <c r="R77">
        <v>393</v>
      </c>
      <c r="S77">
        <v>1</v>
      </c>
      <c r="T77">
        <v>0</v>
      </c>
      <c r="U77">
        <v>100</v>
      </c>
    </row>
    <row r="78" spans="1:21" x14ac:dyDescent="0.25">
      <c r="A78" t="s">
        <v>116</v>
      </c>
      <c r="B78">
        <v>8</v>
      </c>
      <c r="C78" t="s">
        <v>42</v>
      </c>
      <c r="D78">
        <v>21</v>
      </c>
      <c r="E78">
        <v>718</v>
      </c>
      <c r="F78">
        <v>757</v>
      </c>
      <c r="G78">
        <v>2</v>
      </c>
      <c r="H78">
        <v>11</v>
      </c>
      <c r="I78">
        <v>125</v>
      </c>
      <c r="M78" t="s">
        <v>131</v>
      </c>
      <c r="N78">
        <v>14</v>
      </c>
      <c r="O78" t="s">
        <v>124</v>
      </c>
      <c r="P78">
        <v>15</v>
      </c>
      <c r="Q78">
        <v>135</v>
      </c>
      <c r="R78">
        <v>393</v>
      </c>
      <c r="S78">
        <v>1</v>
      </c>
      <c r="T78">
        <v>0</v>
      </c>
      <c r="U78">
        <v>100</v>
      </c>
    </row>
    <row r="79" spans="1:21" x14ac:dyDescent="0.25">
      <c r="A79" t="s">
        <v>117</v>
      </c>
      <c r="B79">
        <v>8</v>
      </c>
      <c r="C79" t="s">
        <v>42</v>
      </c>
      <c r="D79">
        <v>22</v>
      </c>
      <c r="E79">
        <v>11</v>
      </c>
      <c r="F79">
        <v>829</v>
      </c>
      <c r="G79">
        <v>2</v>
      </c>
      <c r="H79">
        <v>33</v>
      </c>
      <c r="I79">
        <v>125</v>
      </c>
      <c r="M79" t="s">
        <v>131</v>
      </c>
      <c r="N79">
        <v>14</v>
      </c>
      <c r="O79" t="s">
        <v>124</v>
      </c>
      <c r="P79">
        <v>15</v>
      </c>
      <c r="Q79">
        <v>138</v>
      </c>
      <c r="R79">
        <v>393</v>
      </c>
      <c r="S79">
        <v>1</v>
      </c>
      <c r="T79">
        <v>0</v>
      </c>
      <c r="U79">
        <v>100</v>
      </c>
    </row>
    <row r="80" spans="1:21" x14ac:dyDescent="0.25">
      <c r="A80" t="s">
        <v>118</v>
      </c>
      <c r="B80">
        <v>8</v>
      </c>
      <c r="C80" t="s">
        <v>42</v>
      </c>
      <c r="D80">
        <v>22</v>
      </c>
      <c r="E80">
        <v>61</v>
      </c>
      <c r="F80">
        <v>829</v>
      </c>
      <c r="G80">
        <v>2</v>
      </c>
      <c r="H80">
        <v>33</v>
      </c>
      <c r="I80">
        <v>125</v>
      </c>
      <c r="M80" t="s">
        <v>131</v>
      </c>
      <c r="N80">
        <v>14</v>
      </c>
      <c r="O80" t="s">
        <v>124</v>
      </c>
      <c r="P80">
        <v>15</v>
      </c>
      <c r="Q80">
        <v>139</v>
      </c>
      <c r="R80">
        <v>393</v>
      </c>
      <c r="S80">
        <v>1</v>
      </c>
      <c r="T80">
        <v>0</v>
      </c>
      <c r="U80">
        <v>100</v>
      </c>
    </row>
    <row r="81" spans="1:21" x14ac:dyDescent="0.25">
      <c r="A81" t="s">
        <v>119</v>
      </c>
      <c r="B81">
        <v>8</v>
      </c>
      <c r="C81" t="s">
        <v>42</v>
      </c>
      <c r="D81">
        <v>22</v>
      </c>
      <c r="E81">
        <v>111</v>
      </c>
      <c r="F81">
        <v>829</v>
      </c>
      <c r="G81">
        <v>2</v>
      </c>
      <c r="H81">
        <v>33</v>
      </c>
      <c r="I81">
        <v>125</v>
      </c>
      <c r="M81" t="s">
        <v>131</v>
      </c>
      <c r="N81">
        <v>14</v>
      </c>
      <c r="O81" t="s">
        <v>124</v>
      </c>
      <c r="P81">
        <v>15</v>
      </c>
      <c r="Q81">
        <v>142</v>
      </c>
      <c r="R81">
        <v>393</v>
      </c>
      <c r="S81">
        <v>1</v>
      </c>
      <c r="T81">
        <v>0</v>
      </c>
      <c r="U81">
        <v>100</v>
      </c>
    </row>
    <row r="82" spans="1:21" x14ac:dyDescent="0.25">
      <c r="A82" t="s">
        <v>120</v>
      </c>
      <c r="B82">
        <v>8</v>
      </c>
      <c r="C82" t="s">
        <v>42</v>
      </c>
      <c r="D82">
        <v>22</v>
      </c>
      <c r="E82">
        <v>162</v>
      </c>
      <c r="F82">
        <v>829</v>
      </c>
      <c r="G82">
        <v>2</v>
      </c>
      <c r="H82">
        <v>33</v>
      </c>
      <c r="I82">
        <v>125</v>
      </c>
      <c r="M82" t="s">
        <v>132</v>
      </c>
      <c r="N82">
        <v>14</v>
      </c>
      <c r="O82" t="s">
        <v>124</v>
      </c>
      <c r="P82">
        <v>15</v>
      </c>
      <c r="Q82">
        <v>142</v>
      </c>
      <c r="R82">
        <v>393</v>
      </c>
      <c r="S82">
        <v>1</v>
      </c>
      <c r="T82">
        <v>0</v>
      </c>
      <c r="U82">
        <v>100</v>
      </c>
    </row>
    <row r="83" spans="1:21" x14ac:dyDescent="0.25">
      <c r="A83" t="s">
        <v>121</v>
      </c>
      <c r="B83">
        <v>8</v>
      </c>
      <c r="C83" t="s">
        <v>42</v>
      </c>
      <c r="D83">
        <v>22</v>
      </c>
      <c r="E83">
        <v>212</v>
      </c>
      <c r="F83">
        <v>829</v>
      </c>
      <c r="G83">
        <v>2</v>
      </c>
      <c r="H83">
        <v>33</v>
      </c>
      <c r="I83">
        <v>125</v>
      </c>
      <c r="M83" t="s">
        <v>132</v>
      </c>
      <c r="N83">
        <v>14</v>
      </c>
      <c r="O83" t="s">
        <v>124</v>
      </c>
      <c r="P83">
        <v>15</v>
      </c>
      <c r="Q83">
        <v>145</v>
      </c>
      <c r="R83">
        <v>393</v>
      </c>
      <c r="S83">
        <v>1</v>
      </c>
      <c r="T83">
        <v>0</v>
      </c>
      <c r="U83">
        <v>100</v>
      </c>
    </row>
    <row r="84" spans="1:21" x14ac:dyDescent="0.25">
      <c r="A84" t="s">
        <v>122</v>
      </c>
      <c r="B84">
        <v>8</v>
      </c>
      <c r="C84" t="s">
        <v>42</v>
      </c>
      <c r="D84">
        <v>22</v>
      </c>
      <c r="E84">
        <v>263</v>
      </c>
      <c r="F84">
        <v>829</v>
      </c>
      <c r="G84">
        <v>2</v>
      </c>
      <c r="H84">
        <v>33</v>
      </c>
      <c r="I84">
        <v>125</v>
      </c>
      <c r="M84" t="s">
        <v>132</v>
      </c>
      <c r="N84">
        <v>14</v>
      </c>
      <c r="O84" t="s">
        <v>124</v>
      </c>
      <c r="P84">
        <v>15</v>
      </c>
      <c r="Q84">
        <v>146</v>
      </c>
      <c r="R84">
        <v>393</v>
      </c>
      <c r="S84">
        <v>1</v>
      </c>
      <c r="T84">
        <v>0</v>
      </c>
      <c r="U84">
        <v>100</v>
      </c>
    </row>
    <row r="85" spans="1:21" x14ac:dyDescent="0.25">
      <c r="B85">
        <f>SUM(B1:B84)</f>
        <v>672</v>
      </c>
      <c r="M85" t="s">
        <v>132</v>
      </c>
      <c r="N85">
        <v>14</v>
      </c>
      <c r="O85" t="s">
        <v>124</v>
      </c>
      <c r="P85">
        <v>15</v>
      </c>
      <c r="Q85">
        <v>149</v>
      </c>
      <c r="R85">
        <v>393</v>
      </c>
      <c r="S85">
        <v>1</v>
      </c>
      <c r="T85">
        <v>0</v>
      </c>
      <c r="U85">
        <v>100</v>
      </c>
    </row>
    <row r="86" spans="1:21" x14ac:dyDescent="0.25">
      <c r="M86" t="s">
        <v>132</v>
      </c>
      <c r="N86">
        <v>14</v>
      </c>
      <c r="O86" t="s">
        <v>124</v>
      </c>
      <c r="P86">
        <v>15</v>
      </c>
      <c r="Q86">
        <v>150</v>
      </c>
      <c r="R86">
        <v>393</v>
      </c>
      <c r="S86">
        <v>1</v>
      </c>
      <c r="T86">
        <v>0</v>
      </c>
      <c r="U86">
        <v>100</v>
      </c>
    </row>
    <row r="87" spans="1:21" x14ac:dyDescent="0.25">
      <c r="M87" t="s">
        <v>133</v>
      </c>
      <c r="N87">
        <v>14</v>
      </c>
      <c r="O87" t="s">
        <v>124</v>
      </c>
      <c r="P87">
        <v>15</v>
      </c>
      <c r="Q87">
        <v>152</v>
      </c>
      <c r="R87">
        <v>393</v>
      </c>
      <c r="S87">
        <v>1</v>
      </c>
      <c r="T87">
        <v>0</v>
      </c>
      <c r="U87">
        <v>100</v>
      </c>
    </row>
    <row r="88" spans="1:21" x14ac:dyDescent="0.25">
      <c r="M88" t="s">
        <v>133</v>
      </c>
      <c r="N88">
        <v>14</v>
      </c>
      <c r="O88" t="s">
        <v>124</v>
      </c>
      <c r="P88">
        <v>15</v>
      </c>
      <c r="Q88">
        <v>153</v>
      </c>
      <c r="R88">
        <v>393</v>
      </c>
      <c r="S88">
        <v>1</v>
      </c>
      <c r="T88">
        <v>0</v>
      </c>
      <c r="U88">
        <v>100</v>
      </c>
    </row>
    <row r="89" spans="1:21" x14ac:dyDescent="0.25">
      <c r="M89" t="s">
        <v>133</v>
      </c>
      <c r="N89">
        <v>14</v>
      </c>
      <c r="O89" t="s">
        <v>124</v>
      </c>
      <c r="P89">
        <v>15</v>
      </c>
      <c r="Q89">
        <v>156</v>
      </c>
      <c r="R89">
        <v>393</v>
      </c>
      <c r="S89">
        <v>1</v>
      </c>
      <c r="T89">
        <v>0</v>
      </c>
      <c r="U89">
        <v>100</v>
      </c>
    </row>
    <row r="90" spans="1:21" x14ac:dyDescent="0.25">
      <c r="M90" t="s">
        <v>133</v>
      </c>
      <c r="N90">
        <v>14</v>
      </c>
      <c r="O90" t="s">
        <v>124</v>
      </c>
      <c r="P90">
        <v>15</v>
      </c>
      <c r="Q90">
        <v>156</v>
      </c>
      <c r="R90">
        <v>393</v>
      </c>
      <c r="S90">
        <v>1</v>
      </c>
      <c r="T90">
        <v>0</v>
      </c>
      <c r="U90">
        <v>100</v>
      </c>
    </row>
    <row r="91" spans="1:21" x14ac:dyDescent="0.25">
      <c r="M91" t="s">
        <v>133</v>
      </c>
      <c r="N91">
        <v>14</v>
      </c>
      <c r="O91" t="s">
        <v>124</v>
      </c>
      <c r="P91">
        <v>15</v>
      </c>
      <c r="Q91">
        <v>159</v>
      </c>
      <c r="R91">
        <v>393</v>
      </c>
      <c r="S91">
        <v>1</v>
      </c>
      <c r="T91">
        <v>0</v>
      </c>
      <c r="U91">
        <v>100</v>
      </c>
    </row>
    <row r="92" spans="1:21" x14ac:dyDescent="0.25">
      <c r="M92" t="s">
        <v>133</v>
      </c>
      <c r="N92">
        <v>14</v>
      </c>
      <c r="O92" t="s">
        <v>124</v>
      </c>
      <c r="P92">
        <v>15</v>
      </c>
      <c r="Q92">
        <v>160</v>
      </c>
      <c r="R92">
        <v>393</v>
      </c>
      <c r="S92">
        <v>1</v>
      </c>
      <c r="T92">
        <v>0</v>
      </c>
      <c r="U92">
        <v>100</v>
      </c>
    </row>
    <row r="93" spans="1:21" x14ac:dyDescent="0.25">
      <c r="M93" t="s">
        <v>133</v>
      </c>
      <c r="N93">
        <v>14</v>
      </c>
      <c r="O93" t="s">
        <v>124</v>
      </c>
      <c r="P93">
        <v>15</v>
      </c>
      <c r="Q93">
        <v>163</v>
      </c>
      <c r="R93">
        <v>393</v>
      </c>
      <c r="S93">
        <v>1</v>
      </c>
      <c r="T93">
        <v>0</v>
      </c>
      <c r="U93">
        <v>100</v>
      </c>
    </row>
    <row r="94" spans="1:21" x14ac:dyDescent="0.25">
      <c r="M94" t="s">
        <v>133</v>
      </c>
      <c r="N94">
        <v>14</v>
      </c>
      <c r="O94" t="s">
        <v>124</v>
      </c>
      <c r="P94">
        <v>15</v>
      </c>
      <c r="Q94">
        <v>163</v>
      </c>
      <c r="R94">
        <v>393</v>
      </c>
      <c r="S94">
        <v>1</v>
      </c>
      <c r="T94">
        <v>0</v>
      </c>
      <c r="U94">
        <v>100</v>
      </c>
    </row>
    <row r="95" spans="1:21" x14ac:dyDescent="0.25">
      <c r="M95" t="s">
        <v>133</v>
      </c>
      <c r="N95">
        <v>14</v>
      </c>
      <c r="O95" t="s">
        <v>124</v>
      </c>
      <c r="P95">
        <v>15</v>
      </c>
      <c r="Q95">
        <v>166</v>
      </c>
      <c r="R95">
        <v>393</v>
      </c>
      <c r="S95">
        <v>1</v>
      </c>
      <c r="T95">
        <v>0</v>
      </c>
      <c r="U95">
        <v>100</v>
      </c>
    </row>
    <row r="96" spans="1:21" x14ac:dyDescent="0.25">
      <c r="M96" t="s">
        <v>133</v>
      </c>
      <c r="N96">
        <v>14</v>
      </c>
      <c r="O96" t="s">
        <v>124</v>
      </c>
      <c r="P96">
        <v>15</v>
      </c>
      <c r="Q96">
        <v>166</v>
      </c>
      <c r="R96">
        <v>393</v>
      </c>
      <c r="S96">
        <v>1</v>
      </c>
      <c r="T96">
        <v>0</v>
      </c>
      <c r="U96">
        <v>100</v>
      </c>
    </row>
    <row r="97" spans="13:21" x14ac:dyDescent="0.25">
      <c r="M97" t="s">
        <v>134</v>
      </c>
      <c r="N97">
        <v>14</v>
      </c>
      <c r="O97" t="s">
        <v>124</v>
      </c>
      <c r="P97">
        <v>15</v>
      </c>
      <c r="Q97">
        <v>166</v>
      </c>
      <c r="R97">
        <v>393</v>
      </c>
      <c r="S97">
        <v>1</v>
      </c>
      <c r="T97">
        <v>0</v>
      </c>
      <c r="U97">
        <v>100</v>
      </c>
    </row>
    <row r="98" spans="13:21" x14ac:dyDescent="0.25">
      <c r="M98" t="s">
        <v>134</v>
      </c>
      <c r="N98">
        <v>14</v>
      </c>
      <c r="O98" t="s">
        <v>124</v>
      </c>
      <c r="P98">
        <v>15</v>
      </c>
      <c r="Q98">
        <v>167</v>
      </c>
      <c r="R98">
        <v>393</v>
      </c>
      <c r="S98">
        <v>1</v>
      </c>
      <c r="T98">
        <v>0</v>
      </c>
      <c r="U98">
        <v>100</v>
      </c>
    </row>
    <row r="99" spans="13:21" x14ac:dyDescent="0.25">
      <c r="M99" t="s">
        <v>135</v>
      </c>
      <c r="N99">
        <v>14</v>
      </c>
      <c r="O99" t="s">
        <v>124</v>
      </c>
      <c r="P99">
        <v>15</v>
      </c>
      <c r="Q99">
        <v>169</v>
      </c>
      <c r="R99">
        <v>393</v>
      </c>
      <c r="S99">
        <v>1</v>
      </c>
      <c r="T99">
        <v>0</v>
      </c>
      <c r="U99">
        <v>100</v>
      </c>
    </row>
    <row r="100" spans="13:21" x14ac:dyDescent="0.25">
      <c r="M100" t="s">
        <v>135</v>
      </c>
      <c r="N100">
        <v>14</v>
      </c>
      <c r="O100" t="s">
        <v>124</v>
      </c>
      <c r="P100">
        <v>15</v>
      </c>
      <c r="Q100">
        <v>169</v>
      </c>
      <c r="R100">
        <v>393</v>
      </c>
      <c r="S100">
        <v>1</v>
      </c>
      <c r="T100">
        <v>0</v>
      </c>
      <c r="U100">
        <v>100</v>
      </c>
    </row>
    <row r="101" spans="13:21" x14ac:dyDescent="0.25">
      <c r="M101" t="s">
        <v>136</v>
      </c>
      <c r="N101">
        <v>14</v>
      </c>
      <c r="O101" t="s">
        <v>124</v>
      </c>
      <c r="P101">
        <v>15</v>
      </c>
      <c r="Q101">
        <v>171</v>
      </c>
      <c r="R101">
        <v>393</v>
      </c>
      <c r="S101">
        <v>1</v>
      </c>
      <c r="T101">
        <v>0</v>
      </c>
      <c r="U101">
        <v>100</v>
      </c>
    </row>
    <row r="102" spans="13:21" x14ac:dyDescent="0.25">
      <c r="M102" t="s">
        <v>136</v>
      </c>
      <c r="N102">
        <v>14</v>
      </c>
      <c r="O102" t="s">
        <v>124</v>
      </c>
      <c r="P102">
        <v>15</v>
      </c>
      <c r="Q102">
        <v>171</v>
      </c>
      <c r="R102">
        <v>393</v>
      </c>
      <c r="S102">
        <v>1</v>
      </c>
      <c r="T102">
        <v>0</v>
      </c>
      <c r="U102">
        <v>100</v>
      </c>
    </row>
    <row r="103" spans="13:21" x14ac:dyDescent="0.25">
      <c r="M103" t="s">
        <v>137</v>
      </c>
      <c r="N103">
        <v>14</v>
      </c>
      <c r="O103" t="s">
        <v>124</v>
      </c>
      <c r="P103">
        <v>15</v>
      </c>
      <c r="Q103">
        <v>173</v>
      </c>
      <c r="R103">
        <v>393</v>
      </c>
      <c r="S103">
        <v>1</v>
      </c>
      <c r="T103">
        <v>0</v>
      </c>
      <c r="U103">
        <v>100</v>
      </c>
    </row>
    <row r="104" spans="13:21" x14ac:dyDescent="0.25">
      <c r="M104" t="s">
        <v>137</v>
      </c>
      <c r="N104">
        <v>14</v>
      </c>
      <c r="O104" t="s">
        <v>124</v>
      </c>
      <c r="P104">
        <v>15</v>
      </c>
      <c r="Q104">
        <v>173</v>
      </c>
      <c r="R104">
        <v>393</v>
      </c>
      <c r="S104">
        <v>1</v>
      </c>
      <c r="T104">
        <v>0</v>
      </c>
      <c r="U104">
        <v>100</v>
      </c>
    </row>
    <row r="105" spans="13:21" x14ac:dyDescent="0.25">
      <c r="M105" t="s">
        <v>138</v>
      </c>
      <c r="N105">
        <v>14</v>
      </c>
      <c r="O105" t="s">
        <v>124</v>
      </c>
      <c r="P105">
        <v>15</v>
      </c>
      <c r="Q105">
        <v>174</v>
      </c>
      <c r="R105">
        <v>393</v>
      </c>
      <c r="S105">
        <v>1</v>
      </c>
      <c r="T105">
        <v>0</v>
      </c>
      <c r="U105">
        <v>100</v>
      </c>
    </row>
    <row r="106" spans="13:21" x14ac:dyDescent="0.25">
      <c r="M106" t="s">
        <v>138</v>
      </c>
      <c r="N106">
        <v>14</v>
      </c>
      <c r="O106" t="s">
        <v>124</v>
      </c>
      <c r="P106">
        <v>15</v>
      </c>
      <c r="Q106">
        <v>174</v>
      </c>
      <c r="R106">
        <v>393</v>
      </c>
      <c r="S106">
        <v>1</v>
      </c>
      <c r="T106">
        <v>0</v>
      </c>
      <c r="U106">
        <v>100</v>
      </c>
    </row>
    <row r="107" spans="13:21" x14ac:dyDescent="0.25">
      <c r="M107" t="s">
        <v>139</v>
      </c>
      <c r="N107">
        <v>14</v>
      </c>
      <c r="O107" t="s">
        <v>124</v>
      </c>
      <c r="P107">
        <v>15</v>
      </c>
      <c r="Q107">
        <v>175</v>
      </c>
      <c r="R107">
        <v>393</v>
      </c>
      <c r="S107">
        <v>1</v>
      </c>
      <c r="T107">
        <v>0</v>
      </c>
      <c r="U107">
        <v>100</v>
      </c>
    </row>
    <row r="108" spans="13:21" x14ac:dyDescent="0.25">
      <c r="M108" t="s">
        <v>139</v>
      </c>
      <c r="N108">
        <v>14</v>
      </c>
      <c r="O108" t="s">
        <v>124</v>
      </c>
      <c r="P108">
        <v>15</v>
      </c>
      <c r="Q108">
        <v>176</v>
      </c>
      <c r="R108">
        <v>393</v>
      </c>
      <c r="S108">
        <v>1</v>
      </c>
      <c r="T108">
        <v>0</v>
      </c>
      <c r="U108">
        <v>100</v>
      </c>
    </row>
    <row r="109" spans="13:21" x14ac:dyDescent="0.25">
      <c r="M109" t="s">
        <v>140</v>
      </c>
      <c r="N109">
        <v>14</v>
      </c>
      <c r="O109" t="s">
        <v>124</v>
      </c>
      <c r="P109">
        <v>15</v>
      </c>
      <c r="Q109">
        <v>177</v>
      </c>
      <c r="R109">
        <v>393</v>
      </c>
      <c r="S109">
        <v>1</v>
      </c>
      <c r="T109">
        <v>0</v>
      </c>
      <c r="U109">
        <v>100</v>
      </c>
    </row>
    <row r="110" spans="13:21" x14ac:dyDescent="0.25">
      <c r="M110" t="s">
        <v>140</v>
      </c>
      <c r="N110">
        <v>14</v>
      </c>
      <c r="O110" t="s">
        <v>124</v>
      </c>
      <c r="P110">
        <v>15</v>
      </c>
      <c r="Q110">
        <v>177</v>
      </c>
      <c r="R110">
        <v>393</v>
      </c>
      <c r="S110">
        <v>1</v>
      </c>
      <c r="T110">
        <v>0</v>
      </c>
      <c r="U110">
        <v>100</v>
      </c>
    </row>
    <row r="111" spans="13:21" x14ac:dyDescent="0.25">
      <c r="M111" t="s">
        <v>141</v>
      </c>
      <c r="N111">
        <v>14</v>
      </c>
      <c r="O111" t="s">
        <v>124</v>
      </c>
      <c r="P111">
        <v>15</v>
      </c>
      <c r="Q111">
        <v>178</v>
      </c>
      <c r="R111">
        <v>393</v>
      </c>
      <c r="S111">
        <v>1</v>
      </c>
      <c r="T111">
        <v>0</v>
      </c>
      <c r="U111">
        <v>100</v>
      </c>
    </row>
    <row r="112" spans="13:21" x14ac:dyDescent="0.25">
      <c r="M112" t="s">
        <v>141</v>
      </c>
      <c r="N112">
        <v>14</v>
      </c>
      <c r="O112" t="s">
        <v>124</v>
      </c>
      <c r="P112">
        <v>15</v>
      </c>
      <c r="Q112">
        <v>179</v>
      </c>
      <c r="R112">
        <v>393</v>
      </c>
      <c r="S112">
        <v>1</v>
      </c>
      <c r="T112">
        <v>0</v>
      </c>
      <c r="U112">
        <v>100</v>
      </c>
    </row>
    <row r="113" spans="13:21" x14ac:dyDescent="0.25">
      <c r="M113" t="s">
        <v>142</v>
      </c>
      <c r="N113">
        <v>14</v>
      </c>
      <c r="O113" t="s">
        <v>124</v>
      </c>
      <c r="P113">
        <v>15</v>
      </c>
      <c r="Q113">
        <v>179</v>
      </c>
      <c r="R113">
        <v>393</v>
      </c>
      <c r="S113">
        <v>1</v>
      </c>
      <c r="T113">
        <v>0</v>
      </c>
      <c r="U113">
        <v>100</v>
      </c>
    </row>
    <row r="114" spans="13:21" x14ac:dyDescent="0.25">
      <c r="M114" t="s">
        <v>142</v>
      </c>
      <c r="N114">
        <v>14</v>
      </c>
      <c r="O114" t="s">
        <v>124</v>
      </c>
      <c r="P114">
        <v>15</v>
      </c>
      <c r="Q114">
        <v>180</v>
      </c>
      <c r="R114">
        <v>393</v>
      </c>
      <c r="S114">
        <v>1</v>
      </c>
      <c r="T114">
        <v>0</v>
      </c>
      <c r="U114">
        <v>100</v>
      </c>
    </row>
    <row r="115" spans="13:21" x14ac:dyDescent="0.25">
      <c r="M115" t="s">
        <v>143</v>
      </c>
      <c r="N115">
        <v>14</v>
      </c>
      <c r="O115" t="s">
        <v>124</v>
      </c>
      <c r="P115">
        <v>15</v>
      </c>
      <c r="Q115">
        <v>180</v>
      </c>
      <c r="R115">
        <v>393</v>
      </c>
      <c r="S115">
        <v>1</v>
      </c>
      <c r="T115">
        <v>0</v>
      </c>
      <c r="U115">
        <v>100</v>
      </c>
    </row>
    <row r="116" spans="13:21" x14ac:dyDescent="0.25">
      <c r="M116" t="s">
        <v>143</v>
      </c>
      <c r="N116">
        <v>14</v>
      </c>
      <c r="O116" t="s">
        <v>124</v>
      </c>
      <c r="P116">
        <v>15</v>
      </c>
      <c r="Q116">
        <v>181</v>
      </c>
      <c r="R116">
        <v>393</v>
      </c>
      <c r="S116">
        <v>1</v>
      </c>
      <c r="T116">
        <v>0</v>
      </c>
      <c r="U116">
        <v>100</v>
      </c>
    </row>
    <row r="117" spans="13:21" x14ac:dyDescent="0.25">
      <c r="M117" t="s">
        <v>144</v>
      </c>
      <c r="N117">
        <v>14</v>
      </c>
      <c r="O117" t="s">
        <v>124</v>
      </c>
      <c r="P117">
        <v>15</v>
      </c>
      <c r="Q117">
        <v>181</v>
      </c>
      <c r="R117">
        <v>393</v>
      </c>
      <c r="S117">
        <v>1</v>
      </c>
      <c r="T117">
        <v>0</v>
      </c>
      <c r="U117">
        <v>100</v>
      </c>
    </row>
    <row r="118" spans="13:21" x14ac:dyDescent="0.25">
      <c r="M118" t="s">
        <v>145</v>
      </c>
      <c r="N118">
        <v>14</v>
      </c>
      <c r="O118" t="s">
        <v>124</v>
      </c>
      <c r="P118">
        <v>15</v>
      </c>
      <c r="Q118">
        <v>182</v>
      </c>
      <c r="R118">
        <v>393</v>
      </c>
      <c r="S118">
        <v>1</v>
      </c>
      <c r="T118">
        <v>0</v>
      </c>
      <c r="U118">
        <v>100</v>
      </c>
    </row>
    <row r="119" spans="13:21" x14ac:dyDescent="0.25">
      <c r="M119" t="s">
        <v>146</v>
      </c>
      <c r="N119">
        <v>14</v>
      </c>
      <c r="O119" t="s">
        <v>124</v>
      </c>
      <c r="P119">
        <v>15</v>
      </c>
      <c r="Q119">
        <v>183</v>
      </c>
      <c r="R119">
        <v>393</v>
      </c>
      <c r="S119">
        <v>1</v>
      </c>
      <c r="T119">
        <v>0</v>
      </c>
      <c r="U119">
        <v>100</v>
      </c>
    </row>
    <row r="120" spans="13:21" x14ac:dyDescent="0.25">
      <c r="M120" t="s">
        <v>146</v>
      </c>
      <c r="N120">
        <v>14</v>
      </c>
      <c r="O120" t="s">
        <v>124</v>
      </c>
      <c r="P120">
        <v>15</v>
      </c>
      <c r="Q120">
        <v>183</v>
      </c>
      <c r="R120">
        <v>393</v>
      </c>
      <c r="S120">
        <v>1</v>
      </c>
      <c r="T120">
        <v>0</v>
      </c>
      <c r="U120">
        <v>100</v>
      </c>
    </row>
    <row r="121" spans="13:21" x14ac:dyDescent="0.25">
      <c r="M121" t="s">
        <v>147</v>
      </c>
      <c r="N121">
        <v>14</v>
      </c>
      <c r="O121" t="s">
        <v>124</v>
      </c>
      <c r="P121">
        <v>15</v>
      </c>
      <c r="Q121">
        <v>183</v>
      </c>
      <c r="R121">
        <v>393</v>
      </c>
      <c r="S121">
        <v>1</v>
      </c>
      <c r="T121">
        <v>0</v>
      </c>
      <c r="U121">
        <v>100</v>
      </c>
    </row>
    <row r="122" spans="13:21" x14ac:dyDescent="0.25">
      <c r="M122" t="s">
        <v>148</v>
      </c>
      <c r="N122">
        <v>14</v>
      </c>
      <c r="O122" t="s">
        <v>124</v>
      </c>
      <c r="P122">
        <v>15</v>
      </c>
      <c r="Q122">
        <v>186</v>
      </c>
      <c r="R122">
        <v>393</v>
      </c>
      <c r="S122">
        <v>1</v>
      </c>
      <c r="T122">
        <v>0</v>
      </c>
      <c r="U122">
        <v>100</v>
      </c>
    </row>
    <row r="123" spans="13:21" x14ac:dyDescent="0.25">
      <c r="M123" t="s">
        <v>148</v>
      </c>
      <c r="N123">
        <v>14</v>
      </c>
      <c r="O123" t="s">
        <v>124</v>
      </c>
      <c r="P123">
        <v>15</v>
      </c>
      <c r="Q123">
        <v>187</v>
      </c>
      <c r="R123">
        <v>393</v>
      </c>
      <c r="S123">
        <v>1</v>
      </c>
      <c r="T123">
        <v>0</v>
      </c>
      <c r="U123">
        <v>100</v>
      </c>
    </row>
    <row r="124" spans="13:21" x14ac:dyDescent="0.25">
      <c r="M124" t="s">
        <v>149</v>
      </c>
      <c r="N124">
        <v>14</v>
      </c>
      <c r="O124" t="s">
        <v>124</v>
      </c>
      <c r="P124">
        <v>15</v>
      </c>
      <c r="Q124">
        <v>190</v>
      </c>
      <c r="R124">
        <v>393</v>
      </c>
      <c r="S124">
        <v>1</v>
      </c>
      <c r="T124">
        <v>0</v>
      </c>
      <c r="U12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A8D0-9188-4385-A68E-528BFBE6C049}">
  <dimension ref="C1:AM82"/>
  <sheetViews>
    <sheetView topLeftCell="A49" workbookViewId="0">
      <selection activeCell="I12" sqref="I12"/>
    </sheetView>
  </sheetViews>
  <sheetFormatPr defaultColWidth="2.28515625" defaultRowHeight="15" x14ac:dyDescent="0.25"/>
  <cols>
    <col min="3" max="3" width="23.85546875" bestFit="1" customWidth="1"/>
    <col min="4" max="4" width="12.7109375" bestFit="1" customWidth="1"/>
    <col min="5" max="5" width="14.140625" customWidth="1"/>
    <col min="6" max="6" width="15.28515625" bestFit="1" customWidth="1"/>
    <col min="9" max="9" width="5.5703125" bestFit="1" customWidth="1"/>
    <col min="11" max="11" width="7.140625" bestFit="1" customWidth="1"/>
    <col min="12" max="12" width="9.85546875" bestFit="1" customWidth="1"/>
    <col min="14" max="14" width="4.5703125" bestFit="1" customWidth="1"/>
    <col min="15" max="15" width="8.42578125" bestFit="1" customWidth="1"/>
    <col min="17" max="17" width="4" bestFit="1" customWidth="1"/>
    <col min="18" max="18" width="5" bestFit="1" customWidth="1"/>
    <col min="19" max="23" width="4" bestFit="1" customWidth="1"/>
    <col min="24" max="25" width="3" bestFit="1" customWidth="1"/>
    <col min="26" max="31" width="4" bestFit="1" customWidth="1"/>
    <col min="32" max="33" width="5" bestFit="1" customWidth="1"/>
    <col min="38" max="39" width="5" bestFit="1" customWidth="1"/>
  </cols>
  <sheetData>
    <row r="1" spans="3:39" x14ac:dyDescent="0.25">
      <c r="F1" t="s">
        <v>271</v>
      </c>
      <c r="I1" t="s">
        <v>272</v>
      </c>
      <c r="K1" t="s">
        <v>270</v>
      </c>
    </row>
    <row r="2" spans="3:39" x14ac:dyDescent="0.25">
      <c r="E2" t="s">
        <v>276</v>
      </c>
      <c r="K2" t="s">
        <v>269</v>
      </c>
      <c r="L2" t="s">
        <v>267</v>
      </c>
      <c r="O2" t="s">
        <v>263</v>
      </c>
      <c r="AL2">
        <f>SUM(AL4:AL20)</f>
        <v>1780</v>
      </c>
      <c r="AM2">
        <f>SUM(AM4:AM18)</f>
        <v>2758</v>
      </c>
    </row>
    <row r="3" spans="3:39" x14ac:dyDescent="0.25">
      <c r="E3">
        <v>0.82</v>
      </c>
      <c r="F3" s="4">
        <f>AVERAGE(F5:F28)</f>
        <v>1.087777777777778</v>
      </c>
    </row>
    <row r="4" spans="3:39" x14ac:dyDescent="0.25">
      <c r="C4" t="s">
        <v>273</v>
      </c>
      <c r="AL4">
        <v>14</v>
      </c>
      <c r="AM4">
        <v>37</v>
      </c>
    </row>
    <row r="5" spans="3:39" x14ac:dyDescent="0.25">
      <c r="C5" t="s">
        <v>255</v>
      </c>
      <c r="D5" s="8" t="s">
        <v>268</v>
      </c>
      <c r="E5" s="4">
        <f>F5*$E$3</f>
        <v>0.64780000000000004</v>
      </c>
      <c r="F5" s="4">
        <v>0.79</v>
      </c>
      <c r="G5" s="4"/>
      <c r="H5" s="4"/>
      <c r="I5" s="4">
        <f>F5/$F$5</f>
        <v>1</v>
      </c>
      <c r="J5" s="4"/>
      <c r="K5" s="4">
        <f>L5*F5</f>
        <v>4.3845000000000001</v>
      </c>
      <c r="L5" s="4">
        <v>5.55</v>
      </c>
      <c r="M5" s="4"/>
      <c r="N5" s="4">
        <f>O5*F5</f>
        <v>4.9770000000000003</v>
      </c>
      <c r="O5" s="7">
        <v>6.3</v>
      </c>
      <c r="AL5">
        <v>23</v>
      </c>
      <c r="AM5">
        <v>57</v>
      </c>
    </row>
    <row r="6" spans="3:39" x14ac:dyDescent="0.25">
      <c r="C6" t="s">
        <v>246</v>
      </c>
      <c r="D6" s="8" t="s">
        <v>268</v>
      </c>
      <c r="E6" s="4">
        <f>F6*$E$3</f>
        <v>0.95119999999999982</v>
      </c>
      <c r="F6" s="4">
        <v>1.1599999999999999</v>
      </c>
      <c r="G6" s="4"/>
      <c r="H6" s="4"/>
      <c r="I6" s="4">
        <f>F6/$F$5</f>
        <v>1.4683544303797467</v>
      </c>
      <c r="J6" s="4"/>
      <c r="K6" s="4">
        <f>L6*F6</f>
        <v>0</v>
      </c>
      <c r="L6" s="4"/>
      <c r="M6" s="4"/>
      <c r="N6" s="4">
        <f>O6*F6</f>
        <v>9.395999999999999</v>
      </c>
      <c r="O6" s="7">
        <v>8.1</v>
      </c>
      <c r="AL6">
        <v>26</v>
      </c>
      <c r="AM6">
        <v>64</v>
      </c>
    </row>
    <row r="7" spans="3:39" x14ac:dyDescent="0.25">
      <c r="C7" t="s">
        <v>261</v>
      </c>
      <c r="D7" s="8" t="s">
        <v>268</v>
      </c>
      <c r="E7" s="4">
        <f>F7*$E$3</f>
        <v>0.64780000000000004</v>
      </c>
      <c r="F7" s="4">
        <v>0.79</v>
      </c>
      <c r="G7" s="4"/>
      <c r="H7" s="4"/>
      <c r="I7" s="4">
        <f t="shared" ref="I7:I28" si="0">F7/$F$5</f>
        <v>1</v>
      </c>
      <c r="J7" s="4"/>
      <c r="K7" s="4">
        <f>L7*F7</f>
        <v>4.4081999999999999</v>
      </c>
      <c r="L7" s="4">
        <v>5.58</v>
      </c>
      <c r="M7" s="4"/>
      <c r="N7" s="4">
        <f>O7*F7</f>
        <v>4.7005000000000008</v>
      </c>
      <c r="O7" s="7">
        <v>5.95</v>
      </c>
      <c r="AL7">
        <v>41</v>
      </c>
      <c r="AM7">
        <v>80</v>
      </c>
    </row>
    <row r="8" spans="3:39" x14ac:dyDescent="0.25">
      <c r="C8" t="s">
        <v>247</v>
      </c>
      <c r="D8" s="8" t="s">
        <v>268</v>
      </c>
      <c r="E8" s="4">
        <f>F8*$E$3</f>
        <v>0.69699999999999995</v>
      </c>
      <c r="F8" s="4">
        <v>0.85</v>
      </c>
      <c r="G8" s="4"/>
      <c r="H8" s="4"/>
      <c r="I8" s="4">
        <f t="shared" si="0"/>
        <v>1.0759493670886076</v>
      </c>
      <c r="J8" s="4"/>
      <c r="K8" s="4">
        <f>L8*F8</f>
        <v>3.1110000000000002</v>
      </c>
      <c r="L8" s="4">
        <v>3.66</v>
      </c>
      <c r="M8" s="4"/>
      <c r="N8" s="4">
        <f>O8*F8</f>
        <v>7.9050000000000002</v>
      </c>
      <c r="O8" s="7">
        <v>9.3000000000000007</v>
      </c>
      <c r="AL8">
        <v>48</v>
      </c>
      <c r="AM8">
        <v>84</v>
      </c>
    </row>
    <row r="9" spans="3:39" x14ac:dyDescent="0.25">
      <c r="C9" t="s">
        <v>249</v>
      </c>
      <c r="D9" s="8" t="s">
        <v>268</v>
      </c>
      <c r="E9" s="4">
        <f>F9*$E$3</f>
        <v>2.0007999999999999</v>
      </c>
      <c r="F9" s="4">
        <v>2.44</v>
      </c>
      <c r="G9" s="4"/>
      <c r="H9" s="4"/>
      <c r="I9" s="4">
        <f t="shared" si="0"/>
        <v>3.0886075949367084</v>
      </c>
      <c r="J9" s="4"/>
      <c r="K9" s="4">
        <f>L9*F9</f>
        <v>4.5750000000000002</v>
      </c>
      <c r="L9" s="4">
        <v>1.875</v>
      </c>
      <c r="M9" s="4"/>
      <c r="N9" s="4">
        <f>O9*F9</f>
        <v>3.294</v>
      </c>
      <c r="O9" s="7">
        <v>1.35</v>
      </c>
      <c r="Q9">
        <v>14</v>
      </c>
      <c r="R9">
        <v>23</v>
      </c>
      <c r="S9">
        <v>26</v>
      </c>
      <c r="T9">
        <v>41</v>
      </c>
      <c r="U9">
        <v>48</v>
      </c>
      <c r="V9">
        <v>51</v>
      </c>
      <c r="W9">
        <v>78</v>
      </c>
      <c r="X9">
        <v>66</v>
      </c>
      <c r="Y9">
        <v>72</v>
      </c>
      <c r="Z9">
        <v>320</v>
      </c>
      <c r="AA9">
        <v>298</v>
      </c>
      <c r="AB9">
        <v>343</v>
      </c>
      <c r="AC9">
        <v>118</v>
      </c>
      <c r="AD9">
        <v>137</v>
      </c>
      <c r="AE9">
        <v>145</v>
      </c>
      <c r="AF9">
        <v>1106</v>
      </c>
      <c r="AG9">
        <v>1426</v>
      </c>
      <c r="AH9">
        <v>0</v>
      </c>
      <c r="AL9">
        <v>51</v>
      </c>
      <c r="AM9">
        <v>103</v>
      </c>
    </row>
    <row r="10" spans="3:39" x14ac:dyDescent="0.25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AL10">
        <v>66</v>
      </c>
      <c r="AM10">
        <v>161</v>
      </c>
    </row>
    <row r="11" spans="3:39" x14ac:dyDescent="0.25">
      <c r="C11" t="s">
        <v>274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AL11">
        <v>72</v>
      </c>
      <c r="AM11">
        <v>183</v>
      </c>
    </row>
    <row r="12" spans="3:39" x14ac:dyDescent="0.25">
      <c r="C12" t="s">
        <v>253</v>
      </c>
      <c r="D12" s="8" t="s">
        <v>268</v>
      </c>
      <c r="E12" s="4">
        <f>F12*$E$3</f>
        <v>1.0004</v>
      </c>
      <c r="F12" s="4">
        <v>1.22</v>
      </c>
      <c r="G12" s="4"/>
      <c r="H12" s="4"/>
      <c r="I12" s="4">
        <f t="shared" si="0"/>
        <v>1.5443037974683542</v>
      </c>
      <c r="J12" s="4"/>
      <c r="K12" s="4">
        <f>L12*F12</f>
        <v>0</v>
      </c>
      <c r="L12" s="4"/>
      <c r="M12" s="4"/>
      <c r="N12" s="4">
        <f>O12*F12</f>
        <v>4.88</v>
      </c>
      <c r="O12" s="4">
        <v>4</v>
      </c>
      <c r="AL12">
        <v>78</v>
      </c>
      <c r="AM12">
        <v>269</v>
      </c>
    </row>
    <row r="13" spans="3:39" x14ac:dyDescent="0.25">
      <c r="C13" t="s">
        <v>251</v>
      </c>
      <c r="D13" s="8" t="s">
        <v>268</v>
      </c>
      <c r="E13" s="4">
        <f>F13*$E$3</f>
        <v>1.0004</v>
      </c>
      <c r="F13" s="4">
        <v>1.22</v>
      </c>
      <c r="G13" s="4"/>
      <c r="H13" s="4"/>
      <c r="I13" s="4">
        <f t="shared" si="0"/>
        <v>1.5443037974683542</v>
      </c>
      <c r="J13" s="4"/>
      <c r="K13" s="4">
        <f>L13*F13</f>
        <v>0</v>
      </c>
      <c r="L13" s="4"/>
      <c r="M13" s="4"/>
      <c r="N13" s="4">
        <f>O13*F13</f>
        <v>4.6360000000000001</v>
      </c>
      <c r="O13" s="4">
        <v>3.8</v>
      </c>
      <c r="AL13">
        <v>118</v>
      </c>
      <c r="AM13">
        <v>302</v>
      </c>
    </row>
    <row r="14" spans="3:39" x14ac:dyDescent="0.25">
      <c r="C14" t="s">
        <v>248</v>
      </c>
      <c r="D14" s="8" t="s">
        <v>268</v>
      </c>
      <c r="E14" s="4">
        <f>F14*$E$3</f>
        <v>1.2956000000000001</v>
      </c>
      <c r="F14" s="4">
        <v>1.58</v>
      </c>
      <c r="G14" s="4"/>
      <c r="H14" s="4"/>
      <c r="I14" s="4">
        <f>F14/$F$5</f>
        <v>2</v>
      </c>
      <c r="J14" s="4"/>
      <c r="K14" s="4">
        <f>L14*F14</f>
        <v>4.5819999999999999</v>
      </c>
      <c r="L14" s="4">
        <v>2.9</v>
      </c>
      <c r="M14" s="4"/>
      <c r="N14" s="4">
        <f>O14*F14</f>
        <v>3.3180000000000005</v>
      </c>
      <c r="O14" s="7">
        <v>2.1</v>
      </c>
      <c r="Q14">
        <v>269</v>
      </c>
      <c r="R14">
        <v>469</v>
      </c>
      <c r="S14">
        <v>84</v>
      </c>
      <c r="T14">
        <v>103</v>
      </c>
      <c r="V14">
        <v>64</v>
      </c>
      <c r="W14">
        <v>37</v>
      </c>
      <c r="X14">
        <v>57</v>
      </c>
      <c r="Y14">
        <v>80</v>
      </c>
      <c r="Z14">
        <v>161</v>
      </c>
      <c r="AB14">
        <v>515</v>
      </c>
      <c r="AC14">
        <v>434</v>
      </c>
      <c r="AD14">
        <v>183</v>
      </c>
      <c r="AE14">
        <v>302</v>
      </c>
      <c r="AF14">
        <v>1000</v>
      </c>
      <c r="AL14">
        <v>137</v>
      </c>
      <c r="AM14">
        <v>434</v>
      </c>
    </row>
    <row r="15" spans="3:39" x14ac:dyDescent="0.25">
      <c r="D15" s="8"/>
      <c r="E15" s="4"/>
      <c r="F15" s="4"/>
      <c r="G15" s="4"/>
      <c r="H15" s="4"/>
      <c r="I15" s="4"/>
      <c r="J15" s="4"/>
      <c r="K15" s="4"/>
      <c r="L15" s="4"/>
      <c r="M15" s="4"/>
      <c r="N15" s="4"/>
      <c r="O15" s="7"/>
    </row>
    <row r="16" spans="3:39" x14ac:dyDescent="0.25">
      <c r="C16" t="s">
        <v>262</v>
      </c>
      <c r="D16" s="8"/>
      <c r="E16" s="4"/>
      <c r="F16" s="4"/>
      <c r="G16" s="4"/>
      <c r="H16" s="4"/>
      <c r="I16" s="4"/>
      <c r="J16" s="4"/>
      <c r="K16" s="4"/>
      <c r="L16" s="4"/>
      <c r="M16" s="4"/>
      <c r="N16" s="4"/>
      <c r="O16" s="7"/>
    </row>
    <row r="17" spans="3:39" x14ac:dyDescent="0.25">
      <c r="C17" t="s">
        <v>245</v>
      </c>
      <c r="D17" s="8" t="s">
        <v>268</v>
      </c>
      <c r="E17" s="4">
        <f>F17*$E$3</f>
        <v>0.69699999999999995</v>
      </c>
      <c r="F17" s="4">
        <v>0.85</v>
      </c>
      <c r="G17" s="4"/>
      <c r="H17" s="4"/>
      <c r="I17" s="4">
        <f t="shared" si="0"/>
        <v>1.0759493670886076</v>
      </c>
      <c r="J17" s="4"/>
      <c r="K17" s="4">
        <f>L17*F17</f>
        <v>0</v>
      </c>
      <c r="L17" s="4"/>
      <c r="M17" s="4"/>
      <c r="N17" s="4">
        <f>O17*F17</f>
        <v>0</v>
      </c>
      <c r="O17" s="4"/>
      <c r="Q17">
        <v>103</v>
      </c>
      <c r="R17">
        <v>194</v>
      </c>
      <c r="S17">
        <v>266</v>
      </c>
      <c r="T17">
        <v>341</v>
      </c>
      <c r="V17">
        <v>450</v>
      </c>
      <c r="W17">
        <v>937</v>
      </c>
      <c r="AL17">
        <v>145</v>
      </c>
      <c r="AM17">
        <v>469</v>
      </c>
    </row>
    <row r="18" spans="3:39" x14ac:dyDescent="0.25">
      <c r="C18" t="s">
        <v>252</v>
      </c>
      <c r="D18" s="8" t="s">
        <v>268</v>
      </c>
      <c r="E18" s="4">
        <f>F18*$E$3</f>
        <v>0.79539999999999988</v>
      </c>
      <c r="F18" s="4">
        <v>0.97</v>
      </c>
      <c r="G18" s="4"/>
      <c r="H18" s="4"/>
      <c r="I18" s="4">
        <f t="shared" si="0"/>
        <v>1.2278481012658227</v>
      </c>
      <c r="J18" s="4"/>
      <c r="K18" s="4">
        <f>L18*F18</f>
        <v>0</v>
      </c>
      <c r="L18" s="4"/>
      <c r="M18" s="4"/>
      <c r="N18" s="4">
        <f>O18*F18</f>
        <v>0</v>
      </c>
      <c r="O18" s="4"/>
      <c r="Q18">
        <v>39</v>
      </c>
      <c r="R18">
        <v>20</v>
      </c>
      <c r="S18">
        <v>36</v>
      </c>
      <c r="T18">
        <v>38</v>
      </c>
      <c r="U18">
        <v>104</v>
      </c>
      <c r="V18">
        <v>34</v>
      </c>
      <c r="W18">
        <v>72</v>
      </c>
      <c r="X18">
        <v>79</v>
      </c>
      <c r="Y18">
        <v>65</v>
      </c>
      <c r="AA18">
        <v>841</v>
      </c>
      <c r="AB18">
        <v>216</v>
      </c>
      <c r="AC18">
        <v>396</v>
      </c>
      <c r="AL18">
        <v>298</v>
      </c>
      <c r="AM18">
        <v>515</v>
      </c>
    </row>
    <row r="19" spans="3:39" x14ac:dyDescent="0.25">
      <c r="C19" t="s">
        <v>257</v>
      </c>
      <c r="D19" s="8" t="s">
        <v>268</v>
      </c>
      <c r="E19" s="4">
        <f>F19*$E$3</f>
        <v>1.0988</v>
      </c>
      <c r="F19" s="4">
        <v>1.34</v>
      </c>
      <c r="G19" s="4"/>
      <c r="H19" s="4"/>
      <c r="I19" s="4">
        <f t="shared" si="0"/>
        <v>1.6962025316455696</v>
      </c>
      <c r="J19" s="4"/>
      <c r="K19" s="4">
        <f>L19*F19</f>
        <v>0</v>
      </c>
      <c r="L19" s="4"/>
      <c r="M19" s="4"/>
      <c r="N19" s="4">
        <f>O19*F19</f>
        <v>0</v>
      </c>
      <c r="O19" s="4"/>
      <c r="AL19">
        <v>320</v>
      </c>
      <c r="AM19">
        <v>1000</v>
      </c>
    </row>
    <row r="20" spans="3:39" x14ac:dyDescent="0.25">
      <c r="C20" t="s">
        <v>259</v>
      </c>
      <c r="D20" s="8" t="s">
        <v>268</v>
      </c>
      <c r="E20" s="4">
        <f>F20*$E$3</f>
        <v>0.69699999999999995</v>
      </c>
      <c r="F20" s="4">
        <v>0.85</v>
      </c>
      <c r="G20" s="4"/>
      <c r="H20" s="4"/>
      <c r="I20" s="4">
        <f t="shared" si="0"/>
        <v>1.0759493670886076</v>
      </c>
      <c r="J20" s="4"/>
      <c r="K20" s="4">
        <f>L20*F20</f>
        <v>0</v>
      </c>
      <c r="L20" s="4"/>
      <c r="M20" s="4"/>
      <c r="N20" s="4">
        <f>O20*F20</f>
        <v>0</v>
      </c>
      <c r="O20" s="4"/>
      <c r="AL20">
        <v>343</v>
      </c>
    </row>
    <row r="21" spans="3:39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AL21">
        <v>1106</v>
      </c>
    </row>
    <row r="22" spans="3:39" x14ac:dyDescent="0.25">
      <c r="C22" t="s">
        <v>275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AL22">
        <v>1426</v>
      </c>
    </row>
    <row r="23" spans="3:39" x14ac:dyDescent="0.25">
      <c r="C23" t="s">
        <v>254</v>
      </c>
      <c r="D23" s="8" t="s">
        <v>268</v>
      </c>
      <c r="E23" s="4">
        <f t="shared" ref="E23:E28" si="1">F23*$E$3</f>
        <v>0.64780000000000004</v>
      </c>
      <c r="F23" s="4">
        <v>0.79</v>
      </c>
      <c r="G23" s="4"/>
      <c r="H23" s="4"/>
      <c r="I23" s="4">
        <f t="shared" si="0"/>
        <v>1</v>
      </c>
      <c r="J23" s="4"/>
      <c r="K23" s="4">
        <f t="shared" ref="K23:K28" si="2">L23*F23</f>
        <v>0</v>
      </c>
      <c r="L23" s="4"/>
      <c r="M23" s="4"/>
      <c r="N23" s="4">
        <f t="shared" ref="N23:N28" si="3">O23*F23</f>
        <v>0</v>
      </c>
      <c r="O23" s="4"/>
    </row>
    <row r="24" spans="3:39" x14ac:dyDescent="0.25">
      <c r="C24" t="s">
        <v>256</v>
      </c>
      <c r="D24" s="8" t="s">
        <v>268</v>
      </c>
      <c r="E24" s="4">
        <f t="shared" si="1"/>
        <v>0.79539999999999988</v>
      </c>
      <c r="F24" s="4">
        <v>0.97</v>
      </c>
      <c r="G24" s="4"/>
      <c r="H24" s="4"/>
      <c r="I24" s="4">
        <f t="shared" si="0"/>
        <v>1.2278481012658227</v>
      </c>
      <c r="J24" s="4"/>
      <c r="K24" s="4">
        <f t="shared" si="2"/>
        <v>0</v>
      </c>
      <c r="L24" s="4"/>
      <c r="M24" s="4"/>
      <c r="N24" s="4">
        <f t="shared" si="3"/>
        <v>0</v>
      </c>
      <c r="O24" s="4"/>
    </row>
    <row r="25" spans="3:39" x14ac:dyDescent="0.25">
      <c r="C25" t="s">
        <v>260</v>
      </c>
      <c r="D25" s="8" t="s">
        <v>268</v>
      </c>
      <c r="E25" s="4">
        <f t="shared" si="1"/>
        <v>0.79539999999999988</v>
      </c>
      <c r="F25" s="4">
        <v>0.97</v>
      </c>
      <c r="G25" s="4"/>
      <c r="H25" s="4"/>
      <c r="I25" s="4">
        <f t="shared" si="0"/>
        <v>1.2278481012658227</v>
      </c>
      <c r="J25" s="4"/>
      <c r="K25" s="4">
        <f t="shared" si="2"/>
        <v>0</v>
      </c>
      <c r="L25" s="4"/>
      <c r="M25" s="4"/>
      <c r="N25" s="4">
        <f t="shared" si="3"/>
        <v>0</v>
      </c>
      <c r="O25" s="4"/>
    </row>
    <row r="26" spans="3:39" x14ac:dyDescent="0.25">
      <c r="C26" t="s">
        <v>244</v>
      </c>
      <c r="D26" s="8" t="s">
        <v>268</v>
      </c>
      <c r="E26" s="4">
        <f t="shared" si="1"/>
        <v>0.79539999999999988</v>
      </c>
      <c r="F26" s="4">
        <v>0.97</v>
      </c>
      <c r="G26" s="4"/>
      <c r="H26" s="4"/>
      <c r="I26" s="4">
        <f t="shared" si="0"/>
        <v>1.2278481012658227</v>
      </c>
      <c r="J26" s="4"/>
      <c r="K26" s="4">
        <f t="shared" si="2"/>
        <v>0</v>
      </c>
      <c r="L26" s="4"/>
      <c r="M26" s="4"/>
      <c r="N26" s="4">
        <f t="shared" si="3"/>
        <v>0</v>
      </c>
      <c r="O26" s="4"/>
    </row>
    <row r="27" spans="3:39" x14ac:dyDescent="0.25">
      <c r="C27" t="s">
        <v>250</v>
      </c>
      <c r="D27" s="8" t="s">
        <v>268</v>
      </c>
      <c r="E27" s="4">
        <f t="shared" si="1"/>
        <v>0.69699999999999995</v>
      </c>
      <c r="F27" s="4">
        <v>0.85</v>
      </c>
      <c r="G27" s="4"/>
      <c r="H27" s="4"/>
      <c r="I27" s="4">
        <f t="shared" si="0"/>
        <v>1.0759493670886076</v>
      </c>
      <c r="J27" s="4"/>
      <c r="K27" s="4">
        <f t="shared" si="2"/>
        <v>0</v>
      </c>
      <c r="L27" s="4"/>
      <c r="M27" s="4"/>
      <c r="N27" s="4">
        <f t="shared" si="3"/>
        <v>0</v>
      </c>
      <c r="O27" s="4"/>
    </row>
    <row r="28" spans="3:39" x14ac:dyDescent="0.25">
      <c r="C28" t="s">
        <v>258</v>
      </c>
      <c r="D28" s="8" t="s">
        <v>268</v>
      </c>
      <c r="E28" s="4">
        <f t="shared" si="1"/>
        <v>0.79539999999999988</v>
      </c>
      <c r="F28" s="4">
        <v>0.97</v>
      </c>
      <c r="G28" s="4"/>
      <c r="H28" s="4"/>
      <c r="I28" s="4">
        <f t="shared" si="0"/>
        <v>1.2278481012658227</v>
      </c>
      <c r="J28" s="4"/>
      <c r="K28" s="4">
        <f t="shared" si="2"/>
        <v>0</v>
      </c>
      <c r="L28" s="4"/>
      <c r="M28" s="4"/>
      <c r="N28" s="4">
        <f t="shared" si="3"/>
        <v>0</v>
      </c>
      <c r="O28" s="4"/>
    </row>
    <row r="30" spans="3:39" x14ac:dyDescent="0.25">
      <c r="E30" s="4">
        <f>AVERAGE(E5:E28)</f>
        <v>0.89197777777777787</v>
      </c>
    </row>
    <row r="31" spans="3:39" x14ac:dyDescent="0.25">
      <c r="I31" s="4">
        <v>1</v>
      </c>
    </row>
    <row r="32" spans="3:39" x14ac:dyDescent="0.25">
      <c r="I32" s="4">
        <v>1.1714285714285715</v>
      </c>
    </row>
    <row r="33" spans="3:9" x14ac:dyDescent="0.25">
      <c r="I33" s="4">
        <v>1.0285714285714287</v>
      </c>
    </row>
    <row r="34" spans="3:9" x14ac:dyDescent="0.25">
      <c r="C34" t="s">
        <v>255</v>
      </c>
      <c r="D34" t="s">
        <v>268</v>
      </c>
      <c r="E34">
        <v>0.60750000000000004</v>
      </c>
      <c r="I34" s="4">
        <v>1.1714285714285715</v>
      </c>
    </row>
    <row r="35" spans="3:9" x14ac:dyDescent="0.25">
      <c r="C35" t="s">
        <v>246</v>
      </c>
      <c r="D35" t="s">
        <v>268</v>
      </c>
      <c r="E35">
        <v>0.6966</v>
      </c>
      <c r="I35" s="4">
        <v>2.285714285714286</v>
      </c>
    </row>
    <row r="36" spans="3:9" x14ac:dyDescent="0.25">
      <c r="C36" t="s">
        <v>261</v>
      </c>
      <c r="D36" t="s">
        <v>268</v>
      </c>
      <c r="E36">
        <v>0.60750000000000004</v>
      </c>
      <c r="I36" s="4"/>
    </row>
    <row r="37" spans="3:9" x14ac:dyDescent="0.25">
      <c r="C37" t="s">
        <v>247</v>
      </c>
      <c r="D37" t="s">
        <v>268</v>
      </c>
      <c r="E37">
        <v>0.6966</v>
      </c>
      <c r="I37" s="4"/>
    </row>
    <row r="38" spans="3:9" x14ac:dyDescent="0.25">
      <c r="C38" t="s">
        <v>249</v>
      </c>
      <c r="D38" t="s">
        <v>268</v>
      </c>
      <c r="E38">
        <v>1.2150000000000001</v>
      </c>
      <c r="I38" s="4">
        <v>1.9857142857142858</v>
      </c>
    </row>
    <row r="39" spans="3:9" x14ac:dyDescent="0.25">
      <c r="I39" s="4">
        <v>1.9857142857142858</v>
      </c>
    </row>
    <row r="40" spans="3:9" x14ac:dyDescent="0.25">
      <c r="C40" t="s">
        <v>274</v>
      </c>
      <c r="I40" s="4">
        <v>1.9857142857142858</v>
      </c>
    </row>
    <row r="41" spans="3:9" x14ac:dyDescent="0.25">
      <c r="C41" t="s">
        <v>253</v>
      </c>
      <c r="D41" t="s">
        <v>268</v>
      </c>
      <c r="E41">
        <v>1.0935000000000001</v>
      </c>
      <c r="I41" s="4"/>
    </row>
    <row r="42" spans="3:9" x14ac:dyDescent="0.25">
      <c r="C42" t="s">
        <v>251</v>
      </c>
      <c r="D42" t="s">
        <v>268</v>
      </c>
      <c r="E42">
        <v>1.0935000000000001</v>
      </c>
      <c r="I42" s="4"/>
    </row>
    <row r="43" spans="3:9" x14ac:dyDescent="0.25">
      <c r="C43" t="s">
        <v>248</v>
      </c>
      <c r="D43" t="s">
        <v>268</v>
      </c>
      <c r="E43">
        <v>1.0935000000000001</v>
      </c>
      <c r="I43" s="4">
        <v>1</v>
      </c>
    </row>
    <row r="44" spans="3:9" x14ac:dyDescent="0.25">
      <c r="I44" s="4">
        <v>1.1714285714285715</v>
      </c>
    </row>
    <row r="45" spans="3:9" x14ac:dyDescent="0.25">
      <c r="C45" t="s">
        <v>262</v>
      </c>
      <c r="I45" s="4">
        <v>1.9857142857142858</v>
      </c>
    </row>
    <row r="46" spans="3:9" x14ac:dyDescent="0.25">
      <c r="C46" t="s">
        <v>245</v>
      </c>
      <c r="D46" t="s">
        <v>268</v>
      </c>
      <c r="E46">
        <v>0.6966</v>
      </c>
      <c r="I46" s="4">
        <v>1</v>
      </c>
    </row>
    <row r="47" spans="3:9" x14ac:dyDescent="0.25">
      <c r="C47" t="s">
        <v>252</v>
      </c>
      <c r="D47" t="s">
        <v>268</v>
      </c>
      <c r="E47">
        <v>0.76139999999999997</v>
      </c>
      <c r="I47" s="4"/>
    </row>
    <row r="48" spans="3:9" x14ac:dyDescent="0.25">
      <c r="C48" t="s">
        <v>257</v>
      </c>
      <c r="D48" t="s">
        <v>268</v>
      </c>
      <c r="E48">
        <v>1.0935000000000001</v>
      </c>
      <c r="I48" s="4"/>
    </row>
    <row r="49" spans="3:9" x14ac:dyDescent="0.25">
      <c r="C49" t="s">
        <v>259</v>
      </c>
      <c r="D49" t="s">
        <v>268</v>
      </c>
      <c r="E49">
        <v>0.48599999999999999</v>
      </c>
      <c r="I49" s="4">
        <v>1</v>
      </c>
    </row>
    <row r="50" spans="3:9" x14ac:dyDescent="0.25">
      <c r="I50" s="4">
        <v>1</v>
      </c>
    </row>
    <row r="51" spans="3:9" x14ac:dyDescent="0.25">
      <c r="C51" t="s">
        <v>275</v>
      </c>
      <c r="I51" s="4">
        <v>1</v>
      </c>
    </row>
    <row r="52" spans="3:9" x14ac:dyDescent="0.25">
      <c r="C52" t="s">
        <v>254</v>
      </c>
      <c r="D52" t="s">
        <v>268</v>
      </c>
      <c r="E52">
        <v>0.48599999999999999</v>
      </c>
      <c r="I52" s="4">
        <v>1</v>
      </c>
    </row>
    <row r="53" spans="3:9" x14ac:dyDescent="0.25">
      <c r="C53" t="s">
        <v>256</v>
      </c>
      <c r="D53" t="s">
        <v>268</v>
      </c>
      <c r="E53">
        <v>0.6966</v>
      </c>
      <c r="I53" s="4">
        <v>1</v>
      </c>
    </row>
    <row r="54" spans="3:9" x14ac:dyDescent="0.25">
      <c r="C54" t="s">
        <v>260</v>
      </c>
      <c r="D54" t="s">
        <v>268</v>
      </c>
      <c r="E54">
        <v>0.6966</v>
      </c>
      <c r="I54" s="4">
        <v>1</v>
      </c>
    </row>
    <row r="55" spans="3:9" x14ac:dyDescent="0.25">
      <c r="C55" t="s">
        <v>244</v>
      </c>
      <c r="D55" t="s">
        <v>268</v>
      </c>
      <c r="E55">
        <v>0.48599999999999999</v>
      </c>
    </row>
    <row r="56" spans="3:9" x14ac:dyDescent="0.25">
      <c r="C56" t="s">
        <v>250</v>
      </c>
      <c r="D56" t="s">
        <v>268</v>
      </c>
      <c r="E56">
        <v>0.48599999999999999</v>
      </c>
    </row>
    <row r="57" spans="3:9" x14ac:dyDescent="0.25">
      <c r="C57" t="s">
        <v>258</v>
      </c>
      <c r="D57" t="s">
        <v>268</v>
      </c>
      <c r="E57">
        <v>0.48599999999999999</v>
      </c>
    </row>
    <row r="59" spans="3:9" x14ac:dyDescent="0.25">
      <c r="D59" t="s">
        <v>249</v>
      </c>
      <c r="E59" s="8" t="s">
        <v>268</v>
      </c>
      <c r="F59" s="4">
        <f>E9</f>
        <v>2.0007999999999999</v>
      </c>
    </row>
    <row r="60" spans="3:9" x14ac:dyDescent="0.25">
      <c r="D60" t="s">
        <v>248</v>
      </c>
      <c r="E60" s="8" t="s">
        <v>268</v>
      </c>
      <c r="F60" s="4">
        <f>E14</f>
        <v>1.2956000000000001</v>
      </c>
    </row>
    <row r="61" spans="3:9" x14ac:dyDescent="0.25">
      <c r="D61" t="s">
        <v>257</v>
      </c>
      <c r="E61" s="8" t="s">
        <v>268</v>
      </c>
      <c r="F61" s="4">
        <f>E19</f>
        <v>1.0988</v>
      </c>
    </row>
    <row r="62" spans="3:9" x14ac:dyDescent="0.25">
      <c r="D62" t="s">
        <v>253</v>
      </c>
      <c r="E62" s="8" t="s">
        <v>268</v>
      </c>
      <c r="F62" s="4">
        <f>E12</f>
        <v>1.0004</v>
      </c>
    </row>
    <row r="63" spans="3:9" x14ac:dyDescent="0.25">
      <c r="D63" t="s">
        <v>251</v>
      </c>
      <c r="E63" s="8" t="s">
        <v>268</v>
      </c>
      <c r="F63" s="4">
        <f>E13</f>
        <v>1.0004</v>
      </c>
    </row>
    <row r="64" spans="3:9" x14ac:dyDescent="0.25">
      <c r="D64" t="s">
        <v>246</v>
      </c>
      <c r="E64" s="8" t="s">
        <v>268</v>
      </c>
      <c r="F64" s="4">
        <f>E6</f>
        <v>0.95119999999999982</v>
      </c>
    </row>
    <row r="65" spans="3:6" x14ac:dyDescent="0.25">
      <c r="D65" t="s">
        <v>252</v>
      </c>
      <c r="E65" s="8" t="s">
        <v>268</v>
      </c>
      <c r="F65" s="4">
        <f>E18</f>
        <v>0.79539999999999988</v>
      </c>
    </row>
    <row r="66" spans="3:6" x14ac:dyDescent="0.25">
      <c r="D66" t="s">
        <v>260</v>
      </c>
      <c r="E66" s="8" t="s">
        <v>268</v>
      </c>
      <c r="F66" s="4">
        <f>E25</f>
        <v>0.79539999999999988</v>
      </c>
    </row>
    <row r="67" spans="3:6" x14ac:dyDescent="0.25">
      <c r="D67" t="s">
        <v>244</v>
      </c>
      <c r="E67" s="8" t="s">
        <v>268</v>
      </c>
      <c r="F67" s="4">
        <f>E26</f>
        <v>0.79539999999999988</v>
      </c>
    </row>
    <row r="68" spans="3:6" x14ac:dyDescent="0.25">
      <c r="D68" t="s">
        <v>258</v>
      </c>
      <c r="E68" s="8" t="s">
        <v>268</v>
      </c>
      <c r="F68" s="4">
        <f>E28</f>
        <v>0.79539999999999988</v>
      </c>
    </row>
    <row r="69" spans="3:6" x14ac:dyDescent="0.25">
      <c r="D69" t="s">
        <v>256</v>
      </c>
      <c r="E69" s="8" t="s">
        <v>268</v>
      </c>
      <c r="F69" s="4">
        <f>E24</f>
        <v>0.79539999999999988</v>
      </c>
    </row>
    <row r="70" spans="3:6" x14ac:dyDescent="0.25">
      <c r="D70" t="s">
        <v>247</v>
      </c>
      <c r="E70" s="8" t="s">
        <v>268</v>
      </c>
      <c r="F70" s="4">
        <f>E8</f>
        <v>0.69699999999999995</v>
      </c>
    </row>
    <row r="71" spans="3:6" x14ac:dyDescent="0.25">
      <c r="D71" t="s">
        <v>245</v>
      </c>
      <c r="E71" s="8" t="s">
        <v>268</v>
      </c>
      <c r="F71" s="4">
        <f>E17</f>
        <v>0.69699999999999995</v>
      </c>
    </row>
    <row r="72" spans="3:6" x14ac:dyDescent="0.25">
      <c r="D72" t="s">
        <v>259</v>
      </c>
      <c r="E72" s="8" t="s">
        <v>268</v>
      </c>
      <c r="F72" s="4">
        <f>E20</f>
        <v>0.69699999999999995</v>
      </c>
    </row>
    <row r="73" spans="3:6" x14ac:dyDescent="0.25">
      <c r="D73" t="s">
        <v>250</v>
      </c>
      <c r="E73" s="8" t="s">
        <v>268</v>
      </c>
      <c r="F73" s="4">
        <f>E27</f>
        <v>0.69699999999999995</v>
      </c>
    </row>
    <row r="74" spans="3:6" x14ac:dyDescent="0.25">
      <c r="D74" t="s">
        <v>255</v>
      </c>
      <c r="E74" s="8" t="s">
        <v>268</v>
      </c>
      <c r="F74" s="4">
        <f>E5</f>
        <v>0.64780000000000004</v>
      </c>
    </row>
    <row r="75" spans="3:6" x14ac:dyDescent="0.25">
      <c r="D75" t="s">
        <v>261</v>
      </c>
      <c r="E75" s="8" t="s">
        <v>268</v>
      </c>
      <c r="F75" s="4">
        <f>E7</f>
        <v>0.64780000000000004</v>
      </c>
    </row>
    <row r="76" spans="3:6" x14ac:dyDescent="0.25">
      <c r="D76" t="s">
        <v>254</v>
      </c>
      <c r="E76" s="8" t="s">
        <v>268</v>
      </c>
      <c r="F76" s="4">
        <f>E23</f>
        <v>0.64780000000000004</v>
      </c>
    </row>
    <row r="78" spans="3:6" x14ac:dyDescent="0.25">
      <c r="C78" t="s">
        <v>274</v>
      </c>
    </row>
    <row r="79" spans="3:6" x14ac:dyDescent="0.25">
      <c r="E79" s="4"/>
    </row>
    <row r="80" spans="3:6" x14ac:dyDescent="0.25">
      <c r="C80" t="s">
        <v>262</v>
      </c>
      <c r="E80" s="4"/>
    </row>
    <row r="81" spans="3:5" x14ac:dyDescent="0.25">
      <c r="E81" s="4"/>
    </row>
    <row r="82" spans="3:5" x14ac:dyDescent="0.25">
      <c r="C82" t="s">
        <v>275</v>
      </c>
      <c r="E82" s="4"/>
    </row>
  </sheetData>
  <sortState xmlns:xlrd2="http://schemas.microsoft.com/office/spreadsheetml/2017/richdata2" ref="C59:E82">
    <sortCondition descending="1" ref="E59:E8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2654-6010-4BD1-9537-F6C61500DF21}">
  <dimension ref="A1:AP169"/>
  <sheetViews>
    <sheetView workbookViewId="0">
      <selection activeCell="E47" sqref="E47"/>
    </sheetView>
  </sheetViews>
  <sheetFormatPr defaultRowHeight="15" x14ac:dyDescent="0.25"/>
  <cols>
    <col min="3" max="3" width="5.7109375" bestFit="1" customWidth="1"/>
    <col min="4" max="4" width="7.140625" bestFit="1" customWidth="1"/>
    <col min="5" max="5" width="9.42578125" style="9" bestFit="1" customWidth="1"/>
    <col min="13" max="13" width="13.42578125" customWidth="1"/>
    <col min="14" max="16" width="9.140625" customWidth="1"/>
    <col min="24" max="24" width="17.5703125" bestFit="1" customWidth="1"/>
    <col min="25" max="25" width="14.140625" bestFit="1" customWidth="1"/>
    <col min="26" max="26" width="14.42578125" bestFit="1" customWidth="1"/>
    <col min="27" max="27" width="14.5703125" bestFit="1" customWidth="1"/>
    <col min="28" max="28" width="11" bestFit="1" customWidth="1"/>
    <col min="29" max="29" width="15.85546875" bestFit="1" customWidth="1"/>
    <col min="30" max="30" width="15.7109375" bestFit="1" customWidth="1"/>
    <col min="31" max="31" width="16.140625" bestFit="1" customWidth="1"/>
    <col min="32" max="32" width="17.5703125" bestFit="1" customWidth="1"/>
    <col min="33" max="33" width="11.85546875" bestFit="1" customWidth="1"/>
    <col min="34" max="34" width="16.28515625" bestFit="1" customWidth="1"/>
    <col min="35" max="35" width="15.5703125" bestFit="1" customWidth="1"/>
    <col min="36" max="36" width="16" bestFit="1" customWidth="1"/>
    <col min="37" max="37" width="15" bestFit="1" customWidth="1"/>
    <col min="38" max="38" width="15.7109375" bestFit="1" customWidth="1"/>
    <col min="39" max="39" width="14.28515625" bestFit="1" customWidth="1"/>
    <col min="40" max="40" width="10.5703125" bestFit="1" customWidth="1"/>
    <col min="41" max="41" width="15.85546875" bestFit="1" customWidth="1"/>
    <col min="42" max="42" width="16" bestFit="1" customWidth="1"/>
  </cols>
  <sheetData>
    <row r="1" spans="1:42" x14ac:dyDescent="0.25">
      <c r="D1">
        <v>18</v>
      </c>
      <c r="E1" s="1">
        <v>18</v>
      </c>
      <c r="K1" s="4">
        <f>K2/J2</f>
        <v>0.95336633663366355</v>
      </c>
      <c r="M1" t="s">
        <v>311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</row>
    <row r="2" spans="1:42" x14ac:dyDescent="0.25">
      <c r="A2" t="s">
        <v>289</v>
      </c>
      <c r="C2" t="s">
        <v>288</v>
      </c>
      <c r="G2" t="s">
        <v>313</v>
      </c>
      <c r="J2" s="1">
        <f>SUM(J4:J103)</f>
        <v>5050</v>
      </c>
      <c r="K2" s="1">
        <f>SUM(K4:K103)</f>
        <v>4814.5000000000009</v>
      </c>
      <c r="M2" s="10">
        <v>0.81</v>
      </c>
      <c r="R2" t="s">
        <v>290</v>
      </c>
      <c r="Y2">
        <v>0.5</v>
      </c>
      <c r="Z2">
        <v>1.1499999999999999</v>
      </c>
      <c r="AA2">
        <v>1.05</v>
      </c>
      <c r="AB2">
        <v>1</v>
      </c>
      <c r="AC2">
        <v>1.1499999999999999</v>
      </c>
      <c r="AD2">
        <v>1.1499999999999999</v>
      </c>
      <c r="AE2">
        <v>0.5</v>
      </c>
      <c r="AF2">
        <v>1</v>
      </c>
      <c r="AG2">
        <v>1</v>
      </c>
      <c r="AH2">
        <v>1</v>
      </c>
      <c r="AI2">
        <v>0.5</v>
      </c>
      <c r="AJ2">
        <v>1</v>
      </c>
      <c r="AK2">
        <v>0.5</v>
      </c>
      <c r="AL2">
        <v>1</v>
      </c>
      <c r="AM2">
        <v>0.5</v>
      </c>
      <c r="AN2">
        <v>1</v>
      </c>
      <c r="AO2">
        <v>0.5</v>
      </c>
      <c r="AP2">
        <v>1.1000000000000001</v>
      </c>
    </row>
    <row r="3" spans="1:42" x14ac:dyDescent="0.25">
      <c r="A3" t="s">
        <v>277</v>
      </c>
      <c r="C3" t="s">
        <v>0</v>
      </c>
      <c r="D3" t="s">
        <v>277</v>
      </c>
      <c r="E3" s="9" t="s">
        <v>312</v>
      </c>
      <c r="G3" t="s">
        <v>34</v>
      </c>
      <c r="H3" t="s">
        <v>277</v>
      </c>
      <c r="I3" s="9" t="s">
        <v>312</v>
      </c>
      <c r="M3" t="s">
        <v>0</v>
      </c>
      <c r="N3" t="s">
        <v>277</v>
      </c>
      <c r="O3" s="9" t="s">
        <v>312</v>
      </c>
      <c r="R3" t="s">
        <v>0</v>
      </c>
      <c r="S3" t="s">
        <v>277</v>
      </c>
      <c r="T3" s="9" t="s">
        <v>312</v>
      </c>
      <c r="X3" s="12" t="s">
        <v>314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  <c r="AO3" s="12">
        <v>1</v>
      </c>
      <c r="AP3" s="12">
        <v>1</v>
      </c>
    </row>
    <row r="4" spans="1:42" x14ac:dyDescent="0.25">
      <c r="A4">
        <v>100</v>
      </c>
      <c r="C4">
        <v>1</v>
      </c>
      <c r="D4" s="9">
        <v>1</v>
      </c>
      <c r="E4" s="9">
        <v>1</v>
      </c>
      <c r="F4" s="9"/>
      <c r="G4" s="1">
        <v>1</v>
      </c>
      <c r="H4" s="9">
        <v>1</v>
      </c>
      <c r="I4" s="9">
        <v>1</v>
      </c>
      <c r="J4">
        <f>G4*H4</f>
        <v>1</v>
      </c>
      <c r="K4">
        <f>G4*I4</f>
        <v>1</v>
      </c>
      <c r="M4">
        <v>1</v>
      </c>
      <c r="N4" s="9">
        <v>1</v>
      </c>
      <c r="O4" s="9">
        <f>E4</f>
        <v>1</v>
      </c>
      <c r="P4" s="9"/>
      <c r="Q4" s="9"/>
      <c r="R4">
        <v>1</v>
      </c>
      <c r="S4" s="1">
        <f>SUM($A$4:$A4)*D4</f>
        <v>100</v>
      </c>
      <c r="T4" s="1">
        <f>SUM($A$4:$A4)*E4*(E$1/$D$1)</f>
        <v>100</v>
      </c>
      <c r="U4" s="1"/>
      <c r="V4" s="1"/>
      <c r="W4" s="1">
        <f ca="1">SUM($X$4:X4)</f>
        <v>86.666666666666671</v>
      </c>
      <c r="X4" s="1">
        <f t="shared" ref="X4:X67" ca="1" si="0">SUM(Y4:AP4)</f>
        <v>86.666666666666671</v>
      </c>
      <c r="Y4" s="1">
        <f ca="1">Y$2*OFFSET($S4,0,Y$3)/18</f>
        <v>2.7777777777777777</v>
      </c>
      <c r="Z4" s="1">
        <f t="shared" ref="Z4:AP4" ca="1" si="1">Z$2*OFFSET($S4,0,Z$3)/18</f>
        <v>6.3888888888888884</v>
      </c>
      <c r="AA4" s="1">
        <f t="shared" ca="1" si="1"/>
        <v>5.833333333333333</v>
      </c>
      <c r="AB4" s="1">
        <f t="shared" ca="1" si="1"/>
        <v>5.5555555555555554</v>
      </c>
      <c r="AC4" s="1">
        <f t="shared" ca="1" si="1"/>
        <v>6.3888888888888884</v>
      </c>
      <c r="AD4" s="1">
        <f t="shared" ca="1" si="1"/>
        <v>6.3888888888888884</v>
      </c>
      <c r="AE4" s="1">
        <f t="shared" ca="1" si="1"/>
        <v>2.7777777777777777</v>
      </c>
      <c r="AF4" s="1">
        <f t="shared" ca="1" si="1"/>
        <v>5.5555555555555554</v>
      </c>
      <c r="AG4" s="1">
        <f t="shared" ca="1" si="1"/>
        <v>5.5555555555555554</v>
      </c>
      <c r="AH4" s="1">
        <f t="shared" ca="1" si="1"/>
        <v>5.5555555555555554</v>
      </c>
      <c r="AI4" s="1">
        <f t="shared" ca="1" si="1"/>
        <v>2.7777777777777777</v>
      </c>
      <c r="AJ4" s="1">
        <f t="shared" ca="1" si="1"/>
        <v>5.5555555555555554</v>
      </c>
      <c r="AK4" s="1">
        <f t="shared" ca="1" si="1"/>
        <v>2.7777777777777777</v>
      </c>
      <c r="AL4" s="1">
        <f t="shared" ca="1" si="1"/>
        <v>5.5555555555555554</v>
      </c>
      <c r="AM4" s="1">
        <f t="shared" ca="1" si="1"/>
        <v>2.7777777777777777</v>
      </c>
      <c r="AN4" s="1">
        <f t="shared" ca="1" si="1"/>
        <v>5.5555555555555554</v>
      </c>
      <c r="AO4" s="1">
        <f t="shared" ca="1" si="1"/>
        <v>2.7777777777777777</v>
      </c>
      <c r="AP4" s="1">
        <f t="shared" ca="1" si="1"/>
        <v>6.1111111111111116</v>
      </c>
    </row>
    <row r="5" spans="1:42" x14ac:dyDescent="0.25">
      <c r="A5">
        <v>125</v>
      </c>
      <c r="C5">
        <v>2</v>
      </c>
      <c r="D5" s="9">
        <v>1</v>
      </c>
      <c r="E5" s="9">
        <v>0.96</v>
      </c>
      <c r="F5" s="9"/>
      <c r="G5" s="1">
        <v>2</v>
      </c>
      <c r="H5" s="9">
        <v>1</v>
      </c>
      <c r="I5" s="9">
        <f>I4</f>
        <v>1</v>
      </c>
      <c r="J5">
        <f t="shared" ref="J5:J68" si="2">G5*H5</f>
        <v>2</v>
      </c>
      <c r="K5">
        <f t="shared" ref="K5:K68" si="3">G5*I5</f>
        <v>2</v>
      </c>
      <c r="M5">
        <v>2</v>
      </c>
      <c r="N5" s="9">
        <v>1</v>
      </c>
      <c r="O5" s="9">
        <f t="shared" ref="O5:O68" si="4">E5</f>
        <v>0.96</v>
      </c>
      <c r="P5" s="9"/>
      <c r="Q5" s="9"/>
      <c r="R5">
        <v>2</v>
      </c>
      <c r="S5" s="1">
        <f>SUM($A$4:$A5)*D5</f>
        <v>225</v>
      </c>
      <c r="T5" s="1">
        <f t="shared" ref="T5:T36" si="5">$A5*O5*(E$1/$D$1)</f>
        <v>120</v>
      </c>
      <c r="U5" s="1"/>
      <c r="V5" s="1"/>
      <c r="W5" s="1">
        <f ca="1">SUM($X$4:X5)</f>
        <v>185.81676567656768</v>
      </c>
      <c r="X5" s="1">
        <f t="shared" ca="1" si="0"/>
        <v>99.150099009901027</v>
      </c>
      <c r="Y5" s="1">
        <f ca="1">(Y$2*OFFSET($S5,0,Y$3)/18)*$K$1</f>
        <v>3.1778877887788788</v>
      </c>
      <c r="Z5" s="1">
        <f t="shared" ref="Z5:AP19" ca="1" si="6">(Z$2*OFFSET($S5,0,Z$3)/18)*$K$1</f>
        <v>7.3091419141914207</v>
      </c>
      <c r="AA5" s="1">
        <f t="shared" ca="1" si="6"/>
        <v>6.6735643564356444</v>
      </c>
      <c r="AB5" s="1">
        <f t="shared" ca="1" si="6"/>
        <v>6.3557755775577576</v>
      </c>
      <c r="AC5" s="1">
        <f t="shared" ca="1" si="6"/>
        <v>7.3091419141914207</v>
      </c>
      <c r="AD5" s="1">
        <f t="shared" ca="1" si="6"/>
        <v>7.3091419141914207</v>
      </c>
      <c r="AE5" s="1">
        <f t="shared" ca="1" si="6"/>
        <v>3.1778877887788788</v>
      </c>
      <c r="AF5" s="1">
        <f t="shared" ca="1" si="6"/>
        <v>6.3557755775577576</v>
      </c>
      <c r="AG5" s="1">
        <f t="shared" ca="1" si="6"/>
        <v>6.3557755775577576</v>
      </c>
      <c r="AH5" s="1">
        <f t="shared" ca="1" si="6"/>
        <v>6.3557755775577576</v>
      </c>
      <c r="AI5" s="1">
        <f t="shared" ca="1" si="6"/>
        <v>3.1778877887788788</v>
      </c>
      <c r="AJ5" s="1">
        <f t="shared" ca="1" si="6"/>
        <v>6.3557755775577576</v>
      </c>
      <c r="AK5" s="1">
        <f t="shared" ca="1" si="6"/>
        <v>3.1778877887788788</v>
      </c>
      <c r="AL5" s="1">
        <f t="shared" ca="1" si="6"/>
        <v>6.3557755775577576</v>
      </c>
      <c r="AM5" s="1">
        <f t="shared" ca="1" si="6"/>
        <v>3.1778877887788788</v>
      </c>
      <c r="AN5" s="1">
        <f t="shared" ca="1" si="6"/>
        <v>6.3557755775577576</v>
      </c>
      <c r="AO5" s="1">
        <f t="shared" ca="1" si="6"/>
        <v>3.1778877887788788</v>
      </c>
      <c r="AP5" s="1">
        <f t="shared" ca="1" si="6"/>
        <v>6.9913531353135321</v>
      </c>
    </row>
    <row r="6" spans="1:42" x14ac:dyDescent="0.25">
      <c r="A6">
        <v>150</v>
      </c>
      <c r="C6">
        <v>3</v>
      </c>
      <c r="D6" s="9">
        <v>1</v>
      </c>
      <c r="E6" s="9">
        <v>0.93</v>
      </c>
      <c r="F6" s="9"/>
      <c r="G6" s="1">
        <v>3</v>
      </c>
      <c r="H6" s="9">
        <v>1</v>
      </c>
      <c r="I6" s="9">
        <f t="shared" ref="I6:I69" si="7">I5</f>
        <v>1</v>
      </c>
      <c r="J6">
        <f t="shared" si="2"/>
        <v>3</v>
      </c>
      <c r="K6">
        <f t="shared" si="3"/>
        <v>3</v>
      </c>
      <c r="M6">
        <v>3</v>
      </c>
      <c r="N6" s="9">
        <v>1</v>
      </c>
      <c r="O6" s="9">
        <f t="shared" si="4"/>
        <v>0.93</v>
      </c>
      <c r="P6" s="9"/>
      <c r="Q6" s="9"/>
      <c r="R6">
        <v>3</v>
      </c>
      <c r="S6" s="1">
        <f>SUM($A$4:$A6)*D6</f>
        <v>375</v>
      </c>
      <c r="T6" s="1">
        <f t="shared" si="5"/>
        <v>139.5</v>
      </c>
      <c r="U6" s="1"/>
      <c r="V6" s="1"/>
      <c r="W6" s="1">
        <f ca="1">SUM($X$4:X6)</f>
        <v>301.07875577557763</v>
      </c>
      <c r="X6" s="1">
        <f t="shared" ca="1" si="0"/>
        <v>115.26199009900995</v>
      </c>
      <c r="Y6" s="1">
        <f t="shared" ref="Y6:AN35" ca="1" si="8">(Y$2*OFFSET($S6,0,Y$3)/18)*$K$1</f>
        <v>3.6942945544554462</v>
      </c>
      <c r="Z6" s="1">
        <f t="shared" ca="1" si="6"/>
        <v>8.4968774752475262</v>
      </c>
      <c r="AA6" s="1">
        <f t="shared" ca="1" si="6"/>
        <v>7.7580185643564361</v>
      </c>
      <c r="AB6" s="1">
        <f t="shared" ca="1" si="6"/>
        <v>7.3885891089108924</v>
      </c>
      <c r="AC6" s="1">
        <f t="shared" ca="1" si="6"/>
        <v>8.4968774752475262</v>
      </c>
      <c r="AD6" s="1">
        <f t="shared" ca="1" si="6"/>
        <v>8.4968774752475262</v>
      </c>
      <c r="AE6" s="1">
        <f t="shared" ca="1" si="6"/>
        <v>3.6942945544554462</v>
      </c>
      <c r="AF6" s="1">
        <f t="shared" ca="1" si="6"/>
        <v>7.3885891089108924</v>
      </c>
      <c r="AG6" s="1">
        <f t="shared" ca="1" si="6"/>
        <v>7.3885891089108924</v>
      </c>
      <c r="AH6" s="1">
        <f t="shared" ca="1" si="6"/>
        <v>7.3885891089108924</v>
      </c>
      <c r="AI6" s="1">
        <f t="shared" ca="1" si="6"/>
        <v>3.6942945544554462</v>
      </c>
      <c r="AJ6" s="1">
        <f t="shared" ca="1" si="6"/>
        <v>7.3885891089108924</v>
      </c>
      <c r="AK6" s="1">
        <f t="shared" ca="1" si="6"/>
        <v>3.6942945544554462</v>
      </c>
      <c r="AL6" s="1">
        <f t="shared" ca="1" si="6"/>
        <v>7.3885891089108924</v>
      </c>
      <c r="AM6" s="1">
        <f t="shared" ca="1" si="6"/>
        <v>3.6942945544554462</v>
      </c>
      <c r="AN6" s="1">
        <f t="shared" ca="1" si="6"/>
        <v>7.3885891089108924</v>
      </c>
      <c r="AO6" s="1">
        <f t="shared" ca="1" si="6"/>
        <v>3.6942945544554462</v>
      </c>
      <c r="AP6" s="1">
        <f t="shared" ca="1" si="6"/>
        <v>8.1274480198019816</v>
      </c>
    </row>
    <row r="7" spans="1:42" x14ac:dyDescent="0.25">
      <c r="A7">
        <v>175</v>
      </c>
      <c r="C7">
        <v>4</v>
      </c>
      <c r="D7" s="9">
        <v>1</v>
      </c>
      <c r="E7" s="9">
        <v>0.9</v>
      </c>
      <c r="F7" s="9"/>
      <c r="G7" s="1">
        <v>4</v>
      </c>
      <c r="H7" s="9">
        <v>1</v>
      </c>
      <c r="I7" s="9">
        <f t="shared" si="7"/>
        <v>1</v>
      </c>
      <c r="J7">
        <f t="shared" si="2"/>
        <v>4</v>
      </c>
      <c r="K7">
        <f t="shared" si="3"/>
        <v>4</v>
      </c>
      <c r="M7">
        <v>4</v>
      </c>
      <c r="N7" s="9">
        <v>1</v>
      </c>
      <c r="O7" s="9">
        <f t="shared" si="4"/>
        <v>0.9</v>
      </c>
      <c r="P7" s="9"/>
      <c r="Q7" s="9"/>
      <c r="R7">
        <v>4</v>
      </c>
      <c r="S7" s="1">
        <f>SUM($A$4:$A7)*D7</f>
        <v>550</v>
      </c>
      <c r="T7" s="1">
        <f t="shared" si="5"/>
        <v>157.5</v>
      </c>
      <c r="U7" s="1"/>
      <c r="V7" s="1"/>
      <c r="W7" s="1">
        <f ca="1">SUM($X$4:X7)</f>
        <v>431.21326072607269</v>
      </c>
      <c r="X7" s="1">
        <f t="shared" ca="1" si="0"/>
        <v>130.13450495049509</v>
      </c>
      <c r="Y7" s="1">
        <f t="shared" ca="1" si="8"/>
        <v>4.1709777227722782</v>
      </c>
      <c r="Z7" s="1">
        <f t="shared" ca="1" si="6"/>
        <v>9.5932487623762395</v>
      </c>
      <c r="AA7" s="1">
        <f t="shared" ca="1" si="6"/>
        <v>8.7590532178217835</v>
      </c>
      <c r="AB7" s="1">
        <f t="shared" ca="1" si="6"/>
        <v>8.3419554455445564</v>
      </c>
      <c r="AC7" s="1">
        <f t="shared" ca="1" si="6"/>
        <v>9.5932487623762395</v>
      </c>
      <c r="AD7" s="1">
        <f t="shared" ca="1" si="6"/>
        <v>9.5932487623762395</v>
      </c>
      <c r="AE7" s="1">
        <f t="shared" ca="1" si="6"/>
        <v>4.1709777227722782</v>
      </c>
      <c r="AF7" s="1">
        <f t="shared" ca="1" si="6"/>
        <v>8.3419554455445564</v>
      </c>
      <c r="AG7" s="1">
        <f t="shared" ca="1" si="6"/>
        <v>8.3419554455445564</v>
      </c>
      <c r="AH7" s="1">
        <f t="shared" ca="1" si="6"/>
        <v>8.3419554455445564</v>
      </c>
      <c r="AI7" s="1">
        <f t="shared" ca="1" si="6"/>
        <v>4.1709777227722782</v>
      </c>
      <c r="AJ7" s="1">
        <f t="shared" ca="1" si="6"/>
        <v>8.3419554455445564</v>
      </c>
      <c r="AK7" s="1">
        <f t="shared" ca="1" si="6"/>
        <v>4.1709777227722782</v>
      </c>
      <c r="AL7" s="1">
        <f t="shared" ca="1" si="6"/>
        <v>8.3419554455445564</v>
      </c>
      <c r="AM7" s="1">
        <f t="shared" ca="1" si="6"/>
        <v>4.1709777227722782</v>
      </c>
      <c r="AN7" s="1">
        <f t="shared" ca="1" si="6"/>
        <v>8.3419554455445564</v>
      </c>
      <c r="AO7" s="1">
        <f t="shared" ca="1" si="6"/>
        <v>4.1709777227722782</v>
      </c>
      <c r="AP7" s="1">
        <f t="shared" ca="1" si="6"/>
        <v>9.1761509900990124</v>
      </c>
    </row>
    <row r="8" spans="1:42" x14ac:dyDescent="0.25">
      <c r="A8">
        <v>200</v>
      </c>
      <c r="C8">
        <v>5</v>
      </c>
      <c r="D8" s="9">
        <v>1</v>
      </c>
      <c r="E8" s="9">
        <v>0.86</v>
      </c>
      <c r="F8" s="9"/>
      <c r="G8" s="1">
        <v>5</v>
      </c>
      <c r="H8" s="9">
        <v>1</v>
      </c>
      <c r="I8" s="9">
        <f t="shared" si="7"/>
        <v>1</v>
      </c>
      <c r="J8">
        <f t="shared" si="2"/>
        <v>5</v>
      </c>
      <c r="K8">
        <f t="shared" si="3"/>
        <v>5</v>
      </c>
      <c r="M8">
        <v>5</v>
      </c>
      <c r="N8" s="9">
        <v>1</v>
      </c>
      <c r="O8" s="9">
        <f t="shared" si="4"/>
        <v>0.86</v>
      </c>
      <c r="P8" s="9"/>
      <c r="Q8" s="9"/>
      <c r="R8">
        <v>5</v>
      </c>
      <c r="S8" s="1">
        <f>SUM($A$4:$A8)*D8</f>
        <v>750</v>
      </c>
      <c r="T8" s="1">
        <f t="shared" si="5"/>
        <v>172</v>
      </c>
      <c r="U8" s="1"/>
      <c r="V8" s="1"/>
      <c r="W8" s="1">
        <f ca="1">SUM($X$4:X8)</f>
        <v>573.32840264026413</v>
      </c>
      <c r="X8" s="1">
        <f t="shared" ca="1" si="0"/>
        <v>142.1151419141915</v>
      </c>
      <c r="Y8" s="1">
        <f t="shared" ca="1" si="8"/>
        <v>4.5549724972497261</v>
      </c>
      <c r="Z8" s="1">
        <f t="shared" ca="1" si="6"/>
        <v>10.476436743674368</v>
      </c>
      <c r="AA8" s="1">
        <f t="shared" ca="1" si="6"/>
        <v>9.5654422442244247</v>
      </c>
      <c r="AB8" s="1">
        <f t="shared" ca="1" si="6"/>
        <v>9.1099449944994522</v>
      </c>
      <c r="AC8" s="1">
        <f t="shared" ca="1" si="6"/>
        <v>10.476436743674368</v>
      </c>
      <c r="AD8" s="1">
        <f t="shared" ca="1" si="6"/>
        <v>10.476436743674368</v>
      </c>
      <c r="AE8" s="1">
        <f t="shared" ca="1" si="6"/>
        <v>4.5549724972497261</v>
      </c>
      <c r="AF8" s="1">
        <f t="shared" ca="1" si="6"/>
        <v>9.1099449944994522</v>
      </c>
      <c r="AG8" s="1">
        <f t="shared" ca="1" si="6"/>
        <v>9.1099449944994522</v>
      </c>
      <c r="AH8" s="1">
        <f t="shared" ca="1" si="6"/>
        <v>9.1099449944994522</v>
      </c>
      <c r="AI8" s="1">
        <f t="shared" ca="1" si="6"/>
        <v>4.5549724972497261</v>
      </c>
      <c r="AJ8" s="1">
        <f t="shared" ca="1" si="6"/>
        <v>9.1099449944994522</v>
      </c>
      <c r="AK8" s="1">
        <f t="shared" ca="1" si="6"/>
        <v>4.5549724972497261</v>
      </c>
      <c r="AL8" s="1">
        <f t="shared" ca="1" si="6"/>
        <v>9.1099449944994522</v>
      </c>
      <c r="AM8" s="1">
        <f t="shared" ca="1" si="6"/>
        <v>4.5549724972497261</v>
      </c>
      <c r="AN8" s="1">
        <f t="shared" ca="1" si="6"/>
        <v>9.1099449944994522</v>
      </c>
      <c r="AO8" s="1">
        <f t="shared" ca="1" si="6"/>
        <v>4.5549724972497261</v>
      </c>
      <c r="AP8" s="1">
        <f t="shared" ca="1" si="6"/>
        <v>10.020939493949399</v>
      </c>
    </row>
    <row r="9" spans="1:42" x14ac:dyDescent="0.25">
      <c r="A9">
        <v>225</v>
      </c>
      <c r="C9">
        <v>6</v>
      </c>
      <c r="D9" s="9">
        <v>1</v>
      </c>
      <c r="E9" s="9">
        <v>0.83</v>
      </c>
      <c r="F9" s="9"/>
      <c r="G9" s="1">
        <v>6</v>
      </c>
      <c r="H9" s="9">
        <v>1</v>
      </c>
      <c r="I9" s="9">
        <f t="shared" si="7"/>
        <v>1</v>
      </c>
      <c r="J9">
        <f t="shared" si="2"/>
        <v>6</v>
      </c>
      <c r="K9">
        <f t="shared" si="3"/>
        <v>6</v>
      </c>
      <c r="M9">
        <v>6</v>
      </c>
      <c r="N9" s="9">
        <v>1</v>
      </c>
      <c r="O9" s="9">
        <f t="shared" si="4"/>
        <v>0.83</v>
      </c>
      <c r="P9" s="9"/>
      <c r="Q9" s="9"/>
      <c r="R9">
        <v>6</v>
      </c>
      <c r="S9" s="1">
        <f>SUM($A$4:$A9)*D9</f>
        <v>975</v>
      </c>
      <c r="T9" s="1">
        <f t="shared" si="5"/>
        <v>186.75</v>
      </c>
      <c r="U9" s="1"/>
      <c r="V9" s="1"/>
      <c r="W9" s="1">
        <f ca="1">SUM($X$4:X9)</f>
        <v>727.63074422442264</v>
      </c>
      <c r="X9" s="1">
        <f t="shared" ca="1" si="0"/>
        <v>154.30234158415846</v>
      </c>
      <c r="Y9" s="1">
        <f t="shared" ca="1" si="8"/>
        <v>4.9455878712871293</v>
      </c>
      <c r="Z9" s="1">
        <f t="shared" ca="1" si="6"/>
        <v>11.374852103960396</v>
      </c>
      <c r="AA9" s="1">
        <f t="shared" ca="1" si="6"/>
        <v>10.385734529702972</v>
      </c>
      <c r="AB9" s="1">
        <f t="shared" ca="1" si="6"/>
        <v>9.8911757425742586</v>
      </c>
      <c r="AC9" s="1">
        <f t="shared" ca="1" si="6"/>
        <v>11.374852103960396</v>
      </c>
      <c r="AD9" s="1">
        <f t="shared" ca="1" si="6"/>
        <v>11.374852103960396</v>
      </c>
      <c r="AE9" s="1">
        <f t="shared" ca="1" si="6"/>
        <v>4.9455878712871293</v>
      </c>
      <c r="AF9" s="1">
        <f t="shared" ca="1" si="6"/>
        <v>9.8911757425742586</v>
      </c>
      <c r="AG9" s="1">
        <f t="shared" ca="1" si="6"/>
        <v>9.8911757425742586</v>
      </c>
      <c r="AH9" s="1">
        <f t="shared" ca="1" si="6"/>
        <v>9.8911757425742586</v>
      </c>
      <c r="AI9" s="1">
        <f t="shared" ca="1" si="6"/>
        <v>4.9455878712871293</v>
      </c>
      <c r="AJ9" s="1">
        <f t="shared" ca="1" si="6"/>
        <v>9.8911757425742586</v>
      </c>
      <c r="AK9" s="1">
        <f t="shared" ca="1" si="6"/>
        <v>4.9455878712871293</v>
      </c>
      <c r="AL9" s="1">
        <f t="shared" ca="1" si="6"/>
        <v>9.8911757425742586</v>
      </c>
      <c r="AM9" s="1">
        <f t="shared" ca="1" si="6"/>
        <v>4.9455878712871293</v>
      </c>
      <c r="AN9" s="1">
        <f t="shared" ca="1" si="6"/>
        <v>9.8911757425742586</v>
      </c>
      <c r="AO9" s="1">
        <f t="shared" ca="1" si="6"/>
        <v>4.9455878712871293</v>
      </c>
      <c r="AP9" s="1">
        <f t="shared" ca="1" si="6"/>
        <v>10.880293316831686</v>
      </c>
    </row>
    <row r="10" spans="1:42" x14ac:dyDescent="0.25">
      <c r="A10">
        <v>250</v>
      </c>
      <c r="C10">
        <v>7</v>
      </c>
      <c r="D10" s="9">
        <v>1</v>
      </c>
      <c r="E10" s="9">
        <v>0.8</v>
      </c>
      <c r="F10" s="9"/>
      <c r="G10" s="1">
        <v>7</v>
      </c>
      <c r="H10" s="9">
        <v>1</v>
      </c>
      <c r="I10" s="9">
        <f t="shared" si="7"/>
        <v>1</v>
      </c>
      <c r="J10">
        <f t="shared" si="2"/>
        <v>7</v>
      </c>
      <c r="K10">
        <f t="shared" si="3"/>
        <v>7</v>
      </c>
      <c r="M10">
        <v>7</v>
      </c>
      <c r="N10" s="9">
        <v>1</v>
      </c>
      <c r="O10" s="9">
        <f t="shared" si="4"/>
        <v>0.8</v>
      </c>
      <c r="P10" s="9"/>
      <c r="Q10" s="9"/>
      <c r="R10">
        <v>7</v>
      </c>
      <c r="S10" s="1">
        <f>SUM($A$4:$A10)*D10</f>
        <v>1225</v>
      </c>
      <c r="T10" s="1">
        <f t="shared" si="5"/>
        <v>200</v>
      </c>
      <c r="U10" s="1"/>
      <c r="V10" s="1"/>
      <c r="W10" s="1">
        <f ca="1">SUM($X$4:X10)</f>
        <v>892.88090924092432</v>
      </c>
      <c r="X10" s="1">
        <f t="shared" ca="1" si="0"/>
        <v>165.25016501650165</v>
      </c>
      <c r="Y10" s="1">
        <f t="shared" ca="1" si="8"/>
        <v>5.2964796479647971</v>
      </c>
      <c r="Z10" s="1">
        <f t="shared" ca="1" si="6"/>
        <v>12.181903190319034</v>
      </c>
      <c r="AA10" s="1">
        <f t="shared" ca="1" si="6"/>
        <v>11.122607260726074</v>
      </c>
      <c r="AB10" s="1">
        <f t="shared" ca="1" si="6"/>
        <v>10.592959295929594</v>
      </c>
      <c r="AC10" s="1">
        <f t="shared" ca="1" si="6"/>
        <v>12.181903190319034</v>
      </c>
      <c r="AD10" s="1">
        <f t="shared" ca="1" si="6"/>
        <v>12.181903190319034</v>
      </c>
      <c r="AE10" s="1">
        <f t="shared" ca="1" si="6"/>
        <v>5.2964796479647971</v>
      </c>
      <c r="AF10" s="1">
        <f t="shared" ca="1" si="6"/>
        <v>10.592959295929594</v>
      </c>
      <c r="AG10" s="1">
        <f t="shared" ca="1" si="6"/>
        <v>10.592959295929594</v>
      </c>
      <c r="AH10" s="1">
        <f t="shared" ca="1" si="6"/>
        <v>10.592959295929594</v>
      </c>
      <c r="AI10" s="1">
        <f t="shared" ca="1" si="6"/>
        <v>5.2964796479647971</v>
      </c>
      <c r="AJ10" s="1">
        <f t="shared" ca="1" si="6"/>
        <v>10.592959295929594</v>
      </c>
      <c r="AK10" s="1">
        <f t="shared" ca="1" si="6"/>
        <v>5.2964796479647971</v>
      </c>
      <c r="AL10" s="1">
        <f t="shared" ca="1" si="6"/>
        <v>10.592959295929594</v>
      </c>
      <c r="AM10" s="1">
        <f t="shared" ca="1" si="6"/>
        <v>5.2964796479647971</v>
      </c>
      <c r="AN10" s="1">
        <f t="shared" ca="1" si="6"/>
        <v>10.592959295929594</v>
      </c>
      <c r="AO10" s="1">
        <f t="shared" ca="1" si="6"/>
        <v>5.2964796479647971</v>
      </c>
      <c r="AP10" s="1">
        <f t="shared" ca="1" si="6"/>
        <v>11.652255225522556</v>
      </c>
    </row>
    <row r="11" spans="1:42" x14ac:dyDescent="0.25">
      <c r="A11">
        <v>275</v>
      </c>
      <c r="C11">
        <v>8</v>
      </c>
      <c r="D11" s="9">
        <v>1</v>
      </c>
      <c r="E11" s="9">
        <f t="shared" ref="E11:E21" si="9">E10</f>
        <v>0.8</v>
      </c>
      <c r="F11" s="9"/>
      <c r="G11" s="1">
        <v>8</v>
      </c>
      <c r="H11" s="9">
        <v>1</v>
      </c>
      <c r="I11" s="9">
        <f t="shared" si="7"/>
        <v>1</v>
      </c>
      <c r="J11">
        <f t="shared" si="2"/>
        <v>8</v>
      </c>
      <c r="K11">
        <f t="shared" si="3"/>
        <v>8</v>
      </c>
      <c r="M11">
        <v>8</v>
      </c>
      <c r="N11" s="9">
        <v>1</v>
      </c>
      <c r="O11" s="9">
        <f t="shared" si="4"/>
        <v>0.8</v>
      </c>
      <c r="P11" s="9"/>
      <c r="Q11" s="9"/>
      <c r="R11">
        <v>8</v>
      </c>
      <c r="S11" s="1">
        <f>SUM($A$4:$A11)*D11</f>
        <v>1500</v>
      </c>
      <c r="T11" s="1">
        <f t="shared" si="5"/>
        <v>220</v>
      </c>
      <c r="U11" s="1"/>
      <c r="V11" s="1"/>
      <c r="W11" s="1">
        <f ca="1">SUM($X$4:X11)</f>
        <v>1074.6560907590763</v>
      </c>
      <c r="X11" s="1">
        <f t="shared" ca="1" si="0"/>
        <v>181.77518151815187</v>
      </c>
      <c r="Y11" s="1">
        <f t="shared" ca="1" si="8"/>
        <v>5.8261276127612769</v>
      </c>
      <c r="Z11" s="1">
        <f t="shared" ca="1" si="6"/>
        <v>13.400093509350937</v>
      </c>
      <c r="AA11" s="1">
        <f t="shared" ca="1" si="6"/>
        <v>12.234867986798683</v>
      </c>
      <c r="AB11" s="1">
        <f t="shared" ca="1" si="6"/>
        <v>11.652255225522554</v>
      </c>
      <c r="AC11" s="1">
        <f t="shared" ca="1" si="6"/>
        <v>13.400093509350937</v>
      </c>
      <c r="AD11" s="1">
        <f t="shared" ca="1" si="6"/>
        <v>13.400093509350937</v>
      </c>
      <c r="AE11" s="1">
        <f t="shared" ca="1" si="6"/>
        <v>5.8261276127612769</v>
      </c>
      <c r="AF11" s="1">
        <f t="shared" ca="1" si="6"/>
        <v>11.652255225522554</v>
      </c>
      <c r="AG11" s="1">
        <f t="shared" ca="1" si="6"/>
        <v>11.652255225522554</v>
      </c>
      <c r="AH11" s="1">
        <f t="shared" ca="1" si="6"/>
        <v>11.652255225522554</v>
      </c>
      <c r="AI11" s="1">
        <f t="shared" ca="1" si="6"/>
        <v>5.8261276127612769</v>
      </c>
      <c r="AJ11" s="1">
        <f t="shared" ca="1" si="6"/>
        <v>11.652255225522554</v>
      </c>
      <c r="AK11" s="1">
        <f t="shared" ca="1" si="6"/>
        <v>5.8261276127612769</v>
      </c>
      <c r="AL11" s="1">
        <f t="shared" ca="1" si="6"/>
        <v>11.652255225522554</v>
      </c>
      <c r="AM11" s="1">
        <f t="shared" ca="1" si="6"/>
        <v>5.8261276127612769</v>
      </c>
      <c r="AN11" s="1">
        <f t="shared" ca="1" si="6"/>
        <v>11.652255225522554</v>
      </c>
      <c r="AO11" s="1">
        <f t="shared" ca="1" si="6"/>
        <v>5.8261276127612769</v>
      </c>
      <c r="AP11" s="1">
        <f t="shared" ca="1" si="6"/>
        <v>12.817480748074813</v>
      </c>
    </row>
    <row r="12" spans="1:42" x14ac:dyDescent="0.25">
      <c r="A12">
        <v>300</v>
      </c>
      <c r="C12">
        <v>9</v>
      </c>
      <c r="D12" s="9">
        <v>1</v>
      </c>
      <c r="E12" s="9">
        <f t="shared" si="9"/>
        <v>0.8</v>
      </c>
      <c r="F12" s="9"/>
      <c r="G12" s="1">
        <v>9</v>
      </c>
      <c r="H12" s="9">
        <v>1</v>
      </c>
      <c r="I12" s="9">
        <f t="shared" si="7"/>
        <v>1</v>
      </c>
      <c r="J12">
        <f t="shared" si="2"/>
        <v>9</v>
      </c>
      <c r="K12">
        <f t="shared" si="3"/>
        <v>9</v>
      </c>
      <c r="M12">
        <v>9</v>
      </c>
      <c r="N12" s="9">
        <v>1</v>
      </c>
      <c r="O12" s="9">
        <f t="shared" si="4"/>
        <v>0.8</v>
      </c>
      <c r="P12" s="9"/>
      <c r="Q12" s="9"/>
      <c r="R12">
        <v>9</v>
      </c>
      <c r="S12" s="1">
        <f>SUM($A$4:$A12)*D12</f>
        <v>1800</v>
      </c>
      <c r="T12" s="1">
        <f t="shared" si="5"/>
        <v>240</v>
      </c>
      <c r="U12" s="1"/>
      <c r="V12" s="1"/>
      <c r="W12" s="1">
        <f ca="1">SUM($X$4:X12)</f>
        <v>1272.9562887788784</v>
      </c>
      <c r="X12" s="1">
        <f t="shared" ca="1" si="0"/>
        <v>198.30019801980205</v>
      </c>
      <c r="Y12" s="1">
        <f t="shared" ca="1" si="8"/>
        <v>6.3557755775577576</v>
      </c>
      <c r="Z12" s="1">
        <f t="shared" ca="1" si="6"/>
        <v>14.618283828382841</v>
      </c>
      <c r="AA12" s="1">
        <f t="shared" ca="1" si="6"/>
        <v>13.347128712871289</v>
      </c>
      <c r="AB12" s="1">
        <f t="shared" ca="1" si="6"/>
        <v>12.711551155115515</v>
      </c>
      <c r="AC12" s="1">
        <f t="shared" ca="1" si="6"/>
        <v>14.618283828382841</v>
      </c>
      <c r="AD12" s="1">
        <f t="shared" ca="1" si="6"/>
        <v>14.618283828382841</v>
      </c>
      <c r="AE12" s="1">
        <f t="shared" ca="1" si="6"/>
        <v>6.3557755775577576</v>
      </c>
      <c r="AF12" s="1">
        <f t="shared" ca="1" si="6"/>
        <v>12.711551155115515</v>
      </c>
      <c r="AG12" s="1">
        <f t="shared" ca="1" si="6"/>
        <v>12.711551155115515</v>
      </c>
      <c r="AH12" s="1">
        <f t="shared" ca="1" si="6"/>
        <v>12.711551155115515</v>
      </c>
      <c r="AI12" s="1">
        <f t="shared" ca="1" si="6"/>
        <v>6.3557755775577576</v>
      </c>
      <c r="AJ12" s="1">
        <f t="shared" ca="1" si="6"/>
        <v>12.711551155115515</v>
      </c>
      <c r="AK12" s="1">
        <f t="shared" ca="1" si="6"/>
        <v>6.3557755775577576</v>
      </c>
      <c r="AL12" s="1">
        <f t="shared" ca="1" si="6"/>
        <v>12.711551155115515</v>
      </c>
      <c r="AM12" s="1">
        <f t="shared" ca="1" si="6"/>
        <v>6.3557755775577576</v>
      </c>
      <c r="AN12" s="1">
        <f t="shared" ca="1" si="6"/>
        <v>12.711551155115515</v>
      </c>
      <c r="AO12" s="1">
        <f t="shared" ca="1" si="6"/>
        <v>6.3557755775577576</v>
      </c>
      <c r="AP12" s="1">
        <f t="shared" ca="1" si="6"/>
        <v>13.982706270627064</v>
      </c>
    </row>
    <row r="13" spans="1:42" x14ac:dyDescent="0.25">
      <c r="A13">
        <v>325</v>
      </c>
      <c r="C13">
        <v>10</v>
      </c>
      <c r="D13" s="9">
        <v>1</v>
      </c>
      <c r="E13" s="9">
        <f t="shared" si="9"/>
        <v>0.8</v>
      </c>
      <c r="F13" s="9"/>
      <c r="G13" s="1">
        <v>10</v>
      </c>
      <c r="H13" s="9">
        <v>1</v>
      </c>
      <c r="I13" s="9">
        <f t="shared" si="7"/>
        <v>1</v>
      </c>
      <c r="J13">
        <f t="shared" si="2"/>
        <v>10</v>
      </c>
      <c r="K13">
        <f t="shared" si="3"/>
        <v>10</v>
      </c>
      <c r="M13">
        <v>10</v>
      </c>
      <c r="N13" s="9">
        <v>1</v>
      </c>
      <c r="O13" s="9">
        <f t="shared" si="4"/>
        <v>0.8</v>
      </c>
      <c r="P13" s="9"/>
      <c r="Q13" s="9"/>
      <c r="R13">
        <v>10</v>
      </c>
      <c r="S13" s="1">
        <f>SUM($A$4:$A13)*D13</f>
        <v>2125</v>
      </c>
      <c r="T13" s="1">
        <f t="shared" si="5"/>
        <v>260</v>
      </c>
      <c r="U13" s="1"/>
      <c r="V13" s="1"/>
      <c r="W13" s="1">
        <f ca="1">SUM($X$4:X13)</f>
        <v>1487.7815033003305</v>
      </c>
      <c r="X13" s="1">
        <f t="shared" ca="1" si="0"/>
        <v>214.82521452145212</v>
      </c>
      <c r="Y13" s="1">
        <f t="shared" ca="1" si="8"/>
        <v>6.8854235423542365</v>
      </c>
      <c r="Z13" s="1">
        <f t="shared" ca="1" si="6"/>
        <v>15.836474147414744</v>
      </c>
      <c r="AA13" s="1">
        <f t="shared" ca="1" si="6"/>
        <v>14.459389438943896</v>
      </c>
      <c r="AB13" s="1">
        <f t="shared" ca="1" si="6"/>
        <v>13.770847084708473</v>
      </c>
      <c r="AC13" s="1">
        <f t="shared" ca="1" si="6"/>
        <v>15.836474147414744</v>
      </c>
      <c r="AD13" s="1">
        <f t="shared" ca="1" si="6"/>
        <v>15.836474147414744</v>
      </c>
      <c r="AE13" s="1">
        <f t="shared" ca="1" si="6"/>
        <v>6.8854235423542365</v>
      </c>
      <c r="AF13" s="1">
        <f t="shared" ca="1" si="6"/>
        <v>13.770847084708473</v>
      </c>
      <c r="AG13" s="1">
        <f t="shared" ca="1" si="6"/>
        <v>13.770847084708473</v>
      </c>
      <c r="AH13" s="1">
        <f t="shared" ca="1" si="6"/>
        <v>13.770847084708473</v>
      </c>
      <c r="AI13" s="1">
        <f t="shared" ca="1" si="6"/>
        <v>6.8854235423542365</v>
      </c>
      <c r="AJ13" s="1">
        <f t="shared" ca="1" si="6"/>
        <v>13.770847084708473</v>
      </c>
      <c r="AK13" s="1">
        <f t="shared" ca="1" si="6"/>
        <v>6.8854235423542365</v>
      </c>
      <c r="AL13" s="1">
        <f t="shared" ca="1" si="6"/>
        <v>13.770847084708473</v>
      </c>
      <c r="AM13" s="1">
        <f t="shared" ca="1" si="6"/>
        <v>6.8854235423542365</v>
      </c>
      <c r="AN13" s="1">
        <f t="shared" ca="1" si="6"/>
        <v>13.770847084708473</v>
      </c>
      <c r="AO13" s="1">
        <f t="shared" ca="1" si="6"/>
        <v>6.8854235423542365</v>
      </c>
      <c r="AP13" s="1">
        <f t="shared" ca="1" si="6"/>
        <v>15.147931793179321</v>
      </c>
    </row>
    <row r="14" spans="1:42" x14ac:dyDescent="0.25">
      <c r="A14">
        <v>350</v>
      </c>
      <c r="C14">
        <v>11</v>
      </c>
      <c r="D14" s="9">
        <v>1</v>
      </c>
      <c r="E14" s="9">
        <v>0.78</v>
      </c>
      <c r="F14" s="9"/>
      <c r="G14" s="1">
        <v>11</v>
      </c>
      <c r="H14" s="9">
        <v>1</v>
      </c>
      <c r="I14" s="9">
        <f t="shared" si="7"/>
        <v>1</v>
      </c>
      <c r="J14">
        <f t="shared" si="2"/>
        <v>11</v>
      </c>
      <c r="K14">
        <f t="shared" si="3"/>
        <v>11</v>
      </c>
      <c r="M14">
        <v>11</v>
      </c>
      <c r="N14" s="9">
        <v>1</v>
      </c>
      <c r="O14" s="9">
        <f t="shared" si="4"/>
        <v>0.78</v>
      </c>
      <c r="P14" s="9"/>
      <c r="Q14" s="9"/>
      <c r="R14">
        <v>11</v>
      </c>
      <c r="S14" s="1">
        <f>SUM($A$4:$A14)*D14</f>
        <v>2475</v>
      </c>
      <c r="T14" s="1">
        <f t="shared" si="5"/>
        <v>273</v>
      </c>
      <c r="U14" s="1"/>
      <c r="V14" s="1"/>
      <c r="W14" s="1">
        <f ca="1">SUM($X$4:X14)</f>
        <v>1713.3479785478553</v>
      </c>
      <c r="X14" s="1">
        <f t="shared" ca="1" si="0"/>
        <v>225.56647524752483</v>
      </c>
      <c r="Y14" s="1">
        <f t="shared" ca="1" si="8"/>
        <v>7.2296947194719481</v>
      </c>
      <c r="Z14" s="1">
        <f t="shared" ca="1" si="6"/>
        <v>16.628297854785483</v>
      </c>
      <c r="AA14" s="1">
        <f t="shared" ca="1" si="6"/>
        <v>15.182358910891095</v>
      </c>
      <c r="AB14" s="1">
        <f t="shared" ca="1" si="6"/>
        <v>14.459389438943896</v>
      </c>
      <c r="AC14" s="1">
        <f t="shared" ca="1" si="6"/>
        <v>16.628297854785483</v>
      </c>
      <c r="AD14" s="1">
        <f t="shared" ca="1" si="6"/>
        <v>16.628297854785483</v>
      </c>
      <c r="AE14" s="1">
        <f t="shared" ca="1" si="6"/>
        <v>7.2296947194719481</v>
      </c>
      <c r="AF14" s="1">
        <f t="shared" ca="1" si="6"/>
        <v>14.459389438943896</v>
      </c>
      <c r="AG14" s="1">
        <f t="shared" ca="1" si="6"/>
        <v>14.459389438943896</v>
      </c>
      <c r="AH14" s="1">
        <f t="shared" ca="1" si="6"/>
        <v>14.459389438943896</v>
      </c>
      <c r="AI14" s="1">
        <f t="shared" ca="1" si="6"/>
        <v>7.2296947194719481</v>
      </c>
      <c r="AJ14" s="1">
        <f t="shared" ca="1" si="6"/>
        <v>14.459389438943896</v>
      </c>
      <c r="AK14" s="1">
        <f t="shared" ca="1" si="6"/>
        <v>7.2296947194719481</v>
      </c>
      <c r="AL14" s="1">
        <f t="shared" ca="1" si="6"/>
        <v>14.459389438943896</v>
      </c>
      <c r="AM14" s="1">
        <f t="shared" ca="1" si="6"/>
        <v>7.2296947194719481</v>
      </c>
      <c r="AN14" s="1">
        <f t="shared" ca="1" si="6"/>
        <v>14.459389438943896</v>
      </c>
      <c r="AO14" s="1">
        <f t="shared" ca="1" si="6"/>
        <v>7.2296947194719481</v>
      </c>
      <c r="AP14" s="1">
        <f t="shared" ca="1" si="6"/>
        <v>15.905328382838286</v>
      </c>
    </row>
    <row r="15" spans="1:42" x14ac:dyDescent="0.25">
      <c r="A15">
        <v>375</v>
      </c>
      <c r="C15">
        <v>12</v>
      </c>
      <c r="D15" s="9">
        <v>1</v>
      </c>
      <c r="E15" s="9">
        <v>0.75</v>
      </c>
      <c r="F15" s="9"/>
      <c r="G15" s="1">
        <v>12</v>
      </c>
      <c r="H15" s="9">
        <v>1</v>
      </c>
      <c r="I15" s="9">
        <f t="shared" si="7"/>
        <v>1</v>
      </c>
      <c r="J15">
        <f t="shared" si="2"/>
        <v>12</v>
      </c>
      <c r="K15">
        <f t="shared" si="3"/>
        <v>12</v>
      </c>
      <c r="M15">
        <v>12</v>
      </c>
      <c r="N15" s="9">
        <v>1</v>
      </c>
      <c r="O15" s="9">
        <f t="shared" si="4"/>
        <v>0.75</v>
      </c>
      <c r="P15" s="9"/>
      <c r="Q15" s="9"/>
      <c r="R15">
        <v>12</v>
      </c>
      <c r="S15" s="1">
        <f>SUM($A$4:$A15)*D15</f>
        <v>2850</v>
      </c>
      <c r="T15" s="1">
        <f t="shared" si="5"/>
        <v>281.25</v>
      </c>
      <c r="U15" s="1"/>
      <c r="V15" s="1"/>
      <c r="W15" s="1">
        <f ca="1">SUM($X$4:X15)</f>
        <v>1945.7310231023107</v>
      </c>
      <c r="X15" s="1">
        <f t="shared" ca="1" si="0"/>
        <v>232.38304455445547</v>
      </c>
      <c r="Y15" s="1">
        <f t="shared" ca="1" si="8"/>
        <v>7.4481745049504964</v>
      </c>
      <c r="Z15" s="1">
        <f t="shared" ca="1" si="6"/>
        <v>17.130801361386141</v>
      </c>
      <c r="AA15" s="1">
        <f t="shared" ca="1" si="6"/>
        <v>15.641166460396043</v>
      </c>
      <c r="AB15" s="1">
        <f t="shared" ca="1" si="6"/>
        <v>14.896349009900993</v>
      </c>
      <c r="AC15" s="1">
        <f t="shared" ca="1" si="6"/>
        <v>17.130801361386141</v>
      </c>
      <c r="AD15" s="1">
        <f t="shared" ca="1" si="6"/>
        <v>17.130801361386141</v>
      </c>
      <c r="AE15" s="1">
        <f t="shared" ca="1" si="6"/>
        <v>7.4481745049504964</v>
      </c>
      <c r="AF15" s="1">
        <f t="shared" ca="1" si="6"/>
        <v>14.896349009900993</v>
      </c>
      <c r="AG15" s="1">
        <f t="shared" ca="1" si="6"/>
        <v>14.896349009900993</v>
      </c>
      <c r="AH15" s="1">
        <f t="shared" ca="1" si="6"/>
        <v>14.896349009900993</v>
      </c>
      <c r="AI15" s="1">
        <f t="shared" ca="1" si="6"/>
        <v>7.4481745049504964</v>
      </c>
      <c r="AJ15" s="1">
        <f t="shared" ca="1" si="6"/>
        <v>14.896349009900993</v>
      </c>
      <c r="AK15" s="1">
        <f t="shared" ca="1" si="6"/>
        <v>7.4481745049504964</v>
      </c>
      <c r="AL15" s="1">
        <f t="shared" ca="1" si="6"/>
        <v>14.896349009900993</v>
      </c>
      <c r="AM15" s="1">
        <f t="shared" ca="1" si="6"/>
        <v>7.4481745049504964</v>
      </c>
      <c r="AN15" s="1">
        <f t="shared" ca="1" si="6"/>
        <v>14.896349009900993</v>
      </c>
      <c r="AO15" s="1">
        <f t="shared" ca="1" si="6"/>
        <v>7.4481745049504964</v>
      </c>
      <c r="AP15" s="1">
        <f t="shared" ca="1" si="6"/>
        <v>16.385983910891092</v>
      </c>
    </row>
    <row r="16" spans="1:42" x14ac:dyDescent="0.25">
      <c r="A16">
        <v>400</v>
      </c>
      <c r="C16">
        <v>13</v>
      </c>
      <c r="D16" s="9">
        <v>1</v>
      </c>
      <c r="E16" s="9">
        <f t="shared" si="9"/>
        <v>0.75</v>
      </c>
      <c r="F16" s="9"/>
      <c r="G16" s="1">
        <v>13</v>
      </c>
      <c r="H16" s="9">
        <v>1</v>
      </c>
      <c r="I16" s="9">
        <f t="shared" si="7"/>
        <v>1</v>
      </c>
      <c r="J16">
        <f t="shared" si="2"/>
        <v>13</v>
      </c>
      <c r="K16">
        <f t="shared" si="3"/>
        <v>13</v>
      </c>
      <c r="M16">
        <v>13</v>
      </c>
      <c r="N16" s="9">
        <v>1</v>
      </c>
      <c r="O16" s="9">
        <f t="shared" si="4"/>
        <v>0.75</v>
      </c>
      <c r="P16" s="9"/>
      <c r="Q16" s="9"/>
      <c r="R16">
        <v>13</v>
      </c>
      <c r="S16" s="1">
        <f>SUM($A$4:$A16)*D16</f>
        <v>3250</v>
      </c>
      <c r="T16" s="1">
        <f t="shared" si="5"/>
        <v>300</v>
      </c>
      <c r="U16" s="1"/>
      <c r="V16" s="1"/>
      <c r="W16" s="1">
        <f ca="1">SUM($X$4:X16)</f>
        <v>2193.6062706270632</v>
      </c>
      <c r="X16" s="1">
        <f t="shared" ca="1" si="0"/>
        <v>247.87524752475252</v>
      </c>
      <c r="Y16" s="1">
        <f t="shared" ca="1" si="8"/>
        <v>7.944719471947197</v>
      </c>
      <c r="Z16" s="1">
        <f t="shared" ca="1" si="6"/>
        <v>18.272854785478554</v>
      </c>
      <c r="AA16" s="1">
        <f t="shared" ca="1" si="6"/>
        <v>16.683910891089113</v>
      </c>
      <c r="AB16" s="1">
        <f t="shared" ca="1" si="6"/>
        <v>15.889438943894394</v>
      </c>
      <c r="AC16" s="1">
        <f t="shared" ca="1" si="6"/>
        <v>18.272854785478554</v>
      </c>
      <c r="AD16" s="1">
        <f t="shared" ca="1" si="6"/>
        <v>18.272854785478554</v>
      </c>
      <c r="AE16" s="1">
        <f t="shared" ca="1" si="6"/>
        <v>7.944719471947197</v>
      </c>
      <c r="AF16" s="1">
        <f t="shared" ca="1" si="6"/>
        <v>15.889438943894394</v>
      </c>
      <c r="AG16" s="1">
        <f t="shared" ca="1" si="6"/>
        <v>15.889438943894394</v>
      </c>
      <c r="AH16" s="1">
        <f t="shared" ca="1" si="6"/>
        <v>15.889438943894394</v>
      </c>
      <c r="AI16" s="1">
        <f t="shared" ca="1" si="6"/>
        <v>7.944719471947197</v>
      </c>
      <c r="AJ16" s="1">
        <f t="shared" ca="1" si="6"/>
        <v>15.889438943894394</v>
      </c>
      <c r="AK16" s="1">
        <f t="shared" ca="1" si="6"/>
        <v>7.944719471947197</v>
      </c>
      <c r="AL16" s="1">
        <f t="shared" ca="1" si="6"/>
        <v>15.889438943894394</v>
      </c>
      <c r="AM16" s="1">
        <f t="shared" ca="1" si="6"/>
        <v>7.944719471947197</v>
      </c>
      <c r="AN16" s="1">
        <f t="shared" ca="1" si="6"/>
        <v>15.889438943894394</v>
      </c>
      <c r="AO16" s="1">
        <f t="shared" ca="1" si="6"/>
        <v>7.944719471947197</v>
      </c>
      <c r="AP16" s="1">
        <f t="shared" ca="1" si="6"/>
        <v>17.478382838283832</v>
      </c>
    </row>
    <row r="17" spans="1:42" x14ac:dyDescent="0.25">
      <c r="A17">
        <v>425</v>
      </c>
      <c r="C17">
        <v>14</v>
      </c>
      <c r="D17" s="9">
        <v>1</v>
      </c>
      <c r="E17" s="9">
        <f t="shared" si="9"/>
        <v>0.75</v>
      </c>
      <c r="F17" s="9"/>
      <c r="G17" s="1">
        <v>14</v>
      </c>
      <c r="H17" s="9">
        <v>1</v>
      </c>
      <c r="I17" s="9">
        <f t="shared" si="7"/>
        <v>1</v>
      </c>
      <c r="J17">
        <f t="shared" si="2"/>
        <v>14</v>
      </c>
      <c r="K17">
        <f t="shared" si="3"/>
        <v>14</v>
      </c>
      <c r="M17">
        <v>14</v>
      </c>
      <c r="N17" s="9">
        <v>1</v>
      </c>
      <c r="O17" s="9">
        <f t="shared" si="4"/>
        <v>0.75</v>
      </c>
      <c r="P17" s="9"/>
      <c r="Q17" s="9"/>
      <c r="R17">
        <v>14</v>
      </c>
      <c r="S17" s="1">
        <f>SUM($A$4:$A17)*D17</f>
        <v>3675</v>
      </c>
      <c r="T17" s="1">
        <f t="shared" si="5"/>
        <v>318.75</v>
      </c>
      <c r="U17" s="1"/>
      <c r="V17" s="1"/>
      <c r="W17" s="1">
        <f ca="1">SUM($X$4:X17)</f>
        <v>2456.9737211221127</v>
      </c>
      <c r="X17" s="1">
        <f t="shared" ca="1" si="0"/>
        <v>263.36745049504952</v>
      </c>
      <c r="Y17" s="1">
        <f t="shared" ca="1" si="8"/>
        <v>8.4412644389438949</v>
      </c>
      <c r="Z17" s="1">
        <f t="shared" ca="1" si="6"/>
        <v>19.41490820957096</v>
      </c>
      <c r="AA17" s="1">
        <f t="shared" ca="1" si="6"/>
        <v>17.726655321782182</v>
      </c>
      <c r="AB17" s="1">
        <f t="shared" ca="1" si="6"/>
        <v>16.88252887788779</v>
      </c>
      <c r="AC17" s="1">
        <f t="shared" ca="1" si="6"/>
        <v>19.41490820957096</v>
      </c>
      <c r="AD17" s="1">
        <f t="shared" ca="1" si="6"/>
        <v>19.41490820957096</v>
      </c>
      <c r="AE17" s="1">
        <f t="shared" ca="1" si="6"/>
        <v>8.4412644389438949</v>
      </c>
      <c r="AF17" s="1">
        <f t="shared" ca="1" si="6"/>
        <v>16.88252887788779</v>
      </c>
      <c r="AG17" s="1">
        <f t="shared" ca="1" si="6"/>
        <v>16.88252887788779</v>
      </c>
      <c r="AH17" s="1">
        <f t="shared" ca="1" si="6"/>
        <v>16.88252887788779</v>
      </c>
      <c r="AI17" s="1">
        <f t="shared" ca="1" si="6"/>
        <v>8.4412644389438949</v>
      </c>
      <c r="AJ17" s="1">
        <f t="shared" ca="1" si="6"/>
        <v>16.88252887788779</v>
      </c>
      <c r="AK17" s="1">
        <f t="shared" ca="1" si="6"/>
        <v>8.4412644389438949</v>
      </c>
      <c r="AL17" s="1">
        <f t="shared" ca="1" si="6"/>
        <v>16.88252887788779</v>
      </c>
      <c r="AM17" s="1">
        <f t="shared" ca="1" si="6"/>
        <v>8.4412644389438949</v>
      </c>
      <c r="AN17" s="1">
        <f t="shared" ca="1" si="6"/>
        <v>16.88252887788779</v>
      </c>
      <c r="AO17" s="1">
        <f t="shared" ca="1" si="6"/>
        <v>8.4412644389438949</v>
      </c>
      <c r="AP17" s="1">
        <f t="shared" ca="1" si="6"/>
        <v>18.570781765676571</v>
      </c>
    </row>
    <row r="18" spans="1:42" x14ac:dyDescent="0.25">
      <c r="A18">
        <v>450</v>
      </c>
      <c r="C18">
        <v>15</v>
      </c>
      <c r="D18" s="9">
        <v>1</v>
      </c>
      <c r="E18" s="9">
        <v>0.72</v>
      </c>
      <c r="F18" s="9"/>
      <c r="G18" s="1">
        <v>15</v>
      </c>
      <c r="H18" s="9">
        <v>1</v>
      </c>
      <c r="I18" s="9">
        <f t="shared" si="7"/>
        <v>1</v>
      </c>
      <c r="J18">
        <f t="shared" si="2"/>
        <v>15</v>
      </c>
      <c r="K18">
        <f t="shared" si="3"/>
        <v>15</v>
      </c>
      <c r="M18">
        <v>15</v>
      </c>
      <c r="N18" s="9">
        <v>1</v>
      </c>
      <c r="O18" s="9">
        <f t="shared" si="4"/>
        <v>0.72</v>
      </c>
      <c r="P18" s="9"/>
      <c r="Q18" s="9"/>
      <c r="R18">
        <v>15</v>
      </c>
      <c r="S18" s="1">
        <f>SUM($A$4:$A18)*D18</f>
        <v>4125</v>
      </c>
      <c r="T18" s="1">
        <f t="shared" si="5"/>
        <v>324</v>
      </c>
      <c r="U18" s="1"/>
      <c r="V18" s="1"/>
      <c r="W18" s="1">
        <f ca="1">SUM($X$4:X18)</f>
        <v>2724.6789884488453</v>
      </c>
      <c r="X18" s="1">
        <f t="shared" ca="1" si="0"/>
        <v>267.70526732673272</v>
      </c>
      <c r="Y18" s="1">
        <f t="shared" ca="1" si="8"/>
        <v>8.5802970297029724</v>
      </c>
      <c r="Z18" s="1">
        <f t="shared" ca="1" si="6"/>
        <v>19.734683168316835</v>
      </c>
      <c r="AA18" s="1">
        <f t="shared" ca="1" si="6"/>
        <v>18.01862376237624</v>
      </c>
      <c r="AB18" s="1">
        <f t="shared" ca="1" si="6"/>
        <v>17.160594059405945</v>
      </c>
      <c r="AC18" s="1">
        <f t="shared" ca="1" si="6"/>
        <v>19.734683168316835</v>
      </c>
      <c r="AD18" s="1">
        <f t="shared" ca="1" si="6"/>
        <v>19.734683168316835</v>
      </c>
      <c r="AE18" s="1">
        <f t="shared" ca="1" si="6"/>
        <v>8.5802970297029724</v>
      </c>
      <c r="AF18" s="1">
        <f t="shared" ca="1" si="6"/>
        <v>17.160594059405945</v>
      </c>
      <c r="AG18" s="1">
        <f t="shared" ca="1" si="6"/>
        <v>17.160594059405945</v>
      </c>
      <c r="AH18" s="1">
        <f t="shared" ca="1" si="6"/>
        <v>17.160594059405945</v>
      </c>
      <c r="AI18" s="1">
        <f t="shared" ca="1" si="6"/>
        <v>8.5802970297029724</v>
      </c>
      <c r="AJ18" s="1">
        <f t="shared" ca="1" si="6"/>
        <v>17.160594059405945</v>
      </c>
      <c r="AK18" s="1">
        <f t="shared" ca="1" si="6"/>
        <v>8.5802970297029724</v>
      </c>
      <c r="AL18" s="1">
        <f t="shared" ca="1" si="6"/>
        <v>17.160594059405945</v>
      </c>
      <c r="AM18" s="1">
        <f t="shared" ca="1" si="6"/>
        <v>8.5802970297029724</v>
      </c>
      <c r="AN18" s="1">
        <f t="shared" ca="1" si="6"/>
        <v>17.160594059405945</v>
      </c>
      <c r="AO18" s="1">
        <f t="shared" ca="1" si="6"/>
        <v>8.5802970297029724</v>
      </c>
      <c r="AP18" s="1">
        <f t="shared" ca="1" si="6"/>
        <v>18.876653465346539</v>
      </c>
    </row>
    <row r="19" spans="1:42" x14ac:dyDescent="0.25">
      <c r="A19">
        <v>475</v>
      </c>
      <c r="C19">
        <v>16</v>
      </c>
      <c r="D19" s="9">
        <v>1</v>
      </c>
      <c r="E19" s="9">
        <v>0.7</v>
      </c>
      <c r="F19" s="9"/>
      <c r="G19" s="1">
        <v>16</v>
      </c>
      <c r="H19" s="9">
        <v>1</v>
      </c>
      <c r="I19" s="9">
        <f t="shared" si="7"/>
        <v>1</v>
      </c>
      <c r="J19">
        <f t="shared" si="2"/>
        <v>16</v>
      </c>
      <c r="K19">
        <f t="shared" si="3"/>
        <v>16</v>
      </c>
      <c r="M19">
        <v>16</v>
      </c>
      <c r="N19" s="9">
        <v>1</v>
      </c>
      <c r="O19" s="9">
        <f t="shared" si="4"/>
        <v>0.7</v>
      </c>
      <c r="P19" s="9"/>
      <c r="Q19" s="9"/>
      <c r="R19">
        <v>16</v>
      </c>
      <c r="S19" s="1">
        <f>SUM($A$4:$A19)*D19</f>
        <v>4600</v>
      </c>
      <c r="T19" s="1">
        <f t="shared" si="5"/>
        <v>332.5</v>
      </c>
      <c r="U19" s="1"/>
      <c r="V19" s="1"/>
      <c r="W19" s="1">
        <f ca="1">SUM($X$4:X19)</f>
        <v>2999.4073877887795</v>
      </c>
      <c r="X19" s="1">
        <f t="shared" ca="1" si="0"/>
        <v>274.72839933993401</v>
      </c>
      <c r="Y19" s="1">
        <f t="shared" ca="1" si="8"/>
        <v>8.805397414741476</v>
      </c>
      <c r="Z19" s="1">
        <f t="shared" ca="1" si="6"/>
        <v>20.252414053905394</v>
      </c>
      <c r="AA19" s="1">
        <f t="shared" ca="1" si="6"/>
        <v>18.491334570957097</v>
      </c>
      <c r="AB19" s="1">
        <f t="shared" ca="1" si="6"/>
        <v>17.610794829482952</v>
      </c>
      <c r="AC19" s="1">
        <f t="shared" ca="1" si="6"/>
        <v>20.252414053905394</v>
      </c>
      <c r="AD19" s="1">
        <f t="shared" ca="1" si="6"/>
        <v>20.252414053905394</v>
      </c>
      <c r="AE19" s="1">
        <f t="shared" ca="1" si="6"/>
        <v>8.805397414741476</v>
      </c>
      <c r="AF19" s="1">
        <f t="shared" ca="1" si="6"/>
        <v>17.610794829482952</v>
      </c>
      <c r="AG19" s="1">
        <f t="shared" ca="1" si="6"/>
        <v>17.610794829482952</v>
      </c>
      <c r="AH19" s="1">
        <f t="shared" ca="1" si="6"/>
        <v>17.610794829482952</v>
      </c>
      <c r="AI19" s="1">
        <f t="shared" ca="1" si="6"/>
        <v>8.805397414741476</v>
      </c>
      <c r="AJ19" s="1">
        <f t="shared" ca="1" si="6"/>
        <v>17.610794829482952</v>
      </c>
      <c r="AK19" s="1">
        <f t="shared" ca="1" si="6"/>
        <v>8.805397414741476</v>
      </c>
      <c r="AL19" s="1">
        <f t="shared" ca="1" si="6"/>
        <v>17.610794829482952</v>
      </c>
      <c r="AM19" s="1">
        <f t="shared" ca="1" si="6"/>
        <v>8.805397414741476</v>
      </c>
      <c r="AN19" s="1">
        <f t="shared" ca="1" si="6"/>
        <v>17.610794829482952</v>
      </c>
      <c r="AO19" s="1">
        <f t="shared" ca="1" si="6"/>
        <v>8.805397414741476</v>
      </c>
      <c r="AP19" s="1">
        <f t="shared" ca="1" si="6"/>
        <v>19.371874312431249</v>
      </c>
    </row>
    <row r="20" spans="1:42" x14ac:dyDescent="0.25">
      <c r="A20">
        <v>500</v>
      </c>
      <c r="C20">
        <v>17</v>
      </c>
      <c r="D20" s="9">
        <v>1</v>
      </c>
      <c r="E20" s="9">
        <f t="shared" si="9"/>
        <v>0.7</v>
      </c>
      <c r="F20" s="9"/>
      <c r="G20" s="1">
        <v>17</v>
      </c>
      <c r="H20" s="9">
        <v>1</v>
      </c>
      <c r="I20" s="9">
        <f t="shared" si="7"/>
        <v>1</v>
      </c>
      <c r="J20">
        <f t="shared" si="2"/>
        <v>17</v>
      </c>
      <c r="K20">
        <f t="shared" si="3"/>
        <v>17</v>
      </c>
      <c r="M20">
        <v>17</v>
      </c>
      <c r="N20" s="9">
        <v>1</v>
      </c>
      <c r="O20" s="9">
        <f t="shared" si="4"/>
        <v>0.7</v>
      </c>
      <c r="P20" s="9"/>
      <c r="Q20" s="9"/>
      <c r="R20">
        <v>17</v>
      </c>
      <c r="S20" s="1">
        <f>SUM($A$4:$A20)*D20</f>
        <v>5100</v>
      </c>
      <c r="T20" s="1">
        <f t="shared" si="5"/>
        <v>350</v>
      </c>
      <c r="U20" s="1"/>
      <c r="V20" s="1"/>
      <c r="W20" s="1">
        <f ca="1">SUM($X$4:X20)</f>
        <v>3288.5951765676573</v>
      </c>
      <c r="X20" s="1">
        <f t="shared" ca="1" si="0"/>
        <v>289.18778877887797</v>
      </c>
      <c r="Y20" s="1">
        <f t="shared" ca="1" si="8"/>
        <v>9.2688393839383956</v>
      </c>
      <c r="Z20" s="1">
        <f t="shared" ca="1" si="8"/>
        <v>21.318330583058305</v>
      </c>
      <c r="AA20" s="1">
        <f t="shared" ca="1" si="8"/>
        <v>19.46456270627063</v>
      </c>
      <c r="AB20" s="1">
        <f t="shared" ca="1" si="8"/>
        <v>18.537678767876791</v>
      </c>
      <c r="AC20" s="1">
        <f t="shared" ca="1" si="8"/>
        <v>21.318330583058305</v>
      </c>
      <c r="AD20" s="1">
        <f t="shared" ca="1" si="8"/>
        <v>21.318330583058305</v>
      </c>
      <c r="AE20" s="1">
        <f t="shared" ca="1" si="8"/>
        <v>9.2688393839383956</v>
      </c>
      <c r="AF20" s="1">
        <f t="shared" ca="1" si="8"/>
        <v>18.537678767876791</v>
      </c>
      <c r="AG20" s="1">
        <f t="shared" ca="1" si="8"/>
        <v>18.537678767876791</v>
      </c>
      <c r="AH20" s="1">
        <f t="shared" ca="1" si="8"/>
        <v>18.537678767876791</v>
      </c>
      <c r="AI20" s="1">
        <f t="shared" ca="1" si="8"/>
        <v>9.2688393839383956</v>
      </c>
      <c r="AJ20" s="1">
        <f t="shared" ca="1" si="8"/>
        <v>18.537678767876791</v>
      </c>
      <c r="AK20" s="1">
        <f t="shared" ca="1" si="8"/>
        <v>9.2688393839383956</v>
      </c>
      <c r="AL20" s="1">
        <f t="shared" ca="1" si="8"/>
        <v>18.537678767876791</v>
      </c>
      <c r="AM20" s="1">
        <f t="shared" ca="1" si="8"/>
        <v>9.2688393839383956</v>
      </c>
      <c r="AN20" s="1">
        <f t="shared" ca="1" si="8"/>
        <v>18.537678767876791</v>
      </c>
      <c r="AO20" s="1">
        <f t="shared" ref="AO20:AP49" ca="1" si="10">(AO$2*OFFSET($S20,0,AO$3)/18)*$K$1</f>
        <v>9.2688393839383956</v>
      </c>
      <c r="AP20" s="1">
        <f t="shared" ca="1" si="10"/>
        <v>20.391446644664473</v>
      </c>
    </row>
    <row r="21" spans="1:42" x14ac:dyDescent="0.25">
      <c r="A21">
        <v>525</v>
      </c>
      <c r="C21">
        <v>18</v>
      </c>
      <c r="D21" s="9">
        <v>1</v>
      </c>
      <c r="E21" s="9">
        <f t="shared" si="9"/>
        <v>0.7</v>
      </c>
      <c r="F21" s="9"/>
      <c r="G21" s="1">
        <v>18</v>
      </c>
      <c r="H21" s="9">
        <v>1</v>
      </c>
      <c r="I21" s="9">
        <f t="shared" si="7"/>
        <v>1</v>
      </c>
      <c r="J21">
        <f t="shared" si="2"/>
        <v>18</v>
      </c>
      <c r="K21">
        <f t="shared" si="3"/>
        <v>18</v>
      </c>
      <c r="M21">
        <v>18</v>
      </c>
      <c r="N21" s="9">
        <v>1</v>
      </c>
      <c r="O21" s="9">
        <f t="shared" si="4"/>
        <v>0.7</v>
      </c>
      <c r="P21" s="9"/>
      <c r="Q21" s="9"/>
      <c r="R21">
        <v>18</v>
      </c>
      <c r="S21" s="1">
        <f>SUM($A$4:$A21)*D21</f>
        <v>5625</v>
      </c>
      <c r="T21" s="1">
        <f t="shared" si="5"/>
        <v>367.5</v>
      </c>
      <c r="U21" s="1"/>
      <c r="V21" s="1"/>
      <c r="W21" s="1">
        <f ca="1">SUM($X$4:X21)</f>
        <v>3592.2423547854792</v>
      </c>
      <c r="X21" s="1">
        <f t="shared" ca="1" si="0"/>
        <v>303.64717821782187</v>
      </c>
      <c r="Y21" s="1">
        <f t="shared" ca="1" si="8"/>
        <v>9.7322813531353152</v>
      </c>
      <c r="Z21" s="1">
        <f t="shared" ca="1" si="8"/>
        <v>22.384247112211224</v>
      </c>
      <c r="AA21" s="1">
        <f t="shared" ca="1" si="8"/>
        <v>20.437790841584164</v>
      </c>
      <c r="AB21" s="1">
        <f t="shared" ca="1" si="8"/>
        <v>19.46456270627063</v>
      </c>
      <c r="AC21" s="1">
        <f t="shared" ca="1" si="8"/>
        <v>22.384247112211224</v>
      </c>
      <c r="AD21" s="1">
        <f t="shared" ca="1" si="8"/>
        <v>22.384247112211224</v>
      </c>
      <c r="AE21" s="1">
        <f t="shared" ca="1" si="8"/>
        <v>9.7322813531353152</v>
      </c>
      <c r="AF21" s="1">
        <f t="shared" ca="1" si="8"/>
        <v>19.46456270627063</v>
      </c>
      <c r="AG21" s="1">
        <f t="shared" ca="1" si="8"/>
        <v>19.46456270627063</v>
      </c>
      <c r="AH21" s="1">
        <f t="shared" ca="1" si="8"/>
        <v>19.46456270627063</v>
      </c>
      <c r="AI21" s="1">
        <f t="shared" ca="1" si="8"/>
        <v>9.7322813531353152</v>
      </c>
      <c r="AJ21" s="1">
        <f t="shared" ca="1" si="8"/>
        <v>19.46456270627063</v>
      </c>
      <c r="AK21" s="1">
        <f t="shared" ca="1" si="8"/>
        <v>9.7322813531353152</v>
      </c>
      <c r="AL21" s="1">
        <f t="shared" ca="1" si="8"/>
        <v>19.46456270627063</v>
      </c>
      <c r="AM21" s="1">
        <f t="shared" ca="1" si="8"/>
        <v>9.7322813531353152</v>
      </c>
      <c r="AN21" s="1">
        <f t="shared" ca="1" si="8"/>
        <v>19.46456270627063</v>
      </c>
      <c r="AO21" s="1">
        <f t="shared" ca="1" si="10"/>
        <v>9.7322813531353152</v>
      </c>
      <c r="AP21" s="1">
        <f t="shared" ca="1" si="10"/>
        <v>21.411018976897697</v>
      </c>
    </row>
    <row r="22" spans="1:42" x14ac:dyDescent="0.25">
      <c r="A22">
        <v>550</v>
      </c>
      <c r="C22">
        <v>19</v>
      </c>
      <c r="D22" s="9">
        <v>1</v>
      </c>
      <c r="E22" s="9">
        <f t="shared" ref="E22:E32" si="11">E21</f>
        <v>0.7</v>
      </c>
      <c r="F22" s="9"/>
      <c r="G22" s="1">
        <v>19</v>
      </c>
      <c r="H22" s="9">
        <v>1</v>
      </c>
      <c r="I22" s="9">
        <f t="shared" si="7"/>
        <v>1</v>
      </c>
      <c r="J22">
        <f t="shared" si="2"/>
        <v>19</v>
      </c>
      <c r="K22">
        <f t="shared" si="3"/>
        <v>19</v>
      </c>
      <c r="M22">
        <v>19</v>
      </c>
      <c r="N22" s="9">
        <v>1</v>
      </c>
      <c r="O22" s="9">
        <f t="shared" si="4"/>
        <v>0.7</v>
      </c>
      <c r="P22" s="9"/>
      <c r="Q22" s="9"/>
      <c r="R22">
        <v>19</v>
      </c>
      <c r="S22" s="1">
        <f>SUM($A$4:$A22)*D22</f>
        <v>6175</v>
      </c>
      <c r="T22" s="1">
        <f t="shared" si="5"/>
        <v>385</v>
      </c>
      <c r="U22" s="1"/>
      <c r="V22" s="1"/>
      <c r="W22" s="1">
        <f ca="1">SUM($X$4:X22)</f>
        <v>3910.3489224422451</v>
      </c>
      <c r="X22" s="1">
        <f t="shared" ca="1" si="0"/>
        <v>318.10656765676583</v>
      </c>
      <c r="Y22" s="1">
        <f t="shared" ca="1" si="8"/>
        <v>10.195723322332235</v>
      </c>
      <c r="Z22" s="1">
        <f t="shared" ca="1" si="8"/>
        <v>23.450163641364135</v>
      </c>
      <c r="AA22" s="1">
        <f t="shared" ca="1" si="8"/>
        <v>21.411018976897694</v>
      </c>
      <c r="AB22" s="1">
        <f t="shared" ca="1" si="8"/>
        <v>20.39144664466447</v>
      </c>
      <c r="AC22" s="1">
        <f t="shared" ca="1" si="8"/>
        <v>23.450163641364135</v>
      </c>
      <c r="AD22" s="1">
        <f t="shared" ca="1" si="8"/>
        <v>23.450163641364135</v>
      </c>
      <c r="AE22" s="1">
        <f t="shared" ca="1" si="8"/>
        <v>10.195723322332235</v>
      </c>
      <c r="AF22" s="1">
        <f t="shared" ca="1" si="8"/>
        <v>20.39144664466447</v>
      </c>
      <c r="AG22" s="1">
        <f t="shared" ca="1" si="8"/>
        <v>20.39144664466447</v>
      </c>
      <c r="AH22" s="1">
        <f t="shared" ca="1" si="8"/>
        <v>20.39144664466447</v>
      </c>
      <c r="AI22" s="1">
        <f t="shared" ca="1" si="8"/>
        <v>10.195723322332235</v>
      </c>
      <c r="AJ22" s="1">
        <f t="shared" ca="1" si="8"/>
        <v>20.39144664466447</v>
      </c>
      <c r="AK22" s="1">
        <f t="shared" ca="1" si="8"/>
        <v>10.195723322332235</v>
      </c>
      <c r="AL22" s="1">
        <f t="shared" ca="1" si="8"/>
        <v>20.39144664466447</v>
      </c>
      <c r="AM22" s="1">
        <f t="shared" ca="1" si="8"/>
        <v>10.195723322332235</v>
      </c>
      <c r="AN22" s="1">
        <f t="shared" ca="1" si="8"/>
        <v>20.39144664466447</v>
      </c>
      <c r="AO22" s="1">
        <f t="shared" ca="1" si="10"/>
        <v>10.195723322332235</v>
      </c>
      <c r="AP22" s="1">
        <f t="shared" ca="1" si="10"/>
        <v>22.430591309130921</v>
      </c>
    </row>
    <row r="23" spans="1:42" x14ac:dyDescent="0.25">
      <c r="A23">
        <v>575</v>
      </c>
      <c r="C23">
        <v>20</v>
      </c>
      <c r="D23" s="9">
        <v>1</v>
      </c>
      <c r="E23" s="9">
        <v>0.68</v>
      </c>
      <c r="F23" s="9"/>
      <c r="G23" s="1">
        <v>20</v>
      </c>
      <c r="H23" s="9">
        <v>1</v>
      </c>
      <c r="I23" s="9">
        <f t="shared" si="7"/>
        <v>1</v>
      </c>
      <c r="J23">
        <f t="shared" si="2"/>
        <v>20</v>
      </c>
      <c r="K23">
        <f t="shared" si="3"/>
        <v>20</v>
      </c>
      <c r="M23">
        <v>20</v>
      </c>
      <c r="N23" s="9">
        <v>1</v>
      </c>
      <c r="O23" s="9">
        <f t="shared" si="4"/>
        <v>0.68</v>
      </c>
      <c r="P23" s="9"/>
      <c r="Q23" s="9"/>
      <c r="R23">
        <v>20</v>
      </c>
      <c r="S23" s="1">
        <f>SUM($A$4:$A23)*D23</f>
        <v>6750</v>
      </c>
      <c r="T23" s="1">
        <f t="shared" si="5"/>
        <v>391</v>
      </c>
      <c r="U23" s="1"/>
      <c r="V23" s="1"/>
      <c r="W23" s="1">
        <f ca="1">SUM($X$4:X23)</f>
        <v>4233.4129950495062</v>
      </c>
      <c r="X23" s="1">
        <f t="shared" ca="1" si="0"/>
        <v>323.06407260726081</v>
      </c>
      <c r="Y23" s="1">
        <f t="shared" ca="1" si="8"/>
        <v>10.354617711771178</v>
      </c>
      <c r="Z23" s="1">
        <f t="shared" ca="1" si="8"/>
        <v>23.815620737073711</v>
      </c>
      <c r="AA23" s="1">
        <f t="shared" ca="1" si="8"/>
        <v>21.744697194719475</v>
      </c>
      <c r="AB23" s="1">
        <f t="shared" ca="1" si="8"/>
        <v>20.709235423542356</v>
      </c>
      <c r="AC23" s="1">
        <f t="shared" ca="1" si="8"/>
        <v>23.815620737073711</v>
      </c>
      <c r="AD23" s="1">
        <f t="shared" ca="1" si="8"/>
        <v>23.815620737073711</v>
      </c>
      <c r="AE23" s="1">
        <f t="shared" ca="1" si="8"/>
        <v>10.354617711771178</v>
      </c>
      <c r="AF23" s="1">
        <f t="shared" ca="1" si="8"/>
        <v>20.709235423542356</v>
      </c>
      <c r="AG23" s="1">
        <f t="shared" ca="1" si="8"/>
        <v>20.709235423542356</v>
      </c>
      <c r="AH23" s="1">
        <f t="shared" ca="1" si="8"/>
        <v>20.709235423542356</v>
      </c>
      <c r="AI23" s="1">
        <f t="shared" ca="1" si="8"/>
        <v>10.354617711771178</v>
      </c>
      <c r="AJ23" s="1">
        <f t="shared" ca="1" si="8"/>
        <v>20.709235423542356</v>
      </c>
      <c r="AK23" s="1">
        <f t="shared" ca="1" si="8"/>
        <v>10.354617711771178</v>
      </c>
      <c r="AL23" s="1">
        <f t="shared" ca="1" si="8"/>
        <v>20.709235423542356</v>
      </c>
      <c r="AM23" s="1">
        <f t="shared" ca="1" si="8"/>
        <v>10.354617711771178</v>
      </c>
      <c r="AN23" s="1">
        <f t="shared" ca="1" si="8"/>
        <v>20.709235423542356</v>
      </c>
      <c r="AO23" s="1">
        <f t="shared" ca="1" si="10"/>
        <v>10.354617711771178</v>
      </c>
      <c r="AP23" s="1">
        <f t="shared" ca="1" si="10"/>
        <v>22.780158965896597</v>
      </c>
    </row>
    <row r="24" spans="1:42" x14ac:dyDescent="0.25">
      <c r="A24">
        <v>600</v>
      </c>
      <c r="C24">
        <v>21</v>
      </c>
      <c r="D24" s="9">
        <v>1</v>
      </c>
      <c r="E24" s="9">
        <v>0.65</v>
      </c>
      <c r="F24" s="9"/>
      <c r="G24" s="1">
        <v>21</v>
      </c>
      <c r="H24" s="9">
        <v>1</v>
      </c>
      <c r="I24" s="9">
        <f t="shared" si="7"/>
        <v>1</v>
      </c>
      <c r="J24">
        <f t="shared" si="2"/>
        <v>21</v>
      </c>
      <c r="K24">
        <f t="shared" si="3"/>
        <v>21</v>
      </c>
      <c r="M24">
        <v>21</v>
      </c>
      <c r="N24" s="9">
        <v>1</v>
      </c>
      <c r="O24" s="9">
        <f t="shared" si="4"/>
        <v>0.65</v>
      </c>
      <c r="P24" s="9"/>
      <c r="Q24" s="9"/>
      <c r="R24">
        <v>21</v>
      </c>
      <c r="S24" s="1">
        <f>SUM($A$4:$A24)*D24</f>
        <v>7350</v>
      </c>
      <c r="T24" s="1">
        <f t="shared" si="5"/>
        <v>390</v>
      </c>
      <c r="U24" s="1"/>
      <c r="V24" s="1"/>
      <c r="W24" s="1">
        <f ca="1">SUM($X$4:X24)</f>
        <v>4555.6508168316841</v>
      </c>
      <c r="X24" s="1">
        <f t="shared" ca="1" si="0"/>
        <v>322.23782178217823</v>
      </c>
      <c r="Y24" s="1">
        <f t="shared" ca="1" si="8"/>
        <v>10.328135313531355</v>
      </c>
      <c r="Z24" s="1">
        <f t="shared" ca="1" si="8"/>
        <v>23.754711221122115</v>
      </c>
      <c r="AA24" s="1">
        <f t="shared" ca="1" si="8"/>
        <v>21.689084158415845</v>
      </c>
      <c r="AB24" s="1">
        <f t="shared" ca="1" si="8"/>
        <v>20.65627062706271</v>
      </c>
      <c r="AC24" s="1">
        <f t="shared" ca="1" si="8"/>
        <v>23.754711221122115</v>
      </c>
      <c r="AD24" s="1">
        <f t="shared" ca="1" si="8"/>
        <v>23.754711221122115</v>
      </c>
      <c r="AE24" s="1">
        <f t="shared" ca="1" si="8"/>
        <v>10.328135313531355</v>
      </c>
      <c r="AF24" s="1">
        <f t="shared" ca="1" si="8"/>
        <v>20.65627062706271</v>
      </c>
      <c r="AG24" s="1">
        <f t="shared" ca="1" si="8"/>
        <v>20.65627062706271</v>
      </c>
      <c r="AH24" s="1">
        <f t="shared" ca="1" si="8"/>
        <v>20.65627062706271</v>
      </c>
      <c r="AI24" s="1">
        <f t="shared" ca="1" si="8"/>
        <v>10.328135313531355</v>
      </c>
      <c r="AJ24" s="1">
        <f t="shared" ca="1" si="8"/>
        <v>20.65627062706271</v>
      </c>
      <c r="AK24" s="1">
        <f t="shared" ca="1" si="8"/>
        <v>10.328135313531355</v>
      </c>
      <c r="AL24" s="1">
        <f t="shared" ca="1" si="8"/>
        <v>20.65627062706271</v>
      </c>
      <c r="AM24" s="1">
        <f t="shared" ca="1" si="8"/>
        <v>10.328135313531355</v>
      </c>
      <c r="AN24" s="1">
        <f t="shared" ca="1" si="8"/>
        <v>20.65627062706271</v>
      </c>
      <c r="AO24" s="1">
        <f t="shared" ca="1" si="10"/>
        <v>10.328135313531355</v>
      </c>
      <c r="AP24" s="1">
        <f t="shared" ca="1" si="10"/>
        <v>22.721897689768983</v>
      </c>
    </row>
    <row r="25" spans="1:42" x14ac:dyDescent="0.25">
      <c r="A25">
        <v>625</v>
      </c>
      <c r="C25">
        <v>22</v>
      </c>
      <c r="D25" s="9">
        <v>1</v>
      </c>
      <c r="E25" s="9">
        <v>0.62</v>
      </c>
      <c r="F25" s="9"/>
      <c r="G25" s="1">
        <v>22</v>
      </c>
      <c r="H25" s="9">
        <v>1</v>
      </c>
      <c r="I25" s="9">
        <f t="shared" si="7"/>
        <v>1</v>
      </c>
      <c r="J25">
        <f t="shared" si="2"/>
        <v>22</v>
      </c>
      <c r="K25">
        <f t="shared" si="3"/>
        <v>22</v>
      </c>
      <c r="M25">
        <v>22</v>
      </c>
      <c r="N25" s="9">
        <v>1</v>
      </c>
      <c r="O25" s="9">
        <f t="shared" si="4"/>
        <v>0.62</v>
      </c>
      <c r="P25" s="9"/>
      <c r="Q25" s="9"/>
      <c r="R25">
        <v>22</v>
      </c>
      <c r="S25" s="1">
        <f>SUM($A$4:$A25)*D25</f>
        <v>7975</v>
      </c>
      <c r="T25" s="1">
        <f t="shared" si="5"/>
        <v>387.5</v>
      </c>
      <c r="U25" s="1"/>
      <c r="V25" s="1"/>
      <c r="W25" s="1">
        <f ca="1">SUM($X$4:X25)</f>
        <v>4875.823011551156</v>
      </c>
      <c r="X25" s="1">
        <f t="shared" ca="1" si="0"/>
        <v>320.17219471947192</v>
      </c>
      <c r="Y25" s="1">
        <f t="shared" ca="1" si="8"/>
        <v>10.261929317931795</v>
      </c>
      <c r="Z25" s="1">
        <f t="shared" ca="1" si="8"/>
        <v>23.602437431243128</v>
      </c>
      <c r="AA25" s="1">
        <f t="shared" ca="1" si="8"/>
        <v>21.550051567656769</v>
      </c>
      <c r="AB25" s="1">
        <f t="shared" ca="1" si="8"/>
        <v>20.52385863586359</v>
      </c>
      <c r="AC25" s="1">
        <f t="shared" ca="1" si="8"/>
        <v>23.602437431243128</v>
      </c>
      <c r="AD25" s="1">
        <f t="shared" ca="1" si="8"/>
        <v>23.602437431243128</v>
      </c>
      <c r="AE25" s="1">
        <f t="shared" ca="1" si="8"/>
        <v>10.261929317931795</v>
      </c>
      <c r="AF25" s="1">
        <f t="shared" ca="1" si="8"/>
        <v>20.52385863586359</v>
      </c>
      <c r="AG25" s="1">
        <f t="shared" ca="1" si="8"/>
        <v>20.52385863586359</v>
      </c>
      <c r="AH25" s="1">
        <f t="shared" ca="1" si="8"/>
        <v>20.52385863586359</v>
      </c>
      <c r="AI25" s="1">
        <f t="shared" ca="1" si="8"/>
        <v>10.261929317931795</v>
      </c>
      <c r="AJ25" s="1">
        <f t="shared" ca="1" si="8"/>
        <v>20.52385863586359</v>
      </c>
      <c r="AK25" s="1">
        <f t="shared" ca="1" si="8"/>
        <v>10.261929317931795</v>
      </c>
      <c r="AL25" s="1">
        <f t="shared" ca="1" si="8"/>
        <v>20.52385863586359</v>
      </c>
      <c r="AM25" s="1">
        <f t="shared" ca="1" si="8"/>
        <v>10.261929317931795</v>
      </c>
      <c r="AN25" s="1">
        <f t="shared" ca="1" si="8"/>
        <v>20.52385863586359</v>
      </c>
      <c r="AO25" s="1">
        <f t="shared" ca="1" si="10"/>
        <v>10.261929317931795</v>
      </c>
      <c r="AP25" s="1">
        <f t="shared" ca="1" si="10"/>
        <v>22.576244499449952</v>
      </c>
    </row>
    <row r="26" spans="1:42" x14ac:dyDescent="0.25">
      <c r="A26">
        <v>650</v>
      </c>
      <c r="C26">
        <v>23</v>
      </c>
      <c r="D26" s="9">
        <v>1</v>
      </c>
      <c r="E26" s="9">
        <v>0.6</v>
      </c>
      <c r="F26" s="9"/>
      <c r="G26" s="1">
        <v>23</v>
      </c>
      <c r="H26" s="9">
        <v>1</v>
      </c>
      <c r="I26" s="9">
        <f t="shared" si="7"/>
        <v>1</v>
      </c>
      <c r="J26">
        <f t="shared" si="2"/>
        <v>23</v>
      </c>
      <c r="K26">
        <f t="shared" si="3"/>
        <v>23</v>
      </c>
      <c r="M26">
        <v>23</v>
      </c>
      <c r="N26" s="9">
        <v>1</v>
      </c>
      <c r="O26" s="9">
        <f t="shared" si="4"/>
        <v>0.6</v>
      </c>
      <c r="P26" s="9"/>
      <c r="Q26" s="9"/>
      <c r="R26">
        <v>23</v>
      </c>
      <c r="S26" s="1">
        <f>SUM($A$4:$A26)*D26</f>
        <v>8625</v>
      </c>
      <c r="T26" s="1">
        <f t="shared" si="5"/>
        <v>390</v>
      </c>
      <c r="U26" s="1"/>
      <c r="V26" s="1"/>
      <c r="W26" s="1">
        <f ca="1">SUM($X$4:X26)</f>
        <v>5198.0608333333339</v>
      </c>
      <c r="X26" s="1">
        <f t="shared" ca="1" si="0"/>
        <v>322.23782178217823</v>
      </c>
      <c r="Y26" s="1">
        <f t="shared" ca="1" si="8"/>
        <v>10.328135313531355</v>
      </c>
      <c r="Z26" s="1">
        <f t="shared" ca="1" si="8"/>
        <v>23.754711221122115</v>
      </c>
      <c r="AA26" s="1">
        <f t="shared" ca="1" si="8"/>
        <v>21.689084158415845</v>
      </c>
      <c r="AB26" s="1">
        <f t="shared" ca="1" si="8"/>
        <v>20.65627062706271</v>
      </c>
      <c r="AC26" s="1">
        <f t="shared" ca="1" si="8"/>
        <v>23.754711221122115</v>
      </c>
      <c r="AD26" s="1">
        <f t="shared" ca="1" si="8"/>
        <v>23.754711221122115</v>
      </c>
      <c r="AE26" s="1">
        <f t="shared" ca="1" si="8"/>
        <v>10.328135313531355</v>
      </c>
      <c r="AF26" s="1">
        <f t="shared" ca="1" si="8"/>
        <v>20.65627062706271</v>
      </c>
      <c r="AG26" s="1">
        <f t="shared" ca="1" si="8"/>
        <v>20.65627062706271</v>
      </c>
      <c r="AH26" s="1">
        <f t="shared" ca="1" si="8"/>
        <v>20.65627062706271</v>
      </c>
      <c r="AI26" s="1">
        <f t="shared" ca="1" si="8"/>
        <v>10.328135313531355</v>
      </c>
      <c r="AJ26" s="1">
        <f t="shared" ca="1" si="8"/>
        <v>20.65627062706271</v>
      </c>
      <c r="AK26" s="1">
        <f t="shared" ca="1" si="8"/>
        <v>10.328135313531355</v>
      </c>
      <c r="AL26" s="1">
        <f t="shared" ca="1" si="8"/>
        <v>20.65627062706271</v>
      </c>
      <c r="AM26" s="1">
        <f t="shared" ca="1" si="8"/>
        <v>10.328135313531355</v>
      </c>
      <c r="AN26" s="1">
        <f t="shared" ca="1" si="8"/>
        <v>20.65627062706271</v>
      </c>
      <c r="AO26" s="1">
        <f t="shared" ca="1" si="10"/>
        <v>10.328135313531355</v>
      </c>
      <c r="AP26" s="1">
        <f t="shared" ca="1" si="10"/>
        <v>22.721897689768983</v>
      </c>
    </row>
    <row r="27" spans="1:42" x14ac:dyDescent="0.25">
      <c r="A27">
        <v>675</v>
      </c>
      <c r="C27">
        <v>24</v>
      </c>
      <c r="D27" s="9">
        <v>1</v>
      </c>
      <c r="E27" s="9">
        <v>0.56000000000000005</v>
      </c>
      <c r="F27" s="9"/>
      <c r="G27" s="1">
        <v>24</v>
      </c>
      <c r="H27" s="9">
        <v>1</v>
      </c>
      <c r="I27" s="9">
        <f t="shared" si="7"/>
        <v>1</v>
      </c>
      <c r="J27">
        <f t="shared" si="2"/>
        <v>24</v>
      </c>
      <c r="K27">
        <f t="shared" si="3"/>
        <v>24</v>
      </c>
      <c r="M27">
        <v>24</v>
      </c>
      <c r="N27" s="9">
        <v>1</v>
      </c>
      <c r="O27" s="9">
        <f t="shared" si="4"/>
        <v>0.56000000000000005</v>
      </c>
      <c r="P27" s="9"/>
      <c r="Q27" s="9"/>
      <c r="R27">
        <v>24</v>
      </c>
      <c r="S27" s="1">
        <f>SUM($A$4:$A27)*D27</f>
        <v>9300</v>
      </c>
      <c r="T27" s="1">
        <f t="shared" si="5"/>
        <v>378.00000000000006</v>
      </c>
      <c r="U27" s="1"/>
      <c r="V27" s="1"/>
      <c r="W27" s="1">
        <f ca="1">SUM($X$4:X27)</f>
        <v>5510.3836452145224</v>
      </c>
      <c r="X27" s="1">
        <f t="shared" ca="1" si="0"/>
        <v>312.32281188118822</v>
      </c>
      <c r="Y27" s="1">
        <f t="shared" ca="1" si="8"/>
        <v>10.010346534653468</v>
      </c>
      <c r="Z27" s="1">
        <f t="shared" ca="1" si="8"/>
        <v>23.023797029702976</v>
      </c>
      <c r="AA27" s="1">
        <f t="shared" ca="1" si="8"/>
        <v>21.021727722772287</v>
      </c>
      <c r="AB27" s="1">
        <f t="shared" ca="1" si="8"/>
        <v>20.020693069306937</v>
      </c>
      <c r="AC27" s="1">
        <f t="shared" ca="1" si="8"/>
        <v>23.023797029702976</v>
      </c>
      <c r="AD27" s="1">
        <f t="shared" ca="1" si="8"/>
        <v>23.023797029702976</v>
      </c>
      <c r="AE27" s="1">
        <f t="shared" ca="1" si="8"/>
        <v>10.010346534653468</v>
      </c>
      <c r="AF27" s="1">
        <f t="shared" ca="1" si="8"/>
        <v>20.020693069306937</v>
      </c>
      <c r="AG27" s="1">
        <f t="shared" ca="1" si="8"/>
        <v>20.020693069306937</v>
      </c>
      <c r="AH27" s="1">
        <f t="shared" ca="1" si="8"/>
        <v>20.020693069306937</v>
      </c>
      <c r="AI27" s="1">
        <f t="shared" ca="1" si="8"/>
        <v>10.010346534653468</v>
      </c>
      <c r="AJ27" s="1">
        <f t="shared" ca="1" si="8"/>
        <v>20.020693069306937</v>
      </c>
      <c r="AK27" s="1">
        <f t="shared" ca="1" si="8"/>
        <v>10.010346534653468</v>
      </c>
      <c r="AL27" s="1">
        <f t="shared" ca="1" si="8"/>
        <v>20.020693069306937</v>
      </c>
      <c r="AM27" s="1">
        <f t="shared" ca="1" si="8"/>
        <v>10.010346534653468</v>
      </c>
      <c r="AN27" s="1">
        <f t="shared" ca="1" si="8"/>
        <v>20.020693069306937</v>
      </c>
      <c r="AO27" s="1">
        <f t="shared" ca="1" si="10"/>
        <v>10.010346534653468</v>
      </c>
      <c r="AP27" s="1">
        <f t="shared" ca="1" si="10"/>
        <v>22.022762376237633</v>
      </c>
    </row>
    <row r="28" spans="1:42" x14ac:dyDescent="0.25">
      <c r="A28">
        <v>700</v>
      </c>
      <c r="C28">
        <v>25</v>
      </c>
      <c r="D28" s="9">
        <v>1</v>
      </c>
      <c r="E28" s="9">
        <v>0.53</v>
      </c>
      <c r="F28" s="9"/>
      <c r="G28" s="1">
        <v>25</v>
      </c>
      <c r="H28" s="9">
        <v>1</v>
      </c>
      <c r="I28" s="9">
        <f t="shared" si="7"/>
        <v>1</v>
      </c>
      <c r="J28">
        <f t="shared" si="2"/>
        <v>25</v>
      </c>
      <c r="K28">
        <f t="shared" si="3"/>
        <v>25</v>
      </c>
      <c r="M28">
        <v>25</v>
      </c>
      <c r="N28" s="9">
        <v>1</v>
      </c>
      <c r="O28" s="9">
        <f t="shared" si="4"/>
        <v>0.53</v>
      </c>
      <c r="P28" s="9"/>
      <c r="Q28" s="9"/>
      <c r="R28">
        <v>25</v>
      </c>
      <c r="S28" s="1">
        <f>SUM($A$4:$A28)*D28</f>
        <v>10000</v>
      </c>
      <c r="T28" s="1">
        <f t="shared" si="5"/>
        <v>371</v>
      </c>
      <c r="U28" s="1"/>
      <c r="V28" s="1"/>
      <c r="W28" s="1">
        <f ca="1">SUM($X$4:X28)</f>
        <v>5816.9227013201325</v>
      </c>
      <c r="X28" s="1">
        <f t="shared" ca="1" si="0"/>
        <v>306.5390561056106</v>
      </c>
      <c r="Y28" s="1">
        <f t="shared" ca="1" si="8"/>
        <v>9.8249697469746984</v>
      </c>
      <c r="Z28" s="1">
        <f t="shared" ca="1" si="8"/>
        <v>22.597430418041807</v>
      </c>
      <c r="AA28" s="1">
        <f t="shared" ca="1" si="8"/>
        <v>20.632436468646869</v>
      </c>
      <c r="AB28" s="1">
        <f t="shared" ca="1" si="8"/>
        <v>19.649939493949397</v>
      </c>
      <c r="AC28" s="1">
        <f t="shared" ca="1" si="8"/>
        <v>22.597430418041807</v>
      </c>
      <c r="AD28" s="1">
        <f t="shared" ca="1" si="8"/>
        <v>22.597430418041807</v>
      </c>
      <c r="AE28" s="1">
        <f t="shared" ca="1" si="8"/>
        <v>9.8249697469746984</v>
      </c>
      <c r="AF28" s="1">
        <f t="shared" ca="1" si="8"/>
        <v>19.649939493949397</v>
      </c>
      <c r="AG28" s="1">
        <f t="shared" ca="1" si="8"/>
        <v>19.649939493949397</v>
      </c>
      <c r="AH28" s="1">
        <f t="shared" ca="1" si="8"/>
        <v>19.649939493949397</v>
      </c>
      <c r="AI28" s="1">
        <f t="shared" ca="1" si="8"/>
        <v>9.8249697469746984</v>
      </c>
      <c r="AJ28" s="1">
        <f t="shared" ca="1" si="8"/>
        <v>19.649939493949397</v>
      </c>
      <c r="AK28" s="1">
        <f t="shared" ca="1" si="8"/>
        <v>9.8249697469746984</v>
      </c>
      <c r="AL28" s="1">
        <f t="shared" ca="1" si="8"/>
        <v>19.649939493949397</v>
      </c>
      <c r="AM28" s="1">
        <f t="shared" ca="1" si="8"/>
        <v>9.8249697469746984</v>
      </c>
      <c r="AN28" s="1">
        <f t="shared" ca="1" si="8"/>
        <v>19.649939493949397</v>
      </c>
      <c r="AO28" s="1">
        <f t="shared" ca="1" si="10"/>
        <v>9.8249697469746984</v>
      </c>
      <c r="AP28" s="1">
        <f t="shared" ca="1" si="10"/>
        <v>21.614933443344341</v>
      </c>
    </row>
    <row r="29" spans="1:42" x14ac:dyDescent="0.25">
      <c r="A29">
        <v>725</v>
      </c>
      <c r="C29">
        <v>26</v>
      </c>
      <c r="D29" s="9">
        <v>1</v>
      </c>
      <c r="E29" s="9">
        <v>0.5</v>
      </c>
      <c r="F29" s="9"/>
      <c r="G29" s="1">
        <v>26</v>
      </c>
      <c r="H29" s="9">
        <v>1</v>
      </c>
      <c r="I29" s="9">
        <f t="shared" si="7"/>
        <v>1</v>
      </c>
      <c r="J29">
        <f t="shared" si="2"/>
        <v>26</v>
      </c>
      <c r="K29">
        <f t="shared" si="3"/>
        <v>26</v>
      </c>
      <c r="M29">
        <v>26</v>
      </c>
      <c r="N29" s="9">
        <v>1</v>
      </c>
      <c r="O29" s="9">
        <f t="shared" si="4"/>
        <v>0.5</v>
      </c>
      <c r="P29" s="9"/>
      <c r="Q29" s="9"/>
      <c r="R29">
        <v>26</v>
      </c>
      <c r="S29" s="1">
        <f>SUM($A$4:$A29)*D29</f>
        <v>10725</v>
      </c>
      <c r="T29" s="1">
        <f t="shared" si="5"/>
        <v>362.5</v>
      </c>
      <c r="U29" s="1"/>
      <c r="V29" s="1"/>
      <c r="W29" s="1">
        <f ca="1">SUM($X$4:X29)</f>
        <v>6116.438625412542</v>
      </c>
      <c r="X29" s="1">
        <f t="shared" ca="1" si="0"/>
        <v>299.51592409240936</v>
      </c>
      <c r="Y29" s="1">
        <f t="shared" ca="1" si="8"/>
        <v>9.5998693619361948</v>
      </c>
      <c r="Z29" s="1">
        <f t="shared" ca="1" si="8"/>
        <v>22.079699532453244</v>
      </c>
      <c r="AA29" s="1">
        <f t="shared" ca="1" si="8"/>
        <v>20.159725660066009</v>
      </c>
      <c r="AB29" s="1">
        <f t="shared" ca="1" si="8"/>
        <v>19.19973872387239</v>
      </c>
      <c r="AC29" s="1">
        <f t="shared" ca="1" si="8"/>
        <v>22.079699532453244</v>
      </c>
      <c r="AD29" s="1">
        <f t="shared" ca="1" si="8"/>
        <v>22.079699532453244</v>
      </c>
      <c r="AE29" s="1">
        <f t="shared" ca="1" si="8"/>
        <v>9.5998693619361948</v>
      </c>
      <c r="AF29" s="1">
        <f t="shared" ca="1" si="8"/>
        <v>19.19973872387239</v>
      </c>
      <c r="AG29" s="1">
        <f t="shared" ca="1" si="8"/>
        <v>19.19973872387239</v>
      </c>
      <c r="AH29" s="1">
        <f t="shared" ca="1" si="8"/>
        <v>19.19973872387239</v>
      </c>
      <c r="AI29" s="1">
        <f t="shared" ca="1" si="8"/>
        <v>9.5998693619361948</v>
      </c>
      <c r="AJ29" s="1">
        <f t="shared" ca="1" si="8"/>
        <v>19.19973872387239</v>
      </c>
      <c r="AK29" s="1">
        <f t="shared" ca="1" si="8"/>
        <v>9.5998693619361948</v>
      </c>
      <c r="AL29" s="1">
        <f t="shared" ca="1" si="8"/>
        <v>19.19973872387239</v>
      </c>
      <c r="AM29" s="1">
        <f t="shared" ca="1" si="8"/>
        <v>9.5998693619361948</v>
      </c>
      <c r="AN29" s="1">
        <f t="shared" ca="1" si="8"/>
        <v>19.19973872387239</v>
      </c>
      <c r="AO29" s="1">
        <f t="shared" ca="1" si="10"/>
        <v>9.5998693619361948</v>
      </c>
      <c r="AP29" s="1">
        <f t="shared" ca="1" si="10"/>
        <v>21.119712596259635</v>
      </c>
    </row>
    <row r="30" spans="1:42" x14ac:dyDescent="0.25">
      <c r="A30">
        <v>750</v>
      </c>
      <c r="C30">
        <v>27</v>
      </c>
      <c r="D30" s="9">
        <v>1</v>
      </c>
      <c r="E30" s="9">
        <f t="shared" si="11"/>
        <v>0.5</v>
      </c>
      <c r="F30" s="9"/>
      <c r="G30" s="1">
        <v>27</v>
      </c>
      <c r="H30" s="9">
        <v>1</v>
      </c>
      <c r="I30" s="9">
        <f t="shared" si="7"/>
        <v>1</v>
      </c>
      <c r="J30">
        <f t="shared" si="2"/>
        <v>27</v>
      </c>
      <c r="K30">
        <f t="shared" si="3"/>
        <v>27</v>
      </c>
      <c r="M30">
        <v>27</v>
      </c>
      <c r="N30" s="9">
        <v>1</v>
      </c>
      <c r="O30" s="9">
        <f t="shared" si="4"/>
        <v>0.5</v>
      </c>
      <c r="P30" s="9"/>
      <c r="Q30" s="9"/>
      <c r="R30">
        <v>27</v>
      </c>
      <c r="S30" s="1">
        <f>SUM($A$4:$A30)*D30</f>
        <v>11475</v>
      </c>
      <c r="T30" s="1">
        <f t="shared" si="5"/>
        <v>375</v>
      </c>
      <c r="U30" s="1"/>
      <c r="V30" s="1"/>
      <c r="W30" s="1">
        <f ca="1">SUM($X$4:X30)</f>
        <v>6426.2826848184832</v>
      </c>
      <c r="X30" s="1">
        <f t="shared" ca="1" si="0"/>
        <v>309.8440594059407</v>
      </c>
      <c r="Y30" s="1">
        <f t="shared" ca="1" si="8"/>
        <v>9.930899339933994</v>
      </c>
      <c r="Z30" s="1">
        <f t="shared" ca="1" si="8"/>
        <v>22.841068481848186</v>
      </c>
      <c r="AA30" s="1">
        <f t="shared" ca="1" si="8"/>
        <v>20.854888613861391</v>
      </c>
      <c r="AB30" s="1">
        <f t="shared" ca="1" si="8"/>
        <v>19.861798679867988</v>
      </c>
      <c r="AC30" s="1">
        <f t="shared" ca="1" si="8"/>
        <v>22.841068481848186</v>
      </c>
      <c r="AD30" s="1">
        <f t="shared" ca="1" si="8"/>
        <v>22.841068481848186</v>
      </c>
      <c r="AE30" s="1">
        <f t="shared" ca="1" si="8"/>
        <v>9.930899339933994</v>
      </c>
      <c r="AF30" s="1">
        <f t="shared" ca="1" si="8"/>
        <v>19.861798679867988</v>
      </c>
      <c r="AG30" s="1">
        <f t="shared" ca="1" si="8"/>
        <v>19.861798679867988</v>
      </c>
      <c r="AH30" s="1">
        <f t="shared" ca="1" si="8"/>
        <v>19.861798679867988</v>
      </c>
      <c r="AI30" s="1">
        <f t="shared" ca="1" si="8"/>
        <v>9.930899339933994</v>
      </c>
      <c r="AJ30" s="1">
        <f t="shared" ca="1" si="8"/>
        <v>19.861798679867988</v>
      </c>
      <c r="AK30" s="1">
        <f t="shared" ca="1" si="8"/>
        <v>9.930899339933994</v>
      </c>
      <c r="AL30" s="1">
        <f t="shared" ca="1" si="8"/>
        <v>19.861798679867988</v>
      </c>
      <c r="AM30" s="1">
        <f t="shared" ca="1" si="8"/>
        <v>9.930899339933994</v>
      </c>
      <c r="AN30" s="1">
        <f t="shared" ca="1" si="8"/>
        <v>19.861798679867988</v>
      </c>
      <c r="AO30" s="1">
        <f t="shared" ca="1" si="10"/>
        <v>9.930899339933994</v>
      </c>
      <c r="AP30" s="1">
        <f t="shared" ca="1" si="10"/>
        <v>21.847978547854794</v>
      </c>
    </row>
    <row r="31" spans="1:42" x14ac:dyDescent="0.25">
      <c r="A31">
        <v>775</v>
      </c>
      <c r="C31">
        <v>28</v>
      </c>
      <c r="D31" s="9">
        <v>1</v>
      </c>
      <c r="E31" s="9">
        <f t="shared" si="11"/>
        <v>0.5</v>
      </c>
      <c r="F31" s="9"/>
      <c r="G31" s="1">
        <v>28</v>
      </c>
      <c r="H31" s="9">
        <v>1</v>
      </c>
      <c r="I31" s="9">
        <f t="shared" si="7"/>
        <v>1</v>
      </c>
      <c r="J31">
        <f t="shared" si="2"/>
        <v>28</v>
      </c>
      <c r="K31">
        <f t="shared" si="3"/>
        <v>28</v>
      </c>
      <c r="M31">
        <v>28</v>
      </c>
      <c r="N31" s="9">
        <v>1</v>
      </c>
      <c r="O31" s="9">
        <f t="shared" si="4"/>
        <v>0.5</v>
      </c>
      <c r="P31" s="9"/>
      <c r="Q31" s="9"/>
      <c r="R31">
        <v>28</v>
      </c>
      <c r="S31" s="1">
        <f>SUM($A$4:$A31)*D31</f>
        <v>12250</v>
      </c>
      <c r="T31" s="1">
        <f t="shared" si="5"/>
        <v>387.5</v>
      </c>
      <c r="U31" s="1"/>
      <c r="V31" s="1"/>
      <c r="W31" s="1">
        <f ca="1">SUM($X$4:X31)</f>
        <v>6746.4548795379551</v>
      </c>
      <c r="X31" s="1">
        <f t="shared" ca="1" si="0"/>
        <v>320.17219471947192</v>
      </c>
      <c r="Y31" s="1">
        <f t="shared" ca="1" si="8"/>
        <v>10.261929317931795</v>
      </c>
      <c r="Z31" s="1">
        <f t="shared" ca="1" si="8"/>
        <v>23.602437431243128</v>
      </c>
      <c r="AA31" s="1">
        <f t="shared" ca="1" si="8"/>
        <v>21.550051567656769</v>
      </c>
      <c r="AB31" s="1">
        <f t="shared" ca="1" si="8"/>
        <v>20.52385863586359</v>
      </c>
      <c r="AC31" s="1">
        <f t="shared" ca="1" si="8"/>
        <v>23.602437431243128</v>
      </c>
      <c r="AD31" s="1">
        <f t="shared" ca="1" si="8"/>
        <v>23.602437431243128</v>
      </c>
      <c r="AE31" s="1">
        <f t="shared" ca="1" si="8"/>
        <v>10.261929317931795</v>
      </c>
      <c r="AF31" s="1">
        <f t="shared" ca="1" si="8"/>
        <v>20.52385863586359</v>
      </c>
      <c r="AG31" s="1">
        <f t="shared" ca="1" si="8"/>
        <v>20.52385863586359</v>
      </c>
      <c r="AH31" s="1">
        <f t="shared" ca="1" si="8"/>
        <v>20.52385863586359</v>
      </c>
      <c r="AI31" s="1">
        <f t="shared" ca="1" si="8"/>
        <v>10.261929317931795</v>
      </c>
      <c r="AJ31" s="1">
        <f t="shared" ca="1" si="8"/>
        <v>20.52385863586359</v>
      </c>
      <c r="AK31" s="1">
        <f t="shared" ca="1" si="8"/>
        <v>10.261929317931795</v>
      </c>
      <c r="AL31" s="1">
        <f t="shared" ca="1" si="8"/>
        <v>20.52385863586359</v>
      </c>
      <c r="AM31" s="1">
        <f t="shared" ca="1" si="8"/>
        <v>10.261929317931795</v>
      </c>
      <c r="AN31" s="1">
        <f t="shared" ca="1" si="8"/>
        <v>20.52385863586359</v>
      </c>
      <c r="AO31" s="1">
        <f t="shared" ca="1" si="10"/>
        <v>10.261929317931795</v>
      </c>
      <c r="AP31" s="1">
        <f t="shared" ca="1" si="10"/>
        <v>22.576244499449952</v>
      </c>
    </row>
    <row r="32" spans="1:42" x14ac:dyDescent="0.25">
      <c r="A32">
        <v>800</v>
      </c>
      <c r="C32">
        <v>29</v>
      </c>
      <c r="D32" s="9">
        <v>1</v>
      </c>
      <c r="E32" s="9">
        <f t="shared" si="11"/>
        <v>0.5</v>
      </c>
      <c r="F32" s="9"/>
      <c r="G32" s="1">
        <v>29</v>
      </c>
      <c r="H32" s="9">
        <v>1</v>
      </c>
      <c r="I32" s="9">
        <f t="shared" si="7"/>
        <v>1</v>
      </c>
      <c r="J32">
        <f t="shared" si="2"/>
        <v>29</v>
      </c>
      <c r="K32">
        <f t="shared" si="3"/>
        <v>29</v>
      </c>
      <c r="M32">
        <v>29</v>
      </c>
      <c r="N32" s="9">
        <v>1</v>
      </c>
      <c r="O32" s="9">
        <f t="shared" si="4"/>
        <v>0.5</v>
      </c>
      <c r="P32" s="9"/>
      <c r="Q32" s="9"/>
      <c r="R32">
        <v>29</v>
      </c>
      <c r="S32" s="1">
        <f>SUM($A$4:$A32)*D32</f>
        <v>13050</v>
      </c>
      <c r="T32" s="1">
        <f t="shared" si="5"/>
        <v>400</v>
      </c>
      <c r="U32" s="1"/>
      <c r="V32" s="1"/>
      <c r="W32" s="1">
        <f ca="1">SUM($X$4:X32)</f>
        <v>7076.9552095709587</v>
      </c>
      <c r="X32" s="1">
        <f t="shared" ca="1" si="0"/>
        <v>330.50033003300331</v>
      </c>
      <c r="Y32" s="1">
        <f t="shared" ca="1" si="8"/>
        <v>10.592959295929594</v>
      </c>
      <c r="Z32" s="1">
        <f t="shared" ca="1" si="8"/>
        <v>24.363806380638067</v>
      </c>
      <c r="AA32" s="1">
        <f t="shared" ca="1" si="8"/>
        <v>22.245214521452148</v>
      </c>
      <c r="AB32" s="1">
        <f t="shared" ca="1" si="8"/>
        <v>21.185918591859188</v>
      </c>
      <c r="AC32" s="1">
        <f t="shared" ca="1" si="8"/>
        <v>24.363806380638067</v>
      </c>
      <c r="AD32" s="1">
        <f t="shared" ca="1" si="8"/>
        <v>24.363806380638067</v>
      </c>
      <c r="AE32" s="1">
        <f t="shared" ca="1" si="8"/>
        <v>10.592959295929594</v>
      </c>
      <c r="AF32" s="1">
        <f t="shared" ca="1" si="8"/>
        <v>21.185918591859188</v>
      </c>
      <c r="AG32" s="1">
        <f t="shared" ca="1" si="8"/>
        <v>21.185918591859188</v>
      </c>
      <c r="AH32" s="1">
        <f t="shared" ca="1" si="8"/>
        <v>21.185918591859188</v>
      </c>
      <c r="AI32" s="1">
        <f t="shared" ca="1" si="8"/>
        <v>10.592959295929594</v>
      </c>
      <c r="AJ32" s="1">
        <f t="shared" ca="1" si="8"/>
        <v>21.185918591859188</v>
      </c>
      <c r="AK32" s="1">
        <f t="shared" ca="1" si="8"/>
        <v>10.592959295929594</v>
      </c>
      <c r="AL32" s="1">
        <f t="shared" ca="1" si="8"/>
        <v>21.185918591859188</v>
      </c>
      <c r="AM32" s="1">
        <f t="shared" ca="1" si="8"/>
        <v>10.592959295929594</v>
      </c>
      <c r="AN32" s="1">
        <f t="shared" ca="1" si="8"/>
        <v>21.185918591859188</v>
      </c>
      <c r="AO32" s="1">
        <f t="shared" ca="1" si="10"/>
        <v>10.592959295929594</v>
      </c>
      <c r="AP32" s="1">
        <f t="shared" ca="1" si="10"/>
        <v>23.304510451045111</v>
      </c>
    </row>
    <row r="33" spans="1:42" x14ac:dyDescent="0.25">
      <c r="A33">
        <v>825</v>
      </c>
      <c r="C33">
        <v>30</v>
      </c>
      <c r="D33" s="9">
        <v>1</v>
      </c>
      <c r="E33" s="9">
        <v>0.6</v>
      </c>
      <c r="F33" s="9"/>
      <c r="G33" s="1">
        <v>30</v>
      </c>
      <c r="H33" s="9">
        <v>1</v>
      </c>
      <c r="I33" s="9">
        <f t="shared" si="7"/>
        <v>1</v>
      </c>
      <c r="J33">
        <f t="shared" si="2"/>
        <v>30</v>
      </c>
      <c r="K33">
        <f t="shared" si="3"/>
        <v>30</v>
      </c>
      <c r="M33">
        <v>30</v>
      </c>
      <c r="N33" s="9">
        <v>1</v>
      </c>
      <c r="O33" s="9">
        <f t="shared" si="4"/>
        <v>0.6</v>
      </c>
      <c r="P33" s="9"/>
      <c r="Q33" s="9"/>
      <c r="R33">
        <v>30</v>
      </c>
      <c r="S33" s="1">
        <f>SUM($A$4:$A33)*D33</f>
        <v>13875</v>
      </c>
      <c r="T33" s="1">
        <f t="shared" si="5"/>
        <v>495</v>
      </c>
      <c r="U33" s="1"/>
      <c r="V33" s="1"/>
      <c r="W33" s="1">
        <f ca="1">SUM($X$4:X33)</f>
        <v>7485.9493679868001</v>
      </c>
      <c r="X33" s="1">
        <f t="shared" ca="1" si="0"/>
        <v>408.9941584158417</v>
      </c>
      <c r="Y33" s="1">
        <f t="shared" ca="1" si="8"/>
        <v>13.108787128712875</v>
      </c>
      <c r="Z33" s="1">
        <f t="shared" ca="1" si="8"/>
        <v>30.150210396039611</v>
      </c>
      <c r="AA33" s="1">
        <f t="shared" ca="1" si="8"/>
        <v>27.528452970297035</v>
      </c>
      <c r="AB33" s="1">
        <f t="shared" ca="1" si="8"/>
        <v>26.217574257425749</v>
      </c>
      <c r="AC33" s="1">
        <f t="shared" ca="1" si="8"/>
        <v>30.150210396039611</v>
      </c>
      <c r="AD33" s="1">
        <f t="shared" ca="1" si="8"/>
        <v>30.150210396039611</v>
      </c>
      <c r="AE33" s="1">
        <f t="shared" ca="1" si="8"/>
        <v>13.108787128712875</v>
      </c>
      <c r="AF33" s="1">
        <f t="shared" ca="1" si="8"/>
        <v>26.217574257425749</v>
      </c>
      <c r="AG33" s="1">
        <f t="shared" ca="1" si="8"/>
        <v>26.217574257425749</v>
      </c>
      <c r="AH33" s="1">
        <f t="shared" ca="1" si="8"/>
        <v>26.217574257425749</v>
      </c>
      <c r="AI33" s="1">
        <f t="shared" ca="1" si="8"/>
        <v>13.108787128712875</v>
      </c>
      <c r="AJ33" s="1">
        <f t="shared" ca="1" si="8"/>
        <v>26.217574257425749</v>
      </c>
      <c r="AK33" s="1">
        <f t="shared" ca="1" si="8"/>
        <v>13.108787128712875</v>
      </c>
      <c r="AL33" s="1">
        <f t="shared" ca="1" si="8"/>
        <v>26.217574257425749</v>
      </c>
      <c r="AM33" s="1">
        <f t="shared" ca="1" si="8"/>
        <v>13.108787128712875</v>
      </c>
      <c r="AN33" s="1">
        <f t="shared" ca="1" si="8"/>
        <v>26.217574257425749</v>
      </c>
      <c r="AO33" s="1">
        <f t="shared" ca="1" si="10"/>
        <v>13.108787128712875</v>
      </c>
      <c r="AP33" s="1">
        <f t="shared" ca="1" si="10"/>
        <v>28.839331683168322</v>
      </c>
    </row>
    <row r="34" spans="1:42" x14ac:dyDescent="0.25">
      <c r="A34">
        <v>850</v>
      </c>
      <c r="C34">
        <v>31</v>
      </c>
      <c r="D34" s="9">
        <v>1</v>
      </c>
      <c r="E34" s="9">
        <v>0.7</v>
      </c>
      <c r="F34" s="9"/>
      <c r="G34" s="1">
        <v>31</v>
      </c>
      <c r="H34" s="9">
        <v>1</v>
      </c>
      <c r="I34" s="9">
        <f t="shared" si="7"/>
        <v>1</v>
      </c>
      <c r="J34">
        <f t="shared" si="2"/>
        <v>31</v>
      </c>
      <c r="K34">
        <f t="shared" si="3"/>
        <v>31</v>
      </c>
      <c r="M34">
        <v>31</v>
      </c>
      <c r="N34" s="9">
        <v>1</v>
      </c>
      <c r="O34" s="9">
        <f t="shared" si="4"/>
        <v>0.7</v>
      </c>
      <c r="P34" s="9"/>
      <c r="Q34" s="9"/>
      <c r="R34">
        <v>31</v>
      </c>
      <c r="S34" s="1">
        <f>SUM($A$4:$A34)*D34</f>
        <v>14725</v>
      </c>
      <c r="T34" s="1">
        <f t="shared" si="5"/>
        <v>595</v>
      </c>
      <c r="U34" s="1"/>
      <c r="V34" s="1"/>
      <c r="W34" s="1">
        <f ca="1">SUM($X$4:X34)</f>
        <v>7977.5686089108931</v>
      </c>
      <c r="X34" s="1">
        <f t="shared" ca="1" si="0"/>
        <v>491.61924092409259</v>
      </c>
      <c r="Y34" s="1">
        <f t="shared" ca="1" si="8"/>
        <v>15.757026952695274</v>
      </c>
      <c r="Z34" s="1">
        <f t="shared" ca="1" si="8"/>
        <v>36.241161991199121</v>
      </c>
      <c r="AA34" s="1">
        <f t="shared" ca="1" si="8"/>
        <v>33.089756600660074</v>
      </c>
      <c r="AB34" s="1">
        <f t="shared" ca="1" si="8"/>
        <v>31.514053905390547</v>
      </c>
      <c r="AC34" s="1">
        <f t="shared" ca="1" si="8"/>
        <v>36.241161991199121</v>
      </c>
      <c r="AD34" s="1">
        <f t="shared" ca="1" si="8"/>
        <v>36.241161991199121</v>
      </c>
      <c r="AE34" s="1">
        <f t="shared" ca="1" si="8"/>
        <v>15.757026952695274</v>
      </c>
      <c r="AF34" s="1">
        <f t="shared" ca="1" si="8"/>
        <v>31.514053905390547</v>
      </c>
      <c r="AG34" s="1">
        <f t="shared" ca="1" si="8"/>
        <v>31.514053905390547</v>
      </c>
      <c r="AH34" s="1">
        <f t="shared" ca="1" si="8"/>
        <v>31.514053905390547</v>
      </c>
      <c r="AI34" s="1">
        <f t="shared" ca="1" si="8"/>
        <v>15.757026952695274</v>
      </c>
      <c r="AJ34" s="1">
        <f t="shared" ca="1" si="8"/>
        <v>31.514053905390547</v>
      </c>
      <c r="AK34" s="1">
        <f t="shared" ca="1" si="8"/>
        <v>15.757026952695274</v>
      </c>
      <c r="AL34" s="1">
        <f t="shared" ca="1" si="8"/>
        <v>31.514053905390547</v>
      </c>
      <c r="AM34" s="1">
        <f t="shared" ca="1" si="8"/>
        <v>15.757026952695274</v>
      </c>
      <c r="AN34" s="1">
        <f t="shared" ca="1" si="8"/>
        <v>31.514053905390547</v>
      </c>
      <c r="AO34" s="1">
        <f t="shared" ca="1" si="10"/>
        <v>15.757026952695274</v>
      </c>
      <c r="AP34" s="1">
        <f t="shared" ca="1" si="10"/>
        <v>34.665459295929601</v>
      </c>
    </row>
    <row r="35" spans="1:42" x14ac:dyDescent="0.25">
      <c r="A35">
        <v>875</v>
      </c>
      <c r="C35">
        <v>32</v>
      </c>
      <c r="D35" s="9">
        <v>1</v>
      </c>
      <c r="E35" s="9">
        <v>0.75</v>
      </c>
      <c r="F35" s="9"/>
      <c r="G35" s="1">
        <v>32</v>
      </c>
      <c r="H35" s="9">
        <v>1</v>
      </c>
      <c r="I35" s="9">
        <f t="shared" si="7"/>
        <v>1</v>
      </c>
      <c r="J35">
        <f t="shared" si="2"/>
        <v>32</v>
      </c>
      <c r="K35">
        <f t="shared" si="3"/>
        <v>32</v>
      </c>
      <c r="M35">
        <v>32</v>
      </c>
      <c r="N35" s="9">
        <v>1</v>
      </c>
      <c r="O35" s="9">
        <f t="shared" si="4"/>
        <v>0.75</v>
      </c>
      <c r="P35" s="9"/>
      <c r="Q35" s="9"/>
      <c r="R35">
        <v>32</v>
      </c>
      <c r="S35" s="1">
        <f>SUM($A$4:$A35)*D35</f>
        <v>15600</v>
      </c>
      <c r="T35" s="1">
        <f t="shared" si="5"/>
        <v>656.25</v>
      </c>
      <c r="U35" s="1"/>
      <c r="V35" s="1"/>
      <c r="W35" s="1">
        <f ca="1">SUM($X$4:X35)</f>
        <v>8519.7957128712897</v>
      </c>
      <c r="X35" s="1">
        <f t="shared" ca="1" si="0"/>
        <v>542.22710396039599</v>
      </c>
      <c r="Y35" s="1">
        <f t="shared" ca="1" si="8"/>
        <v>17.379073844884491</v>
      </c>
      <c r="Z35" s="1">
        <f t="shared" ref="Z35:AO50" ca="1" si="12">(Z$2*OFFSET($S35,0,Z$3)/18)*$K$1</f>
        <v>39.971869843234323</v>
      </c>
      <c r="AA35" s="1">
        <f t="shared" ca="1" si="12"/>
        <v>36.496055074257434</v>
      </c>
      <c r="AB35" s="1">
        <f t="shared" ca="1" si="12"/>
        <v>34.758147689768983</v>
      </c>
      <c r="AC35" s="1">
        <f t="shared" ca="1" si="12"/>
        <v>39.971869843234323</v>
      </c>
      <c r="AD35" s="1">
        <f t="shared" ca="1" si="12"/>
        <v>39.971869843234323</v>
      </c>
      <c r="AE35" s="1">
        <f t="shared" ca="1" si="12"/>
        <v>17.379073844884491</v>
      </c>
      <c r="AF35" s="1">
        <f t="shared" ca="1" si="12"/>
        <v>34.758147689768983</v>
      </c>
      <c r="AG35" s="1">
        <f t="shared" ca="1" si="12"/>
        <v>34.758147689768983</v>
      </c>
      <c r="AH35" s="1">
        <f t="shared" ca="1" si="12"/>
        <v>34.758147689768983</v>
      </c>
      <c r="AI35" s="1">
        <f t="shared" ca="1" si="12"/>
        <v>17.379073844884491</v>
      </c>
      <c r="AJ35" s="1">
        <f t="shared" ca="1" si="12"/>
        <v>34.758147689768983</v>
      </c>
      <c r="AK35" s="1">
        <f t="shared" ca="1" si="12"/>
        <v>17.379073844884491</v>
      </c>
      <c r="AL35" s="1">
        <f t="shared" ca="1" si="12"/>
        <v>34.758147689768983</v>
      </c>
      <c r="AM35" s="1">
        <f t="shared" ca="1" si="12"/>
        <v>17.379073844884491</v>
      </c>
      <c r="AN35" s="1">
        <f t="shared" ca="1" si="12"/>
        <v>34.758147689768983</v>
      </c>
      <c r="AO35" s="1">
        <f t="shared" ca="1" si="12"/>
        <v>17.379073844884491</v>
      </c>
      <c r="AP35" s="1">
        <f t="shared" ca="1" si="10"/>
        <v>38.233962458745886</v>
      </c>
    </row>
    <row r="36" spans="1:42" x14ac:dyDescent="0.25">
      <c r="A36">
        <v>900</v>
      </c>
      <c r="C36">
        <v>33</v>
      </c>
      <c r="D36" s="9">
        <v>1</v>
      </c>
      <c r="E36" s="9">
        <v>0.78</v>
      </c>
      <c r="F36" s="9"/>
      <c r="G36" s="1">
        <v>33</v>
      </c>
      <c r="H36" s="9">
        <v>1</v>
      </c>
      <c r="I36" s="9">
        <f t="shared" si="7"/>
        <v>1</v>
      </c>
      <c r="J36">
        <f t="shared" si="2"/>
        <v>33</v>
      </c>
      <c r="K36">
        <f t="shared" si="3"/>
        <v>33</v>
      </c>
      <c r="M36">
        <v>33</v>
      </c>
      <c r="N36" s="9">
        <v>1</v>
      </c>
      <c r="O36" s="9">
        <f t="shared" si="4"/>
        <v>0.78</v>
      </c>
      <c r="P36" s="9"/>
      <c r="Q36" s="9"/>
      <c r="R36">
        <v>33</v>
      </c>
      <c r="S36" s="1">
        <f>SUM($A$4:$A36)*D36</f>
        <v>16500</v>
      </c>
      <c r="T36" s="1">
        <f t="shared" si="5"/>
        <v>702</v>
      </c>
      <c r="U36" s="1"/>
      <c r="V36" s="1"/>
      <c r="W36" s="1">
        <f ca="1">SUM($X$4:X36)</f>
        <v>9099.8237920792108</v>
      </c>
      <c r="X36" s="1">
        <f t="shared" ca="1" si="0"/>
        <v>580.02807920792088</v>
      </c>
      <c r="Y36" s="1">
        <f t="shared" ref="Y36:AN65" ca="1" si="13">(Y$2*OFFSET($S36,0,Y$3)/18)*$K$1</f>
        <v>18.590643564356441</v>
      </c>
      <c r="Z36" s="1">
        <f t="shared" ca="1" si="12"/>
        <v>42.758480198019804</v>
      </c>
      <c r="AA36" s="1">
        <f t="shared" ca="1" si="12"/>
        <v>39.040351485148527</v>
      </c>
      <c r="AB36" s="1">
        <f t="shared" ca="1" si="12"/>
        <v>37.181287128712881</v>
      </c>
      <c r="AC36" s="1">
        <f t="shared" ca="1" si="12"/>
        <v>42.758480198019804</v>
      </c>
      <c r="AD36" s="1">
        <f t="shared" ca="1" si="12"/>
        <v>42.758480198019804</v>
      </c>
      <c r="AE36" s="1">
        <f t="shared" ca="1" si="12"/>
        <v>18.590643564356441</v>
      </c>
      <c r="AF36" s="1">
        <f t="shared" ca="1" si="12"/>
        <v>37.181287128712881</v>
      </c>
      <c r="AG36" s="1">
        <f t="shared" ca="1" si="12"/>
        <v>37.181287128712881</v>
      </c>
      <c r="AH36" s="1">
        <f t="shared" ca="1" si="12"/>
        <v>37.181287128712881</v>
      </c>
      <c r="AI36" s="1">
        <f t="shared" ca="1" si="12"/>
        <v>18.590643564356441</v>
      </c>
      <c r="AJ36" s="1">
        <f t="shared" ca="1" si="12"/>
        <v>37.181287128712881</v>
      </c>
      <c r="AK36" s="1">
        <f t="shared" ca="1" si="12"/>
        <v>18.590643564356441</v>
      </c>
      <c r="AL36" s="1">
        <f t="shared" ca="1" si="12"/>
        <v>37.181287128712881</v>
      </c>
      <c r="AM36" s="1">
        <f t="shared" ca="1" si="12"/>
        <v>18.590643564356441</v>
      </c>
      <c r="AN36" s="1">
        <f t="shared" ca="1" si="12"/>
        <v>37.181287128712881</v>
      </c>
      <c r="AO36" s="1">
        <f t="shared" ca="1" si="12"/>
        <v>18.590643564356441</v>
      </c>
      <c r="AP36" s="1">
        <f t="shared" ca="1" si="10"/>
        <v>40.899415841584172</v>
      </c>
    </row>
    <row r="37" spans="1:42" x14ac:dyDescent="0.25">
      <c r="A37">
        <v>925</v>
      </c>
      <c r="C37">
        <v>34</v>
      </c>
      <c r="D37" s="9">
        <v>1</v>
      </c>
      <c r="E37" s="9">
        <v>0.8</v>
      </c>
      <c r="F37" s="9"/>
      <c r="G37" s="1">
        <v>34</v>
      </c>
      <c r="H37" s="9">
        <v>1</v>
      </c>
      <c r="I37" s="9">
        <f t="shared" si="7"/>
        <v>1</v>
      </c>
      <c r="J37">
        <f t="shared" si="2"/>
        <v>34</v>
      </c>
      <c r="K37">
        <f t="shared" si="3"/>
        <v>34</v>
      </c>
      <c r="M37">
        <v>34</v>
      </c>
      <c r="N37" s="9">
        <v>1</v>
      </c>
      <c r="O37" s="9">
        <f t="shared" si="4"/>
        <v>0.8</v>
      </c>
      <c r="P37" s="9"/>
      <c r="Q37" s="9"/>
      <c r="R37">
        <v>34</v>
      </c>
      <c r="S37" s="1">
        <f>SUM($A$4:$A37)*D37</f>
        <v>17425</v>
      </c>
      <c r="T37" s="1">
        <f t="shared" ref="T37:T68" si="14">$A37*O37*(E$1/$D$1)</f>
        <v>740</v>
      </c>
      <c r="U37" s="1"/>
      <c r="V37" s="1"/>
      <c r="W37" s="1">
        <f ca="1">SUM($X$4:X37)</f>
        <v>9711.2494026402674</v>
      </c>
      <c r="X37" s="1">
        <f t="shared" ca="1" si="0"/>
        <v>611.42561056105626</v>
      </c>
      <c r="Y37" s="1">
        <f t="shared" ca="1" si="13"/>
        <v>19.596974697469751</v>
      </c>
      <c r="Z37" s="1">
        <f t="shared" ca="1" si="12"/>
        <v>45.07304180418042</v>
      </c>
      <c r="AA37" s="1">
        <f t="shared" ca="1" si="12"/>
        <v>41.153646864686472</v>
      </c>
      <c r="AB37" s="1">
        <f t="shared" ca="1" si="12"/>
        <v>39.193949394939501</v>
      </c>
      <c r="AC37" s="1">
        <f t="shared" ca="1" si="12"/>
        <v>45.07304180418042</v>
      </c>
      <c r="AD37" s="1">
        <f t="shared" ca="1" si="12"/>
        <v>45.07304180418042</v>
      </c>
      <c r="AE37" s="1">
        <f t="shared" ca="1" si="12"/>
        <v>19.596974697469751</v>
      </c>
      <c r="AF37" s="1">
        <f t="shared" ca="1" si="12"/>
        <v>39.193949394939501</v>
      </c>
      <c r="AG37" s="1">
        <f t="shared" ca="1" si="12"/>
        <v>39.193949394939501</v>
      </c>
      <c r="AH37" s="1">
        <f t="shared" ca="1" si="12"/>
        <v>39.193949394939501</v>
      </c>
      <c r="AI37" s="1">
        <f t="shared" ca="1" si="12"/>
        <v>19.596974697469751</v>
      </c>
      <c r="AJ37" s="1">
        <f t="shared" ca="1" si="12"/>
        <v>39.193949394939501</v>
      </c>
      <c r="AK37" s="1">
        <f t="shared" ca="1" si="12"/>
        <v>19.596974697469751</v>
      </c>
      <c r="AL37" s="1">
        <f t="shared" ca="1" si="12"/>
        <v>39.193949394939501</v>
      </c>
      <c r="AM37" s="1">
        <f t="shared" ca="1" si="12"/>
        <v>19.596974697469751</v>
      </c>
      <c r="AN37" s="1">
        <f t="shared" ca="1" si="12"/>
        <v>39.193949394939501</v>
      </c>
      <c r="AO37" s="1">
        <f t="shared" ca="1" si="12"/>
        <v>19.596974697469751</v>
      </c>
      <c r="AP37" s="1">
        <f t="shared" ca="1" si="10"/>
        <v>43.113344334433457</v>
      </c>
    </row>
    <row r="38" spans="1:42" x14ac:dyDescent="0.25">
      <c r="A38">
        <v>950</v>
      </c>
      <c r="C38">
        <v>35</v>
      </c>
      <c r="D38" s="9">
        <v>1</v>
      </c>
      <c r="E38" s="9">
        <v>0.85</v>
      </c>
      <c r="F38" s="9"/>
      <c r="G38" s="1">
        <v>35</v>
      </c>
      <c r="H38" s="9">
        <v>1</v>
      </c>
      <c r="I38" s="9">
        <f t="shared" si="7"/>
        <v>1</v>
      </c>
      <c r="J38">
        <f t="shared" si="2"/>
        <v>35</v>
      </c>
      <c r="K38">
        <f t="shared" si="3"/>
        <v>35</v>
      </c>
      <c r="M38">
        <v>35</v>
      </c>
      <c r="N38" s="9">
        <v>1</v>
      </c>
      <c r="O38" s="9">
        <f t="shared" si="4"/>
        <v>0.85</v>
      </c>
      <c r="P38" s="9"/>
      <c r="Q38" s="9"/>
      <c r="R38">
        <v>35</v>
      </c>
      <c r="S38" s="1">
        <f>SUM($A$4:$A38)*D38</f>
        <v>18375</v>
      </c>
      <c r="T38" s="1">
        <f t="shared" si="14"/>
        <v>807.5</v>
      </c>
      <c r="U38" s="1"/>
      <c r="V38" s="1"/>
      <c r="W38" s="1">
        <f ca="1">SUM($X$4:X38)</f>
        <v>10378.446943894392</v>
      </c>
      <c r="X38" s="1">
        <f t="shared" ca="1" si="0"/>
        <v>667.19754125412544</v>
      </c>
      <c r="Y38" s="1">
        <f t="shared" ca="1" si="13"/>
        <v>21.384536578657872</v>
      </c>
      <c r="Z38" s="1">
        <f t="shared" ca="1" si="12"/>
        <v>49.184434130913097</v>
      </c>
      <c r="AA38" s="1">
        <f t="shared" ca="1" si="12"/>
        <v>44.907526815181527</v>
      </c>
      <c r="AB38" s="1">
        <f t="shared" ca="1" si="12"/>
        <v>42.769073157315745</v>
      </c>
      <c r="AC38" s="1">
        <f t="shared" ca="1" si="12"/>
        <v>49.184434130913097</v>
      </c>
      <c r="AD38" s="1">
        <f t="shared" ca="1" si="12"/>
        <v>49.184434130913097</v>
      </c>
      <c r="AE38" s="1">
        <f t="shared" ca="1" si="12"/>
        <v>21.384536578657872</v>
      </c>
      <c r="AF38" s="1">
        <f t="shared" ca="1" si="12"/>
        <v>42.769073157315745</v>
      </c>
      <c r="AG38" s="1">
        <f t="shared" ca="1" si="12"/>
        <v>42.769073157315745</v>
      </c>
      <c r="AH38" s="1">
        <f t="shared" ca="1" si="12"/>
        <v>42.769073157315745</v>
      </c>
      <c r="AI38" s="1">
        <f t="shared" ca="1" si="12"/>
        <v>21.384536578657872</v>
      </c>
      <c r="AJ38" s="1">
        <f t="shared" ca="1" si="12"/>
        <v>42.769073157315745</v>
      </c>
      <c r="AK38" s="1">
        <f t="shared" ca="1" si="12"/>
        <v>21.384536578657872</v>
      </c>
      <c r="AL38" s="1">
        <f t="shared" ca="1" si="12"/>
        <v>42.769073157315745</v>
      </c>
      <c r="AM38" s="1">
        <f t="shared" ca="1" si="12"/>
        <v>21.384536578657872</v>
      </c>
      <c r="AN38" s="1">
        <f t="shared" ca="1" si="12"/>
        <v>42.769073157315745</v>
      </c>
      <c r="AO38" s="1">
        <f t="shared" ca="1" si="12"/>
        <v>21.384536578657872</v>
      </c>
      <c r="AP38" s="1">
        <f t="shared" ca="1" si="10"/>
        <v>47.045980473047322</v>
      </c>
    </row>
    <row r="39" spans="1:42" x14ac:dyDescent="0.25">
      <c r="A39">
        <v>975</v>
      </c>
      <c r="C39">
        <v>36</v>
      </c>
      <c r="D39" s="9">
        <v>1</v>
      </c>
      <c r="E39" s="9">
        <v>0.9</v>
      </c>
      <c r="F39" s="9"/>
      <c r="G39" s="1">
        <v>36</v>
      </c>
      <c r="H39" s="9">
        <v>1</v>
      </c>
      <c r="I39" s="9">
        <f t="shared" si="7"/>
        <v>1</v>
      </c>
      <c r="J39">
        <f t="shared" si="2"/>
        <v>36</v>
      </c>
      <c r="K39">
        <f t="shared" si="3"/>
        <v>36</v>
      </c>
      <c r="M39">
        <v>36</v>
      </c>
      <c r="N39" s="9">
        <v>1</v>
      </c>
      <c r="O39" s="9">
        <f t="shared" si="4"/>
        <v>0.9</v>
      </c>
      <c r="P39" s="9"/>
      <c r="Q39" s="9"/>
      <c r="R39">
        <v>36</v>
      </c>
      <c r="S39" s="1">
        <f>SUM($A$4:$A39)*D39</f>
        <v>19350</v>
      </c>
      <c r="T39" s="1">
        <f t="shared" si="14"/>
        <v>877.5</v>
      </c>
      <c r="U39" s="1"/>
      <c r="V39" s="1"/>
      <c r="W39" s="1">
        <f ca="1">SUM($X$4:X39)</f>
        <v>11103.482042904294</v>
      </c>
      <c r="X39" s="1">
        <f t="shared" ca="1" si="0"/>
        <v>725.03509900990116</v>
      </c>
      <c r="Y39" s="1">
        <f t="shared" ca="1" si="13"/>
        <v>23.238304455445547</v>
      </c>
      <c r="Z39" s="1">
        <f t="shared" ca="1" si="12"/>
        <v>53.448100247524756</v>
      </c>
      <c r="AA39" s="1">
        <f t="shared" ca="1" si="12"/>
        <v>48.800439356435653</v>
      </c>
      <c r="AB39" s="1">
        <f t="shared" ca="1" si="12"/>
        <v>46.476608910891095</v>
      </c>
      <c r="AC39" s="1">
        <f t="shared" ca="1" si="12"/>
        <v>53.448100247524756</v>
      </c>
      <c r="AD39" s="1">
        <f t="shared" ca="1" si="12"/>
        <v>53.448100247524756</v>
      </c>
      <c r="AE39" s="1">
        <f t="shared" ca="1" si="12"/>
        <v>23.238304455445547</v>
      </c>
      <c r="AF39" s="1">
        <f t="shared" ca="1" si="12"/>
        <v>46.476608910891095</v>
      </c>
      <c r="AG39" s="1">
        <f t="shared" ca="1" si="12"/>
        <v>46.476608910891095</v>
      </c>
      <c r="AH39" s="1">
        <f t="shared" ca="1" si="12"/>
        <v>46.476608910891095</v>
      </c>
      <c r="AI39" s="1">
        <f t="shared" ca="1" si="12"/>
        <v>23.238304455445547</v>
      </c>
      <c r="AJ39" s="1">
        <f t="shared" ca="1" si="12"/>
        <v>46.476608910891095</v>
      </c>
      <c r="AK39" s="1">
        <f t="shared" ca="1" si="12"/>
        <v>23.238304455445547</v>
      </c>
      <c r="AL39" s="1">
        <f t="shared" ca="1" si="12"/>
        <v>46.476608910891095</v>
      </c>
      <c r="AM39" s="1">
        <f t="shared" ca="1" si="12"/>
        <v>23.238304455445547</v>
      </c>
      <c r="AN39" s="1">
        <f t="shared" ca="1" si="12"/>
        <v>46.476608910891095</v>
      </c>
      <c r="AO39" s="1">
        <f t="shared" ca="1" si="12"/>
        <v>23.238304455445547</v>
      </c>
      <c r="AP39" s="1">
        <f t="shared" ca="1" si="10"/>
        <v>51.124269801980212</v>
      </c>
    </row>
    <row r="40" spans="1:42" x14ac:dyDescent="0.25">
      <c r="A40">
        <v>1000</v>
      </c>
      <c r="C40">
        <v>37</v>
      </c>
      <c r="D40" s="9">
        <v>1</v>
      </c>
      <c r="E40" s="9">
        <v>0.92</v>
      </c>
      <c r="F40" s="9"/>
      <c r="G40" s="1">
        <v>37</v>
      </c>
      <c r="H40" s="9">
        <v>1</v>
      </c>
      <c r="I40" s="9">
        <f t="shared" si="7"/>
        <v>1</v>
      </c>
      <c r="J40">
        <f t="shared" si="2"/>
        <v>37</v>
      </c>
      <c r="K40">
        <f t="shared" si="3"/>
        <v>37</v>
      </c>
      <c r="M40">
        <v>37</v>
      </c>
      <c r="N40" s="9">
        <v>1</v>
      </c>
      <c r="O40" s="9">
        <f t="shared" si="4"/>
        <v>0.92</v>
      </c>
      <c r="P40" s="9"/>
      <c r="Q40" s="9"/>
      <c r="R40">
        <v>37</v>
      </c>
      <c r="S40" s="1">
        <f>SUM($A$4:$A40)*D40</f>
        <v>20350</v>
      </c>
      <c r="T40" s="1">
        <f t="shared" si="14"/>
        <v>920</v>
      </c>
      <c r="U40" s="1"/>
      <c r="V40" s="1"/>
      <c r="W40" s="1">
        <f ca="1">SUM($X$4:X40)</f>
        <v>11863.632801980202</v>
      </c>
      <c r="X40" s="1">
        <f t="shared" ca="1" si="0"/>
        <v>760.15075907590779</v>
      </c>
      <c r="Y40" s="1">
        <f t="shared" ca="1" si="13"/>
        <v>24.363806380638071</v>
      </c>
      <c r="Z40" s="1">
        <f t="shared" ca="1" si="12"/>
        <v>56.036754675467556</v>
      </c>
      <c r="AA40" s="1">
        <f t="shared" ca="1" si="12"/>
        <v>51.163993399339944</v>
      </c>
      <c r="AB40" s="1">
        <f t="shared" ca="1" si="12"/>
        <v>48.727612761276141</v>
      </c>
      <c r="AC40" s="1">
        <f t="shared" ca="1" si="12"/>
        <v>56.036754675467556</v>
      </c>
      <c r="AD40" s="1">
        <f t="shared" ca="1" si="12"/>
        <v>56.036754675467556</v>
      </c>
      <c r="AE40" s="1">
        <f t="shared" ca="1" si="12"/>
        <v>24.363806380638071</v>
      </c>
      <c r="AF40" s="1">
        <f t="shared" ca="1" si="12"/>
        <v>48.727612761276141</v>
      </c>
      <c r="AG40" s="1">
        <f t="shared" ca="1" si="12"/>
        <v>48.727612761276141</v>
      </c>
      <c r="AH40" s="1">
        <f t="shared" ca="1" si="12"/>
        <v>48.727612761276141</v>
      </c>
      <c r="AI40" s="1">
        <f t="shared" ca="1" si="12"/>
        <v>24.363806380638071</v>
      </c>
      <c r="AJ40" s="1">
        <f t="shared" ca="1" si="12"/>
        <v>48.727612761276141</v>
      </c>
      <c r="AK40" s="1">
        <f t="shared" ca="1" si="12"/>
        <v>24.363806380638071</v>
      </c>
      <c r="AL40" s="1">
        <f t="shared" ca="1" si="12"/>
        <v>48.727612761276141</v>
      </c>
      <c r="AM40" s="1">
        <f t="shared" ca="1" si="12"/>
        <v>24.363806380638071</v>
      </c>
      <c r="AN40" s="1">
        <f t="shared" ca="1" si="12"/>
        <v>48.727612761276141</v>
      </c>
      <c r="AO40" s="1">
        <f t="shared" ca="1" si="12"/>
        <v>24.363806380638071</v>
      </c>
      <c r="AP40" s="1">
        <f t="shared" ca="1" si="10"/>
        <v>53.600374037403753</v>
      </c>
    </row>
    <row r="41" spans="1:42" x14ac:dyDescent="0.25">
      <c r="A41">
        <v>1025</v>
      </c>
      <c r="C41">
        <v>38</v>
      </c>
      <c r="D41" s="9">
        <v>1</v>
      </c>
      <c r="E41" s="9">
        <v>0.95</v>
      </c>
      <c r="F41" s="9"/>
      <c r="G41" s="1">
        <v>38</v>
      </c>
      <c r="H41" s="9">
        <v>1</v>
      </c>
      <c r="I41" s="9">
        <f t="shared" si="7"/>
        <v>1</v>
      </c>
      <c r="J41">
        <f t="shared" si="2"/>
        <v>38</v>
      </c>
      <c r="K41">
        <f t="shared" si="3"/>
        <v>38</v>
      </c>
      <c r="M41">
        <v>38</v>
      </c>
      <c r="N41" s="9">
        <v>1</v>
      </c>
      <c r="O41" s="9">
        <f t="shared" si="4"/>
        <v>0.95</v>
      </c>
      <c r="P41" s="9"/>
      <c r="Q41" s="9"/>
      <c r="R41">
        <v>38</v>
      </c>
      <c r="S41" s="1">
        <f>SUM($A$4:$A41)*D41</f>
        <v>21375</v>
      </c>
      <c r="T41" s="1">
        <f t="shared" si="14"/>
        <v>973.75</v>
      </c>
      <c r="U41" s="1"/>
      <c r="V41" s="1"/>
      <c r="W41" s="1">
        <f ca="1">SUM($X$4:X41)</f>
        <v>12668.194542904295</v>
      </c>
      <c r="X41" s="1">
        <f t="shared" ca="1" si="0"/>
        <v>804.56174092409253</v>
      </c>
      <c r="Y41" s="1">
        <f t="shared" ca="1" si="13"/>
        <v>25.787235286028608</v>
      </c>
      <c r="Z41" s="1">
        <f t="shared" ca="1" si="12"/>
        <v>59.310641157865803</v>
      </c>
      <c r="AA41" s="1">
        <f t="shared" ca="1" si="12"/>
        <v>54.15319410066008</v>
      </c>
      <c r="AB41" s="1">
        <f t="shared" ca="1" si="12"/>
        <v>51.574470572057216</v>
      </c>
      <c r="AC41" s="1">
        <f t="shared" ca="1" si="12"/>
        <v>59.310641157865803</v>
      </c>
      <c r="AD41" s="1">
        <f t="shared" ca="1" si="12"/>
        <v>59.310641157865803</v>
      </c>
      <c r="AE41" s="1">
        <f t="shared" ca="1" si="12"/>
        <v>25.787235286028608</v>
      </c>
      <c r="AF41" s="1">
        <f t="shared" ca="1" si="12"/>
        <v>51.574470572057216</v>
      </c>
      <c r="AG41" s="1">
        <f t="shared" ca="1" si="12"/>
        <v>51.574470572057216</v>
      </c>
      <c r="AH41" s="1">
        <f t="shared" ca="1" si="12"/>
        <v>51.574470572057216</v>
      </c>
      <c r="AI41" s="1">
        <f t="shared" ca="1" si="12"/>
        <v>25.787235286028608</v>
      </c>
      <c r="AJ41" s="1">
        <f t="shared" ca="1" si="12"/>
        <v>51.574470572057216</v>
      </c>
      <c r="AK41" s="1">
        <f t="shared" ca="1" si="12"/>
        <v>25.787235286028608</v>
      </c>
      <c r="AL41" s="1">
        <f t="shared" ca="1" si="12"/>
        <v>51.574470572057216</v>
      </c>
      <c r="AM41" s="1">
        <f t="shared" ca="1" si="12"/>
        <v>25.787235286028608</v>
      </c>
      <c r="AN41" s="1">
        <f t="shared" ca="1" si="12"/>
        <v>51.574470572057216</v>
      </c>
      <c r="AO41" s="1">
        <f t="shared" ca="1" si="12"/>
        <v>25.787235286028608</v>
      </c>
      <c r="AP41" s="1">
        <f t="shared" ca="1" si="10"/>
        <v>56.731917629262938</v>
      </c>
    </row>
    <row r="42" spans="1:42" x14ac:dyDescent="0.25">
      <c r="A42">
        <v>1050</v>
      </c>
      <c r="C42">
        <v>39</v>
      </c>
      <c r="D42" s="9">
        <v>1</v>
      </c>
      <c r="E42" s="9">
        <v>0.98</v>
      </c>
      <c r="F42" s="9"/>
      <c r="G42" s="1">
        <v>39</v>
      </c>
      <c r="H42" s="9">
        <v>1</v>
      </c>
      <c r="I42" s="9">
        <f t="shared" si="7"/>
        <v>1</v>
      </c>
      <c r="J42">
        <f t="shared" si="2"/>
        <v>39</v>
      </c>
      <c r="K42">
        <f t="shared" si="3"/>
        <v>39</v>
      </c>
      <c r="M42">
        <v>39</v>
      </c>
      <c r="N42" s="9">
        <v>1</v>
      </c>
      <c r="O42" s="9">
        <f t="shared" si="4"/>
        <v>0.98</v>
      </c>
      <c r="P42" s="9"/>
      <c r="Q42" s="9"/>
      <c r="R42">
        <v>39</v>
      </c>
      <c r="S42" s="1">
        <f>SUM($A$4:$A42)*D42</f>
        <v>22425</v>
      </c>
      <c r="T42" s="1">
        <f t="shared" si="14"/>
        <v>1029</v>
      </c>
      <c r="U42" s="1"/>
      <c r="V42" s="1"/>
      <c r="W42" s="1">
        <f ca="1">SUM($X$4:X42)</f>
        <v>13518.406641914196</v>
      </c>
      <c r="X42" s="1">
        <f t="shared" ca="1" si="0"/>
        <v>850.21209900990107</v>
      </c>
      <c r="Y42" s="1">
        <f t="shared" ca="1" si="13"/>
        <v>27.25038778877888</v>
      </c>
      <c r="Z42" s="1">
        <f t="shared" ca="1" si="12"/>
        <v>62.675891914191425</v>
      </c>
      <c r="AA42" s="1">
        <f t="shared" ca="1" si="12"/>
        <v>57.225814356435663</v>
      </c>
      <c r="AB42" s="1">
        <f t="shared" ca="1" si="12"/>
        <v>54.500775577557761</v>
      </c>
      <c r="AC42" s="1">
        <f t="shared" ca="1" si="12"/>
        <v>62.675891914191425</v>
      </c>
      <c r="AD42" s="1">
        <f t="shared" ca="1" si="12"/>
        <v>62.675891914191425</v>
      </c>
      <c r="AE42" s="1">
        <f t="shared" ca="1" si="12"/>
        <v>27.25038778877888</v>
      </c>
      <c r="AF42" s="1">
        <f t="shared" ca="1" si="12"/>
        <v>54.500775577557761</v>
      </c>
      <c r="AG42" s="1">
        <f t="shared" ca="1" si="12"/>
        <v>54.500775577557761</v>
      </c>
      <c r="AH42" s="1">
        <f t="shared" ca="1" si="12"/>
        <v>54.500775577557761</v>
      </c>
      <c r="AI42" s="1">
        <f t="shared" ca="1" si="12"/>
        <v>27.25038778877888</v>
      </c>
      <c r="AJ42" s="1">
        <f t="shared" ca="1" si="12"/>
        <v>54.500775577557761</v>
      </c>
      <c r="AK42" s="1">
        <f t="shared" ca="1" si="12"/>
        <v>27.25038778877888</v>
      </c>
      <c r="AL42" s="1">
        <f t="shared" ca="1" si="12"/>
        <v>54.500775577557761</v>
      </c>
      <c r="AM42" s="1">
        <f t="shared" ca="1" si="12"/>
        <v>27.25038778877888</v>
      </c>
      <c r="AN42" s="1">
        <f t="shared" ca="1" si="12"/>
        <v>54.500775577557761</v>
      </c>
      <c r="AO42" s="1">
        <f t="shared" ca="1" si="12"/>
        <v>27.25038778877888</v>
      </c>
      <c r="AP42" s="1">
        <f t="shared" ca="1" si="10"/>
        <v>59.950853135313551</v>
      </c>
    </row>
    <row r="43" spans="1:42" x14ac:dyDescent="0.25">
      <c r="A43">
        <v>1075</v>
      </c>
      <c r="C43">
        <v>40</v>
      </c>
      <c r="D43" s="9">
        <v>1</v>
      </c>
      <c r="E43" s="9">
        <v>1</v>
      </c>
      <c r="F43" s="9"/>
      <c r="G43" s="1">
        <v>40</v>
      </c>
      <c r="H43" s="9">
        <v>1</v>
      </c>
      <c r="I43" s="9">
        <f t="shared" si="7"/>
        <v>1</v>
      </c>
      <c r="J43">
        <f t="shared" si="2"/>
        <v>40</v>
      </c>
      <c r="K43">
        <f t="shared" si="3"/>
        <v>40</v>
      </c>
      <c r="M43">
        <v>40</v>
      </c>
      <c r="N43" s="9">
        <v>1</v>
      </c>
      <c r="O43" s="9">
        <f t="shared" si="4"/>
        <v>1</v>
      </c>
      <c r="P43" s="9"/>
      <c r="Q43" s="9"/>
      <c r="R43">
        <v>40</v>
      </c>
      <c r="S43" s="1">
        <f>SUM($A$4:$A43)*D43</f>
        <v>23500</v>
      </c>
      <c r="T43" s="1">
        <f t="shared" si="14"/>
        <v>1075</v>
      </c>
      <c r="U43" s="1"/>
      <c r="V43" s="1"/>
      <c r="W43" s="1">
        <f ca="1">SUM($X$4:X43)</f>
        <v>14406.626278877893</v>
      </c>
      <c r="X43" s="1">
        <f t="shared" ca="1" si="0"/>
        <v>888.21963696369664</v>
      </c>
      <c r="Y43" s="1">
        <f t="shared" ca="1" si="13"/>
        <v>28.468578107810785</v>
      </c>
      <c r="Z43" s="1">
        <f t="shared" ca="1" si="12"/>
        <v>65.477729647964807</v>
      </c>
      <c r="AA43" s="1">
        <f t="shared" ca="1" si="12"/>
        <v>59.784014026402652</v>
      </c>
      <c r="AB43" s="1">
        <f t="shared" ca="1" si="12"/>
        <v>56.93715621562157</v>
      </c>
      <c r="AC43" s="1">
        <f t="shared" ca="1" si="12"/>
        <v>65.477729647964807</v>
      </c>
      <c r="AD43" s="1">
        <f t="shared" ca="1" si="12"/>
        <v>65.477729647964807</v>
      </c>
      <c r="AE43" s="1">
        <f t="shared" ca="1" si="12"/>
        <v>28.468578107810785</v>
      </c>
      <c r="AF43" s="1">
        <f t="shared" ca="1" si="12"/>
        <v>56.93715621562157</v>
      </c>
      <c r="AG43" s="1">
        <f t="shared" ca="1" si="12"/>
        <v>56.93715621562157</v>
      </c>
      <c r="AH43" s="1">
        <f t="shared" ca="1" si="12"/>
        <v>56.93715621562157</v>
      </c>
      <c r="AI43" s="1">
        <f t="shared" ca="1" si="12"/>
        <v>28.468578107810785</v>
      </c>
      <c r="AJ43" s="1">
        <f t="shared" ca="1" si="12"/>
        <v>56.93715621562157</v>
      </c>
      <c r="AK43" s="1">
        <f t="shared" ca="1" si="12"/>
        <v>28.468578107810785</v>
      </c>
      <c r="AL43" s="1">
        <f t="shared" ca="1" si="12"/>
        <v>56.93715621562157</v>
      </c>
      <c r="AM43" s="1">
        <f t="shared" ca="1" si="12"/>
        <v>28.468578107810785</v>
      </c>
      <c r="AN43" s="1">
        <f t="shared" ca="1" si="12"/>
        <v>56.93715621562157</v>
      </c>
      <c r="AO43" s="1">
        <f t="shared" ca="1" si="12"/>
        <v>28.468578107810785</v>
      </c>
      <c r="AP43" s="1">
        <f t="shared" ca="1" si="10"/>
        <v>62.630871837183726</v>
      </c>
    </row>
    <row r="44" spans="1:42" x14ac:dyDescent="0.25">
      <c r="A44">
        <v>1100</v>
      </c>
      <c r="C44">
        <v>41</v>
      </c>
      <c r="D44" s="9">
        <v>1</v>
      </c>
      <c r="E44" s="9">
        <f t="shared" ref="E44:E103" si="15">E43</f>
        <v>1</v>
      </c>
      <c r="F44" s="9"/>
      <c r="G44" s="1">
        <v>41</v>
      </c>
      <c r="H44" s="9">
        <v>1</v>
      </c>
      <c r="I44" s="9">
        <f t="shared" si="7"/>
        <v>1</v>
      </c>
      <c r="J44">
        <f t="shared" si="2"/>
        <v>41</v>
      </c>
      <c r="K44">
        <f t="shared" si="3"/>
        <v>41</v>
      </c>
      <c r="M44">
        <v>41</v>
      </c>
      <c r="N44" s="9">
        <v>1</v>
      </c>
      <c r="O44" s="9">
        <f t="shared" si="4"/>
        <v>1</v>
      </c>
      <c r="P44" s="9"/>
      <c r="Q44" s="9"/>
      <c r="R44">
        <v>41</v>
      </c>
      <c r="S44" s="1">
        <f>SUM($A$4:$A44)*D44</f>
        <v>24600</v>
      </c>
      <c r="T44" s="1">
        <f t="shared" si="14"/>
        <v>1100</v>
      </c>
      <c r="U44" s="1"/>
      <c r="V44" s="1"/>
      <c r="W44" s="1">
        <f ca="1">SUM($X$4:X44)</f>
        <v>15315.502186468651</v>
      </c>
      <c r="X44" s="1">
        <f t="shared" ca="1" si="0"/>
        <v>908.87590759075908</v>
      </c>
      <c r="Y44" s="1">
        <f t="shared" ca="1" si="13"/>
        <v>29.130638063806387</v>
      </c>
      <c r="Z44" s="1">
        <f t="shared" ca="1" si="12"/>
        <v>67.000467546754678</v>
      </c>
      <c r="AA44" s="1">
        <f t="shared" ca="1" si="12"/>
        <v>61.174339933993416</v>
      </c>
      <c r="AB44" s="1">
        <f t="shared" ca="1" si="12"/>
        <v>58.261276127612774</v>
      </c>
      <c r="AC44" s="1">
        <f t="shared" ca="1" si="12"/>
        <v>67.000467546754678</v>
      </c>
      <c r="AD44" s="1">
        <f t="shared" ca="1" si="12"/>
        <v>67.000467546754678</v>
      </c>
      <c r="AE44" s="1">
        <f t="shared" ca="1" si="12"/>
        <v>29.130638063806387</v>
      </c>
      <c r="AF44" s="1">
        <f t="shared" ca="1" si="12"/>
        <v>58.261276127612774</v>
      </c>
      <c r="AG44" s="1">
        <f t="shared" ca="1" si="12"/>
        <v>58.261276127612774</v>
      </c>
      <c r="AH44" s="1">
        <f t="shared" ca="1" si="12"/>
        <v>58.261276127612774</v>
      </c>
      <c r="AI44" s="1">
        <f t="shared" ca="1" si="12"/>
        <v>29.130638063806387</v>
      </c>
      <c r="AJ44" s="1">
        <f t="shared" ca="1" si="12"/>
        <v>58.261276127612774</v>
      </c>
      <c r="AK44" s="1">
        <f t="shared" ca="1" si="12"/>
        <v>29.130638063806387</v>
      </c>
      <c r="AL44" s="1">
        <f t="shared" ca="1" si="12"/>
        <v>58.261276127612774</v>
      </c>
      <c r="AM44" s="1">
        <f t="shared" ca="1" si="12"/>
        <v>29.130638063806387</v>
      </c>
      <c r="AN44" s="1">
        <f t="shared" ca="1" si="12"/>
        <v>58.261276127612774</v>
      </c>
      <c r="AO44" s="1">
        <f t="shared" ca="1" si="12"/>
        <v>29.130638063806387</v>
      </c>
      <c r="AP44" s="1">
        <f t="shared" ca="1" si="10"/>
        <v>64.087403740374057</v>
      </c>
    </row>
    <row r="45" spans="1:42" x14ac:dyDescent="0.25">
      <c r="A45">
        <v>1125</v>
      </c>
      <c r="C45">
        <v>42</v>
      </c>
      <c r="D45" s="9">
        <v>1</v>
      </c>
      <c r="E45" s="9">
        <f t="shared" si="15"/>
        <v>1</v>
      </c>
      <c r="F45" s="9"/>
      <c r="G45" s="1">
        <v>42</v>
      </c>
      <c r="H45" s="9">
        <v>1</v>
      </c>
      <c r="I45" s="9">
        <f t="shared" si="7"/>
        <v>1</v>
      </c>
      <c r="J45">
        <f t="shared" si="2"/>
        <v>42</v>
      </c>
      <c r="K45">
        <f t="shared" si="3"/>
        <v>42</v>
      </c>
      <c r="M45">
        <v>42</v>
      </c>
      <c r="N45" s="9">
        <v>1</v>
      </c>
      <c r="O45" s="9">
        <f t="shared" si="4"/>
        <v>1</v>
      </c>
      <c r="P45" s="9"/>
      <c r="Q45" s="9"/>
      <c r="R45">
        <v>42</v>
      </c>
      <c r="S45" s="1">
        <f>SUM($A$4:$A45)*D45</f>
        <v>25725</v>
      </c>
      <c r="T45" s="1">
        <f t="shared" si="14"/>
        <v>1125</v>
      </c>
      <c r="U45" s="1"/>
      <c r="V45" s="1"/>
      <c r="W45" s="1">
        <f ca="1">SUM($X$4:X45)</f>
        <v>16245.034364686473</v>
      </c>
      <c r="X45" s="1">
        <f t="shared" ca="1" si="0"/>
        <v>929.53217821782187</v>
      </c>
      <c r="Y45" s="1">
        <f t="shared" ca="1" si="13"/>
        <v>29.792698019801986</v>
      </c>
      <c r="Z45" s="1">
        <f t="shared" ca="1" si="12"/>
        <v>68.523205445544562</v>
      </c>
      <c r="AA45" s="1">
        <f t="shared" ca="1" si="12"/>
        <v>62.564665841584173</v>
      </c>
      <c r="AB45" s="1">
        <f t="shared" ca="1" si="12"/>
        <v>59.585396039603971</v>
      </c>
      <c r="AC45" s="1">
        <f t="shared" ca="1" si="12"/>
        <v>68.523205445544562</v>
      </c>
      <c r="AD45" s="1">
        <f t="shared" ca="1" si="12"/>
        <v>68.523205445544562</v>
      </c>
      <c r="AE45" s="1">
        <f t="shared" ca="1" si="12"/>
        <v>29.792698019801986</v>
      </c>
      <c r="AF45" s="1">
        <f t="shared" ca="1" si="12"/>
        <v>59.585396039603971</v>
      </c>
      <c r="AG45" s="1">
        <f t="shared" ca="1" si="12"/>
        <v>59.585396039603971</v>
      </c>
      <c r="AH45" s="1">
        <f t="shared" ca="1" si="12"/>
        <v>59.585396039603971</v>
      </c>
      <c r="AI45" s="1">
        <f t="shared" ca="1" si="12"/>
        <v>29.792698019801986</v>
      </c>
      <c r="AJ45" s="1">
        <f t="shared" ca="1" si="12"/>
        <v>59.585396039603971</v>
      </c>
      <c r="AK45" s="1">
        <f t="shared" ca="1" si="12"/>
        <v>29.792698019801986</v>
      </c>
      <c r="AL45" s="1">
        <f t="shared" ca="1" si="12"/>
        <v>59.585396039603971</v>
      </c>
      <c r="AM45" s="1">
        <f t="shared" ca="1" si="12"/>
        <v>29.792698019801986</v>
      </c>
      <c r="AN45" s="1">
        <f t="shared" ca="1" si="12"/>
        <v>59.585396039603971</v>
      </c>
      <c r="AO45" s="1">
        <f t="shared" ca="1" si="12"/>
        <v>29.792698019801986</v>
      </c>
      <c r="AP45" s="1">
        <f t="shared" ca="1" si="10"/>
        <v>65.543935643564367</v>
      </c>
    </row>
    <row r="46" spans="1:42" x14ac:dyDescent="0.25">
      <c r="A46">
        <v>1150</v>
      </c>
      <c r="C46">
        <v>43</v>
      </c>
      <c r="D46" s="9">
        <v>1</v>
      </c>
      <c r="E46" s="9">
        <f t="shared" si="15"/>
        <v>1</v>
      </c>
      <c r="F46" s="9"/>
      <c r="G46" s="1">
        <v>43</v>
      </c>
      <c r="H46" s="9">
        <v>1</v>
      </c>
      <c r="I46" s="9">
        <f t="shared" si="7"/>
        <v>1</v>
      </c>
      <c r="J46">
        <f t="shared" si="2"/>
        <v>43</v>
      </c>
      <c r="K46">
        <f t="shared" si="3"/>
        <v>43</v>
      </c>
      <c r="M46">
        <v>43</v>
      </c>
      <c r="N46" s="9">
        <v>1</v>
      </c>
      <c r="O46" s="9">
        <f t="shared" si="4"/>
        <v>1</v>
      </c>
      <c r="P46" s="9"/>
      <c r="Q46" s="9"/>
      <c r="R46">
        <v>43</v>
      </c>
      <c r="S46" s="1">
        <f>SUM($A$4:$A46)*D46</f>
        <v>26875</v>
      </c>
      <c r="T46" s="1">
        <f t="shared" si="14"/>
        <v>1150</v>
      </c>
      <c r="U46" s="1"/>
      <c r="V46" s="1"/>
      <c r="W46" s="1">
        <f ca="1">SUM($X$4:X46)</f>
        <v>17195.222813531356</v>
      </c>
      <c r="X46" s="1">
        <f t="shared" ca="1" si="0"/>
        <v>950.18844884488465</v>
      </c>
      <c r="Y46" s="1">
        <f t="shared" ca="1" si="13"/>
        <v>30.454757975797584</v>
      </c>
      <c r="Z46" s="1">
        <f t="shared" ca="1" si="12"/>
        <v>70.045943344334447</v>
      </c>
      <c r="AA46" s="1">
        <f t="shared" ca="1" si="12"/>
        <v>63.954991749174923</v>
      </c>
      <c r="AB46" s="1">
        <f t="shared" ca="1" si="12"/>
        <v>60.909515951595168</v>
      </c>
      <c r="AC46" s="1">
        <f t="shared" ca="1" si="12"/>
        <v>70.045943344334447</v>
      </c>
      <c r="AD46" s="1">
        <f t="shared" ca="1" si="12"/>
        <v>70.045943344334447</v>
      </c>
      <c r="AE46" s="1">
        <f t="shared" ca="1" si="12"/>
        <v>30.454757975797584</v>
      </c>
      <c r="AF46" s="1">
        <f t="shared" ca="1" si="12"/>
        <v>60.909515951595168</v>
      </c>
      <c r="AG46" s="1">
        <f t="shared" ca="1" si="12"/>
        <v>60.909515951595168</v>
      </c>
      <c r="AH46" s="1">
        <f t="shared" ca="1" si="12"/>
        <v>60.909515951595168</v>
      </c>
      <c r="AI46" s="1">
        <f t="shared" ca="1" si="12"/>
        <v>30.454757975797584</v>
      </c>
      <c r="AJ46" s="1">
        <f t="shared" ca="1" si="12"/>
        <v>60.909515951595168</v>
      </c>
      <c r="AK46" s="1">
        <f t="shared" ca="1" si="12"/>
        <v>30.454757975797584</v>
      </c>
      <c r="AL46" s="1">
        <f t="shared" ca="1" si="12"/>
        <v>60.909515951595168</v>
      </c>
      <c r="AM46" s="1">
        <f t="shared" ca="1" si="12"/>
        <v>30.454757975797584</v>
      </c>
      <c r="AN46" s="1">
        <f t="shared" ca="1" si="12"/>
        <v>60.909515951595168</v>
      </c>
      <c r="AO46" s="1">
        <f t="shared" ca="1" si="12"/>
        <v>30.454757975797584</v>
      </c>
      <c r="AP46" s="1">
        <f t="shared" ca="1" si="10"/>
        <v>67.000467546754678</v>
      </c>
    </row>
    <row r="47" spans="1:42" x14ac:dyDescent="0.25">
      <c r="A47">
        <v>1175</v>
      </c>
      <c r="C47">
        <v>44</v>
      </c>
      <c r="D47" s="9">
        <v>1</v>
      </c>
      <c r="E47" s="9">
        <f t="shared" si="15"/>
        <v>1</v>
      </c>
      <c r="F47" s="9"/>
      <c r="G47" s="1">
        <v>44</v>
      </c>
      <c r="H47" s="9">
        <v>1</v>
      </c>
      <c r="I47" s="9">
        <f t="shared" si="7"/>
        <v>1</v>
      </c>
      <c r="J47">
        <f t="shared" si="2"/>
        <v>44</v>
      </c>
      <c r="K47">
        <f t="shared" si="3"/>
        <v>44</v>
      </c>
      <c r="M47">
        <v>44</v>
      </c>
      <c r="N47" s="9">
        <v>1</v>
      </c>
      <c r="O47" s="9">
        <f t="shared" si="4"/>
        <v>1</v>
      </c>
      <c r="P47" s="9"/>
      <c r="Q47" s="9"/>
      <c r="R47">
        <v>44</v>
      </c>
      <c r="S47" s="1">
        <f>SUM($A$4:$A47)*D47</f>
        <v>28050</v>
      </c>
      <c r="T47" s="1">
        <f t="shared" si="14"/>
        <v>1175</v>
      </c>
      <c r="U47" s="1"/>
      <c r="V47" s="1"/>
      <c r="W47" s="1">
        <f ca="1">SUM($X$4:X47)</f>
        <v>18166.067533003305</v>
      </c>
      <c r="X47" s="1">
        <f t="shared" ca="1" si="0"/>
        <v>970.84471947194766</v>
      </c>
      <c r="Y47" s="1">
        <f t="shared" ca="1" si="13"/>
        <v>31.116817931793182</v>
      </c>
      <c r="Z47" s="1">
        <f t="shared" ca="1" si="12"/>
        <v>71.568681243124331</v>
      </c>
      <c r="AA47" s="1">
        <f t="shared" ca="1" si="12"/>
        <v>65.345317656765687</v>
      </c>
      <c r="AB47" s="1">
        <f t="shared" ca="1" si="12"/>
        <v>62.233635863586365</v>
      </c>
      <c r="AC47" s="1">
        <f t="shared" ca="1" si="12"/>
        <v>71.568681243124331</v>
      </c>
      <c r="AD47" s="1">
        <f t="shared" ca="1" si="12"/>
        <v>71.568681243124331</v>
      </c>
      <c r="AE47" s="1">
        <f t="shared" ca="1" si="12"/>
        <v>31.116817931793182</v>
      </c>
      <c r="AF47" s="1">
        <f t="shared" ca="1" si="12"/>
        <v>62.233635863586365</v>
      </c>
      <c r="AG47" s="1">
        <f t="shared" ca="1" si="12"/>
        <v>62.233635863586365</v>
      </c>
      <c r="AH47" s="1">
        <f t="shared" ca="1" si="12"/>
        <v>62.233635863586365</v>
      </c>
      <c r="AI47" s="1">
        <f t="shared" ca="1" si="12"/>
        <v>31.116817931793182</v>
      </c>
      <c r="AJ47" s="1">
        <f t="shared" ca="1" si="12"/>
        <v>62.233635863586365</v>
      </c>
      <c r="AK47" s="1">
        <f t="shared" ca="1" si="12"/>
        <v>31.116817931793182</v>
      </c>
      <c r="AL47" s="1">
        <f t="shared" ca="1" si="12"/>
        <v>62.233635863586365</v>
      </c>
      <c r="AM47" s="1">
        <f t="shared" ca="1" si="12"/>
        <v>31.116817931793182</v>
      </c>
      <c r="AN47" s="1">
        <f t="shared" ca="1" si="12"/>
        <v>62.233635863586365</v>
      </c>
      <c r="AO47" s="1">
        <f t="shared" ca="1" si="12"/>
        <v>31.116817931793182</v>
      </c>
      <c r="AP47" s="1">
        <f t="shared" ca="1" si="10"/>
        <v>68.456999449945016</v>
      </c>
    </row>
    <row r="48" spans="1:42" x14ac:dyDescent="0.25">
      <c r="A48">
        <v>1200</v>
      </c>
      <c r="C48">
        <v>45</v>
      </c>
      <c r="D48" s="9">
        <v>1</v>
      </c>
      <c r="E48" s="9">
        <f t="shared" si="15"/>
        <v>1</v>
      </c>
      <c r="F48" s="9"/>
      <c r="G48" s="1">
        <v>45</v>
      </c>
      <c r="H48" s="9">
        <v>1</v>
      </c>
      <c r="I48" s="9">
        <f t="shared" si="7"/>
        <v>1</v>
      </c>
      <c r="J48">
        <f t="shared" si="2"/>
        <v>45</v>
      </c>
      <c r="K48">
        <f t="shared" si="3"/>
        <v>45</v>
      </c>
      <c r="M48">
        <v>45</v>
      </c>
      <c r="N48" s="9">
        <v>1</v>
      </c>
      <c r="O48" s="9">
        <f t="shared" si="4"/>
        <v>1</v>
      </c>
      <c r="P48" s="9"/>
      <c r="Q48" s="9"/>
      <c r="R48">
        <v>45</v>
      </c>
      <c r="S48" s="1">
        <f>SUM($A$4:$A48)*D48</f>
        <v>29250</v>
      </c>
      <c r="T48" s="1">
        <f t="shared" si="14"/>
        <v>1200</v>
      </c>
      <c r="U48" s="1"/>
      <c r="V48" s="1"/>
      <c r="W48" s="1">
        <f ca="1">SUM($X$4:X48)</f>
        <v>19157.568523102316</v>
      </c>
      <c r="X48" s="1">
        <f t="shared" ca="1" si="0"/>
        <v>991.5009900990101</v>
      </c>
      <c r="Y48" s="1">
        <f t="shared" ca="1" si="13"/>
        <v>31.778877887788788</v>
      </c>
      <c r="Z48" s="1">
        <f t="shared" ca="1" si="12"/>
        <v>73.091419141914216</v>
      </c>
      <c r="AA48" s="1">
        <f t="shared" ca="1" si="12"/>
        <v>66.735643564356451</v>
      </c>
      <c r="AB48" s="1">
        <f t="shared" ca="1" si="12"/>
        <v>63.557755775577576</v>
      </c>
      <c r="AC48" s="1">
        <f t="shared" ca="1" si="12"/>
        <v>73.091419141914216</v>
      </c>
      <c r="AD48" s="1">
        <f t="shared" ca="1" si="12"/>
        <v>73.091419141914216</v>
      </c>
      <c r="AE48" s="1">
        <f t="shared" ca="1" si="12"/>
        <v>31.778877887788788</v>
      </c>
      <c r="AF48" s="1">
        <f t="shared" ca="1" si="12"/>
        <v>63.557755775577576</v>
      </c>
      <c r="AG48" s="1">
        <f t="shared" ca="1" si="12"/>
        <v>63.557755775577576</v>
      </c>
      <c r="AH48" s="1">
        <f t="shared" ca="1" si="12"/>
        <v>63.557755775577576</v>
      </c>
      <c r="AI48" s="1">
        <f t="shared" ca="1" si="12"/>
        <v>31.778877887788788</v>
      </c>
      <c r="AJ48" s="1">
        <f t="shared" ca="1" si="12"/>
        <v>63.557755775577576</v>
      </c>
      <c r="AK48" s="1">
        <f t="shared" ca="1" si="12"/>
        <v>31.778877887788788</v>
      </c>
      <c r="AL48" s="1">
        <f t="shared" ca="1" si="12"/>
        <v>63.557755775577576</v>
      </c>
      <c r="AM48" s="1">
        <f t="shared" ca="1" si="12"/>
        <v>31.778877887788788</v>
      </c>
      <c r="AN48" s="1">
        <f t="shared" ca="1" si="12"/>
        <v>63.557755775577576</v>
      </c>
      <c r="AO48" s="1">
        <f t="shared" ca="1" si="12"/>
        <v>31.778877887788788</v>
      </c>
      <c r="AP48" s="1">
        <f t="shared" ca="1" si="10"/>
        <v>69.913531353135326</v>
      </c>
    </row>
    <row r="49" spans="1:42" x14ac:dyDescent="0.25">
      <c r="A49">
        <v>1225</v>
      </c>
      <c r="C49">
        <v>46</v>
      </c>
      <c r="D49" s="9">
        <v>1</v>
      </c>
      <c r="E49" s="9">
        <f t="shared" si="15"/>
        <v>1</v>
      </c>
      <c r="F49" s="9"/>
      <c r="G49" s="1">
        <v>46</v>
      </c>
      <c r="H49" s="9">
        <v>1</v>
      </c>
      <c r="I49" s="9">
        <f t="shared" si="7"/>
        <v>1</v>
      </c>
      <c r="J49">
        <f t="shared" si="2"/>
        <v>46</v>
      </c>
      <c r="K49">
        <f t="shared" si="3"/>
        <v>46</v>
      </c>
      <c r="M49">
        <v>46</v>
      </c>
      <c r="N49" s="9">
        <v>1</v>
      </c>
      <c r="O49" s="9">
        <f t="shared" si="4"/>
        <v>1</v>
      </c>
      <c r="P49" s="9"/>
      <c r="Q49" s="9"/>
      <c r="R49">
        <v>46</v>
      </c>
      <c r="S49" s="1">
        <f>SUM($A$4:$A49)*D49</f>
        <v>30475</v>
      </c>
      <c r="T49" s="1">
        <f t="shared" si="14"/>
        <v>1225</v>
      </c>
      <c r="U49" s="1"/>
      <c r="V49" s="1"/>
      <c r="W49" s="1">
        <f ca="1">SUM($X$4:X49)</f>
        <v>20169.725783828388</v>
      </c>
      <c r="X49" s="1">
        <f t="shared" ca="1" si="0"/>
        <v>1012.1572607260729</v>
      </c>
      <c r="Y49" s="1">
        <f t="shared" ca="1" si="13"/>
        <v>32.440937843784383</v>
      </c>
      <c r="Z49" s="1">
        <f t="shared" ca="1" si="12"/>
        <v>74.614157040704086</v>
      </c>
      <c r="AA49" s="1">
        <f t="shared" ca="1" si="12"/>
        <v>68.125969471947201</v>
      </c>
      <c r="AB49" s="1">
        <f t="shared" ca="1" si="12"/>
        <v>64.881875687568765</v>
      </c>
      <c r="AC49" s="1">
        <f t="shared" ca="1" si="12"/>
        <v>74.614157040704086</v>
      </c>
      <c r="AD49" s="1">
        <f t="shared" ca="1" si="12"/>
        <v>74.614157040704086</v>
      </c>
      <c r="AE49" s="1">
        <f t="shared" ca="1" si="12"/>
        <v>32.440937843784383</v>
      </c>
      <c r="AF49" s="1">
        <f t="shared" ca="1" si="12"/>
        <v>64.881875687568765</v>
      </c>
      <c r="AG49" s="1">
        <f t="shared" ca="1" si="12"/>
        <v>64.881875687568765</v>
      </c>
      <c r="AH49" s="1">
        <f t="shared" ca="1" si="12"/>
        <v>64.881875687568765</v>
      </c>
      <c r="AI49" s="1">
        <f t="shared" ca="1" si="12"/>
        <v>32.440937843784383</v>
      </c>
      <c r="AJ49" s="1">
        <f t="shared" ca="1" si="12"/>
        <v>64.881875687568765</v>
      </c>
      <c r="AK49" s="1">
        <f t="shared" ca="1" si="12"/>
        <v>32.440937843784383</v>
      </c>
      <c r="AL49" s="1">
        <f t="shared" ca="1" si="12"/>
        <v>64.881875687568765</v>
      </c>
      <c r="AM49" s="1">
        <f t="shared" ca="1" si="12"/>
        <v>32.440937843784383</v>
      </c>
      <c r="AN49" s="1">
        <f t="shared" ca="1" si="12"/>
        <v>64.881875687568765</v>
      </c>
      <c r="AO49" s="1">
        <f t="shared" ca="1" si="12"/>
        <v>32.440937843784383</v>
      </c>
      <c r="AP49" s="1">
        <f t="shared" ca="1" si="10"/>
        <v>71.370063256325651</v>
      </c>
    </row>
    <row r="50" spans="1:42" x14ac:dyDescent="0.25">
      <c r="A50">
        <v>1250</v>
      </c>
      <c r="C50">
        <v>47</v>
      </c>
      <c r="D50" s="9">
        <v>1</v>
      </c>
      <c r="E50" s="9">
        <f t="shared" si="15"/>
        <v>1</v>
      </c>
      <c r="F50" s="9"/>
      <c r="G50" s="1">
        <v>47</v>
      </c>
      <c r="H50" s="9">
        <v>1</v>
      </c>
      <c r="I50" s="9">
        <f t="shared" si="7"/>
        <v>1</v>
      </c>
      <c r="J50">
        <f t="shared" si="2"/>
        <v>47</v>
      </c>
      <c r="K50">
        <f t="shared" si="3"/>
        <v>47</v>
      </c>
      <c r="M50">
        <v>47</v>
      </c>
      <c r="N50" s="9">
        <v>1</v>
      </c>
      <c r="O50" s="9">
        <f t="shared" si="4"/>
        <v>1</v>
      </c>
      <c r="P50" s="9"/>
      <c r="Q50" s="9"/>
      <c r="R50">
        <v>47</v>
      </c>
      <c r="S50" s="1">
        <f>SUM($A$4:$A50)*D50</f>
        <v>31725</v>
      </c>
      <c r="T50" s="1">
        <f t="shared" si="14"/>
        <v>1250</v>
      </c>
      <c r="U50" s="1"/>
      <c r="V50" s="1"/>
      <c r="W50" s="1">
        <f ca="1">SUM($X$4:X50)</f>
        <v>21202.539315181522</v>
      </c>
      <c r="X50" s="1">
        <f t="shared" ca="1" si="0"/>
        <v>1032.8135313531354</v>
      </c>
      <c r="Y50" s="1">
        <f t="shared" ca="1" si="13"/>
        <v>33.102997799779985</v>
      </c>
      <c r="Z50" s="1">
        <f t="shared" ca="1" si="12"/>
        <v>76.13689493949397</v>
      </c>
      <c r="AA50" s="1">
        <f t="shared" ca="1" si="12"/>
        <v>69.516295379537965</v>
      </c>
      <c r="AB50" s="1">
        <f t="shared" ca="1" si="12"/>
        <v>66.205995599559969</v>
      </c>
      <c r="AC50" s="1">
        <f t="shared" ca="1" si="12"/>
        <v>76.13689493949397</v>
      </c>
      <c r="AD50" s="1">
        <f t="shared" ca="1" si="12"/>
        <v>76.13689493949397</v>
      </c>
      <c r="AE50" s="1">
        <f t="shared" ca="1" si="12"/>
        <v>33.102997799779985</v>
      </c>
      <c r="AF50" s="1">
        <f t="shared" ca="1" si="12"/>
        <v>66.205995599559969</v>
      </c>
      <c r="AG50" s="1">
        <f t="shared" ca="1" si="12"/>
        <v>66.205995599559969</v>
      </c>
      <c r="AH50" s="1">
        <f t="shared" ca="1" si="12"/>
        <v>66.205995599559969</v>
      </c>
      <c r="AI50" s="1">
        <f t="shared" ca="1" si="12"/>
        <v>33.102997799779985</v>
      </c>
      <c r="AJ50" s="1">
        <f t="shared" ca="1" si="12"/>
        <v>66.205995599559969</v>
      </c>
      <c r="AK50" s="1">
        <f t="shared" ca="1" si="12"/>
        <v>33.102997799779985</v>
      </c>
      <c r="AL50" s="1">
        <f t="shared" ca="1" si="12"/>
        <v>66.205995599559969</v>
      </c>
      <c r="AM50" s="1">
        <f t="shared" ca="1" si="12"/>
        <v>33.102997799779985</v>
      </c>
      <c r="AN50" s="1">
        <f t="shared" ca="1" si="12"/>
        <v>66.205995599559969</v>
      </c>
      <c r="AO50" s="1">
        <f t="shared" ref="AO50:AP80" ca="1" si="16">(AO$2*OFFSET($S50,0,AO$3)/18)*$K$1</f>
        <v>33.102997799779985</v>
      </c>
      <c r="AP50" s="1">
        <f t="shared" ca="1" si="16"/>
        <v>72.826595159515961</v>
      </c>
    </row>
    <row r="51" spans="1:42" x14ac:dyDescent="0.25">
      <c r="A51">
        <v>1275</v>
      </c>
      <c r="C51">
        <v>48</v>
      </c>
      <c r="D51" s="9">
        <v>1</v>
      </c>
      <c r="E51" s="9">
        <f t="shared" si="15"/>
        <v>1</v>
      </c>
      <c r="F51" s="9"/>
      <c r="G51" s="1">
        <v>48</v>
      </c>
      <c r="H51" s="9">
        <v>1</v>
      </c>
      <c r="I51" s="9">
        <f t="shared" si="7"/>
        <v>1</v>
      </c>
      <c r="J51">
        <f t="shared" si="2"/>
        <v>48</v>
      </c>
      <c r="K51">
        <f t="shared" si="3"/>
        <v>48</v>
      </c>
      <c r="M51">
        <v>48</v>
      </c>
      <c r="N51" s="9">
        <v>1</v>
      </c>
      <c r="O51" s="9">
        <f t="shared" si="4"/>
        <v>1</v>
      </c>
      <c r="P51" s="9"/>
      <c r="Q51" s="9"/>
      <c r="R51">
        <v>48</v>
      </c>
      <c r="S51" s="1">
        <f>SUM($A$4:$A51)*D51</f>
        <v>33000</v>
      </c>
      <c r="T51" s="1">
        <f t="shared" si="14"/>
        <v>1275</v>
      </c>
      <c r="U51" s="1"/>
      <c r="V51" s="1"/>
      <c r="W51" s="1">
        <f ca="1">SUM($X$4:X51)</f>
        <v>22256.00911716172</v>
      </c>
      <c r="X51" s="1">
        <f t="shared" ca="1" si="0"/>
        <v>1053.4698019801981</v>
      </c>
      <c r="Y51" s="1">
        <f t="shared" ca="1" si="13"/>
        <v>33.76505775577558</v>
      </c>
      <c r="Z51" s="1">
        <f t="shared" ca="1" si="13"/>
        <v>77.659632838283841</v>
      </c>
      <c r="AA51" s="1">
        <f t="shared" ca="1" si="13"/>
        <v>70.906621287128729</v>
      </c>
      <c r="AB51" s="1">
        <f t="shared" ca="1" si="13"/>
        <v>67.530115511551159</v>
      </c>
      <c r="AC51" s="1">
        <f t="shared" ca="1" si="13"/>
        <v>77.659632838283841</v>
      </c>
      <c r="AD51" s="1">
        <f t="shared" ca="1" si="13"/>
        <v>77.659632838283841</v>
      </c>
      <c r="AE51" s="1">
        <f t="shared" ca="1" si="13"/>
        <v>33.76505775577558</v>
      </c>
      <c r="AF51" s="1">
        <f t="shared" ca="1" si="13"/>
        <v>67.530115511551159</v>
      </c>
      <c r="AG51" s="1">
        <f t="shared" ca="1" si="13"/>
        <v>67.530115511551159</v>
      </c>
      <c r="AH51" s="1">
        <f t="shared" ca="1" si="13"/>
        <v>67.530115511551159</v>
      </c>
      <c r="AI51" s="1">
        <f t="shared" ca="1" si="13"/>
        <v>33.76505775577558</v>
      </c>
      <c r="AJ51" s="1">
        <f t="shared" ca="1" si="13"/>
        <v>67.530115511551159</v>
      </c>
      <c r="AK51" s="1">
        <f t="shared" ca="1" si="13"/>
        <v>33.76505775577558</v>
      </c>
      <c r="AL51" s="1">
        <f t="shared" ca="1" si="13"/>
        <v>67.530115511551159</v>
      </c>
      <c r="AM51" s="1">
        <f t="shared" ca="1" si="13"/>
        <v>33.76505775577558</v>
      </c>
      <c r="AN51" s="1">
        <f t="shared" ca="1" si="13"/>
        <v>67.530115511551159</v>
      </c>
      <c r="AO51" s="1">
        <f t="shared" ca="1" si="16"/>
        <v>33.76505775577558</v>
      </c>
      <c r="AP51" s="1">
        <f t="shared" ca="1" si="16"/>
        <v>74.283127062706285</v>
      </c>
    </row>
    <row r="52" spans="1:42" x14ac:dyDescent="0.25">
      <c r="A52">
        <v>1300</v>
      </c>
      <c r="C52">
        <v>49</v>
      </c>
      <c r="D52" s="9">
        <v>1</v>
      </c>
      <c r="E52" s="9">
        <f t="shared" si="15"/>
        <v>1</v>
      </c>
      <c r="F52" s="9"/>
      <c r="G52" s="1">
        <v>49</v>
      </c>
      <c r="H52" s="9">
        <v>1</v>
      </c>
      <c r="I52" s="9">
        <f t="shared" si="7"/>
        <v>1</v>
      </c>
      <c r="J52">
        <f t="shared" si="2"/>
        <v>49</v>
      </c>
      <c r="K52">
        <f t="shared" si="3"/>
        <v>49</v>
      </c>
      <c r="M52">
        <v>49</v>
      </c>
      <c r="N52" s="9">
        <v>1</v>
      </c>
      <c r="O52" s="9">
        <f t="shared" si="4"/>
        <v>1</v>
      </c>
      <c r="P52" s="9"/>
      <c r="Q52" s="9"/>
      <c r="R52">
        <v>49</v>
      </c>
      <c r="S52" s="1">
        <f>SUM($A$4:$A52)*D52</f>
        <v>34300</v>
      </c>
      <c r="T52" s="1">
        <f t="shared" si="14"/>
        <v>1300</v>
      </c>
      <c r="U52" s="1"/>
      <c r="V52" s="1"/>
      <c r="W52" s="1">
        <f ca="1">SUM($X$4:X52)</f>
        <v>23330.135189768982</v>
      </c>
      <c r="X52" s="1">
        <f t="shared" ca="1" si="0"/>
        <v>1074.126072607261</v>
      </c>
      <c r="Y52" s="1">
        <f t="shared" ca="1" si="13"/>
        <v>34.427117711771189</v>
      </c>
      <c r="Z52" s="1">
        <f t="shared" ca="1" si="13"/>
        <v>79.182370737073711</v>
      </c>
      <c r="AA52" s="1">
        <f t="shared" ca="1" si="13"/>
        <v>72.296947194719479</v>
      </c>
      <c r="AB52" s="1">
        <f t="shared" ca="1" si="13"/>
        <v>68.854235423542377</v>
      </c>
      <c r="AC52" s="1">
        <f t="shared" ca="1" si="13"/>
        <v>79.182370737073711</v>
      </c>
      <c r="AD52" s="1">
        <f t="shared" ca="1" si="13"/>
        <v>79.182370737073711</v>
      </c>
      <c r="AE52" s="1">
        <f t="shared" ca="1" si="13"/>
        <v>34.427117711771189</v>
      </c>
      <c r="AF52" s="1">
        <f t="shared" ca="1" si="13"/>
        <v>68.854235423542377</v>
      </c>
      <c r="AG52" s="1">
        <f t="shared" ca="1" si="13"/>
        <v>68.854235423542377</v>
      </c>
      <c r="AH52" s="1">
        <f t="shared" ca="1" si="13"/>
        <v>68.854235423542377</v>
      </c>
      <c r="AI52" s="1">
        <f t="shared" ca="1" si="13"/>
        <v>34.427117711771189</v>
      </c>
      <c r="AJ52" s="1">
        <f t="shared" ca="1" si="13"/>
        <v>68.854235423542377</v>
      </c>
      <c r="AK52" s="1">
        <f t="shared" ca="1" si="13"/>
        <v>34.427117711771189</v>
      </c>
      <c r="AL52" s="1">
        <f t="shared" ca="1" si="13"/>
        <v>68.854235423542377</v>
      </c>
      <c r="AM52" s="1">
        <f t="shared" ca="1" si="13"/>
        <v>34.427117711771189</v>
      </c>
      <c r="AN52" s="1">
        <f t="shared" ca="1" si="13"/>
        <v>68.854235423542377</v>
      </c>
      <c r="AO52" s="1">
        <f t="shared" ca="1" si="16"/>
        <v>34.427117711771189</v>
      </c>
      <c r="AP52" s="1">
        <f t="shared" ca="1" si="16"/>
        <v>75.739658965896609</v>
      </c>
    </row>
    <row r="53" spans="1:42" x14ac:dyDescent="0.25">
      <c r="A53">
        <v>1325</v>
      </c>
      <c r="C53">
        <v>50</v>
      </c>
      <c r="D53" s="9">
        <v>1</v>
      </c>
      <c r="E53" s="9">
        <f t="shared" si="15"/>
        <v>1</v>
      </c>
      <c r="F53" s="9"/>
      <c r="G53" s="1">
        <v>50</v>
      </c>
      <c r="H53" s="9">
        <v>1</v>
      </c>
      <c r="I53" s="9">
        <v>0.99</v>
      </c>
      <c r="J53">
        <f t="shared" si="2"/>
        <v>50</v>
      </c>
      <c r="K53">
        <f t="shared" si="3"/>
        <v>49.5</v>
      </c>
      <c r="M53">
        <v>50</v>
      </c>
      <c r="N53" s="9">
        <v>1</v>
      </c>
      <c r="O53" s="9">
        <f t="shared" si="4"/>
        <v>1</v>
      </c>
      <c r="P53" s="9"/>
      <c r="Q53" s="9"/>
      <c r="R53">
        <v>50</v>
      </c>
      <c r="S53" s="1">
        <f>SUM($A$4:$A53)*D53</f>
        <v>35625</v>
      </c>
      <c r="T53" s="1">
        <f t="shared" si="14"/>
        <v>1325</v>
      </c>
      <c r="U53" s="1"/>
      <c r="V53" s="1"/>
      <c r="W53" s="1">
        <f ca="1">SUM($X$4:X53)</f>
        <v>24424.917533003307</v>
      </c>
      <c r="X53" s="1">
        <f t="shared" ca="1" si="0"/>
        <v>1094.7823432343234</v>
      </c>
      <c r="Y53" s="1">
        <f t="shared" ca="1" si="13"/>
        <v>35.089177667766783</v>
      </c>
      <c r="Z53" s="1">
        <f t="shared" ca="1" si="13"/>
        <v>80.705108635863596</v>
      </c>
      <c r="AA53" s="1">
        <f t="shared" ca="1" si="13"/>
        <v>73.687273102310243</v>
      </c>
      <c r="AB53" s="1">
        <f t="shared" ca="1" si="13"/>
        <v>70.178355335533567</v>
      </c>
      <c r="AC53" s="1">
        <f t="shared" ca="1" si="13"/>
        <v>80.705108635863596</v>
      </c>
      <c r="AD53" s="1">
        <f t="shared" ca="1" si="13"/>
        <v>80.705108635863596</v>
      </c>
      <c r="AE53" s="1">
        <f t="shared" ca="1" si="13"/>
        <v>35.089177667766783</v>
      </c>
      <c r="AF53" s="1">
        <f t="shared" ca="1" si="13"/>
        <v>70.178355335533567</v>
      </c>
      <c r="AG53" s="1">
        <f t="shared" ca="1" si="13"/>
        <v>70.178355335533567</v>
      </c>
      <c r="AH53" s="1">
        <f t="shared" ca="1" si="13"/>
        <v>70.178355335533567</v>
      </c>
      <c r="AI53" s="1">
        <f t="shared" ca="1" si="13"/>
        <v>35.089177667766783</v>
      </c>
      <c r="AJ53" s="1">
        <f t="shared" ca="1" si="13"/>
        <v>70.178355335533567</v>
      </c>
      <c r="AK53" s="1">
        <f t="shared" ca="1" si="13"/>
        <v>35.089177667766783</v>
      </c>
      <c r="AL53" s="1">
        <f t="shared" ca="1" si="13"/>
        <v>70.178355335533567</v>
      </c>
      <c r="AM53" s="1">
        <f t="shared" ca="1" si="13"/>
        <v>35.089177667766783</v>
      </c>
      <c r="AN53" s="1">
        <f t="shared" ca="1" si="13"/>
        <v>70.178355335533567</v>
      </c>
      <c r="AO53" s="1">
        <f t="shared" ca="1" si="16"/>
        <v>35.089177667766783</v>
      </c>
      <c r="AP53" s="1">
        <f t="shared" ca="1" si="16"/>
        <v>77.196190869086934</v>
      </c>
    </row>
    <row r="54" spans="1:42" x14ac:dyDescent="0.25">
      <c r="A54">
        <v>1350</v>
      </c>
      <c r="C54">
        <v>51</v>
      </c>
      <c r="D54" s="9">
        <v>1</v>
      </c>
      <c r="E54" s="9">
        <f t="shared" si="15"/>
        <v>1</v>
      </c>
      <c r="F54" s="9"/>
      <c r="G54" s="1">
        <v>51</v>
      </c>
      <c r="H54" s="9">
        <v>1</v>
      </c>
      <c r="I54" s="9">
        <f t="shared" si="7"/>
        <v>0.99</v>
      </c>
      <c r="J54">
        <f t="shared" si="2"/>
        <v>51</v>
      </c>
      <c r="K54">
        <f t="shared" si="3"/>
        <v>50.49</v>
      </c>
      <c r="M54">
        <v>51</v>
      </c>
      <c r="N54" s="9">
        <v>1</v>
      </c>
      <c r="O54" s="9">
        <f t="shared" si="4"/>
        <v>1</v>
      </c>
      <c r="P54" s="9"/>
      <c r="Q54" s="9"/>
      <c r="R54">
        <v>51</v>
      </c>
      <c r="S54" s="1">
        <f>SUM($A$4:$A54)*D54</f>
        <v>36975</v>
      </c>
      <c r="T54" s="1">
        <f t="shared" si="14"/>
        <v>1350</v>
      </c>
      <c r="U54" s="1"/>
      <c r="V54" s="1"/>
      <c r="W54" s="1">
        <f ca="1">SUM($X$4:X54)</f>
        <v>25540.356146864695</v>
      </c>
      <c r="X54" s="1">
        <f t="shared" ca="1" si="0"/>
        <v>1115.4386138613863</v>
      </c>
      <c r="Y54" s="1">
        <f t="shared" ca="1" si="13"/>
        <v>35.751237623762385</v>
      </c>
      <c r="Z54" s="1">
        <f t="shared" ca="1" si="13"/>
        <v>82.227846534653466</v>
      </c>
      <c r="AA54" s="1">
        <f t="shared" ca="1" si="13"/>
        <v>75.077599009901007</v>
      </c>
      <c r="AB54" s="1">
        <f t="shared" ca="1" si="13"/>
        <v>71.502475247524771</v>
      </c>
      <c r="AC54" s="1">
        <f t="shared" ca="1" si="13"/>
        <v>82.227846534653466</v>
      </c>
      <c r="AD54" s="1">
        <f t="shared" ca="1" si="13"/>
        <v>82.227846534653466</v>
      </c>
      <c r="AE54" s="1">
        <f t="shared" ca="1" si="13"/>
        <v>35.751237623762385</v>
      </c>
      <c r="AF54" s="1">
        <f t="shared" ca="1" si="13"/>
        <v>71.502475247524771</v>
      </c>
      <c r="AG54" s="1">
        <f t="shared" ca="1" si="13"/>
        <v>71.502475247524771</v>
      </c>
      <c r="AH54" s="1">
        <f t="shared" ca="1" si="13"/>
        <v>71.502475247524771</v>
      </c>
      <c r="AI54" s="1">
        <f t="shared" ca="1" si="13"/>
        <v>35.751237623762385</v>
      </c>
      <c r="AJ54" s="1">
        <f t="shared" ca="1" si="13"/>
        <v>71.502475247524771</v>
      </c>
      <c r="AK54" s="1">
        <f t="shared" ca="1" si="13"/>
        <v>35.751237623762385</v>
      </c>
      <c r="AL54" s="1">
        <f t="shared" ca="1" si="13"/>
        <v>71.502475247524771</v>
      </c>
      <c r="AM54" s="1">
        <f t="shared" ca="1" si="13"/>
        <v>35.751237623762385</v>
      </c>
      <c r="AN54" s="1">
        <f t="shared" ca="1" si="13"/>
        <v>71.502475247524771</v>
      </c>
      <c r="AO54" s="1">
        <f t="shared" ca="1" si="16"/>
        <v>35.751237623762385</v>
      </c>
      <c r="AP54" s="1">
        <f t="shared" ca="1" si="16"/>
        <v>78.652722772277258</v>
      </c>
    </row>
    <row r="55" spans="1:42" x14ac:dyDescent="0.25">
      <c r="A55">
        <v>1375</v>
      </c>
      <c r="C55">
        <v>52</v>
      </c>
      <c r="D55" s="9">
        <v>1</v>
      </c>
      <c r="E55" s="9">
        <f t="shared" si="15"/>
        <v>1</v>
      </c>
      <c r="F55" s="9"/>
      <c r="G55" s="1">
        <v>52</v>
      </c>
      <c r="H55" s="9">
        <v>1</v>
      </c>
      <c r="I55" s="9">
        <f t="shared" si="7"/>
        <v>0.99</v>
      </c>
      <c r="J55">
        <f t="shared" si="2"/>
        <v>52</v>
      </c>
      <c r="K55">
        <f t="shared" si="3"/>
        <v>51.48</v>
      </c>
      <c r="M55">
        <v>52</v>
      </c>
      <c r="N55" s="9">
        <v>1</v>
      </c>
      <c r="O55" s="9">
        <f t="shared" si="4"/>
        <v>1</v>
      </c>
      <c r="P55" s="9"/>
      <c r="Q55" s="9"/>
      <c r="R55">
        <v>52</v>
      </c>
      <c r="S55" s="1">
        <f>SUM($A$4:$A55)*D55</f>
        <v>38350</v>
      </c>
      <c r="T55" s="1">
        <f t="shared" si="14"/>
        <v>1375</v>
      </c>
      <c r="U55" s="1"/>
      <c r="V55" s="1"/>
      <c r="W55" s="1">
        <f ca="1">SUM($X$4:X55)</f>
        <v>26676.451031353143</v>
      </c>
      <c r="X55" s="1">
        <f t="shared" ca="1" si="0"/>
        <v>1136.094884488449</v>
      </c>
      <c r="Y55" s="1">
        <f t="shared" ca="1" si="13"/>
        <v>36.41329757975798</v>
      </c>
      <c r="Z55" s="1">
        <f t="shared" ca="1" si="13"/>
        <v>83.75058443344335</v>
      </c>
      <c r="AA55" s="1">
        <f t="shared" ca="1" si="13"/>
        <v>76.467924917491757</v>
      </c>
      <c r="AB55" s="1">
        <f t="shared" ca="1" si="13"/>
        <v>72.826595159515961</v>
      </c>
      <c r="AC55" s="1">
        <f t="shared" ca="1" si="13"/>
        <v>83.75058443344335</v>
      </c>
      <c r="AD55" s="1">
        <f t="shared" ca="1" si="13"/>
        <v>83.75058443344335</v>
      </c>
      <c r="AE55" s="1">
        <f t="shared" ca="1" si="13"/>
        <v>36.41329757975798</v>
      </c>
      <c r="AF55" s="1">
        <f t="shared" ca="1" si="13"/>
        <v>72.826595159515961</v>
      </c>
      <c r="AG55" s="1">
        <f t="shared" ca="1" si="13"/>
        <v>72.826595159515961</v>
      </c>
      <c r="AH55" s="1">
        <f t="shared" ca="1" si="13"/>
        <v>72.826595159515961</v>
      </c>
      <c r="AI55" s="1">
        <f t="shared" ca="1" si="13"/>
        <v>36.41329757975798</v>
      </c>
      <c r="AJ55" s="1">
        <f t="shared" ca="1" si="13"/>
        <v>72.826595159515961</v>
      </c>
      <c r="AK55" s="1">
        <f t="shared" ca="1" si="13"/>
        <v>36.41329757975798</v>
      </c>
      <c r="AL55" s="1">
        <f t="shared" ca="1" si="13"/>
        <v>72.826595159515961</v>
      </c>
      <c r="AM55" s="1">
        <f t="shared" ca="1" si="13"/>
        <v>36.41329757975798</v>
      </c>
      <c r="AN55" s="1">
        <f t="shared" ca="1" si="13"/>
        <v>72.826595159515961</v>
      </c>
      <c r="AO55" s="1">
        <f t="shared" ca="1" si="16"/>
        <v>36.41329757975798</v>
      </c>
      <c r="AP55" s="1">
        <f t="shared" ca="1" si="16"/>
        <v>80.109254675467568</v>
      </c>
    </row>
    <row r="56" spans="1:42" x14ac:dyDescent="0.25">
      <c r="A56">
        <v>1400</v>
      </c>
      <c r="C56">
        <v>53</v>
      </c>
      <c r="D56" s="9">
        <v>1</v>
      </c>
      <c r="E56" s="9">
        <f t="shared" si="15"/>
        <v>1</v>
      </c>
      <c r="F56" s="9"/>
      <c r="G56" s="1">
        <v>53</v>
      </c>
      <c r="H56" s="9">
        <v>1</v>
      </c>
      <c r="I56" s="9">
        <f t="shared" si="7"/>
        <v>0.99</v>
      </c>
      <c r="J56">
        <f t="shared" si="2"/>
        <v>53</v>
      </c>
      <c r="K56">
        <f t="shared" si="3"/>
        <v>52.47</v>
      </c>
      <c r="M56">
        <v>53</v>
      </c>
      <c r="N56" s="9">
        <v>1</v>
      </c>
      <c r="O56" s="9">
        <f t="shared" si="4"/>
        <v>1</v>
      </c>
      <c r="P56" s="9"/>
      <c r="Q56" s="9"/>
      <c r="R56">
        <v>53</v>
      </c>
      <c r="S56" s="1">
        <f>SUM($A$4:$A56)*D56</f>
        <v>39750</v>
      </c>
      <c r="T56" s="1">
        <f t="shared" si="14"/>
        <v>1400</v>
      </c>
      <c r="U56" s="1"/>
      <c r="V56" s="1"/>
      <c r="W56" s="1">
        <f ca="1">SUM($X$4:X56)</f>
        <v>27833.202186468654</v>
      </c>
      <c r="X56" s="1">
        <f t="shared" ca="1" si="0"/>
        <v>1156.7511551155119</v>
      </c>
      <c r="Y56" s="1">
        <f t="shared" ca="1" si="13"/>
        <v>37.075357535753582</v>
      </c>
      <c r="Z56" s="1">
        <f t="shared" ca="1" si="13"/>
        <v>85.273322332233221</v>
      </c>
      <c r="AA56" s="1">
        <f t="shared" ca="1" si="13"/>
        <v>77.858250825082521</v>
      </c>
      <c r="AB56" s="1">
        <f t="shared" ca="1" si="13"/>
        <v>74.150715071507165</v>
      </c>
      <c r="AC56" s="1">
        <f t="shared" ca="1" si="13"/>
        <v>85.273322332233221</v>
      </c>
      <c r="AD56" s="1">
        <f t="shared" ca="1" si="13"/>
        <v>85.273322332233221</v>
      </c>
      <c r="AE56" s="1">
        <f t="shared" ca="1" si="13"/>
        <v>37.075357535753582</v>
      </c>
      <c r="AF56" s="1">
        <f t="shared" ca="1" si="13"/>
        <v>74.150715071507165</v>
      </c>
      <c r="AG56" s="1">
        <f t="shared" ca="1" si="13"/>
        <v>74.150715071507165</v>
      </c>
      <c r="AH56" s="1">
        <f t="shared" ca="1" si="13"/>
        <v>74.150715071507165</v>
      </c>
      <c r="AI56" s="1">
        <f t="shared" ca="1" si="13"/>
        <v>37.075357535753582</v>
      </c>
      <c r="AJ56" s="1">
        <f t="shared" ca="1" si="13"/>
        <v>74.150715071507165</v>
      </c>
      <c r="AK56" s="1">
        <f t="shared" ca="1" si="13"/>
        <v>37.075357535753582</v>
      </c>
      <c r="AL56" s="1">
        <f t="shared" ca="1" si="13"/>
        <v>74.150715071507165</v>
      </c>
      <c r="AM56" s="1">
        <f t="shared" ca="1" si="13"/>
        <v>37.075357535753582</v>
      </c>
      <c r="AN56" s="1">
        <f t="shared" ca="1" si="13"/>
        <v>74.150715071507165</v>
      </c>
      <c r="AO56" s="1">
        <f t="shared" ca="1" si="16"/>
        <v>37.075357535753582</v>
      </c>
      <c r="AP56" s="1">
        <f t="shared" ca="1" si="16"/>
        <v>81.565786578657892</v>
      </c>
    </row>
    <row r="57" spans="1:42" x14ac:dyDescent="0.25">
      <c r="A57">
        <v>1425</v>
      </c>
      <c r="C57">
        <v>54</v>
      </c>
      <c r="D57" s="9">
        <v>1</v>
      </c>
      <c r="E57" s="9">
        <f t="shared" si="15"/>
        <v>1</v>
      </c>
      <c r="F57" s="9"/>
      <c r="G57" s="1">
        <v>54</v>
      </c>
      <c r="H57" s="9">
        <v>1</v>
      </c>
      <c r="I57" s="9">
        <f t="shared" si="7"/>
        <v>0.99</v>
      </c>
      <c r="J57">
        <f t="shared" si="2"/>
        <v>54</v>
      </c>
      <c r="K57">
        <f t="shared" si="3"/>
        <v>53.46</v>
      </c>
      <c r="M57">
        <v>54</v>
      </c>
      <c r="N57" s="9">
        <v>1</v>
      </c>
      <c r="O57" s="9">
        <f t="shared" si="4"/>
        <v>1</v>
      </c>
      <c r="P57" s="9"/>
      <c r="Q57" s="9"/>
      <c r="R57">
        <v>54</v>
      </c>
      <c r="S57" s="1">
        <f>SUM($A$4:$A57)*D57</f>
        <v>41175</v>
      </c>
      <c r="T57" s="1">
        <f t="shared" si="14"/>
        <v>1425</v>
      </c>
      <c r="U57" s="1"/>
      <c r="V57" s="1"/>
      <c r="W57" s="1">
        <f ca="1">SUM($X$4:X57)</f>
        <v>29010.609612211229</v>
      </c>
      <c r="X57" s="1">
        <f t="shared" ca="1" si="0"/>
        <v>1177.4074257425746</v>
      </c>
      <c r="Y57" s="1">
        <f t="shared" ca="1" si="13"/>
        <v>37.737417491749184</v>
      </c>
      <c r="Z57" s="1">
        <f t="shared" ca="1" si="13"/>
        <v>86.796060231023105</v>
      </c>
      <c r="AA57" s="1">
        <f t="shared" ca="1" si="13"/>
        <v>79.248576732673286</v>
      </c>
      <c r="AB57" s="1">
        <f t="shared" ca="1" si="13"/>
        <v>75.474834983498369</v>
      </c>
      <c r="AC57" s="1">
        <f t="shared" ca="1" si="13"/>
        <v>86.796060231023105</v>
      </c>
      <c r="AD57" s="1">
        <f t="shared" ca="1" si="13"/>
        <v>86.796060231023105</v>
      </c>
      <c r="AE57" s="1">
        <f t="shared" ca="1" si="13"/>
        <v>37.737417491749184</v>
      </c>
      <c r="AF57" s="1">
        <f t="shared" ca="1" si="13"/>
        <v>75.474834983498369</v>
      </c>
      <c r="AG57" s="1">
        <f t="shared" ca="1" si="13"/>
        <v>75.474834983498369</v>
      </c>
      <c r="AH57" s="1">
        <f t="shared" ca="1" si="13"/>
        <v>75.474834983498369</v>
      </c>
      <c r="AI57" s="1">
        <f t="shared" ca="1" si="13"/>
        <v>37.737417491749184</v>
      </c>
      <c r="AJ57" s="1">
        <f t="shared" ca="1" si="13"/>
        <v>75.474834983498369</v>
      </c>
      <c r="AK57" s="1">
        <f t="shared" ca="1" si="13"/>
        <v>37.737417491749184</v>
      </c>
      <c r="AL57" s="1">
        <f t="shared" ca="1" si="13"/>
        <v>75.474834983498369</v>
      </c>
      <c r="AM57" s="1">
        <f t="shared" ca="1" si="13"/>
        <v>37.737417491749184</v>
      </c>
      <c r="AN57" s="1">
        <f t="shared" ca="1" si="13"/>
        <v>75.474834983498369</v>
      </c>
      <c r="AO57" s="1">
        <f t="shared" ca="1" si="16"/>
        <v>37.737417491749184</v>
      </c>
      <c r="AP57" s="1">
        <f t="shared" ca="1" si="16"/>
        <v>83.022318481848203</v>
      </c>
    </row>
    <row r="58" spans="1:42" x14ac:dyDescent="0.25">
      <c r="A58">
        <v>1450</v>
      </c>
      <c r="C58">
        <v>55</v>
      </c>
      <c r="D58" s="9">
        <v>1</v>
      </c>
      <c r="E58" s="9">
        <f t="shared" si="15"/>
        <v>1</v>
      </c>
      <c r="F58" s="9"/>
      <c r="G58" s="1">
        <v>55</v>
      </c>
      <c r="H58" s="9">
        <v>1</v>
      </c>
      <c r="I58" s="9">
        <v>0.98</v>
      </c>
      <c r="J58">
        <f t="shared" si="2"/>
        <v>55</v>
      </c>
      <c r="K58">
        <f t="shared" si="3"/>
        <v>53.9</v>
      </c>
      <c r="M58">
        <v>55</v>
      </c>
      <c r="N58" s="9">
        <v>1</v>
      </c>
      <c r="O58" s="9">
        <f t="shared" si="4"/>
        <v>1</v>
      </c>
      <c r="P58" s="9"/>
      <c r="Q58" s="9"/>
      <c r="R58">
        <v>55</v>
      </c>
      <c r="S58" s="1">
        <f>SUM($A$4:$A58)*D58</f>
        <v>42625</v>
      </c>
      <c r="T58" s="1">
        <f t="shared" si="14"/>
        <v>1450</v>
      </c>
      <c r="U58" s="1"/>
      <c r="V58" s="1"/>
      <c r="W58" s="1">
        <f ca="1">SUM($X$4:X58)</f>
        <v>30208.673308580866</v>
      </c>
      <c r="X58" s="1">
        <f t="shared" ca="1" si="0"/>
        <v>1198.0636963696375</v>
      </c>
      <c r="Y58" s="1">
        <f t="shared" ca="1" si="13"/>
        <v>38.399477447744779</v>
      </c>
      <c r="Z58" s="1">
        <f t="shared" ca="1" si="13"/>
        <v>88.318798129812976</v>
      </c>
      <c r="AA58" s="1">
        <f t="shared" ca="1" si="13"/>
        <v>80.638902640264035</v>
      </c>
      <c r="AB58" s="1">
        <f t="shared" ca="1" si="13"/>
        <v>76.798954895489558</v>
      </c>
      <c r="AC58" s="1">
        <f t="shared" ca="1" si="13"/>
        <v>88.318798129812976</v>
      </c>
      <c r="AD58" s="1">
        <f t="shared" ca="1" si="13"/>
        <v>88.318798129812976</v>
      </c>
      <c r="AE58" s="1">
        <f t="shared" ca="1" si="13"/>
        <v>38.399477447744779</v>
      </c>
      <c r="AF58" s="1">
        <f t="shared" ca="1" si="13"/>
        <v>76.798954895489558</v>
      </c>
      <c r="AG58" s="1">
        <f t="shared" ca="1" si="13"/>
        <v>76.798954895489558</v>
      </c>
      <c r="AH58" s="1">
        <f t="shared" ca="1" si="13"/>
        <v>76.798954895489558</v>
      </c>
      <c r="AI58" s="1">
        <f t="shared" ca="1" si="13"/>
        <v>38.399477447744779</v>
      </c>
      <c r="AJ58" s="1">
        <f t="shared" ca="1" si="13"/>
        <v>76.798954895489558</v>
      </c>
      <c r="AK58" s="1">
        <f t="shared" ca="1" si="13"/>
        <v>38.399477447744779</v>
      </c>
      <c r="AL58" s="1">
        <f t="shared" ca="1" si="13"/>
        <v>76.798954895489558</v>
      </c>
      <c r="AM58" s="1">
        <f t="shared" ca="1" si="13"/>
        <v>38.399477447744779</v>
      </c>
      <c r="AN58" s="1">
        <f t="shared" ca="1" si="13"/>
        <v>76.798954895489558</v>
      </c>
      <c r="AO58" s="1">
        <f t="shared" ca="1" si="16"/>
        <v>38.399477447744779</v>
      </c>
      <c r="AP58" s="1">
        <f t="shared" ca="1" si="16"/>
        <v>84.478850385038541</v>
      </c>
    </row>
    <row r="59" spans="1:42" x14ac:dyDescent="0.25">
      <c r="A59">
        <v>1475</v>
      </c>
      <c r="C59">
        <v>56</v>
      </c>
      <c r="D59" s="9">
        <v>1</v>
      </c>
      <c r="E59" s="9">
        <f t="shared" si="15"/>
        <v>1</v>
      </c>
      <c r="F59" s="9"/>
      <c r="G59" s="1">
        <v>56</v>
      </c>
      <c r="H59" s="9">
        <v>1</v>
      </c>
      <c r="I59" s="9">
        <f t="shared" si="7"/>
        <v>0.98</v>
      </c>
      <c r="J59">
        <f t="shared" si="2"/>
        <v>56</v>
      </c>
      <c r="K59">
        <f t="shared" si="3"/>
        <v>54.879999999999995</v>
      </c>
      <c r="M59">
        <v>56</v>
      </c>
      <c r="N59" s="9">
        <v>1</v>
      </c>
      <c r="O59" s="9">
        <f t="shared" si="4"/>
        <v>1</v>
      </c>
      <c r="P59" s="9"/>
      <c r="Q59" s="9"/>
      <c r="R59">
        <v>56</v>
      </c>
      <c r="S59" s="1">
        <f>SUM($A$4:$A59)*D59</f>
        <v>44100</v>
      </c>
      <c r="T59" s="1">
        <f t="shared" si="14"/>
        <v>1475</v>
      </c>
      <c r="U59" s="1"/>
      <c r="V59" s="1"/>
      <c r="W59" s="1">
        <f ca="1">SUM($X$4:X59)</f>
        <v>31427.393275577568</v>
      </c>
      <c r="X59" s="1">
        <f t="shared" ca="1" si="0"/>
        <v>1218.7199669966999</v>
      </c>
      <c r="Y59" s="1">
        <f t="shared" ca="1" si="13"/>
        <v>39.061537403740381</v>
      </c>
      <c r="Z59" s="1">
        <f t="shared" ca="1" si="13"/>
        <v>89.84153602860286</v>
      </c>
      <c r="AA59" s="1">
        <f t="shared" ca="1" si="13"/>
        <v>82.0292285478548</v>
      </c>
      <c r="AB59" s="1">
        <f t="shared" ca="1" si="13"/>
        <v>78.123074807480762</v>
      </c>
      <c r="AC59" s="1">
        <f t="shared" ca="1" si="13"/>
        <v>89.84153602860286</v>
      </c>
      <c r="AD59" s="1">
        <f t="shared" ca="1" si="13"/>
        <v>89.84153602860286</v>
      </c>
      <c r="AE59" s="1">
        <f t="shared" ca="1" si="13"/>
        <v>39.061537403740381</v>
      </c>
      <c r="AF59" s="1">
        <f t="shared" ca="1" si="13"/>
        <v>78.123074807480762</v>
      </c>
      <c r="AG59" s="1">
        <f t="shared" ca="1" si="13"/>
        <v>78.123074807480762</v>
      </c>
      <c r="AH59" s="1">
        <f t="shared" ca="1" si="13"/>
        <v>78.123074807480762</v>
      </c>
      <c r="AI59" s="1">
        <f t="shared" ca="1" si="13"/>
        <v>39.061537403740381</v>
      </c>
      <c r="AJ59" s="1">
        <f t="shared" ca="1" si="13"/>
        <v>78.123074807480762</v>
      </c>
      <c r="AK59" s="1">
        <f t="shared" ca="1" si="13"/>
        <v>39.061537403740381</v>
      </c>
      <c r="AL59" s="1">
        <f t="shared" ca="1" si="13"/>
        <v>78.123074807480762</v>
      </c>
      <c r="AM59" s="1">
        <f t="shared" ca="1" si="13"/>
        <v>39.061537403740381</v>
      </c>
      <c r="AN59" s="1">
        <f t="shared" ca="1" si="13"/>
        <v>78.123074807480762</v>
      </c>
      <c r="AO59" s="1">
        <f t="shared" ca="1" si="16"/>
        <v>39.061537403740381</v>
      </c>
      <c r="AP59" s="1">
        <f t="shared" ca="1" si="16"/>
        <v>85.935382288228851</v>
      </c>
    </row>
    <row r="60" spans="1:42" x14ac:dyDescent="0.25">
      <c r="A60">
        <v>1500</v>
      </c>
      <c r="C60">
        <v>57</v>
      </c>
      <c r="D60" s="9">
        <v>1</v>
      </c>
      <c r="E60" s="9">
        <f t="shared" si="15"/>
        <v>1</v>
      </c>
      <c r="F60" s="9"/>
      <c r="G60" s="1">
        <v>57</v>
      </c>
      <c r="H60" s="9">
        <v>1</v>
      </c>
      <c r="I60" s="9">
        <f t="shared" si="7"/>
        <v>0.98</v>
      </c>
      <c r="J60">
        <f t="shared" si="2"/>
        <v>57</v>
      </c>
      <c r="K60">
        <f t="shared" si="3"/>
        <v>55.86</v>
      </c>
      <c r="M60">
        <v>57</v>
      </c>
      <c r="N60" s="9">
        <v>1</v>
      </c>
      <c r="O60" s="9">
        <f t="shared" si="4"/>
        <v>1</v>
      </c>
      <c r="P60" s="9"/>
      <c r="Q60" s="9"/>
      <c r="R60">
        <v>57</v>
      </c>
      <c r="S60" s="1">
        <f>SUM($A$4:$A60)*D60</f>
        <v>45600</v>
      </c>
      <c r="T60" s="1">
        <f t="shared" si="14"/>
        <v>1500</v>
      </c>
      <c r="U60" s="1"/>
      <c r="V60" s="1"/>
      <c r="W60" s="1">
        <f ca="1">SUM($X$4:X60)</f>
        <v>32666.769513201332</v>
      </c>
      <c r="X60" s="1">
        <f t="shared" ca="1" si="0"/>
        <v>1239.3762376237628</v>
      </c>
      <c r="Y60" s="1">
        <f t="shared" ca="1" si="13"/>
        <v>39.723597359735976</v>
      </c>
      <c r="Z60" s="1">
        <f t="shared" ca="1" si="13"/>
        <v>91.364273927392745</v>
      </c>
      <c r="AA60" s="1">
        <f t="shared" ca="1" si="13"/>
        <v>83.419554455445564</v>
      </c>
      <c r="AB60" s="1">
        <f t="shared" ca="1" si="13"/>
        <v>79.447194719471952</v>
      </c>
      <c r="AC60" s="1">
        <f t="shared" ca="1" si="13"/>
        <v>91.364273927392745</v>
      </c>
      <c r="AD60" s="1">
        <f t="shared" ca="1" si="13"/>
        <v>91.364273927392745</v>
      </c>
      <c r="AE60" s="1">
        <f t="shared" ca="1" si="13"/>
        <v>39.723597359735976</v>
      </c>
      <c r="AF60" s="1">
        <f t="shared" ca="1" si="13"/>
        <v>79.447194719471952</v>
      </c>
      <c r="AG60" s="1">
        <f t="shared" ca="1" si="13"/>
        <v>79.447194719471952</v>
      </c>
      <c r="AH60" s="1">
        <f t="shared" ca="1" si="13"/>
        <v>79.447194719471952</v>
      </c>
      <c r="AI60" s="1">
        <f t="shared" ca="1" si="13"/>
        <v>39.723597359735976</v>
      </c>
      <c r="AJ60" s="1">
        <f t="shared" ca="1" si="13"/>
        <v>79.447194719471952</v>
      </c>
      <c r="AK60" s="1">
        <f t="shared" ca="1" si="13"/>
        <v>39.723597359735976</v>
      </c>
      <c r="AL60" s="1">
        <f t="shared" ca="1" si="13"/>
        <v>79.447194719471952</v>
      </c>
      <c r="AM60" s="1">
        <f t="shared" ca="1" si="13"/>
        <v>39.723597359735976</v>
      </c>
      <c r="AN60" s="1">
        <f t="shared" ca="1" si="13"/>
        <v>79.447194719471952</v>
      </c>
      <c r="AO60" s="1">
        <f t="shared" ca="1" si="16"/>
        <v>39.723597359735976</v>
      </c>
      <c r="AP60" s="1">
        <f t="shared" ca="1" si="16"/>
        <v>87.391914191419175</v>
      </c>
    </row>
    <row r="61" spans="1:42" x14ac:dyDescent="0.25">
      <c r="A61">
        <v>1525</v>
      </c>
      <c r="C61">
        <v>58</v>
      </c>
      <c r="D61" s="9">
        <v>1</v>
      </c>
      <c r="E61" s="9">
        <f t="shared" si="15"/>
        <v>1</v>
      </c>
      <c r="F61" s="9"/>
      <c r="G61" s="1">
        <v>58</v>
      </c>
      <c r="H61" s="9">
        <v>1</v>
      </c>
      <c r="I61" s="9">
        <f t="shared" si="7"/>
        <v>0.98</v>
      </c>
      <c r="J61">
        <f t="shared" si="2"/>
        <v>58</v>
      </c>
      <c r="K61">
        <f t="shared" si="3"/>
        <v>56.839999999999996</v>
      </c>
      <c r="M61">
        <v>58</v>
      </c>
      <c r="N61" s="9">
        <v>1</v>
      </c>
      <c r="O61" s="9">
        <f t="shared" si="4"/>
        <v>1</v>
      </c>
      <c r="P61" s="9"/>
      <c r="Q61" s="9"/>
      <c r="R61">
        <v>58</v>
      </c>
      <c r="S61" s="1">
        <f>SUM($A$4:$A61)*D61</f>
        <v>47125</v>
      </c>
      <c r="T61" s="1">
        <f t="shared" si="14"/>
        <v>1525</v>
      </c>
      <c r="U61" s="1"/>
      <c r="V61" s="1"/>
      <c r="W61" s="1">
        <f ca="1">SUM($X$4:X61)</f>
        <v>33926.80202145216</v>
      </c>
      <c r="X61" s="1">
        <f t="shared" ca="1" si="0"/>
        <v>1260.0325082508252</v>
      </c>
      <c r="Y61" s="1">
        <f t="shared" ca="1" si="13"/>
        <v>40.385657315731585</v>
      </c>
      <c r="Z61" s="1">
        <f t="shared" ca="1" si="13"/>
        <v>92.887011826182629</v>
      </c>
      <c r="AA61" s="1">
        <f t="shared" ca="1" si="13"/>
        <v>84.809880363036314</v>
      </c>
      <c r="AB61" s="1">
        <f t="shared" ca="1" si="13"/>
        <v>80.77131463146317</v>
      </c>
      <c r="AC61" s="1">
        <f t="shared" ca="1" si="13"/>
        <v>92.887011826182629</v>
      </c>
      <c r="AD61" s="1">
        <f t="shared" ca="1" si="13"/>
        <v>92.887011826182629</v>
      </c>
      <c r="AE61" s="1">
        <f t="shared" ca="1" si="13"/>
        <v>40.385657315731585</v>
      </c>
      <c r="AF61" s="1">
        <f t="shared" ca="1" si="13"/>
        <v>80.77131463146317</v>
      </c>
      <c r="AG61" s="1">
        <f t="shared" ca="1" si="13"/>
        <v>80.77131463146317</v>
      </c>
      <c r="AH61" s="1">
        <f t="shared" ca="1" si="13"/>
        <v>80.77131463146317</v>
      </c>
      <c r="AI61" s="1">
        <f t="shared" ca="1" si="13"/>
        <v>40.385657315731585</v>
      </c>
      <c r="AJ61" s="1">
        <f t="shared" ca="1" si="13"/>
        <v>80.77131463146317</v>
      </c>
      <c r="AK61" s="1">
        <f t="shared" ca="1" si="13"/>
        <v>40.385657315731585</v>
      </c>
      <c r="AL61" s="1">
        <f t="shared" ca="1" si="13"/>
        <v>80.77131463146317</v>
      </c>
      <c r="AM61" s="1">
        <f t="shared" ca="1" si="13"/>
        <v>40.385657315731585</v>
      </c>
      <c r="AN61" s="1">
        <f t="shared" ca="1" si="13"/>
        <v>80.77131463146317</v>
      </c>
      <c r="AO61" s="1">
        <f t="shared" ca="1" si="16"/>
        <v>40.385657315731585</v>
      </c>
      <c r="AP61" s="1">
        <f t="shared" ca="1" si="16"/>
        <v>88.848446094609486</v>
      </c>
    </row>
    <row r="62" spans="1:42" x14ac:dyDescent="0.25">
      <c r="A62">
        <v>1550</v>
      </c>
      <c r="C62">
        <v>59</v>
      </c>
      <c r="D62" s="9">
        <v>1</v>
      </c>
      <c r="E62" s="9">
        <f t="shared" si="15"/>
        <v>1</v>
      </c>
      <c r="F62" s="9"/>
      <c r="G62" s="1">
        <v>59</v>
      </c>
      <c r="H62" s="9">
        <v>1</v>
      </c>
      <c r="I62" s="9">
        <f t="shared" si="7"/>
        <v>0.98</v>
      </c>
      <c r="J62">
        <f t="shared" si="2"/>
        <v>59</v>
      </c>
      <c r="K62">
        <f t="shared" si="3"/>
        <v>57.82</v>
      </c>
      <c r="M62">
        <v>59</v>
      </c>
      <c r="N62" s="9">
        <v>1</v>
      </c>
      <c r="O62" s="9">
        <f t="shared" si="4"/>
        <v>1</v>
      </c>
      <c r="P62" s="9"/>
      <c r="Q62" s="9"/>
      <c r="R62">
        <v>59</v>
      </c>
      <c r="S62" s="1">
        <f>SUM($A$4:$A62)*D62</f>
        <v>48675</v>
      </c>
      <c r="T62" s="1">
        <f t="shared" si="14"/>
        <v>1550</v>
      </c>
      <c r="U62" s="1"/>
      <c r="V62" s="1"/>
      <c r="W62" s="1">
        <f ca="1">SUM($X$4:X62)</f>
        <v>35207.490800330052</v>
      </c>
      <c r="X62" s="1">
        <f t="shared" ca="1" si="0"/>
        <v>1280.6887788778877</v>
      </c>
      <c r="Y62" s="1">
        <f t="shared" ca="1" si="13"/>
        <v>41.04771727172718</v>
      </c>
      <c r="Z62" s="1">
        <f t="shared" ca="1" si="13"/>
        <v>94.409749724972514</v>
      </c>
      <c r="AA62" s="1">
        <f t="shared" ca="1" si="13"/>
        <v>86.200206270627078</v>
      </c>
      <c r="AB62" s="1">
        <f t="shared" ca="1" si="13"/>
        <v>82.09543454345436</v>
      </c>
      <c r="AC62" s="1">
        <f t="shared" ca="1" si="13"/>
        <v>94.409749724972514</v>
      </c>
      <c r="AD62" s="1">
        <f t="shared" ca="1" si="13"/>
        <v>94.409749724972514</v>
      </c>
      <c r="AE62" s="1">
        <f t="shared" ca="1" si="13"/>
        <v>41.04771727172718</v>
      </c>
      <c r="AF62" s="1">
        <f t="shared" ca="1" si="13"/>
        <v>82.09543454345436</v>
      </c>
      <c r="AG62" s="1">
        <f t="shared" ca="1" si="13"/>
        <v>82.09543454345436</v>
      </c>
      <c r="AH62" s="1">
        <f t="shared" ca="1" si="13"/>
        <v>82.09543454345436</v>
      </c>
      <c r="AI62" s="1">
        <f t="shared" ca="1" si="13"/>
        <v>41.04771727172718</v>
      </c>
      <c r="AJ62" s="1">
        <f t="shared" ca="1" si="13"/>
        <v>82.09543454345436</v>
      </c>
      <c r="AK62" s="1">
        <f t="shared" ca="1" si="13"/>
        <v>41.04771727172718</v>
      </c>
      <c r="AL62" s="1">
        <f t="shared" ca="1" si="13"/>
        <v>82.09543454345436</v>
      </c>
      <c r="AM62" s="1">
        <f t="shared" ca="1" si="13"/>
        <v>41.04771727172718</v>
      </c>
      <c r="AN62" s="1">
        <f t="shared" ca="1" si="13"/>
        <v>82.09543454345436</v>
      </c>
      <c r="AO62" s="1">
        <f t="shared" ca="1" si="16"/>
        <v>41.04771727172718</v>
      </c>
      <c r="AP62" s="1">
        <f t="shared" ca="1" si="16"/>
        <v>90.30497799779981</v>
      </c>
    </row>
    <row r="63" spans="1:42" x14ac:dyDescent="0.25">
      <c r="A63">
        <v>1575</v>
      </c>
      <c r="C63">
        <v>60</v>
      </c>
      <c r="D63" s="9">
        <v>1</v>
      </c>
      <c r="E63" s="9">
        <f t="shared" si="15"/>
        <v>1</v>
      </c>
      <c r="F63" s="9"/>
      <c r="G63" s="1">
        <v>60</v>
      </c>
      <c r="H63" s="9">
        <v>1</v>
      </c>
      <c r="I63" s="9">
        <v>0.97</v>
      </c>
      <c r="J63">
        <f t="shared" si="2"/>
        <v>60</v>
      </c>
      <c r="K63">
        <f t="shared" si="3"/>
        <v>58.199999999999996</v>
      </c>
      <c r="M63">
        <v>60</v>
      </c>
      <c r="N63" s="9">
        <v>1</v>
      </c>
      <c r="O63" s="9">
        <f t="shared" si="4"/>
        <v>1</v>
      </c>
      <c r="P63" s="9"/>
      <c r="Q63" s="9"/>
      <c r="R63">
        <v>60</v>
      </c>
      <c r="S63" s="1">
        <f>SUM($A$4:$A63)*D63</f>
        <v>50250</v>
      </c>
      <c r="T63" s="1">
        <f t="shared" si="14"/>
        <v>1575</v>
      </c>
      <c r="U63" s="1"/>
      <c r="V63" s="1"/>
      <c r="W63" s="1">
        <f ca="1">SUM($X$4:X63)</f>
        <v>36508.835849834999</v>
      </c>
      <c r="X63" s="1">
        <f t="shared" ca="1" si="0"/>
        <v>1301.345049504951</v>
      </c>
      <c r="Y63" s="1">
        <f t="shared" ca="1" si="13"/>
        <v>41.709777227722782</v>
      </c>
      <c r="Z63" s="1">
        <f t="shared" ca="1" si="13"/>
        <v>95.932487623762384</v>
      </c>
      <c r="AA63" s="1">
        <f t="shared" ca="1" si="13"/>
        <v>87.590532178217842</v>
      </c>
      <c r="AB63" s="1">
        <f t="shared" ca="1" si="13"/>
        <v>83.419554455445564</v>
      </c>
      <c r="AC63" s="1">
        <f t="shared" ca="1" si="13"/>
        <v>95.932487623762384</v>
      </c>
      <c r="AD63" s="1">
        <f t="shared" ca="1" si="13"/>
        <v>95.932487623762384</v>
      </c>
      <c r="AE63" s="1">
        <f t="shared" ca="1" si="13"/>
        <v>41.709777227722782</v>
      </c>
      <c r="AF63" s="1">
        <f t="shared" ca="1" si="13"/>
        <v>83.419554455445564</v>
      </c>
      <c r="AG63" s="1">
        <f t="shared" ca="1" si="13"/>
        <v>83.419554455445564</v>
      </c>
      <c r="AH63" s="1">
        <f t="shared" ca="1" si="13"/>
        <v>83.419554455445564</v>
      </c>
      <c r="AI63" s="1">
        <f t="shared" ca="1" si="13"/>
        <v>41.709777227722782</v>
      </c>
      <c r="AJ63" s="1">
        <f t="shared" ca="1" si="13"/>
        <v>83.419554455445564</v>
      </c>
      <c r="AK63" s="1">
        <f t="shared" ca="1" si="13"/>
        <v>41.709777227722782</v>
      </c>
      <c r="AL63" s="1">
        <f t="shared" ca="1" si="13"/>
        <v>83.419554455445564</v>
      </c>
      <c r="AM63" s="1">
        <f t="shared" ca="1" si="13"/>
        <v>41.709777227722782</v>
      </c>
      <c r="AN63" s="1">
        <f t="shared" ca="1" si="13"/>
        <v>83.419554455445564</v>
      </c>
      <c r="AO63" s="1">
        <f t="shared" ca="1" si="16"/>
        <v>41.709777227722782</v>
      </c>
      <c r="AP63" s="1">
        <f t="shared" ca="1" si="16"/>
        <v>91.761509900990134</v>
      </c>
    </row>
    <row r="64" spans="1:42" x14ac:dyDescent="0.25">
      <c r="A64">
        <v>1600</v>
      </c>
      <c r="C64">
        <v>61</v>
      </c>
      <c r="D64" s="9">
        <v>1</v>
      </c>
      <c r="E64" s="9">
        <f t="shared" si="15"/>
        <v>1</v>
      </c>
      <c r="F64" s="9"/>
      <c r="G64" s="1">
        <v>61</v>
      </c>
      <c r="H64" s="9">
        <v>1</v>
      </c>
      <c r="I64" s="9">
        <f t="shared" si="7"/>
        <v>0.97</v>
      </c>
      <c r="J64">
        <f t="shared" si="2"/>
        <v>61</v>
      </c>
      <c r="K64">
        <f t="shared" si="3"/>
        <v>59.17</v>
      </c>
      <c r="M64">
        <v>61</v>
      </c>
      <c r="N64" s="9">
        <v>1</v>
      </c>
      <c r="O64" s="9">
        <f t="shared" si="4"/>
        <v>1</v>
      </c>
      <c r="P64" s="9"/>
      <c r="Q64" s="9"/>
      <c r="R64">
        <v>61</v>
      </c>
      <c r="S64" s="1">
        <f>SUM($A$4:$A64)*D64</f>
        <v>51850</v>
      </c>
      <c r="T64" s="1">
        <f t="shared" si="14"/>
        <v>1600</v>
      </c>
      <c r="U64" s="1"/>
      <c r="V64" s="1"/>
      <c r="W64" s="1">
        <f ca="1">SUM($X$4:X64)</f>
        <v>37830.83716996701</v>
      </c>
      <c r="X64" s="1">
        <f t="shared" ca="1" si="0"/>
        <v>1322.0013201320132</v>
      </c>
      <c r="Y64" s="1">
        <f t="shared" ca="1" si="13"/>
        <v>42.371837183718377</v>
      </c>
      <c r="Z64" s="1">
        <f t="shared" ca="1" si="13"/>
        <v>97.455225522552269</v>
      </c>
      <c r="AA64" s="1">
        <f t="shared" ca="1" si="13"/>
        <v>88.980858085808592</v>
      </c>
      <c r="AB64" s="1">
        <f t="shared" ca="1" si="13"/>
        <v>84.743674367436753</v>
      </c>
      <c r="AC64" s="1">
        <f t="shared" ca="1" si="13"/>
        <v>97.455225522552269</v>
      </c>
      <c r="AD64" s="1">
        <f t="shared" ca="1" si="13"/>
        <v>97.455225522552269</v>
      </c>
      <c r="AE64" s="1">
        <f t="shared" ca="1" si="13"/>
        <v>42.371837183718377</v>
      </c>
      <c r="AF64" s="1">
        <f t="shared" ca="1" si="13"/>
        <v>84.743674367436753</v>
      </c>
      <c r="AG64" s="1">
        <f t="shared" ca="1" si="13"/>
        <v>84.743674367436753</v>
      </c>
      <c r="AH64" s="1">
        <f t="shared" ca="1" si="13"/>
        <v>84.743674367436753</v>
      </c>
      <c r="AI64" s="1">
        <f t="shared" ca="1" si="13"/>
        <v>42.371837183718377</v>
      </c>
      <c r="AJ64" s="1">
        <f t="shared" ca="1" si="13"/>
        <v>84.743674367436753</v>
      </c>
      <c r="AK64" s="1">
        <f t="shared" ca="1" si="13"/>
        <v>42.371837183718377</v>
      </c>
      <c r="AL64" s="1">
        <f t="shared" ca="1" si="13"/>
        <v>84.743674367436753</v>
      </c>
      <c r="AM64" s="1">
        <f t="shared" ca="1" si="13"/>
        <v>42.371837183718377</v>
      </c>
      <c r="AN64" s="1">
        <f t="shared" ca="1" si="13"/>
        <v>84.743674367436753</v>
      </c>
      <c r="AO64" s="1">
        <f t="shared" ca="1" si="16"/>
        <v>42.371837183718377</v>
      </c>
      <c r="AP64" s="1">
        <f t="shared" ca="1" si="16"/>
        <v>93.218041804180444</v>
      </c>
    </row>
    <row r="65" spans="1:42" x14ac:dyDescent="0.25">
      <c r="A65">
        <v>1625</v>
      </c>
      <c r="C65">
        <v>62</v>
      </c>
      <c r="D65" s="9">
        <v>1</v>
      </c>
      <c r="E65" s="9">
        <f t="shared" si="15"/>
        <v>1</v>
      </c>
      <c r="F65" s="9"/>
      <c r="G65" s="1">
        <v>62</v>
      </c>
      <c r="H65" s="9">
        <v>1</v>
      </c>
      <c r="I65" s="9">
        <f t="shared" si="7"/>
        <v>0.97</v>
      </c>
      <c r="J65">
        <f t="shared" si="2"/>
        <v>62</v>
      </c>
      <c r="K65">
        <f t="shared" si="3"/>
        <v>60.14</v>
      </c>
      <c r="M65">
        <v>62</v>
      </c>
      <c r="N65" s="9">
        <v>1</v>
      </c>
      <c r="O65" s="9">
        <f t="shared" si="4"/>
        <v>1</v>
      </c>
      <c r="P65" s="9"/>
      <c r="Q65" s="9"/>
      <c r="R65">
        <v>62</v>
      </c>
      <c r="S65" s="1">
        <f>SUM($A$4:$A65)*D65</f>
        <v>53475</v>
      </c>
      <c r="T65" s="1">
        <f t="shared" si="14"/>
        <v>1625</v>
      </c>
      <c r="U65" s="1"/>
      <c r="V65" s="1"/>
      <c r="W65" s="1">
        <f ca="1">SUM($X$4:X65)</f>
        <v>39173.494760726084</v>
      </c>
      <c r="X65" s="1">
        <f t="shared" ca="1" si="0"/>
        <v>1342.6575907590759</v>
      </c>
      <c r="Y65" s="1">
        <f t="shared" ca="1" si="13"/>
        <v>43.033897139713979</v>
      </c>
      <c r="Z65" s="1">
        <f t="shared" ca="1" si="13"/>
        <v>98.977963421342139</v>
      </c>
      <c r="AA65" s="1">
        <f t="shared" ca="1" si="13"/>
        <v>90.371183993399356</v>
      </c>
      <c r="AB65" s="1">
        <f t="shared" ca="1" si="13"/>
        <v>86.067794279427957</v>
      </c>
      <c r="AC65" s="1">
        <f t="shared" ca="1" si="13"/>
        <v>98.977963421342139</v>
      </c>
      <c r="AD65" s="1">
        <f t="shared" ca="1" si="13"/>
        <v>98.977963421342139</v>
      </c>
      <c r="AE65" s="1">
        <f t="shared" ca="1" si="13"/>
        <v>43.033897139713979</v>
      </c>
      <c r="AF65" s="1">
        <f t="shared" ca="1" si="13"/>
        <v>86.067794279427957</v>
      </c>
      <c r="AG65" s="1">
        <f t="shared" ca="1" si="13"/>
        <v>86.067794279427957</v>
      </c>
      <c r="AH65" s="1">
        <f t="shared" ca="1" si="13"/>
        <v>86.067794279427957</v>
      </c>
      <c r="AI65" s="1">
        <f t="shared" ca="1" si="13"/>
        <v>43.033897139713979</v>
      </c>
      <c r="AJ65" s="1">
        <f t="shared" ca="1" si="13"/>
        <v>86.067794279427957</v>
      </c>
      <c r="AK65" s="1">
        <f t="shared" ca="1" si="13"/>
        <v>43.033897139713979</v>
      </c>
      <c r="AL65" s="1">
        <f t="shared" ca="1" si="13"/>
        <v>86.067794279427957</v>
      </c>
      <c r="AM65" s="1">
        <f t="shared" ca="1" si="13"/>
        <v>43.033897139713979</v>
      </c>
      <c r="AN65" s="1">
        <f t="shared" ca="1" si="13"/>
        <v>86.067794279427957</v>
      </c>
      <c r="AO65" s="1">
        <f t="shared" ca="1" si="16"/>
        <v>43.033897139713979</v>
      </c>
      <c r="AP65" s="1">
        <f t="shared" ca="1" si="16"/>
        <v>94.674573707370769</v>
      </c>
    </row>
    <row r="66" spans="1:42" x14ac:dyDescent="0.25">
      <c r="A66">
        <v>1650</v>
      </c>
      <c r="C66">
        <v>63</v>
      </c>
      <c r="D66" s="9">
        <v>1</v>
      </c>
      <c r="E66" s="9">
        <f t="shared" si="15"/>
        <v>1</v>
      </c>
      <c r="F66" s="9"/>
      <c r="G66" s="1">
        <v>63</v>
      </c>
      <c r="H66" s="9">
        <v>1</v>
      </c>
      <c r="I66" s="9">
        <f t="shared" si="7"/>
        <v>0.97</v>
      </c>
      <c r="J66">
        <f t="shared" si="2"/>
        <v>63</v>
      </c>
      <c r="K66">
        <f t="shared" si="3"/>
        <v>61.11</v>
      </c>
      <c r="M66">
        <v>63</v>
      </c>
      <c r="N66" s="9">
        <v>1</v>
      </c>
      <c r="O66" s="9">
        <f t="shared" si="4"/>
        <v>1</v>
      </c>
      <c r="P66" s="9"/>
      <c r="Q66" s="9"/>
      <c r="R66">
        <v>63</v>
      </c>
      <c r="S66" s="1">
        <f>SUM($A$4:$A66)*D66</f>
        <v>55125</v>
      </c>
      <c r="T66" s="1">
        <f t="shared" si="14"/>
        <v>1650</v>
      </c>
      <c r="U66" s="1"/>
      <c r="V66" s="1"/>
      <c r="W66" s="1">
        <f ca="1">SUM($X$4:X66)</f>
        <v>40536.808622112221</v>
      </c>
      <c r="X66" s="1">
        <f t="shared" ca="1" si="0"/>
        <v>1363.3138613861388</v>
      </c>
      <c r="Y66" s="1">
        <f t="shared" ref="Y66:AN81" ca="1" si="17">(Y$2*OFFSET($S66,0,Y$3)/18)*$K$1</f>
        <v>43.695957095709581</v>
      </c>
      <c r="Z66" s="1">
        <f t="shared" ca="1" si="17"/>
        <v>100.50070132013202</v>
      </c>
      <c r="AA66" s="1">
        <f t="shared" ca="1" si="17"/>
        <v>91.76150990099012</v>
      </c>
      <c r="AB66" s="1">
        <f t="shared" ca="1" si="17"/>
        <v>87.391914191419161</v>
      </c>
      <c r="AC66" s="1">
        <f t="shared" ca="1" si="17"/>
        <v>100.50070132013202</v>
      </c>
      <c r="AD66" s="1">
        <f t="shared" ca="1" si="17"/>
        <v>100.50070132013202</v>
      </c>
      <c r="AE66" s="1">
        <f t="shared" ca="1" si="17"/>
        <v>43.695957095709581</v>
      </c>
      <c r="AF66" s="1">
        <f t="shared" ca="1" si="17"/>
        <v>87.391914191419161</v>
      </c>
      <c r="AG66" s="1">
        <f t="shared" ca="1" si="17"/>
        <v>87.391914191419161</v>
      </c>
      <c r="AH66" s="1">
        <f t="shared" ca="1" si="17"/>
        <v>87.391914191419161</v>
      </c>
      <c r="AI66" s="1">
        <f t="shared" ca="1" si="17"/>
        <v>43.695957095709581</v>
      </c>
      <c r="AJ66" s="1">
        <f t="shared" ca="1" si="17"/>
        <v>87.391914191419161</v>
      </c>
      <c r="AK66" s="1">
        <f t="shared" ca="1" si="17"/>
        <v>43.695957095709581</v>
      </c>
      <c r="AL66" s="1">
        <f t="shared" ca="1" si="17"/>
        <v>87.391914191419161</v>
      </c>
      <c r="AM66" s="1">
        <f t="shared" ca="1" si="17"/>
        <v>43.695957095709581</v>
      </c>
      <c r="AN66" s="1">
        <f t="shared" ca="1" si="17"/>
        <v>87.391914191419161</v>
      </c>
      <c r="AO66" s="1">
        <f t="shared" ca="1" si="16"/>
        <v>43.695957095709581</v>
      </c>
      <c r="AP66" s="1">
        <f t="shared" ca="1" si="16"/>
        <v>96.131105610561079</v>
      </c>
    </row>
    <row r="67" spans="1:42" x14ac:dyDescent="0.25">
      <c r="A67">
        <v>1675</v>
      </c>
      <c r="C67">
        <v>64</v>
      </c>
      <c r="D67" s="9">
        <v>1</v>
      </c>
      <c r="E67" s="9">
        <f t="shared" si="15"/>
        <v>1</v>
      </c>
      <c r="F67" s="9"/>
      <c r="G67" s="1">
        <v>64</v>
      </c>
      <c r="H67" s="9">
        <v>1</v>
      </c>
      <c r="I67" s="9">
        <f t="shared" si="7"/>
        <v>0.97</v>
      </c>
      <c r="J67">
        <f t="shared" si="2"/>
        <v>64</v>
      </c>
      <c r="K67">
        <f t="shared" si="3"/>
        <v>62.08</v>
      </c>
      <c r="M67">
        <v>64</v>
      </c>
      <c r="N67" s="9">
        <v>1</v>
      </c>
      <c r="O67" s="9">
        <f t="shared" si="4"/>
        <v>1</v>
      </c>
      <c r="P67" s="9"/>
      <c r="Q67" s="9"/>
      <c r="R67">
        <v>64</v>
      </c>
      <c r="S67" s="1">
        <f>SUM($A$4:$A67)*D67</f>
        <v>56800</v>
      </c>
      <c r="T67" s="1">
        <f t="shared" si="14"/>
        <v>1675</v>
      </c>
      <c r="U67" s="1"/>
      <c r="V67" s="1"/>
      <c r="W67" s="1">
        <f ca="1">SUM($X$4:X67)</f>
        <v>41920.778754125422</v>
      </c>
      <c r="X67" s="1">
        <f t="shared" ca="1" si="0"/>
        <v>1383.9701320132015</v>
      </c>
      <c r="Y67" s="1">
        <f t="shared" ca="1" si="17"/>
        <v>44.358017051705183</v>
      </c>
      <c r="Z67" s="1">
        <f t="shared" ca="1" si="17"/>
        <v>102.02343921892189</v>
      </c>
      <c r="AA67" s="1">
        <f t="shared" ca="1" si="17"/>
        <v>93.15183580858087</v>
      </c>
      <c r="AB67" s="1">
        <f t="shared" ca="1" si="17"/>
        <v>88.716034103410365</v>
      </c>
      <c r="AC67" s="1">
        <f t="shared" ca="1" si="17"/>
        <v>102.02343921892189</v>
      </c>
      <c r="AD67" s="1">
        <f t="shared" ca="1" si="17"/>
        <v>102.02343921892189</v>
      </c>
      <c r="AE67" s="1">
        <f t="shared" ca="1" si="17"/>
        <v>44.358017051705183</v>
      </c>
      <c r="AF67" s="1">
        <f t="shared" ca="1" si="17"/>
        <v>88.716034103410365</v>
      </c>
      <c r="AG67" s="1">
        <f t="shared" ca="1" si="17"/>
        <v>88.716034103410365</v>
      </c>
      <c r="AH67" s="1">
        <f t="shared" ca="1" si="17"/>
        <v>88.716034103410365</v>
      </c>
      <c r="AI67" s="1">
        <f t="shared" ca="1" si="17"/>
        <v>44.358017051705183</v>
      </c>
      <c r="AJ67" s="1">
        <f t="shared" ca="1" si="17"/>
        <v>88.716034103410365</v>
      </c>
      <c r="AK67" s="1">
        <f t="shared" ca="1" si="17"/>
        <v>44.358017051705183</v>
      </c>
      <c r="AL67" s="1">
        <f t="shared" ca="1" si="17"/>
        <v>88.716034103410365</v>
      </c>
      <c r="AM67" s="1">
        <f t="shared" ca="1" si="17"/>
        <v>44.358017051705183</v>
      </c>
      <c r="AN67" s="1">
        <f t="shared" ca="1" si="17"/>
        <v>88.716034103410365</v>
      </c>
      <c r="AO67" s="1">
        <f t="shared" ca="1" si="16"/>
        <v>44.358017051705183</v>
      </c>
      <c r="AP67" s="1">
        <f t="shared" ca="1" si="16"/>
        <v>97.587637513751403</v>
      </c>
    </row>
    <row r="68" spans="1:42" x14ac:dyDescent="0.25">
      <c r="A68">
        <v>1700</v>
      </c>
      <c r="C68">
        <v>65</v>
      </c>
      <c r="D68" s="9">
        <v>1</v>
      </c>
      <c r="E68" s="9">
        <f t="shared" si="15"/>
        <v>1</v>
      </c>
      <c r="F68" s="9"/>
      <c r="G68" s="1">
        <v>65</v>
      </c>
      <c r="H68" s="9">
        <v>1</v>
      </c>
      <c r="I68" s="9">
        <v>0.96</v>
      </c>
      <c r="J68">
        <f t="shared" si="2"/>
        <v>65</v>
      </c>
      <c r="K68">
        <f t="shared" si="3"/>
        <v>62.4</v>
      </c>
      <c r="M68">
        <v>65</v>
      </c>
      <c r="N68" s="9">
        <v>1</v>
      </c>
      <c r="O68" s="9">
        <f t="shared" si="4"/>
        <v>1</v>
      </c>
      <c r="P68" s="9"/>
      <c r="Q68" s="9"/>
      <c r="R68">
        <v>65</v>
      </c>
      <c r="S68" s="1">
        <f>SUM($A$4:$A68)*D68</f>
        <v>58500</v>
      </c>
      <c r="T68" s="1">
        <f t="shared" si="14"/>
        <v>1700</v>
      </c>
      <c r="U68" s="1"/>
      <c r="V68" s="1"/>
      <c r="W68" s="1">
        <f ca="1">SUM($X$4:X68)</f>
        <v>43325.405156765686</v>
      </c>
      <c r="X68" s="1">
        <f t="shared" ref="X68:X103" ca="1" si="18">SUM(Y68:AP68)</f>
        <v>1404.6264026402644</v>
      </c>
      <c r="Y68" s="1">
        <f t="shared" ca="1" si="17"/>
        <v>45.020077007700777</v>
      </c>
      <c r="Z68" s="1">
        <f t="shared" ca="1" si="17"/>
        <v>103.54617711771178</v>
      </c>
      <c r="AA68" s="1">
        <f t="shared" ca="1" si="17"/>
        <v>94.542161716171634</v>
      </c>
      <c r="AB68" s="1">
        <f t="shared" ca="1" si="17"/>
        <v>90.040154015401555</v>
      </c>
      <c r="AC68" s="1">
        <f t="shared" ca="1" si="17"/>
        <v>103.54617711771178</v>
      </c>
      <c r="AD68" s="1">
        <f t="shared" ca="1" si="17"/>
        <v>103.54617711771178</v>
      </c>
      <c r="AE68" s="1">
        <f t="shared" ca="1" si="17"/>
        <v>45.020077007700777</v>
      </c>
      <c r="AF68" s="1">
        <f t="shared" ca="1" si="17"/>
        <v>90.040154015401555</v>
      </c>
      <c r="AG68" s="1">
        <f t="shared" ca="1" si="17"/>
        <v>90.040154015401555</v>
      </c>
      <c r="AH68" s="1">
        <f t="shared" ca="1" si="17"/>
        <v>90.040154015401555</v>
      </c>
      <c r="AI68" s="1">
        <f t="shared" ca="1" si="17"/>
        <v>45.020077007700777</v>
      </c>
      <c r="AJ68" s="1">
        <f t="shared" ca="1" si="17"/>
        <v>90.040154015401555</v>
      </c>
      <c r="AK68" s="1">
        <f t="shared" ca="1" si="17"/>
        <v>45.020077007700777</v>
      </c>
      <c r="AL68" s="1">
        <f t="shared" ca="1" si="17"/>
        <v>90.040154015401555</v>
      </c>
      <c r="AM68" s="1">
        <f t="shared" ca="1" si="17"/>
        <v>45.020077007700777</v>
      </c>
      <c r="AN68" s="1">
        <f t="shared" ca="1" si="17"/>
        <v>90.040154015401555</v>
      </c>
      <c r="AO68" s="1">
        <f t="shared" ca="1" si="16"/>
        <v>45.020077007700777</v>
      </c>
      <c r="AP68" s="1">
        <f t="shared" ca="1" si="16"/>
        <v>99.044169416941727</v>
      </c>
    </row>
    <row r="69" spans="1:42" x14ac:dyDescent="0.25">
      <c r="A69">
        <v>1725</v>
      </c>
      <c r="C69">
        <v>66</v>
      </c>
      <c r="D69" s="9">
        <v>1</v>
      </c>
      <c r="E69" s="9">
        <f t="shared" si="15"/>
        <v>1</v>
      </c>
      <c r="F69" s="9"/>
      <c r="G69" s="1">
        <v>66</v>
      </c>
      <c r="H69" s="9">
        <v>1</v>
      </c>
      <c r="I69" s="9">
        <f t="shared" si="7"/>
        <v>0.96</v>
      </c>
      <c r="J69">
        <f t="shared" ref="J69:J103" si="19">G69*H69</f>
        <v>66</v>
      </c>
      <c r="K69">
        <f t="shared" ref="K69:K103" si="20">G69*I69</f>
        <v>63.36</v>
      </c>
      <c r="M69">
        <v>66</v>
      </c>
      <c r="N69" s="9">
        <v>1</v>
      </c>
      <c r="O69" s="9">
        <f t="shared" ref="O69:O103" si="21">E69</f>
        <v>1</v>
      </c>
      <c r="P69" s="9"/>
      <c r="Q69" s="9"/>
      <c r="R69">
        <v>66</v>
      </c>
      <c r="S69" s="1">
        <f>SUM($A$4:$A69)*D69</f>
        <v>60225</v>
      </c>
      <c r="T69" s="1">
        <f t="shared" ref="T69:T103" si="22">$A69*O69*(E$1/$D$1)</f>
        <v>1725</v>
      </c>
      <c r="U69" s="1"/>
      <c r="V69" s="1"/>
      <c r="W69" s="1">
        <f ca="1">SUM($X$4:X69)</f>
        <v>44750.687830033014</v>
      </c>
      <c r="X69" s="1">
        <f t="shared" ca="1" si="18"/>
        <v>1425.2826732673273</v>
      </c>
      <c r="Y69" s="1">
        <f t="shared" ca="1" si="17"/>
        <v>45.682136963696379</v>
      </c>
      <c r="Z69" s="1">
        <f t="shared" ca="1" si="17"/>
        <v>105.06891501650165</v>
      </c>
      <c r="AA69" s="1">
        <f t="shared" ca="1" si="17"/>
        <v>95.932487623762398</v>
      </c>
      <c r="AB69" s="1">
        <f t="shared" ca="1" si="17"/>
        <v>91.364273927392759</v>
      </c>
      <c r="AC69" s="1">
        <f t="shared" ca="1" si="17"/>
        <v>105.06891501650165</v>
      </c>
      <c r="AD69" s="1">
        <f t="shared" ca="1" si="17"/>
        <v>105.06891501650165</v>
      </c>
      <c r="AE69" s="1">
        <f t="shared" ca="1" si="17"/>
        <v>45.682136963696379</v>
      </c>
      <c r="AF69" s="1">
        <f t="shared" ca="1" si="17"/>
        <v>91.364273927392759</v>
      </c>
      <c r="AG69" s="1">
        <f t="shared" ca="1" si="17"/>
        <v>91.364273927392759</v>
      </c>
      <c r="AH69" s="1">
        <f t="shared" ca="1" si="17"/>
        <v>91.364273927392759</v>
      </c>
      <c r="AI69" s="1">
        <f t="shared" ca="1" si="17"/>
        <v>45.682136963696379</v>
      </c>
      <c r="AJ69" s="1">
        <f t="shared" ca="1" si="17"/>
        <v>91.364273927392759</v>
      </c>
      <c r="AK69" s="1">
        <f t="shared" ca="1" si="17"/>
        <v>45.682136963696379</v>
      </c>
      <c r="AL69" s="1">
        <f t="shared" ca="1" si="17"/>
        <v>91.364273927392759</v>
      </c>
      <c r="AM69" s="1">
        <f t="shared" ca="1" si="17"/>
        <v>45.682136963696379</v>
      </c>
      <c r="AN69" s="1">
        <f t="shared" ca="1" si="17"/>
        <v>91.364273927392759</v>
      </c>
      <c r="AO69" s="1">
        <f t="shared" ca="1" si="16"/>
        <v>45.682136963696379</v>
      </c>
      <c r="AP69" s="1">
        <f t="shared" ca="1" si="16"/>
        <v>100.50070132013205</v>
      </c>
    </row>
    <row r="70" spans="1:42" x14ac:dyDescent="0.25">
      <c r="A70">
        <v>1750</v>
      </c>
      <c r="C70">
        <v>67</v>
      </c>
      <c r="D70" s="9">
        <v>1</v>
      </c>
      <c r="E70" s="9">
        <f t="shared" si="15"/>
        <v>1</v>
      </c>
      <c r="F70" s="9"/>
      <c r="G70" s="1">
        <v>67</v>
      </c>
      <c r="H70" s="9">
        <v>1</v>
      </c>
      <c r="I70" s="9">
        <f t="shared" ref="I70:I103" si="23">I69</f>
        <v>0.96</v>
      </c>
      <c r="J70">
        <f t="shared" si="19"/>
        <v>67</v>
      </c>
      <c r="K70">
        <f t="shared" si="20"/>
        <v>64.319999999999993</v>
      </c>
      <c r="M70">
        <v>67</v>
      </c>
      <c r="N70" s="9">
        <v>1</v>
      </c>
      <c r="O70" s="9">
        <f t="shared" si="21"/>
        <v>1</v>
      </c>
      <c r="P70" s="9"/>
      <c r="Q70" s="9"/>
      <c r="R70">
        <v>67</v>
      </c>
      <c r="S70" s="1">
        <f>SUM($A$4:$A70)*D70</f>
        <v>61975</v>
      </c>
      <c r="T70" s="1">
        <f t="shared" si="22"/>
        <v>1750</v>
      </c>
      <c r="U70" s="1"/>
      <c r="V70" s="1"/>
      <c r="W70" s="1">
        <f ca="1">SUM($X$4:X70)</f>
        <v>46196.626773927404</v>
      </c>
      <c r="X70" s="1">
        <f t="shared" ca="1" si="18"/>
        <v>1445.9389438943897</v>
      </c>
      <c r="Y70" s="1">
        <f t="shared" ca="1" si="17"/>
        <v>46.344196919691981</v>
      </c>
      <c r="Z70" s="1">
        <f t="shared" ca="1" si="17"/>
        <v>106.59165291529153</v>
      </c>
      <c r="AA70" s="1">
        <f t="shared" ca="1" si="17"/>
        <v>97.322813531353148</v>
      </c>
      <c r="AB70" s="1">
        <f t="shared" ca="1" si="17"/>
        <v>92.688393839383963</v>
      </c>
      <c r="AC70" s="1">
        <f t="shared" ca="1" si="17"/>
        <v>106.59165291529153</v>
      </c>
      <c r="AD70" s="1">
        <f t="shared" ca="1" si="17"/>
        <v>106.59165291529153</v>
      </c>
      <c r="AE70" s="1">
        <f t="shared" ca="1" si="17"/>
        <v>46.344196919691981</v>
      </c>
      <c r="AF70" s="1">
        <f t="shared" ca="1" si="17"/>
        <v>92.688393839383963</v>
      </c>
      <c r="AG70" s="1">
        <f t="shared" ca="1" si="17"/>
        <v>92.688393839383963</v>
      </c>
      <c r="AH70" s="1">
        <f t="shared" ca="1" si="17"/>
        <v>92.688393839383963</v>
      </c>
      <c r="AI70" s="1">
        <f t="shared" ca="1" si="17"/>
        <v>46.344196919691981</v>
      </c>
      <c r="AJ70" s="1">
        <f t="shared" ca="1" si="17"/>
        <v>92.688393839383963</v>
      </c>
      <c r="AK70" s="1">
        <f t="shared" ca="1" si="17"/>
        <v>46.344196919691981</v>
      </c>
      <c r="AL70" s="1">
        <f t="shared" ca="1" si="17"/>
        <v>92.688393839383963</v>
      </c>
      <c r="AM70" s="1">
        <f t="shared" ca="1" si="17"/>
        <v>46.344196919691981</v>
      </c>
      <c r="AN70" s="1">
        <f t="shared" ca="1" si="17"/>
        <v>92.688393839383963</v>
      </c>
      <c r="AO70" s="1">
        <f t="shared" ca="1" si="16"/>
        <v>46.344196919691981</v>
      </c>
      <c r="AP70" s="1">
        <f t="shared" ca="1" si="16"/>
        <v>101.95723322332236</v>
      </c>
    </row>
    <row r="71" spans="1:42" x14ac:dyDescent="0.25">
      <c r="A71">
        <v>1775</v>
      </c>
      <c r="C71">
        <v>68</v>
      </c>
      <c r="D71" s="9">
        <v>1</v>
      </c>
      <c r="E71" s="9">
        <f t="shared" si="15"/>
        <v>1</v>
      </c>
      <c r="F71" s="9"/>
      <c r="G71" s="1">
        <v>68</v>
      </c>
      <c r="H71" s="9">
        <v>1</v>
      </c>
      <c r="I71" s="9">
        <f t="shared" si="23"/>
        <v>0.96</v>
      </c>
      <c r="J71">
        <f t="shared" si="19"/>
        <v>68</v>
      </c>
      <c r="K71">
        <f t="shared" si="20"/>
        <v>65.28</v>
      </c>
      <c r="M71">
        <v>68</v>
      </c>
      <c r="N71" s="9">
        <v>1</v>
      </c>
      <c r="O71" s="9">
        <f t="shared" si="21"/>
        <v>1</v>
      </c>
      <c r="P71" s="9"/>
      <c r="Q71" s="9"/>
      <c r="R71">
        <v>68</v>
      </c>
      <c r="S71" s="1">
        <f>SUM($A$4:$A71)*D71</f>
        <v>63750</v>
      </c>
      <c r="T71" s="1">
        <f t="shared" si="22"/>
        <v>1775</v>
      </c>
      <c r="U71" s="1"/>
      <c r="V71" s="1"/>
      <c r="W71" s="1">
        <f ca="1">SUM($X$4:X71)</f>
        <v>47663.221988448859</v>
      </c>
      <c r="X71" s="1">
        <f t="shared" ca="1" si="18"/>
        <v>1466.5952145214521</v>
      </c>
      <c r="Y71" s="1">
        <f t="shared" ca="1" si="17"/>
        <v>47.006256875687576</v>
      </c>
      <c r="Z71" s="1">
        <f t="shared" ca="1" si="17"/>
        <v>108.11439081408142</v>
      </c>
      <c r="AA71" s="1">
        <f t="shared" ca="1" si="17"/>
        <v>98.713139438943912</v>
      </c>
      <c r="AB71" s="1">
        <f t="shared" ca="1" si="17"/>
        <v>94.012513751375153</v>
      </c>
      <c r="AC71" s="1">
        <f t="shared" ca="1" si="17"/>
        <v>108.11439081408142</v>
      </c>
      <c r="AD71" s="1">
        <f t="shared" ca="1" si="17"/>
        <v>108.11439081408142</v>
      </c>
      <c r="AE71" s="1">
        <f t="shared" ca="1" si="17"/>
        <v>47.006256875687576</v>
      </c>
      <c r="AF71" s="1">
        <f t="shared" ca="1" si="17"/>
        <v>94.012513751375153</v>
      </c>
      <c r="AG71" s="1">
        <f t="shared" ca="1" si="17"/>
        <v>94.012513751375153</v>
      </c>
      <c r="AH71" s="1">
        <f t="shared" ca="1" si="17"/>
        <v>94.012513751375153</v>
      </c>
      <c r="AI71" s="1">
        <f t="shared" ca="1" si="17"/>
        <v>47.006256875687576</v>
      </c>
      <c r="AJ71" s="1">
        <f t="shared" ca="1" si="17"/>
        <v>94.012513751375153</v>
      </c>
      <c r="AK71" s="1">
        <f t="shared" ca="1" si="17"/>
        <v>47.006256875687576</v>
      </c>
      <c r="AL71" s="1">
        <f t="shared" ca="1" si="17"/>
        <v>94.012513751375153</v>
      </c>
      <c r="AM71" s="1">
        <f t="shared" ca="1" si="17"/>
        <v>47.006256875687576</v>
      </c>
      <c r="AN71" s="1">
        <f t="shared" ca="1" si="17"/>
        <v>94.012513751375153</v>
      </c>
      <c r="AO71" s="1">
        <f t="shared" ca="1" si="16"/>
        <v>47.006256875687576</v>
      </c>
      <c r="AP71" s="1">
        <f t="shared" ca="1" si="16"/>
        <v>103.41376512651267</v>
      </c>
    </row>
    <row r="72" spans="1:42" x14ac:dyDescent="0.25">
      <c r="A72">
        <v>1800</v>
      </c>
      <c r="C72">
        <v>69</v>
      </c>
      <c r="D72" s="9">
        <v>1</v>
      </c>
      <c r="E72" s="9">
        <f t="shared" si="15"/>
        <v>1</v>
      </c>
      <c r="F72" s="9"/>
      <c r="G72" s="1">
        <v>69</v>
      </c>
      <c r="H72" s="9">
        <v>1</v>
      </c>
      <c r="I72" s="9">
        <f t="shared" si="23"/>
        <v>0.96</v>
      </c>
      <c r="J72">
        <f t="shared" si="19"/>
        <v>69</v>
      </c>
      <c r="K72">
        <f t="shared" si="20"/>
        <v>66.239999999999995</v>
      </c>
      <c r="M72">
        <v>69</v>
      </c>
      <c r="N72" s="9">
        <v>1</v>
      </c>
      <c r="O72" s="9">
        <f t="shared" si="21"/>
        <v>1</v>
      </c>
      <c r="P72" s="9"/>
      <c r="Q72" s="9"/>
      <c r="R72">
        <v>69</v>
      </c>
      <c r="S72" s="1">
        <f>SUM($A$4:$A72)*D72</f>
        <v>65550</v>
      </c>
      <c r="T72" s="1">
        <f t="shared" si="22"/>
        <v>1800</v>
      </c>
      <c r="U72" s="1"/>
      <c r="V72" s="1"/>
      <c r="W72" s="1">
        <f ca="1">SUM($X$4:X72)</f>
        <v>49150.473473597376</v>
      </c>
      <c r="X72" s="1">
        <f t="shared" ca="1" si="18"/>
        <v>1487.2514851485153</v>
      </c>
      <c r="Y72" s="1">
        <f t="shared" ca="1" si="17"/>
        <v>47.668316831683178</v>
      </c>
      <c r="Z72" s="1">
        <f t="shared" ca="1" si="17"/>
        <v>109.6371287128713</v>
      </c>
      <c r="AA72" s="1">
        <f t="shared" ca="1" si="17"/>
        <v>100.10346534653468</v>
      </c>
      <c r="AB72" s="1">
        <f t="shared" ca="1" si="17"/>
        <v>95.336633663366356</v>
      </c>
      <c r="AC72" s="1">
        <f t="shared" ca="1" si="17"/>
        <v>109.6371287128713</v>
      </c>
      <c r="AD72" s="1">
        <f t="shared" ca="1" si="17"/>
        <v>109.6371287128713</v>
      </c>
      <c r="AE72" s="1">
        <f t="shared" ca="1" si="17"/>
        <v>47.668316831683178</v>
      </c>
      <c r="AF72" s="1">
        <f t="shared" ca="1" si="17"/>
        <v>95.336633663366356</v>
      </c>
      <c r="AG72" s="1">
        <f t="shared" ca="1" si="17"/>
        <v>95.336633663366356</v>
      </c>
      <c r="AH72" s="1">
        <f t="shared" ca="1" si="17"/>
        <v>95.336633663366356</v>
      </c>
      <c r="AI72" s="1">
        <f t="shared" ca="1" si="17"/>
        <v>47.668316831683178</v>
      </c>
      <c r="AJ72" s="1">
        <f t="shared" ca="1" si="17"/>
        <v>95.336633663366356</v>
      </c>
      <c r="AK72" s="1">
        <f t="shared" ca="1" si="17"/>
        <v>47.668316831683178</v>
      </c>
      <c r="AL72" s="1">
        <f t="shared" ca="1" si="17"/>
        <v>95.336633663366356</v>
      </c>
      <c r="AM72" s="1">
        <f t="shared" ca="1" si="17"/>
        <v>47.668316831683178</v>
      </c>
      <c r="AN72" s="1">
        <f t="shared" ca="1" si="17"/>
        <v>95.336633663366356</v>
      </c>
      <c r="AO72" s="1">
        <f t="shared" ca="1" si="16"/>
        <v>47.668316831683178</v>
      </c>
      <c r="AP72" s="1">
        <f t="shared" ca="1" si="16"/>
        <v>104.87029702970301</v>
      </c>
    </row>
    <row r="73" spans="1:42" x14ac:dyDescent="0.25">
      <c r="A73">
        <v>1825</v>
      </c>
      <c r="C73">
        <v>70</v>
      </c>
      <c r="D73" s="9">
        <v>1</v>
      </c>
      <c r="E73" s="9">
        <f t="shared" si="15"/>
        <v>1</v>
      </c>
      <c r="F73" s="9"/>
      <c r="G73" s="1">
        <v>70</v>
      </c>
      <c r="H73" s="9">
        <v>1</v>
      </c>
      <c r="I73" s="9">
        <v>0.95</v>
      </c>
      <c r="J73">
        <f t="shared" si="19"/>
        <v>70</v>
      </c>
      <c r="K73">
        <f t="shared" si="20"/>
        <v>66.5</v>
      </c>
      <c r="M73">
        <v>70</v>
      </c>
      <c r="N73" s="9">
        <v>1</v>
      </c>
      <c r="O73" s="9">
        <f t="shared" si="21"/>
        <v>1</v>
      </c>
      <c r="P73" s="9"/>
      <c r="Q73" s="9"/>
      <c r="R73">
        <v>70</v>
      </c>
      <c r="S73" s="1">
        <f>SUM($A$4:$A73)*D73</f>
        <v>67375</v>
      </c>
      <c r="T73" s="1">
        <f t="shared" si="22"/>
        <v>1825</v>
      </c>
      <c r="U73" s="1"/>
      <c r="V73" s="1"/>
      <c r="W73" s="1">
        <f ca="1">SUM($X$4:X73)</f>
        <v>50658.381229372957</v>
      </c>
      <c r="X73" s="1">
        <f t="shared" ca="1" si="18"/>
        <v>1507.9077557755777</v>
      </c>
      <c r="Y73" s="1">
        <f t="shared" ca="1" si="17"/>
        <v>48.330376787678773</v>
      </c>
      <c r="Z73" s="1">
        <f t="shared" ca="1" si="17"/>
        <v>111.15986661166119</v>
      </c>
      <c r="AA73" s="1">
        <f t="shared" ca="1" si="17"/>
        <v>101.49379125412543</v>
      </c>
      <c r="AB73" s="1">
        <f t="shared" ca="1" si="17"/>
        <v>96.660753575357546</v>
      </c>
      <c r="AC73" s="1">
        <f t="shared" ca="1" si="17"/>
        <v>111.15986661166119</v>
      </c>
      <c r="AD73" s="1">
        <f t="shared" ca="1" si="17"/>
        <v>111.15986661166119</v>
      </c>
      <c r="AE73" s="1">
        <f t="shared" ca="1" si="17"/>
        <v>48.330376787678773</v>
      </c>
      <c r="AF73" s="1">
        <f t="shared" ca="1" si="17"/>
        <v>96.660753575357546</v>
      </c>
      <c r="AG73" s="1">
        <f t="shared" ca="1" si="17"/>
        <v>96.660753575357546</v>
      </c>
      <c r="AH73" s="1">
        <f t="shared" ca="1" si="17"/>
        <v>96.660753575357546</v>
      </c>
      <c r="AI73" s="1">
        <f t="shared" ca="1" si="17"/>
        <v>48.330376787678773</v>
      </c>
      <c r="AJ73" s="1">
        <f t="shared" ca="1" si="17"/>
        <v>96.660753575357546</v>
      </c>
      <c r="AK73" s="1">
        <f t="shared" ca="1" si="17"/>
        <v>48.330376787678773</v>
      </c>
      <c r="AL73" s="1">
        <f t="shared" ca="1" si="17"/>
        <v>96.660753575357546</v>
      </c>
      <c r="AM73" s="1">
        <f t="shared" ca="1" si="17"/>
        <v>48.330376787678773</v>
      </c>
      <c r="AN73" s="1">
        <f t="shared" ca="1" si="17"/>
        <v>96.660753575357546</v>
      </c>
      <c r="AO73" s="1">
        <f t="shared" ca="1" si="16"/>
        <v>48.330376787678773</v>
      </c>
      <c r="AP73" s="1">
        <f t="shared" ca="1" si="16"/>
        <v>106.32682893289332</v>
      </c>
    </row>
    <row r="74" spans="1:42" x14ac:dyDescent="0.25">
      <c r="A74">
        <v>1850</v>
      </c>
      <c r="C74">
        <v>71</v>
      </c>
      <c r="D74" s="9">
        <v>1</v>
      </c>
      <c r="E74" s="9">
        <f t="shared" si="15"/>
        <v>1</v>
      </c>
      <c r="F74" s="9"/>
      <c r="G74" s="1">
        <v>71</v>
      </c>
      <c r="H74" s="9">
        <v>1</v>
      </c>
      <c r="I74" s="9">
        <f t="shared" si="23"/>
        <v>0.95</v>
      </c>
      <c r="J74">
        <f t="shared" si="19"/>
        <v>71</v>
      </c>
      <c r="K74">
        <f t="shared" si="20"/>
        <v>67.45</v>
      </c>
      <c r="M74">
        <v>71</v>
      </c>
      <c r="N74" s="9">
        <v>1</v>
      </c>
      <c r="O74" s="9">
        <f t="shared" si="21"/>
        <v>1</v>
      </c>
      <c r="P74" s="9"/>
      <c r="Q74" s="9"/>
      <c r="R74">
        <v>71</v>
      </c>
      <c r="S74" s="1">
        <f>SUM($A$4:$A74)*D74</f>
        <v>69225</v>
      </c>
      <c r="T74" s="1">
        <f t="shared" si="22"/>
        <v>1850</v>
      </c>
      <c r="U74" s="1"/>
      <c r="V74" s="1"/>
      <c r="W74" s="1">
        <f ca="1">SUM($X$4:X74)</f>
        <v>52186.945255775601</v>
      </c>
      <c r="X74" s="1">
        <f t="shared" ca="1" si="18"/>
        <v>1528.5640264026408</v>
      </c>
      <c r="Y74" s="1">
        <f t="shared" ca="1" si="17"/>
        <v>48.992436743674375</v>
      </c>
      <c r="Z74" s="1">
        <f t="shared" ca="1" si="17"/>
        <v>112.68260451045107</v>
      </c>
      <c r="AA74" s="1">
        <f t="shared" ca="1" si="17"/>
        <v>102.88411716171619</v>
      </c>
      <c r="AB74" s="1">
        <f t="shared" ca="1" si="17"/>
        <v>97.98487348734875</v>
      </c>
      <c r="AC74" s="1">
        <f t="shared" ca="1" si="17"/>
        <v>112.68260451045107</v>
      </c>
      <c r="AD74" s="1">
        <f t="shared" ca="1" si="17"/>
        <v>112.68260451045107</v>
      </c>
      <c r="AE74" s="1">
        <f t="shared" ca="1" si="17"/>
        <v>48.992436743674375</v>
      </c>
      <c r="AF74" s="1">
        <f t="shared" ca="1" si="17"/>
        <v>97.98487348734875</v>
      </c>
      <c r="AG74" s="1">
        <f t="shared" ca="1" si="17"/>
        <v>97.98487348734875</v>
      </c>
      <c r="AH74" s="1">
        <f t="shared" ca="1" si="17"/>
        <v>97.98487348734875</v>
      </c>
      <c r="AI74" s="1">
        <f t="shared" ca="1" si="17"/>
        <v>48.992436743674375</v>
      </c>
      <c r="AJ74" s="1">
        <f t="shared" ca="1" si="17"/>
        <v>97.98487348734875</v>
      </c>
      <c r="AK74" s="1">
        <f t="shared" ca="1" si="17"/>
        <v>48.992436743674375</v>
      </c>
      <c r="AL74" s="1">
        <f t="shared" ca="1" si="17"/>
        <v>97.98487348734875</v>
      </c>
      <c r="AM74" s="1">
        <f t="shared" ca="1" si="17"/>
        <v>48.992436743674375</v>
      </c>
      <c r="AN74" s="1">
        <f t="shared" ca="1" si="17"/>
        <v>97.98487348734875</v>
      </c>
      <c r="AO74" s="1">
        <f t="shared" ca="1" si="16"/>
        <v>48.992436743674375</v>
      </c>
      <c r="AP74" s="1">
        <f t="shared" ca="1" si="16"/>
        <v>107.78336083608365</v>
      </c>
    </row>
    <row r="75" spans="1:42" x14ac:dyDescent="0.25">
      <c r="A75">
        <v>1875</v>
      </c>
      <c r="C75">
        <v>72</v>
      </c>
      <c r="D75" s="9">
        <v>1</v>
      </c>
      <c r="E75" s="9">
        <f t="shared" si="15"/>
        <v>1</v>
      </c>
      <c r="F75" s="9"/>
      <c r="G75" s="1">
        <v>72</v>
      </c>
      <c r="H75" s="9">
        <v>1</v>
      </c>
      <c r="I75" s="9">
        <f t="shared" si="23"/>
        <v>0.95</v>
      </c>
      <c r="J75">
        <f t="shared" si="19"/>
        <v>72</v>
      </c>
      <c r="K75">
        <f t="shared" si="20"/>
        <v>68.399999999999991</v>
      </c>
      <c r="M75">
        <v>72</v>
      </c>
      <c r="N75" s="9">
        <v>1</v>
      </c>
      <c r="O75" s="9">
        <f t="shared" si="21"/>
        <v>1</v>
      </c>
      <c r="P75" s="9"/>
      <c r="Q75" s="9"/>
      <c r="R75">
        <v>72</v>
      </c>
      <c r="S75" s="1">
        <f>SUM($A$4:$A75)*D75</f>
        <v>71100</v>
      </c>
      <c r="T75" s="1">
        <f t="shared" si="22"/>
        <v>1875</v>
      </c>
      <c r="U75" s="1"/>
      <c r="V75" s="1"/>
      <c r="W75" s="1">
        <f ca="1">SUM($X$4:X75)</f>
        <v>53736.165552805302</v>
      </c>
      <c r="X75" s="1">
        <f t="shared" ca="1" si="18"/>
        <v>1549.2202970297033</v>
      </c>
      <c r="Y75" s="1">
        <f t="shared" ca="1" si="17"/>
        <v>49.654496699669977</v>
      </c>
      <c r="Z75" s="1">
        <f t="shared" ca="1" si="17"/>
        <v>114.20534240924096</v>
      </c>
      <c r="AA75" s="1">
        <f t="shared" ca="1" si="17"/>
        <v>104.27444306930695</v>
      </c>
      <c r="AB75" s="1">
        <f t="shared" ca="1" si="17"/>
        <v>99.308993399339954</v>
      </c>
      <c r="AC75" s="1">
        <f t="shared" ca="1" si="17"/>
        <v>114.20534240924096</v>
      </c>
      <c r="AD75" s="1">
        <f t="shared" ca="1" si="17"/>
        <v>114.20534240924096</v>
      </c>
      <c r="AE75" s="1">
        <f t="shared" ca="1" si="17"/>
        <v>49.654496699669977</v>
      </c>
      <c r="AF75" s="1">
        <f t="shared" ca="1" si="17"/>
        <v>99.308993399339954</v>
      </c>
      <c r="AG75" s="1">
        <f t="shared" ca="1" si="17"/>
        <v>99.308993399339954</v>
      </c>
      <c r="AH75" s="1">
        <f t="shared" ca="1" si="17"/>
        <v>99.308993399339954</v>
      </c>
      <c r="AI75" s="1">
        <f t="shared" ca="1" si="17"/>
        <v>49.654496699669977</v>
      </c>
      <c r="AJ75" s="1">
        <f t="shared" ca="1" si="17"/>
        <v>99.308993399339954</v>
      </c>
      <c r="AK75" s="1">
        <f t="shared" ca="1" si="17"/>
        <v>49.654496699669977</v>
      </c>
      <c r="AL75" s="1">
        <f t="shared" ca="1" si="17"/>
        <v>99.308993399339954</v>
      </c>
      <c r="AM75" s="1">
        <f t="shared" ca="1" si="17"/>
        <v>49.654496699669977</v>
      </c>
      <c r="AN75" s="1">
        <f t="shared" ca="1" si="17"/>
        <v>99.308993399339954</v>
      </c>
      <c r="AO75" s="1">
        <f t="shared" ca="1" si="16"/>
        <v>49.654496699669977</v>
      </c>
      <c r="AP75" s="1">
        <f t="shared" ca="1" si="16"/>
        <v>109.23989273927394</v>
      </c>
    </row>
    <row r="76" spans="1:42" x14ac:dyDescent="0.25">
      <c r="A76">
        <v>1900</v>
      </c>
      <c r="C76">
        <v>73</v>
      </c>
      <c r="D76" s="9">
        <v>1</v>
      </c>
      <c r="E76" s="9">
        <f t="shared" si="15"/>
        <v>1</v>
      </c>
      <c r="F76" s="9"/>
      <c r="G76" s="1">
        <v>73</v>
      </c>
      <c r="H76" s="9">
        <v>1</v>
      </c>
      <c r="I76" s="9">
        <f t="shared" si="23"/>
        <v>0.95</v>
      </c>
      <c r="J76">
        <f t="shared" si="19"/>
        <v>73</v>
      </c>
      <c r="K76">
        <f t="shared" si="20"/>
        <v>69.349999999999994</v>
      </c>
      <c r="M76">
        <v>73</v>
      </c>
      <c r="N76" s="9">
        <v>1</v>
      </c>
      <c r="O76" s="9">
        <f t="shared" si="21"/>
        <v>1</v>
      </c>
      <c r="P76" s="9"/>
      <c r="Q76" s="9"/>
      <c r="R76">
        <v>73</v>
      </c>
      <c r="S76" s="1">
        <f>SUM($A$4:$A76)*D76</f>
        <v>73000</v>
      </c>
      <c r="T76" s="1">
        <f t="shared" si="22"/>
        <v>1900</v>
      </c>
      <c r="U76" s="1"/>
      <c r="V76" s="1"/>
      <c r="W76" s="1">
        <f ca="1">SUM($X$4:X76)</f>
        <v>55306.042120462065</v>
      </c>
      <c r="X76" s="1">
        <f t="shared" ca="1" si="18"/>
        <v>1569.8765676567659</v>
      </c>
      <c r="Y76" s="1">
        <f t="shared" ca="1" si="17"/>
        <v>50.316556655665579</v>
      </c>
      <c r="Z76" s="1">
        <f t="shared" ca="1" si="17"/>
        <v>115.72808030803083</v>
      </c>
      <c r="AA76" s="1">
        <f t="shared" ca="1" si="17"/>
        <v>105.6647689768977</v>
      </c>
      <c r="AB76" s="1">
        <f t="shared" ca="1" si="17"/>
        <v>100.63311331133116</v>
      </c>
      <c r="AC76" s="1">
        <f t="shared" ca="1" si="17"/>
        <v>115.72808030803083</v>
      </c>
      <c r="AD76" s="1">
        <f t="shared" ca="1" si="17"/>
        <v>115.72808030803083</v>
      </c>
      <c r="AE76" s="1">
        <f t="shared" ca="1" si="17"/>
        <v>50.316556655665579</v>
      </c>
      <c r="AF76" s="1">
        <f t="shared" ca="1" si="17"/>
        <v>100.63311331133116</v>
      </c>
      <c r="AG76" s="1">
        <f t="shared" ca="1" si="17"/>
        <v>100.63311331133116</v>
      </c>
      <c r="AH76" s="1">
        <f t="shared" ca="1" si="17"/>
        <v>100.63311331133116</v>
      </c>
      <c r="AI76" s="1">
        <f t="shared" ca="1" si="17"/>
        <v>50.316556655665579</v>
      </c>
      <c r="AJ76" s="1">
        <f t="shared" ca="1" si="17"/>
        <v>100.63311331133116</v>
      </c>
      <c r="AK76" s="1">
        <f t="shared" ca="1" si="17"/>
        <v>50.316556655665579</v>
      </c>
      <c r="AL76" s="1">
        <f t="shared" ca="1" si="17"/>
        <v>100.63311331133116</v>
      </c>
      <c r="AM76" s="1">
        <f t="shared" ca="1" si="17"/>
        <v>50.316556655665579</v>
      </c>
      <c r="AN76" s="1">
        <f t="shared" ca="1" si="17"/>
        <v>100.63311331133116</v>
      </c>
      <c r="AO76" s="1">
        <f t="shared" ca="1" si="16"/>
        <v>50.316556655665579</v>
      </c>
      <c r="AP76" s="1">
        <f t="shared" ca="1" si="16"/>
        <v>110.69642464246427</v>
      </c>
    </row>
    <row r="77" spans="1:42" x14ac:dyDescent="0.25">
      <c r="A77">
        <v>1925</v>
      </c>
      <c r="C77">
        <v>74</v>
      </c>
      <c r="D77" s="9">
        <v>1</v>
      </c>
      <c r="E77" s="9">
        <f t="shared" si="15"/>
        <v>1</v>
      </c>
      <c r="F77" s="9"/>
      <c r="G77" s="1">
        <v>74</v>
      </c>
      <c r="H77" s="9">
        <v>1</v>
      </c>
      <c r="I77" s="9">
        <f t="shared" si="23"/>
        <v>0.95</v>
      </c>
      <c r="J77">
        <f t="shared" si="19"/>
        <v>74</v>
      </c>
      <c r="K77">
        <f t="shared" si="20"/>
        <v>70.3</v>
      </c>
      <c r="M77">
        <v>74</v>
      </c>
      <c r="N77" s="9">
        <v>1</v>
      </c>
      <c r="O77" s="9">
        <f t="shared" si="21"/>
        <v>1</v>
      </c>
      <c r="P77" s="9"/>
      <c r="Q77" s="9"/>
      <c r="R77">
        <v>74</v>
      </c>
      <c r="S77" s="1">
        <f>SUM($A$4:$A77)*D77</f>
        <v>74925</v>
      </c>
      <c r="T77" s="1">
        <f t="shared" si="22"/>
        <v>1925</v>
      </c>
      <c r="U77" s="1"/>
      <c r="V77" s="1"/>
      <c r="W77" s="1">
        <f ca="1">SUM($X$4:X77)</f>
        <v>56896.574958745892</v>
      </c>
      <c r="X77" s="1">
        <f t="shared" ca="1" si="18"/>
        <v>1590.5328382838291</v>
      </c>
      <c r="Y77" s="1">
        <f t="shared" ca="1" si="17"/>
        <v>50.978616611661174</v>
      </c>
      <c r="Z77" s="1">
        <f t="shared" ca="1" si="17"/>
        <v>117.25081820682071</v>
      </c>
      <c r="AA77" s="1">
        <f t="shared" ca="1" si="17"/>
        <v>107.05509488448847</v>
      </c>
      <c r="AB77" s="1">
        <f t="shared" ca="1" si="17"/>
        <v>101.95723322332235</v>
      </c>
      <c r="AC77" s="1">
        <f t="shared" ca="1" si="17"/>
        <v>117.25081820682071</v>
      </c>
      <c r="AD77" s="1">
        <f t="shared" ca="1" si="17"/>
        <v>117.25081820682071</v>
      </c>
      <c r="AE77" s="1">
        <f t="shared" ca="1" si="17"/>
        <v>50.978616611661174</v>
      </c>
      <c r="AF77" s="1">
        <f t="shared" ca="1" si="17"/>
        <v>101.95723322332235</v>
      </c>
      <c r="AG77" s="1">
        <f t="shared" ca="1" si="17"/>
        <v>101.95723322332235</v>
      </c>
      <c r="AH77" s="1">
        <f t="shared" ca="1" si="17"/>
        <v>101.95723322332235</v>
      </c>
      <c r="AI77" s="1">
        <f t="shared" ca="1" si="17"/>
        <v>50.978616611661174</v>
      </c>
      <c r="AJ77" s="1">
        <f t="shared" ca="1" si="17"/>
        <v>101.95723322332235</v>
      </c>
      <c r="AK77" s="1">
        <f t="shared" ca="1" si="17"/>
        <v>50.978616611661174</v>
      </c>
      <c r="AL77" s="1">
        <f t="shared" ca="1" si="17"/>
        <v>101.95723322332235</v>
      </c>
      <c r="AM77" s="1">
        <f t="shared" ca="1" si="17"/>
        <v>50.978616611661174</v>
      </c>
      <c r="AN77" s="1">
        <f t="shared" ca="1" si="17"/>
        <v>101.95723322332235</v>
      </c>
      <c r="AO77" s="1">
        <f t="shared" ca="1" si="16"/>
        <v>50.978616611661174</v>
      </c>
      <c r="AP77" s="1">
        <f t="shared" ca="1" si="16"/>
        <v>112.15295654565459</v>
      </c>
    </row>
    <row r="78" spans="1:42" x14ac:dyDescent="0.25">
      <c r="A78">
        <v>1950</v>
      </c>
      <c r="C78">
        <v>75</v>
      </c>
      <c r="D78" s="9">
        <v>1</v>
      </c>
      <c r="E78" s="9">
        <f t="shared" si="15"/>
        <v>1</v>
      </c>
      <c r="F78" s="9"/>
      <c r="G78" s="1">
        <v>75</v>
      </c>
      <c r="H78" s="9">
        <v>1</v>
      </c>
      <c r="I78" s="9">
        <v>0.94</v>
      </c>
      <c r="J78">
        <f t="shared" si="19"/>
        <v>75</v>
      </c>
      <c r="K78">
        <f t="shared" si="20"/>
        <v>70.5</v>
      </c>
      <c r="M78">
        <v>75</v>
      </c>
      <c r="N78" s="9">
        <v>1</v>
      </c>
      <c r="O78" s="9">
        <f t="shared" si="21"/>
        <v>1</v>
      </c>
      <c r="P78" s="9"/>
      <c r="Q78" s="9"/>
      <c r="R78">
        <v>75</v>
      </c>
      <c r="S78" s="1">
        <f>SUM($A$4:$A78)*D78</f>
        <v>76875</v>
      </c>
      <c r="T78" s="1">
        <f t="shared" si="22"/>
        <v>1950</v>
      </c>
      <c r="U78" s="1"/>
      <c r="V78" s="1"/>
      <c r="W78" s="1">
        <f ca="1">SUM($X$4:X78)</f>
        <v>58507.764067656783</v>
      </c>
      <c r="X78" s="1">
        <f t="shared" ca="1" si="18"/>
        <v>1611.1891089108915</v>
      </c>
      <c r="Y78" s="1">
        <f t="shared" ca="1" si="17"/>
        <v>51.640676567656776</v>
      </c>
      <c r="Z78" s="1">
        <f t="shared" ca="1" si="17"/>
        <v>118.77355610561058</v>
      </c>
      <c r="AA78" s="1">
        <f t="shared" ca="1" si="17"/>
        <v>108.44542079207923</v>
      </c>
      <c r="AB78" s="1">
        <f t="shared" ca="1" si="17"/>
        <v>103.28135313531355</v>
      </c>
      <c r="AC78" s="1">
        <f t="shared" ca="1" si="17"/>
        <v>118.77355610561058</v>
      </c>
      <c r="AD78" s="1">
        <f t="shared" ca="1" si="17"/>
        <v>118.77355610561058</v>
      </c>
      <c r="AE78" s="1">
        <f t="shared" ca="1" si="17"/>
        <v>51.640676567656776</v>
      </c>
      <c r="AF78" s="1">
        <f t="shared" ca="1" si="17"/>
        <v>103.28135313531355</v>
      </c>
      <c r="AG78" s="1">
        <f t="shared" ca="1" si="17"/>
        <v>103.28135313531355</v>
      </c>
      <c r="AH78" s="1">
        <f t="shared" ca="1" si="17"/>
        <v>103.28135313531355</v>
      </c>
      <c r="AI78" s="1">
        <f t="shared" ca="1" si="17"/>
        <v>51.640676567656776</v>
      </c>
      <c r="AJ78" s="1">
        <f t="shared" ca="1" si="17"/>
        <v>103.28135313531355</v>
      </c>
      <c r="AK78" s="1">
        <f t="shared" ca="1" si="17"/>
        <v>51.640676567656776</v>
      </c>
      <c r="AL78" s="1">
        <f t="shared" ca="1" si="17"/>
        <v>103.28135313531355</v>
      </c>
      <c r="AM78" s="1">
        <f t="shared" ca="1" si="17"/>
        <v>51.640676567656776</v>
      </c>
      <c r="AN78" s="1">
        <f t="shared" ca="1" si="17"/>
        <v>103.28135313531355</v>
      </c>
      <c r="AO78" s="1">
        <f t="shared" ca="1" si="16"/>
        <v>51.640676567656776</v>
      </c>
      <c r="AP78" s="1">
        <f t="shared" ca="1" si="16"/>
        <v>113.60948844884491</v>
      </c>
    </row>
    <row r="79" spans="1:42" x14ac:dyDescent="0.25">
      <c r="A79">
        <v>1975</v>
      </c>
      <c r="C79">
        <v>76</v>
      </c>
      <c r="D79" s="9">
        <v>1</v>
      </c>
      <c r="E79" s="9">
        <f t="shared" si="15"/>
        <v>1</v>
      </c>
      <c r="F79" s="9"/>
      <c r="G79" s="1">
        <v>76</v>
      </c>
      <c r="H79" s="9">
        <v>1</v>
      </c>
      <c r="I79" s="9">
        <f t="shared" si="23"/>
        <v>0.94</v>
      </c>
      <c r="J79">
        <f t="shared" si="19"/>
        <v>76</v>
      </c>
      <c r="K79">
        <f t="shared" si="20"/>
        <v>71.44</v>
      </c>
      <c r="M79">
        <v>76</v>
      </c>
      <c r="N79" s="9">
        <v>1</v>
      </c>
      <c r="O79" s="9">
        <f t="shared" si="21"/>
        <v>1</v>
      </c>
      <c r="P79" s="9"/>
      <c r="Q79" s="9"/>
      <c r="R79">
        <v>76</v>
      </c>
      <c r="S79" s="1">
        <f>SUM($A$4:$A79)*D79</f>
        <v>78850</v>
      </c>
      <c r="T79" s="1">
        <f t="shared" si="22"/>
        <v>1975</v>
      </c>
      <c r="U79" s="1"/>
      <c r="V79" s="1"/>
      <c r="W79" s="1">
        <f ca="1">SUM($X$4:X79)</f>
        <v>60139.609447194736</v>
      </c>
      <c r="X79" s="1">
        <f t="shared" ca="1" si="18"/>
        <v>1631.8453795379537</v>
      </c>
      <c r="Y79" s="1">
        <f t="shared" ca="1" si="17"/>
        <v>52.302736523652378</v>
      </c>
      <c r="Z79" s="1">
        <f t="shared" ca="1" si="17"/>
        <v>120.29629400440047</v>
      </c>
      <c r="AA79" s="1">
        <f t="shared" ca="1" si="17"/>
        <v>109.83574669966998</v>
      </c>
      <c r="AB79" s="1">
        <f t="shared" ca="1" si="17"/>
        <v>104.60547304730476</v>
      </c>
      <c r="AC79" s="1">
        <f t="shared" ca="1" si="17"/>
        <v>120.29629400440047</v>
      </c>
      <c r="AD79" s="1">
        <f t="shared" ca="1" si="17"/>
        <v>120.29629400440047</v>
      </c>
      <c r="AE79" s="1">
        <f t="shared" ca="1" si="17"/>
        <v>52.302736523652378</v>
      </c>
      <c r="AF79" s="1">
        <f t="shared" ca="1" si="17"/>
        <v>104.60547304730476</v>
      </c>
      <c r="AG79" s="1">
        <f t="shared" ca="1" si="17"/>
        <v>104.60547304730476</v>
      </c>
      <c r="AH79" s="1">
        <f t="shared" ca="1" si="17"/>
        <v>104.60547304730476</v>
      </c>
      <c r="AI79" s="1">
        <f t="shared" ca="1" si="17"/>
        <v>52.302736523652378</v>
      </c>
      <c r="AJ79" s="1">
        <f t="shared" ca="1" si="17"/>
        <v>104.60547304730476</v>
      </c>
      <c r="AK79" s="1">
        <f t="shared" ca="1" si="17"/>
        <v>52.302736523652378</v>
      </c>
      <c r="AL79" s="1">
        <f t="shared" ca="1" si="17"/>
        <v>104.60547304730476</v>
      </c>
      <c r="AM79" s="1">
        <f t="shared" ca="1" si="17"/>
        <v>52.302736523652378</v>
      </c>
      <c r="AN79" s="1">
        <f t="shared" ca="1" si="17"/>
        <v>104.60547304730476</v>
      </c>
      <c r="AO79" s="1">
        <f t="shared" ca="1" si="16"/>
        <v>52.302736523652378</v>
      </c>
      <c r="AP79" s="1">
        <f t="shared" ca="1" si="16"/>
        <v>115.06602035203522</v>
      </c>
    </row>
    <row r="80" spans="1:42" x14ac:dyDescent="0.25">
      <c r="A80">
        <v>2000</v>
      </c>
      <c r="C80">
        <v>77</v>
      </c>
      <c r="D80" s="9">
        <v>1</v>
      </c>
      <c r="E80" s="9">
        <f t="shared" si="15"/>
        <v>1</v>
      </c>
      <c r="F80" s="9"/>
      <c r="G80" s="1">
        <v>77</v>
      </c>
      <c r="H80" s="9">
        <v>1</v>
      </c>
      <c r="I80" s="9">
        <f t="shared" si="23"/>
        <v>0.94</v>
      </c>
      <c r="J80">
        <f t="shared" si="19"/>
        <v>77</v>
      </c>
      <c r="K80">
        <f t="shared" si="20"/>
        <v>72.38</v>
      </c>
      <c r="M80">
        <v>77</v>
      </c>
      <c r="N80" s="9">
        <v>1</v>
      </c>
      <c r="O80" s="9">
        <f t="shared" si="21"/>
        <v>1</v>
      </c>
      <c r="P80" s="9"/>
      <c r="Q80" s="9"/>
      <c r="R80">
        <v>77</v>
      </c>
      <c r="S80" s="1">
        <f>SUM($A$4:$A80)*D80</f>
        <v>80850</v>
      </c>
      <c r="T80" s="1">
        <f t="shared" si="22"/>
        <v>2000</v>
      </c>
      <c r="U80" s="1"/>
      <c r="V80" s="1"/>
      <c r="W80" s="1">
        <f ca="1">SUM($X$4:X80)</f>
        <v>61792.111097359753</v>
      </c>
      <c r="X80" s="1">
        <f t="shared" ca="1" si="18"/>
        <v>1652.5016501650164</v>
      </c>
      <c r="Y80" s="1">
        <f t="shared" ca="1" si="17"/>
        <v>52.96479647964798</v>
      </c>
      <c r="Z80" s="1">
        <f t="shared" ca="1" si="17"/>
        <v>121.81903190319034</v>
      </c>
      <c r="AA80" s="1">
        <f t="shared" ca="1" si="17"/>
        <v>111.22607260726075</v>
      </c>
      <c r="AB80" s="1">
        <f t="shared" ca="1" si="17"/>
        <v>105.92959295929596</v>
      </c>
      <c r="AC80" s="1">
        <f t="shared" ca="1" si="17"/>
        <v>121.81903190319034</v>
      </c>
      <c r="AD80" s="1">
        <f t="shared" ca="1" si="17"/>
        <v>121.81903190319034</v>
      </c>
      <c r="AE80" s="1">
        <f t="shared" ca="1" si="17"/>
        <v>52.96479647964798</v>
      </c>
      <c r="AF80" s="1">
        <f t="shared" ca="1" si="17"/>
        <v>105.92959295929596</v>
      </c>
      <c r="AG80" s="1">
        <f t="shared" ca="1" si="17"/>
        <v>105.92959295929596</v>
      </c>
      <c r="AH80" s="1">
        <f t="shared" ca="1" si="17"/>
        <v>105.92959295929596</v>
      </c>
      <c r="AI80" s="1">
        <f t="shared" ca="1" si="17"/>
        <v>52.96479647964798</v>
      </c>
      <c r="AJ80" s="1">
        <f t="shared" ca="1" si="17"/>
        <v>105.92959295929596</v>
      </c>
      <c r="AK80" s="1">
        <f t="shared" ca="1" si="17"/>
        <v>52.96479647964798</v>
      </c>
      <c r="AL80" s="1">
        <f t="shared" ca="1" si="17"/>
        <v>105.92959295929596</v>
      </c>
      <c r="AM80" s="1">
        <f t="shared" ca="1" si="17"/>
        <v>52.96479647964798</v>
      </c>
      <c r="AN80" s="1">
        <f t="shared" ca="1" si="17"/>
        <v>105.92959295929596</v>
      </c>
      <c r="AO80" s="1">
        <f t="shared" ca="1" si="16"/>
        <v>52.96479647964798</v>
      </c>
      <c r="AP80" s="1">
        <f t="shared" ca="1" si="16"/>
        <v>116.52255225522555</v>
      </c>
    </row>
    <row r="81" spans="1:42" x14ac:dyDescent="0.25">
      <c r="A81">
        <v>2025</v>
      </c>
      <c r="C81">
        <v>78</v>
      </c>
      <c r="D81" s="9">
        <v>1</v>
      </c>
      <c r="E81" s="9">
        <f t="shared" si="15"/>
        <v>1</v>
      </c>
      <c r="F81" s="9"/>
      <c r="G81" s="1">
        <v>78</v>
      </c>
      <c r="H81" s="9">
        <v>1</v>
      </c>
      <c r="I81" s="9">
        <f t="shared" si="23"/>
        <v>0.94</v>
      </c>
      <c r="J81">
        <f t="shared" si="19"/>
        <v>78</v>
      </c>
      <c r="K81">
        <f t="shared" si="20"/>
        <v>73.319999999999993</v>
      </c>
      <c r="M81">
        <v>78</v>
      </c>
      <c r="N81" s="9">
        <v>1</v>
      </c>
      <c r="O81" s="9">
        <f t="shared" si="21"/>
        <v>1</v>
      </c>
      <c r="P81" s="9"/>
      <c r="Q81" s="9"/>
      <c r="R81">
        <v>78</v>
      </c>
      <c r="S81" s="1">
        <f>SUM($A$4:$A81)*D81</f>
        <v>82875</v>
      </c>
      <c r="T81" s="1">
        <f t="shared" si="22"/>
        <v>2025</v>
      </c>
      <c r="U81" s="1"/>
      <c r="V81" s="1"/>
      <c r="W81" s="1">
        <f ca="1">SUM($X$4:X81)</f>
        <v>63465.269018151834</v>
      </c>
      <c r="X81" s="1">
        <f t="shared" ca="1" si="18"/>
        <v>1673.1579207920795</v>
      </c>
      <c r="Y81" s="1">
        <f t="shared" ca="1" si="17"/>
        <v>53.626856435643575</v>
      </c>
      <c r="Z81" s="1">
        <f t="shared" ca="1" si="17"/>
        <v>123.34176980198022</v>
      </c>
      <c r="AA81" s="1">
        <f t="shared" ca="1" si="17"/>
        <v>112.61639851485151</v>
      </c>
      <c r="AB81" s="1">
        <f t="shared" ca="1" si="17"/>
        <v>107.25371287128715</v>
      </c>
      <c r="AC81" s="1">
        <f t="shared" ca="1" si="17"/>
        <v>123.34176980198022</v>
      </c>
      <c r="AD81" s="1">
        <f t="shared" ca="1" si="17"/>
        <v>123.34176980198022</v>
      </c>
      <c r="AE81" s="1">
        <f t="shared" ca="1" si="17"/>
        <v>53.626856435643575</v>
      </c>
      <c r="AF81" s="1">
        <f t="shared" ca="1" si="17"/>
        <v>107.25371287128715</v>
      </c>
      <c r="AG81" s="1">
        <f t="shared" ca="1" si="17"/>
        <v>107.25371287128715</v>
      </c>
      <c r="AH81" s="1">
        <f t="shared" ca="1" si="17"/>
        <v>107.25371287128715</v>
      </c>
      <c r="AI81" s="1">
        <f t="shared" ca="1" si="17"/>
        <v>53.626856435643575</v>
      </c>
      <c r="AJ81" s="1">
        <f t="shared" ca="1" si="17"/>
        <v>107.25371287128715</v>
      </c>
      <c r="AK81" s="1">
        <f t="shared" ca="1" si="17"/>
        <v>53.626856435643575</v>
      </c>
      <c r="AL81" s="1">
        <f t="shared" ca="1" si="17"/>
        <v>107.25371287128715</v>
      </c>
      <c r="AM81" s="1">
        <f t="shared" ca="1" si="17"/>
        <v>53.626856435643575</v>
      </c>
      <c r="AN81" s="1">
        <f t="shared" ref="AN81:AP96" ca="1" si="24">(AN$2*OFFSET($S81,0,AN$3)/18)*$K$1</f>
        <v>107.25371287128715</v>
      </c>
      <c r="AO81" s="1">
        <f t="shared" ca="1" si="24"/>
        <v>53.626856435643575</v>
      </c>
      <c r="AP81" s="1">
        <f t="shared" ca="1" si="24"/>
        <v>117.97908415841586</v>
      </c>
    </row>
    <row r="82" spans="1:42" x14ac:dyDescent="0.25">
      <c r="A82">
        <v>2050</v>
      </c>
      <c r="C82">
        <v>79</v>
      </c>
      <c r="D82" s="9">
        <v>1</v>
      </c>
      <c r="E82" s="9">
        <f t="shared" si="15"/>
        <v>1</v>
      </c>
      <c r="F82" s="9"/>
      <c r="G82" s="1">
        <v>79</v>
      </c>
      <c r="H82" s="9">
        <v>1</v>
      </c>
      <c r="I82" s="9">
        <f t="shared" si="23"/>
        <v>0.94</v>
      </c>
      <c r="J82">
        <f t="shared" si="19"/>
        <v>79</v>
      </c>
      <c r="K82">
        <f t="shared" si="20"/>
        <v>74.259999999999991</v>
      </c>
      <c r="M82">
        <v>79</v>
      </c>
      <c r="N82" s="9">
        <v>1</v>
      </c>
      <c r="O82" s="9">
        <f t="shared" si="21"/>
        <v>1</v>
      </c>
      <c r="P82" s="9"/>
      <c r="Q82" s="9"/>
      <c r="R82">
        <v>79</v>
      </c>
      <c r="S82" s="1">
        <f>SUM($A$4:$A82)*D82</f>
        <v>84925</v>
      </c>
      <c r="T82" s="1">
        <f t="shared" si="22"/>
        <v>2050</v>
      </c>
      <c r="U82" s="1"/>
      <c r="V82" s="1"/>
      <c r="W82" s="1">
        <f ca="1">SUM($X$4:X82)</f>
        <v>65159.083209570977</v>
      </c>
      <c r="X82" s="1">
        <f t="shared" ca="1" si="18"/>
        <v>1693.8141914191419</v>
      </c>
      <c r="Y82" s="1">
        <f t="shared" ref="Y82:AN97" ca="1" si="25">(Y$2*OFFSET($S82,0,Y$3)/18)*$K$1</f>
        <v>54.288916391639169</v>
      </c>
      <c r="Z82" s="1">
        <f t="shared" ca="1" si="25"/>
        <v>124.8645077007701</v>
      </c>
      <c r="AA82" s="1">
        <f t="shared" ca="1" si="25"/>
        <v>114.00672442244226</v>
      </c>
      <c r="AB82" s="1">
        <f t="shared" ca="1" si="25"/>
        <v>108.57783278327834</v>
      </c>
      <c r="AC82" s="1">
        <f t="shared" ca="1" si="25"/>
        <v>124.8645077007701</v>
      </c>
      <c r="AD82" s="1">
        <f t="shared" ca="1" si="25"/>
        <v>124.8645077007701</v>
      </c>
      <c r="AE82" s="1">
        <f t="shared" ca="1" si="25"/>
        <v>54.288916391639169</v>
      </c>
      <c r="AF82" s="1">
        <f t="shared" ca="1" si="25"/>
        <v>108.57783278327834</v>
      </c>
      <c r="AG82" s="1">
        <f t="shared" ca="1" si="25"/>
        <v>108.57783278327834</v>
      </c>
      <c r="AH82" s="1">
        <f t="shared" ca="1" si="25"/>
        <v>108.57783278327834</v>
      </c>
      <c r="AI82" s="1">
        <f t="shared" ca="1" si="25"/>
        <v>54.288916391639169</v>
      </c>
      <c r="AJ82" s="1">
        <f t="shared" ca="1" si="25"/>
        <v>108.57783278327834</v>
      </c>
      <c r="AK82" s="1">
        <f t="shared" ca="1" si="25"/>
        <v>54.288916391639169</v>
      </c>
      <c r="AL82" s="1">
        <f t="shared" ca="1" si="25"/>
        <v>108.57783278327834</v>
      </c>
      <c r="AM82" s="1">
        <f t="shared" ca="1" si="25"/>
        <v>54.288916391639169</v>
      </c>
      <c r="AN82" s="1">
        <f t="shared" ca="1" si="25"/>
        <v>108.57783278327834</v>
      </c>
      <c r="AO82" s="1">
        <f t="shared" ca="1" si="24"/>
        <v>54.288916391639169</v>
      </c>
      <c r="AP82" s="1">
        <f t="shared" ca="1" si="24"/>
        <v>119.43561606160618</v>
      </c>
    </row>
    <row r="83" spans="1:42" x14ac:dyDescent="0.25">
      <c r="A83">
        <v>2075</v>
      </c>
      <c r="C83">
        <v>80</v>
      </c>
      <c r="D83" s="9">
        <v>1</v>
      </c>
      <c r="E83" s="9">
        <f t="shared" si="15"/>
        <v>1</v>
      </c>
      <c r="F83" s="9"/>
      <c r="G83" s="1">
        <v>80</v>
      </c>
      <c r="H83" s="9">
        <v>1</v>
      </c>
      <c r="I83" s="9">
        <v>0.93</v>
      </c>
      <c r="J83">
        <f t="shared" si="19"/>
        <v>80</v>
      </c>
      <c r="K83">
        <f t="shared" si="20"/>
        <v>74.400000000000006</v>
      </c>
      <c r="M83">
        <v>80</v>
      </c>
      <c r="N83" s="9">
        <v>1</v>
      </c>
      <c r="O83" s="9">
        <f t="shared" si="21"/>
        <v>1</v>
      </c>
      <c r="P83" s="9"/>
      <c r="Q83" s="9"/>
      <c r="R83">
        <v>80</v>
      </c>
      <c r="S83" s="1">
        <f>SUM($A$4:$A83)*D83</f>
        <v>87000</v>
      </c>
      <c r="T83" s="1">
        <f t="shared" si="22"/>
        <v>2075</v>
      </c>
      <c r="U83" s="1"/>
      <c r="V83" s="1"/>
      <c r="W83" s="1">
        <f ca="1">SUM($X$4:X83)</f>
        <v>66873.553671617177</v>
      </c>
      <c r="X83" s="1">
        <f t="shared" ca="1" si="18"/>
        <v>1714.4704620462053</v>
      </c>
      <c r="Y83" s="1">
        <f t="shared" ca="1" si="25"/>
        <v>54.950976347634771</v>
      </c>
      <c r="Z83" s="1">
        <f t="shared" ca="1" si="25"/>
        <v>126.38724559955999</v>
      </c>
      <c r="AA83" s="1">
        <f t="shared" ca="1" si="25"/>
        <v>115.39705033003303</v>
      </c>
      <c r="AB83" s="1">
        <f t="shared" ca="1" si="25"/>
        <v>109.90195269526954</v>
      </c>
      <c r="AC83" s="1">
        <f t="shared" ca="1" si="25"/>
        <v>126.38724559955999</v>
      </c>
      <c r="AD83" s="1">
        <f t="shared" ca="1" si="25"/>
        <v>126.38724559955999</v>
      </c>
      <c r="AE83" s="1">
        <f t="shared" ca="1" si="25"/>
        <v>54.950976347634771</v>
      </c>
      <c r="AF83" s="1">
        <f t="shared" ca="1" si="25"/>
        <v>109.90195269526954</v>
      </c>
      <c r="AG83" s="1">
        <f t="shared" ca="1" si="25"/>
        <v>109.90195269526954</v>
      </c>
      <c r="AH83" s="1">
        <f t="shared" ca="1" si="25"/>
        <v>109.90195269526954</v>
      </c>
      <c r="AI83" s="1">
        <f t="shared" ca="1" si="25"/>
        <v>54.950976347634771</v>
      </c>
      <c r="AJ83" s="1">
        <f t="shared" ca="1" si="25"/>
        <v>109.90195269526954</v>
      </c>
      <c r="AK83" s="1">
        <f t="shared" ca="1" si="25"/>
        <v>54.950976347634771</v>
      </c>
      <c r="AL83" s="1">
        <f t="shared" ca="1" si="25"/>
        <v>109.90195269526954</v>
      </c>
      <c r="AM83" s="1">
        <f t="shared" ca="1" si="25"/>
        <v>54.950976347634771</v>
      </c>
      <c r="AN83" s="1">
        <f t="shared" ca="1" si="25"/>
        <v>109.90195269526954</v>
      </c>
      <c r="AO83" s="1">
        <f t="shared" ca="1" si="24"/>
        <v>54.950976347634771</v>
      </c>
      <c r="AP83" s="1">
        <f t="shared" ca="1" si="24"/>
        <v>120.89214796479651</v>
      </c>
    </row>
    <row r="84" spans="1:42" x14ac:dyDescent="0.25">
      <c r="A84">
        <v>2100</v>
      </c>
      <c r="C84">
        <v>81</v>
      </c>
      <c r="D84" s="9">
        <v>1</v>
      </c>
      <c r="E84" s="9">
        <f t="shared" si="15"/>
        <v>1</v>
      </c>
      <c r="F84" s="9"/>
      <c r="G84" s="1">
        <v>81</v>
      </c>
      <c r="H84" s="9">
        <v>1</v>
      </c>
      <c r="I84" s="9">
        <f t="shared" si="23"/>
        <v>0.93</v>
      </c>
      <c r="J84">
        <f t="shared" si="19"/>
        <v>81</v>
      </c>
      <c r="K84">
        <f t="shared" si="20"/>
        <v>75.33</v>
      </c>
      <c r="M84">
        <v>81</v>
      </c>
      <c r="N84" s="9">
        <v>1</v>
      </c>
      <c r="O84" s="9">
        <f t="shared" si="21"/>
        <v>1</v>
      </c>
      <c r="P84" s="9"/>
      <c r="Q84" s="9"/>
      <c r="R84">
        <v>81</v>
      </c>
      <c r="S84" s="13">
        <f>SUM($A$4:$A84)*D84</f>
        <v>89100</v>
      </c>
      <c r="T84" s="1">
        <f t="shared" si="22"/>
        <v>2100</v>
      </c>
      <c r="U84" s="1"/>
      <c r="V84" s="1"/>
      <c r="W84" s="1">
        <f ca="1">SUM($X$4:X84)</f>
        <v>68608.68040429044</v>
      </c>
      <c r="X84" s="1">
        <f t="shared" ca="1" si="18"/>
        <v>1735.126732673268</v>
      </c>
      <c r="Y84" s="1">
        <f t="shared" ca="1" si="25"/>
        <v>55.613036303630373</v>
      </c>
      <c r="Z84" s="1">
        <f t="shared" ca="1" si="25"/>
        <v>127.90998349834985</v>
      </c>
      <c r="AA84" s="1">
        <f t="shared" ca="1" si="25"/>
        <v>116.78737623762379</v>
      </c>
      <c r="AB84" s="1">
        <f t="shared" ca="1" si="25"/>
        <v>111.22607260726075</v>
      </c>
      <c r="AC84" s="1">
        <f t="shared" ca="1" si="25"/>
        <v>127.90998349834985</v>
      </c>
      <c r="AD84" s="1">
        <f t="shared" ca="1" si="25"/>
        <v>127.90998349834985</v>
      </c>
      <c r="AE84" s="1">
        <f t="shared" ca="1" si="25"/>
        <v>55.613036303630373</v>
      </c>
      <c r="AF84" s="1">
        <f t="shared" ca="1" si="25"/>
        <v>111.22607260726075</v>
      </c>
      <c r="AG84" s="1">
        <f t="shared" ca="1" si="25"/>
        <v>111.22607260726075</v>
      </c>
      <c r="AH84" s="1">
        <f t="shared" ca="1" si="25"/>
        <v>111.22607260726075</v>
      </c>
      <c r="AI84" s="1">
        <f t="shared" ca="1" si="25"/>
        <v>55.613036303630373</v>
      </c>
      <c r="AJ84" s="1">
        <f t="shared" ca="1" si="25"/>
        <v>111.22607260726075</v>
      </c>
      <c r="AK84" s="1">
        <f t="shared" ca="1" si="25"/>
        <v>55.613036303630373</v>
      </c>
      <c r="AL84" s="1">
        <f t="shared" ca="1" si="25"/>
        <v>111.22607260726075</v>
      </c>
      <c r="AM84" s="1">
        <f t="shared" ca="1" si="25"/>
        <v>55.613036303630373</v>
      </c>
      <c r="AN84" s="1">
        <f t="shared" ca="1" si="25"/>
        <v>111.22607260726075</v>
      </c>
      <c r="AO84" s="1">
        <f t="shared" ca="1" si="24"/>
        <v>55.613036303630373</v>
      </c>
      <c r="AP84" s="1">
        <f t="shared" ca="1" si="24"/>
        <v>122.34867986798683</v>
      </c>
    </row>
    <row r="85" spans="1:42" x14ac:dyDescent="0.25">
      <c r="A85">
        <v>2125</v>
      </c>
      <c r="C85">
        <v>82</v>
      </c>
      <c r="D85" s="9">
        <v>1</v>
      </c>
      <c r="E85" s="9">
        <f t="shared" si="15"/>
        <v>1</v>
      </c>
      <c r="F85" s="9"/>
      <c r="G85" s="1">
        <v>82</v>
      </c>
      <c r="H85" s="9">
        <v>1</v>
      </c>
      <c r="I85" s="9">
        <f t="shared" si="23"/>
        <v>0.93</v>
      </c>
      <c r="J85">
        <f t="shared" si="19"/>
        <v>82</v>
      </c>
      <c r="K85">
        <f t="shared" si="20"/>
        <v>76.260000000000005</v>
      </c>
      <c r="M85">
        <v>82</v>
      </c>
      <c r="N85" s="9">
        <v>1</v>
      </c>
      <c r="O85" s="9">
        <f t="shared" si="21"/>
        <v>1</v>
      </c>
      <c r="R85">
        <v>82</v>
      </c>
      <c r="S85" s="1">
        <f>SUM($A$4:$A85)*D85</f>
        <v>91225</v>
      </c>
      <c r="T85" s="1">
        <f t="shared" si="22"/>
        <v>2125</v>
      </c>
      <c r="U85" s="1"/>
      <c r="V85" s="1"/>
      <c r="W85" s="1">
        <f ca="1">SUM($X$4:X85)</f>
        <v>70364.463407590767</v>
      </c>
      <c r="X85" s="1">
        <f t="shared" ca="1" si="18"/>
        <v>1755.7830033003311</v>
      </c>
      <c r="Y85" s="1">
        <f t="shared" ca="1" si="25"/>
        <v>56.275096259625975</v>
      </c>
      <c r="Z85" s="1">
        <f t="shared" ca="1" si="25"/>
        <v>129.43272139713974</v>
      </c>
      <c r="AA85" s="1">
        <f t="shared" ca="1" si="25"/>
        <v>118.17770214521454</v>
      </c>
      <c r="AB85" s="1">
        <f t="shared" ca="1" si="25"/>
        <v>112.55019251925195</v>
      </c>
      <c r="AC85" s="1">
        <f t="shared" ca="1" si="25"/>
        <v>129.43272139713974</v>
      </c>
      <c r="AD85" s="1">
        <f t="shared" ca="1" si="25"/>
        <v>129.43272139713974</v>
      </c>
      <c r="AE85" s="1">
        <f t="shared" ca="1" si="25"/>
        <v>56.275096259625975</v>
      </c>
      <c r="AF85" s="1">
        <f t="shared" ca="1" si="25"/>
        <v>112.55019251925195</v>
      </c>
      <c r="AG85" s="1">
        <f t="shared" ca="1" si="25"/>
        <v>112.55019251925195</v>
      </c>
      <c r="AH85" s="1">
        <f t="shared" ca="1" si="25"/>
        <v>112.55019251925195</v>
      </c>
      <c r="AI85" s="1">
        <f t="shared" ca="1" si="25"/>
        <v>56.275096259625975</v>
      </c>
      <c r="AJ85" s="1">
        <f t="shared" ca="1" si="25"/>
        <v>112.55019251925195</v>
      </c>
      <c r="AK85" s="1">
        <f t="shared" ca="1" si="25"/>
        <v>56.275096259625975</v>
      </c>
      <c r="AL85" s="1">
        <f t="shared" ca="1" si="25"/>
        <v>112.55019251925195</v>
      </c>
      <c r="AM85" s="1">
        <f t="shared" ca="1" si="25"/>
        <v>56.275096259625975</v>
      </c>
      <c r="AN85" s="1">
        <f t="shared" ca="1" si="25"/>
        <v>112.55019251925195</v>
      </c>
      <c r="AO85" s="1">
        <f t="shared" ca="1" si="24"/>
        <v>56.275096259625975</v>
      </c>
      <c r="AP85" s="1">
        <f t="shared" ca="1" si="24"/>
        <v>123.80521177117714</v>
      </c>
    </row>
    <row r="86" spans="1:42" x14ac:dyDescent="0.25">
      <c r="A86">
        <v>2150</v>
      </c>
      <c r="C86">
        <v>83</v>
      </c>
      <c r="D86" s="9">
        <v>1</v>
      </c>
      <c r="E86" s="9">
        <f t="shared" si="15"/>
        <v>1</v>
      </c>
      <c r="F86" s="9"/>
      <c r="G86" s="1">
        <v>83</v>
      </c>
      <c r="H86" s="9">
        <v>1</v>
      </c>
      <c r="I86" s="9">
        <f t="shared" si="23"/>
        <v>0.93</v>
      </c>
      <c r="J86">
        <f t="shared" si="19"/>
        <v>83</v>
      </c>
      <c r="K86">
        <f t="shared" si="20"/>
        <v>77.19</v>
      </c>
      <c r="M86">
        <v>83</v>
      </c>
      <c r="N86" s="9">
        <v>1</v>
      </c>
      <c r="O86" s="9">
        <f t="shared" si="21"/>
        <v>1</v>
      </c>
      <c r="R86">
        <v>83</v>
      </c>
      <c r="S86" s="1">
        <f>SUM($A$4:$A86)*D86</f>
        <v>93375</v>
      </c>
      <c r="T86" s="1">
        <f t="shared" si="22"/>
        <v>2150</v>
      </c>
      <c r="U86" s="1"/>
      <c r="V86" s="1"/>
      <c r="W86" s="1">
        <f ca="1">SUM($X$4:X86)</f>
        <v>72140.902681518157</v>
      </c>
      <c r="X86" s="1">
        <f t="shared" ca="1" si="18"/>
        <v>1776.4392739273933</v>
      </c>
      <c r="Y86" s="1">
        <f t="shared" ca="1" si="25"/>
        <v>56.93715621562157</v>
      </c>
      <c r="Z86" s="1">
        <f t="shared" ca="1" si="25"/>
        <v>130.95545929592961</v>
      </c>
      <c r="AA86" s="1">
        <f t="shared" ca="1" si="25"/>
        <v>119.5680280528053</v>
      </c>
      <c r="AB86" s="1">
        <f t="shared" ca="1" si="25"/>
        <v>113.87431243124314</v>
      </c>
      <c r="AC86" s="1">
        <f t="shared" ca="1" si="25"/>
        <v>130.95545929592961</v>
      </c>
      <c r="AD86" s="1">
        <f t="shared" ca="1" si="25"/>
        <v>130.95545929592961</v>
      </c>
      <c r="AE86" s="1">
        <f t="shared" ca="1" si="25"/>
        <v>56.93715621562157</v>
      </c>
      <c r="AF86" s="1">
        <f t="shared" ca="1" si="25"/>
        <v>113.87431243124314</v>
      </c>
      <c r="AG86" s="1">
        <f t="shared" ca="1" si="25"/>
        <v>113.87431243124314</v>
      </c>
      <c r="AH86" s="1">
        <f t="shared" ca="1" si="25"/>
        <v>113.87431243124314</v>
      </c>
      <c r="AI86" s="1">
        <f t="shared" ca="1" si="25"/>
        <v>56.93715621562157</v>
      </c>
      <c r="AJ86" s="1">
        <f t="shared" ca="1" si="25"/>
        <v>113.87431243124314</v>
      </c>
      <c r="AK86" s="1">
        <f t="shared" ca="1" si="25"/>
        <v>56.93715621562157</v>
      </c>
      <c r="AL86" s="1">
        <f t="shared" ca="1" si="25"/>
        <v>113.87431243124314</v>
      </c>
      <c r="AM86" s="1">
        <f t="shared" ca="1" si="25"/>
        <v>56.93715621562157</v>
      </c>
      <c r="AN86" s="1">
        <f t="shared" ca="1" si="25"/>
        <v>113.87431243124314</v>
      </c>
      <c r="AO86" s="1">
        <f t="shared" ca="1" si="24"/>
        <v>56.93715621562157</v>
      </c>
      <c r="AP86" s="1">
        <f t="shared" ca="1" si="24"/>
        <v>125.26174367436745</v>
      </c>
    </row>
    <row r="87" spans="1:42" x14ac:dyDescent="0.25">
      <c r="A87">
        <v>2175</v>
      </c>
      <c r="C87">
        <v>84</v>
      </c>
      <c r="D87" s="9">
        <v>1</v>
      </c>
      <c r="E87" s="9">
        <f t="shared" si="15"/>
        <v>1</v>
      </c>
      <c r="F87" s="9"/>
      <c r="G87" s="1">
        <v>84</v>
      </c>
      <c r="H87" s="9">
        <v>1</v>
      </c>
      <c r="I87" s="9">
        <f t="shared" si="23"/>
        <v>0.93</v>
      </c>
      <c r="J87">
        <f t="shared" si="19"/>
        <v>84</v>
      </c>
      <c r="K87">
        <f t="shared" si="20"/>
        <v>78.12</v>
      </c>
      <c r="M87">
        <v>84</v>
      </c>
      <c r="N87" s="9">
        <v>1</v>
      </c>
      <c r="O87" s="9">
        <f t="shared" si="21"/>
        <v>1</v>
      </c>
      <c r="R87">
        <v>84</v>
      </c>
      <c r="S87" s="1">
        <f>SUM($A$4:$A87)*D87</f>
        <v>95550</v>
      </c>
      <c r="T87" s="1">
        <f t="shared" si="22"/>
        <v>2175</v>
      </c>
      <c r="U87" s="1"/>
      <c r="V87" s="1"/>
      <c r="W87" s="1">
        <f ca="1">SUM($X$4:X87)</f>
        <v>73937.99822607261</v>
      </c>
      <c r="X87" s="1">
        <f t="shared" ca="1" si="18"/>
        <v>1797.0955445544557</v>
      </c>
      <c r="Y87" s="1">
        <f t="shared" ca="1" si="25"/>
        <v>57.599216171617172</v>
      </c>
      <c r="Z87" s="1">
        <f t="shared" ca="1" si="25"/>
        <v>132.47819719471951</v>
      </c>
      <c r="AA87" s="1">
        <f t="shared" ca="1" si="25"/>
        <v>120.95835396039607</v>
      </c>
      <c r="AB87" s="1">
        <f t="shared" ca="1" si="25"/>
        <v>115.19843234323434</v>
      </c>
      <c r="AC87" s="1">
        <f t="shared" ca="1" si="25"/>
        <v>132.47819719471951</v>
      </c>
      <c r="AD87" s="1">
        <f t="shared" ca="1" si="25"/>
        <v>132.47819719471951</v>
      </c>
      <c r="AE87" s="1">
        <f t="shared" ca="1" si="25"/>
        <v>57.599216171617172</v>
      </c>
      <c r="AF87" s="1">
        <f t="shared" ca="1" si="25"/>
        <v>115.19843234323434</v>
      </c>
      <c r="AG87" s="1">
        <f t="shared" ca="1" si="25"/>
        <v>115.19843234323434</v>
      </c>
      <c r="AH87" s="1">
        <f t="shared" ca="1" si="25"/>
        <v>115.19843234323434</v>
      </c>
      <c r="AI87" s="1">
        <f t="shared" ca="1" si="25"/>
        <v>57.599216171617172</v>
      </c>
      <c r="AJ87" s="1">
        <f t="shared" ca="1" si="25"/>
        <v>115.19843234323434</v>
      </c>
      <c r="AK87" s="1">
        <f t="shared" ca="1" si="25"/>
        <v>57.599216171617172</v>
      </c>
      <c r="AL87" s="1">
        <f t="shared" ca="1" si="25"/>
        <v>115.19843234323434</v>
      </c>
      <c r="AM87" s="1">
        <f t="shared" ca="1" si="25"/>
        <v>57.599216171617172</v>
      </c>
      <c r="AN87" s="1">
        <f t="shared" ca="1" si="25"/>
        <v>115.19843234323434</v>
      </c>
      <c r="AO87" s="1">
        <f t="shared" ca="1" si="24"/>
        <v>57.599216171617172</v>
      </c>
      <c r="AP87" s="1">
        <f t="shared" ca="1" si="24"/>
        <v>126.71827557755778</v>
      </c>
    </row>
    <row r="88" spans="1:42" x14ac:dyDescent="0.25">
      <c r="A88">
        <v>2200</v>
      </c>
      <c r="C88">
        <v>85</v>
      </c>
      <c r="D88" s="9">
        <v>1</v>
      </c>
      <c r="E88" s="9">
        <f t="shared" si="15"/>
        <v>1</v>
      </c>
      <c r="F88" s="9"/>
      <c r="G88" s="1">
        <v>85</v>
      </c>
      <c r="H88" s="9">
        <v>1</v>
      </c>
      <c r="I88" s="9">
        <v>0.92</v>
      </c>
      <c r="J88">
        <f t="shared" si="19"/>
        <v>85</v>
      </c>
      <c r="K88">
        <f t="shared" si="20"/>
        <v>78.2</v>
      </c>
      <c r="M88">
        <v>85</v>
      </c>
      <c r="N88" s="9">
        <v>1</v>
      </c>
      <c r="O88" s="9">
        <f t="shared" si="21"/>
        <v>1</v>
      </c>
      <c r="R88">
        <v>85</v>
      </c>
      <c r="S88" s="1">
        <f>SUM($A$4:$A88)*D88</f>
        <v>97750</v>
      </c>
      <c r="T88" s="1">
        <f t="shared" si="22"/>
        <v>2200</v>
      </c>
      <c r="U88" s="1"/>
      <c r="V88" s="1"/>
      <c r="W88" s="1">
        <f ca="1">SUM($X$4:X88)</f>
        <v>75755.750041254127</v>
      </c>
      <c r="X88" s="1">
        <f t="shared" ca="1" si="18"/>
        <v>1817.7518151815182</v>
      </c>
      <c r="Y88" s="1">
        <f t="shared" ca="1" si="25"/>
        <v>58.261276127612774</v>
      </c>
      <c r="Z88" s="1">
        <f t="shared" ca="1" si="25"/>
        <v>134.00093509350936</v>
      </c>
      <c r="AA88" s="1">
        <f t="shared" ca="1" si="25"/>
        <v>122.34867986798683</v>
      </c>
      <c r="AB88" s="1">
        <f t="shared" ca="1" si="25"/>
        <v>116.52255225522555</v>
      </c>
      <c r="AC88" s="1">
        <f t="shared" ca="1" si="25"/>
        <v>134.00093509350936</v>
      </c>
      <c r="AD88" s="1">
        <f t="shared" ca="1" si="25"/>
        <v>134.00093509350936</v>
      </c>
      <c r="AE88" s="1">
        <f t="shared" ca="1" si="25"/>
        <v>58.261276127612774</v>
      </c>
      <c r="AF88" s="1">
        <f t="shared" ca="1" si="25"/>
        <v>116.52255225522555</v>
      </c>
      <c r="AG88" s="1">
        <f t="shared" ca="1" si="25"/>
        <v>116.52255225522555</v>
      </c>
      <c r="AH88" s="1">
        <f t="shared" ca="1" si="25"/>
        <v>116.52255225522555</v>
      </c>
      <c r="AI88" s="1">
        <f t="shared" ca="1" si="25"/>
        <v>58.261276127612774</v>
      </c>
      <c r="AJ88" s="1">
        <f t="shared" ca="1" si="25"/>
        <v>116.52255225522555</v>
      </c>
      <c r="AK88" s="1">
        <f t="shared" ca="1" si="25"/>
        <v>58.261276127612774</v>
      </c>
      <c r="AL88" s="1">
        <f t="shared" ca="1" si="25"/>
        <v>116.52255225522555</v>
      </c>
      <c r="AM88" s="1">
        <f t="shared" ca="1" si="25"/>
        <v>58.261276127612774</v>
      </c>
      <c r="AN88" s="1">
        <f t="shared" ca="1" si="25"/>
        <v>116.52255225522555</v>
      </c>
      <c r="AO88" s="1">
        <f t="shared" ca="1" si="24"/>
        <v>58.261276127612774</v>
      </c>
      <c r="AP88" s="1">
        <f t="shared" ca="1" si="24"/>
        <v>128.17480748074811</v>
      </c>
    </row>
    <row r="89" spans="1:42" x14ac:dyDescent="0.25">
      <c r="A89">
        <v>2225</v>
      </c>
      <c r="C89">
        <v>86</v>
      </c>
      <c r="D89" s="9">
        <v>1</v>
      </c>
      <c r="E89" s="9">
        <f t="shared" si="15"/>
        <v>1</v>
      </c>
      <c r="F89" s="9"/>
      <c r="G89" s="1">
        <v>86</v>
      </c>
      <c r="H89" s="9">
        <v>1</v>
      </c>
      <c r="I89" s="9">
        <f t="shared" si="23"/>
        <v>0.92</v>
      </c>
      <c r="J89">
        <f t="shared" si="19"/>
        <v>86</v>
      </c>
      <c r="K89">
        <f t="shared" si="20"/>
        <v>79.12</v>
      </c>
      <c r="M89">
        <v>86</v>
      </c>
      <c r="N89" s="9">
        <v>1</v>
      </c>
      <c r="O89" s="9">
        <f t="shared" si="21"/>
        <v>1</v>
      </c>
      <c r="R89">
        <v>86</v>
      </c>
      <c r="S89" s="1">
        <f>SUM($A$4:$A89)*D89</f>
        <v>99975</v>
      </c>
      <c r="T89" s="1">
        <f t="shared" si="22"/>
        <v>2225</v>
      </c>
      <c r="V89" s="11"/>
      <c r="W89" s="1">
        <f ca="1">SUM($X$4:X89)</f>
        <v>77594.158127062707</v>
      </c>
      <c r="X89" s="1">
        <f t="shared" ca="1" si="18"/>
        <v>1838.4080858085806</v>
      </c>
      <c r="Y89" s="1">
        <f t="shared" ca="1" si="25"/>
        <v>58.923336083608376</v>
      </c>
      <c r="Z89" s="1">
        <f t="shared" ca="1" si="25"/>
        <v>135.52367299229925</v>
      </c>
      <c r="AA89" s="1">
        <f t="shared" ca="1" si="25"/>
        <v>123.73900577557757</v>
      </c>
      <c r="AB89" s="1">
        <f t="shared" ca="1" si="25"/>
        <v>117.84667216721675</v>
      </c>
      <c r="AC89" s="1">
        <f t="shared" ca="1" si="25"/>
        <v>135.52367299229925</v>
      </c>
      <c r="AD89" s="1">
        <f t="shared" ca="1" si="25"/>
        <v>135.52367299229925</v>
      </c>
      <c r="AE89" s="1">
        <f t="shared" ca="1" si="25"/>
        <v>58.923336083608376</v>
      </c>
      <c r="AF89" s="1">
        <f t="shared" ca="1" si="25"/>
        <v>117.84667216721675</v>
      </c>
      <c r="AG89" s="1">
        <f t="shared" ca="1" si="25"/>
        <v>117.84667216721675</v>
      </c>
      <c r="AH89" s="1">
        <f t="shared" ca="1" si="25"/>
        <v>117.84667216721675</v>
      </c>
      <c r="AI89" s="1">
        <f t="shared" ca="1" si="25"/>
        <v>58.923336083608376</v>
      </c>
      <c r="AJ89" s="1">
        <f t="shared" ca="1" si="25"/>
        <v>117.84667216721675</v>
      </c>
      <c r="AK89" s="1">
        <f t="shared" ca="1" si="25"/>
        <v>58.923336083608376</v>
      </c>
      <c r="AL89" s="1">
        <f t="shared" ca="1" si="25"/>
        <v>117.84667216721675</v>
      </c>
      <c r="AM89" s="1">
        <f t="shared" ca="1" si="25"/>
        <v>58.923336083608376</v>
      </c>
      <c r="AN89" s="1">
        <f t="shared" ca="1" si="25"/>
        <v>117.84667216721675</v>
      </c>
      <c r="AO89" s="1">
        <f t="shared" ca="1" si="24"/>
        <v>58.923336083608376</v>
      </c>
      <c r="AP89" s="1">
        <f t="shared" ca="1" si="24"/>
        <v>129.63133938393841</v>
      </c>
    </row>
    <row r="90" spans="1:42" x14ac:dyDescent="0.25">
      <c r="A90">
        <v>2250</v>
      </c>
      <c r="C90">
        <v>87</v>
      </c>
      <c r="D90" s="9">
        <v>1</v>
      </c>
      <c r="E90" s="9">
        <f t="shared" si="15"/>
        <v>1</v>
      </c>
      <c r="F90" s="9"/>
      <c r="G90" s="1">
        <v>87</v>
      </c>
      <c r="H90" s="9">
        <v>1</v>
      </c>
      <c r="I90" s="9">
        <f t="shared" si="23"/>
        <v>0.92</v>
      </c>
      <c r="J90">
        <f t="shared" si="19"/>
        <v>87</v>
      </c>
      <c r="K90">
        <f t="shared" si="20"/>
        <v>80.040000000000006</v>
      </c>
      <c r="M90">
        <v>87</v>
      </c>
      <c r="N90" s="9">
        <v>1</v>
      </c>
      <c r="O90" s="9">
        <f t="shared" si="21"/>
        <v>1</v>
      </c>
      <c r="R90">
        <v>87</v>
      </c>
      <c r="S90" s="1">
        <f>SUM($A$4:$A90)*D90</f>
        <v>102225</v>
      </c>
      <c r="T90" s="1">
        <f t="shared" si="22"/>
        <v>2250</v>
      </c>
      <c r="V90" s="11"/>
      <c r="W90" s="1">
        <f ca="1">SUM($X$4:X90)</f>
        <v>79453.22248349835</v>
      </c>
      <c r="X90" s="1">
        <f t="shared" ca="1" si="18"/>
        <v>1859.0643564356437</v>
      </c>
      <c r="Y90" s="1">
        <f t="shared" ca="1" si="25"/>
        <v>59.585396039603971</v>
      </c>
      <c r="Z90" s="1">
        <f t="shared" ca="1" si="25"/>
        <v>137.04641089108912</v>
      </c>
      <c r="AA90" s="1">
        <f t="shared" ca="1" si="25"/>
        <v>125.12933168316835</v>
      </c>
      <c r="AB90" s="1">
        <f t="shared" ca="1" si="25"/>
        <v>119.17079207920794</v>
      </c>
      <c r="AC90" s="1">
        <f t="shared" ca="1" si="25"/>
        <v>137.04641089108912</v>
      </c>
      <c r="AD90" s="1">
        <f t="shared" ca="1" si="25"/>
        <v>137.04641089108912</v>
      </c>
      <c r="AE90" s="1">
        <f t="shared" ca="1" si="25"/>
        <v>59.585396039603971</v>
      </c>
      <c r="AF90" s="1">
        <f t="shared" ca="1" si="25"/>
        <v>119.17079207920794</v>
      </c>
      <c r="AG90" s="1">
        <f t="shared" ca="1" si="25"/>
        <v>119.17079207920794</v>
      </c>
      <c r="AH90" s="1">
        <f t="shared" ca="1" si="25"/>
        <v>119.17079207920794</v>
      </c>
      <c r="AI90" s="1">
        <f t="shared" ca="1" si="25"/>
        <v>59.585396039603971</v>
      </c>
      <c r="AJ90" s="1">
        <f t="shared" ca="1" si="25"/>
        <v>119.17079207920794</v>
      </c>
      <c r="AK90" s="1">
        <f t="shared" ca="1" si="25"/>
        <v>59.585396039603971</v>
      </c>
      <c r="AL90" s="1">
        <f t="shared" ca="1" si="25"/>
        <v>119.17079207920794</v>
      </c>
      <c r="AM90" s="1">
        <f t="shared" ca="1" si="25"/>
        <v>59.585396039603971</v>
      </c>
      <c r="AN90" s="1">
        <f t="shared" ca="1" si="25"/>
        <v>119.17079207920794</v>
      </c>
      <c r="AO90" s="1">
        <f t="shared" ca="1" si="24"/>
        <v>59.585396039603971</v>
      </c>
      <c r="AP90" s="1">
        <f t="shared" ca="1" si="24"/>
        <v>131.08787128712873</v>
      </c>
    </row>
    <row r="91" spans="1:42" x14ac:dyDescent="0.25">
      <c r="A91">
        <v>2275</v>
      </c>
      <c r="C91">
        <v>88</v>
      </c>
      <c r="D91" s="9">
        <v>1</v>
      </c>
      <c r="E91" s="9">
        <f t="shared" si="15"/>
        <v>1</v>
      </c>
      <c r="F91" s="9"/>
      <c r="G91" s="1">
        <v>88</v>
      </c>
      <c r="H91" s="9">
        <v>1</v>
      </c>
      <c r="I91" s="9">
        <f t="shared" si="23"/>
        <v>0.92</v>
      </c>
      <c r="J91">
        <f t="shared" si="19"/>
        <v>88</v>
      </c>
      <c r="K91">
        <f t="shared" si="20"/>
        <v>80.960000000000008</v>
      </c>
      <c r="M91">
        <v>88</v>
      </c>
      <c r="N91" s="9">
        <v>1</v>
      </c>
      <c r="O91" s="9">
        <f t="shared" si="21"/>
        <v>1</v>
      </c>
      <c r="R91">
        <v>88</v>
      </c>
      <c r="S91" s="1">
        <f>SUM($A$4:$A91)*D91</f>
        <v>104500</v>
      </c>
      <c r="T91" s="1">
        <f t="shared" si="22"/>
        <v>2275</v>
      </c>
      <c r="V91" s="11"/>
      <c r="W91" s="1">
        <f ca="1">SUM($X$4:X91)</f>
        <v>81332.943110561057</v>
      </c>
      <c r="X91" s="1">
        <f t="shared" ca="1" si="18"/>
        <v>1879.7206270627064</v>
      </c>
      <c r="Y91" s="1">
        <f t="shared" ca="1" si="25"/>
        <v>60.247455995599573</v>
      </c>
      <c r="Z91" s="1">
        <f t="shared" ca="1" si="25"/>
        <v>138.56914878987902</v>
      </c>
      <c r="AA91" s="1">
        <f t="shared" ca="1" si="25"/>
        <v>126.51965759075911</v>
      </c>
      <c r="AB91" s="1">
        <f t="shared" ca="1" si="25"/>
        <v>120.49491199119915</v>
      </c>
      <c r="AC91" s="1">
        <f t="shared" ca="1" si="25"/>
        <v>138.56914878987902</v>
      </c>
      <c r="AD91" s="1">
        <f t="shared" ca="1" si="25"/>
        <v>138.56914878987902</v>
      </c>
      <c r="AE91" s="1">
        <f t="shared" ca="1" si="25"/>
        <v>60.247455995599573</v>
      </c>
      <c r="AF91" s="1">
        <f t="shared" ca="1" si="25"/>
        <v>120.49491199119915</v>
      </c>
      <c r="AG91" s="1">
        <f t="shared" ca="1" si="25"/>
        <v>120.49491199119915</v>
      </c>
      <c r="AH91" s="1">
        <f t="shared" ca="1" si="25"/>
        <v>120.49491199119915</v>
      </c>
      <c r="AI91" s="1">
        <f t="shared" ca="1" si="25"/>
        <v>60.247455995599573</v>
      </c>
      <c r="AJ91" s="1">
        <f t="shared" ca="1" si="25"/>
        <v>120.49491199119915</v>
      </c>
      <c r="AK91" s="1">
        <f t="shared" ca="1" si="25"/>
        <v>60.247455995599573</v>
      </c>
      <c r="AL91" s="1">
        <f t="shared" ca="1" si="25"/>
        <v>120.49491199119915</v>
      </c>
      <c r="AM91" s="1">
        <f t="shared" ca="1" si="25"/>
        <v>60.247455995599573</v>
      </c>
      <c r="AN91" s="1">
        <f t="shared" ca="1" si="25"/>
        <v>120.49491199119915</v>
      </c>
      <c r="AO91" s="1">
        <f t="shared" ca="1" si="24"/>
        <v>60.247455995599573</v>
      </c>
      <c r="AP91" s="1">
        <f t="shared" ca="1" si="24"/>
        <v>132.54440319031906</v>
      </c>
    </row>
    <row r="92" spans="1:42" x14ac:dyDescent="0.25">
      <c r="A92">
        <v>2300</v>
      </c>
      <c r="C92">
        <v>89</v>
      </c>
      <c r="D92" s="9">
        <v>1</v>
      </c>
      <c r="E92" s="9">
        <f t="shared" si="15"/>
        <v>1</v>
      </c>
      <c r="F92" s="9"/>
      <c r="G92" s="1">
        <v>89</v>
      </c>
      <c r="H92" s="9">
        <v>1</v>
      </c>
      <c r="I92" s="9">
        <f t="shared" si="23"/>
        <v>0.92</v>
      </c>
      <c r="J92">
        <f t="shared" si="19"/>
        <v>89</v>
      </c>
      <c r="K92">
        <f t="shared" si="20"/>
        <v>81.88000000000001</v>
      </c>
      <c r="M92">
        <v>89</v>
      </c>
      <c r="N92" s="9">
        <v>1</v>
      </c>
      <c r="O92" s="9">
        <f t="shared" si="21"/>
        <v>1</v>
      </c>
      <c r="R92">
        <v>89</v>
      </c>
      <c r="S92" s="1">
        <f>SUM($A$4:$A92)*D92</f>
        <v>106800</v>
      </c>
      <c r="T92" s="1">
        <f t="shared" si="22"/>
        <v>2300</v>
      </c>
      <c r="V92" s="11"/>
      <c r="W92" s="1">
        <f ca="1">SUM($X$4:X92)</f>
        <v>83233.320008250827</v>
      </c>
      <c r="X92" s="1">
        <f t="shared" ca="1" si="18"/>
        <v>1900.3768976897693</v>
      </c>
      <c r="Y92" s="1">
        <f t="shared" ca="1" si="25"/>
        <v>60.909515951595168</v>
      </c>
      <c r="Z92" s="1">
        <f t="shared" ca="1" si="25"/>
        <v>140.09188668866889</v>
      </c>
      <c r="AA92" s="1">
        <f t="shared" ca="1" si="25"/>
        <v>127.90998349834985</v>
      </c>
      <c r="AB92" s="1">
        <f t="shared" ca="1" si="25"/>
        <v>121.81903190319034</v>
      </c>
      <c r="AC92" s="1">
        <f t="shared" ca="1" si="25"/>
        <v>140.09188668866889</v>
      </c>
      <c r="AD92" s="1">
        <f t="shared" ca="1" si="25"/>
        <v>140.09188668866889</v>
      </c>
      <c r="AE92" s="1">
        <f t="shared" ca="1" si="25"/>
        <v>60.909515951595168</v>
      </c>
      <c r="AF92" s="1">
        <f t="shared" ca="1" si="25"/>
        <v>121.81903190319034</v>
      </c>
      <c r="AG92" s="1">
        <f t="shared" ca="1" si="25"/>
        <v>121.81903190319034</v>
      </c>
      <c r="AH92" s="1">
        <f t="shared" ca="1" si="25"/>
        <v>121.81903190319034</v>
      </c>
      <c r="AI92" s="1">
        <f t="shared" ca="1" si="25"/>
        <v>60.909515951595168</v>
      </c>
      <c r="AJ92" s="1">
        <f t="shared" ca="1" si="25"/>
        <v>121.81903190319034</v>
      </c>
      <c r="AK92" s="1">
        <f t="shared" ca="1" si="25"/>
        <v>60.909515951595168</v>
      </c>
      <c r="AL92" s="1">
        <f t="shared" ca="1" si="25"/>
        <v>121.81903190319034</v>
      </c>
      <c r="AM92" s="1">
        <f t="shared" ca="1" si="25"/>
        <v>60.909515951595168</v>
      </c>
      <c r="AN92" s="1">
        <f t="shared" ca="1" si="25"/>
        <v>121.81903190319034</v>
      </c>
      <c r="AO92" s="1">
        <f t="shared" ca="1" si="24"/>
        <v>60.909515951595168</v>
      </c>
      <c r="AP92" s="1">
        <f t="shared" ca="1" si="24"/>
        <v>134.00093509350936</v>
      </c>
    </row>
    <row r="93" spans="1:42" x14ac:dyDescent="0.25">
      <c r="A93">
        <v>2325</v>
      </c>
      <c r="C93">
        <v>90</v>
      </c>
      <c r="D93" s="9">
        <v>1</v>
      </c>
      <c r="E93" s="9">
        <f t="shared" si="15"/>
        <v>1</v>
      </c>
      <c r="F93" s="9"/>
      <c r="G93" s="1">
        <v>90</v>
      </c>
      <c r="H93" s="9">
        <v>1</v>
      </c>
      <c r="I93" s="9">
        <v>0.91</v>
      </c>
      <c r="J93">
        <f t="shared" si="19"/>
        <v>90</v>
      </c>
      <c r="K93">
        <f t="shared" si="20"/>
        <v>81.900000000000006</v>
      </c>
      <c r="M93">
        <v>90</v>
      </c>
      <c r="N93" s="9">
        <v>1</v>
      </c>
      <c r="O93" s="9">
        <f t="shared" si="21"/>
        <v>1</v>
      </c>
      <c r="R93">
        <v>90</v>
      </c>
      <c r="S93" s="1">
        <f>SUM($A$4:$A93)*D93</f>
        <v>109125</v>
      </c>
      <c r="T93" s="1">
        <f t="shared" si="22"/>
        <v>2325</v>
      </c>
      <c r="V93" s="11"/>
      <c r="W93" s="1">
        <f ca="1">SUM($X$4:X93)</f>
        <v>85154.35317656766</v>
      </c>
      <c r="X93" s="1">
        <f t="shared" ca="1" si="18"/>
        <v>1921.0331683168317</v>
      </c>
      <c r="Y93" s="1">
        <f t="shared" ca="1" si="25"/>
        <v>61.571575907590763</v>
      </c>
      <c r="Z93" s="1">
        <f t="shared" ca="1" si="25"/>
        <v>141.61462458745876</v>
      </c>
      <c r="AA93" s="1">
        <f t="shared" ca="1" si="25"/>
        <v>129.30030940594062</v>
      </c>
      <c r="AB93" s="1">
        <f t="shared" ca="1" si="25"/>
        <v>123.14315181518153</v>
      </c>
      <c r="AC93" s="1">
        <f t="shared" ca="1" si="25"/>
        <v>141.61462458745876</v>
      </c>
      <c r="AD93" s="1">
        <f t="shared" ca="1" si="25"/>
        <v>141.61462458745876</v>
      </c>
      <c r="AE93" s="1">
        <f t="shared" ca="1" si="25"/>
        <v>61.571575907590763</v>
      </c>
      <c r="AF93" s="1">
        <f t="shared" ca="1" si="25"/>
        <v>123.14315181518153</v>
      </c>
      <c r="AG93" s="1">
        <f t="shared" ca="1" si="25"/>
        <v>123.14315181518153</v>
      </c>
      <c r="AH93" s="1">
        <f t="shared" ca="1" si="25"/>
        <v>123.14315181518153</v>
      </c>
      <c r="AI93" s="1">
        <f t="shared" ca="1" si="25"/>
        <v>61.571575907590763</v>
      </c>
      <c r="AJ93" s="1">
        <f t="shared" ca="1" si="25"/>
        <v>123.14315181518153</v>
      </c>
      <c r="AK93" s="1">
        <f t="shared" ca="1" si="25"/>
        <v>61.571575907590763</v>
      </c>
      <c r="AL93" s="1">
        <f t="shared" ca="1" si="25"/>
        <v>123.14315181518153</v>
      </c>
      <c r="AM93" s="1">
        <f t="shared" ca="1" si="25"/>
        <v>61.571575907590763</v>
      </c>
      <c r="AN93" s="1">
        <f t="shared" ca="1" si="25"/>
        <v>123.14315181518153</v>
      </c>
      <c r="AO93" s="1">
        <f t="shared" ca="1" si="24"/>
        <v>61.571575907590763</v>
      </c>
      <c r="AP93" s="1">
        <f t="shared" ca="1" si="24"/>
        <v>135.45746699669971</v>
      </c>
    </row>
    <row r="94" spans="1:42" x14ac:dyDescent="0.25">
      <c r="A94">
        <v>2350</v>
      </c>
      <c r="C94">
        <v>91</v>
      </c>
      <c r="D94" s="9">
        <v>1</v>
      </c>
      <c r="E94" s="9">
        <f t="shared" si="15"/>
        <v>1</v>
      </c>
      <c r="F94" s="9"/>
      <c r="G94" s="1">
        <v>91</v>
      </c>
      <c r="H94" s="9">
        <v>1</v>
      </c>
      <c r="I94" s="9">
        <f t="shared" si="23"/>
        <v>0.91</v>
      </c>
      <c r="J94">
        <f t="shared" si="19"/>
        <v>91</v>
      </c>
      <c r="K94">
        <f t="shared" si="20"/>
        <v>82.81</v>
      </c>
      <c r="M94">
        <v>91</v>
      </c>
      <c r="N94" s="9">
        <v>1</v>
      </c>
      <c r="O94" s="9">
        <f t="shared" si="21"/>
        <v>1</v>
      </c>
      <c r="R94">
        <v>91</v>
      </c>
      <c r="S94" s="1">
        <f>SUM($A$4:$A94)*D94</f>
        <v>111475</v>
      </c>
      <c r="T94" s="1">
        <f t="shared" si="22"/>
        <v>2350</v>
      </c>
      <c r="V94" s="11"/>
      <c r="W94" s="1">
        <f ca="1">SUM($X$4:X94)</f>
        <v>87096.042615511557</v>
      </c>
      <c r="X94" s="1">
        <f t="shared" ca="1" si="18"/>
        <v>1941.6894389438953</v>
      </c>
      <c r="Y94" s="1">
        <f t="shared" ca="1" si="25"/>
        <v>62.233635863586365</v>
      </c>
      <c r="Z94" s="1">
        <f t="shared" ca="1" si="25"/>
        <v>143.13736248624866</v>
      </c>
      <c r="AA94" s="1">
        <f t="shared" ca="1" si="25"/>
        <v>130.69063531353137</v>
      </c>
      <c r="AB94" s="1">
        <f t="shared" ca="1" si="25"/>
        <v>124.46727172717273</v>
      </c>
      <c r="AC94" s="1">
        <f t="shared" ca="1" si="25"/>
        <v>143.13736248624866</v>
      </c>
      <c r="AD94" s="1">
        <f t="shared" ca="1" si="25"/>
        <v>143.13736248624866</v>
      </c>
      <c r="AE94" s="1">
        <f t="shared" ca="1" si="25"/>
        <v>62.233635863586365</v>
      </c>
      <c r="AF94" s="1">
        <f t="shared" ca="1" si="25"/>
        <v>124.46727172717273</v>
      </c>
      <c r="AG94" s="1">
        <f t="shared" ca="1" si="25"/>
        <v>124.46727172717273</v>
      </c>
      <c r="AH94" s="1">
        <f t="shared" ca="1" si="25"/>
        <v>124.46727172717273</v>
      </c>
      <c r="AI94" s="1">
        <f t="shared" ca="1" si="25"/>
        <v>62.233635863586365</v>
      </c>
      <c r="AJ94" s="1">
        <f t="shared" ca="1" si="25"/>
        <v>124.46727172717273</v>
      </c>
      <c r="AK94" s="1">
        <f t="shared" ca="1" si="25"/>
        <v>62.233635863586365</v>
      </c>
      <c r="AL94" s="1">
        <f t="shared" ca="1" si="25"/>
        <v>124.46727172717273</v>
      </c>
      <c r="AM94" s="1">
        <f t="shared" ca="1" si="25"/>
        <v>62.233635863586365</v>
      </c>
      <c r="AN94" s="1">
        <f t="shared" ca="1" si="25"/>
        <v>124.46727172717273</v>
      </c>
      <c r="AO94" s="1">
        <f t="shared" ca="1" si="24"/>
        <v>62.233635863586365</v>
      </c>
      <c r="AP94" s="1">
        <f t="shared" ca="1" si="24"/>
        <v>136.91399889989003</v>
      </c>
    </row>
    <row r="95" spans="1:42" x14ac:dyDescent="0.25">
      <c r="A95">
        <v>2375</v>
      </c>
      <c r="C95">
        <v>92</v>
      </c>
      <c r="D95" s="9">
        <v>1</v>
      </c>
      <c r="E95" s="9">
        <f t="shared" si="15"/>
        <v>1</v>
      </c>
      <c r="F95" s="9"/>
      <c r="G95" s="1">
        <v>92</v>
      </c>
      <c r="H95" s="9">
        <v>1</v>
      </c>
      <c r="I95" s="9">
        <f t="shared" si="23"/>
        <v>0.91</v>
      </c>
      <c r="J95">
        <f t="shared" si="19"/>
        <v>92</v>
      </c>
      <c r="K95">
        <f t="shared" si="20"/>
        <v>83.72</v>
      </c>
      <c r="M95">
        <v>92</v>
      </c>
      <c r="N95" s="9">
        <v>1</v>
      </c>
      <c r="O95" s="9">
        <f t="shared" si="21"/>
        <v>1</v>
      </c>
      <c r="R95">
        <v>92</v>
      </c>
      <c r="S95" s="1">
        <f>SUM($A$4:$A95)*D95</f>
        <v>113850</v>
      </c>
      <c r="T95" s="1">
        <f t="shared" si="22"/>
        <v>2375</v>
      </c>
      <c r="V95" s="11"/>
      <c r="W95" s="1">
        <f ca="1">SUM($X$4:X95)</f>
        <v>89058.388325082517</v>
      </c>
      <c r="X95" s="1">
        <f t="shared" ca="1" si="18"/>
        <v>1962.3457095709578</v>
      </c>
      <c r="Y95" s="1">
        <f t="shared" ca="1" si="25"/>
        <v>62.895695819581974</v>
      </c>
      <c r="Z95" s="1">
        <f t="shared" ca="1" si="25"/>
        <v>144.66010038503853</v>
      </c>
      <c r="AA95" s="1">
        <f t="shared" ca="1" si="25"/>
        <v>132.08096122112212</v>
      </c>
      <c r="AB95" s="1">
        <f t="shared" ca="1" si="25"/>
        <v>125.79139163916395</v>
      </c>
      <c r="AC95" s="1">
        <f t="shared" ca="1" si="25"/>
        <v>144.66010038503853</v>
      </c>
      <c r="AD95" s="1">
        <f t="shared" ca="1" si="25"/>
        <v>144.66010038503853</v>
      </c>
      <c r="AE95" s="1">
        <f t="shared" ca="1" si="25"/>
        <v>62.895695819581974</v>
      </c>
      <c r="AF95" s="1">
        <f t="shared" ca="1" si="25"/>
        <v>125.79139163916395</v>
      </c>
      <c r="AG95" s="1">
        <f t="shared" ca="1" si="25"/>
        <v>125.79139163916395</v>
      </c>
      <c r="AH95" s="1">
        <f t="shared" ca="1" si="25"/>
        <v>125.79139163916395</v>
      </c>
      <c r="AI95" s="1">
        <f t="shared" ca="1" si="25"/>
        <v>62.895695819581974</v>
      </c>
      <c r="AJ95" s="1">
        <f t="shared" ca="1" si="25"/>
        <v>125.79139163916395</v>
      </c>
      <c r="AK95" s="1">
        <f t="shared" ca="1" si="25"/>
        <v>62.895695819581974</v>
      </c>
      <c r="AL95" s="1">
        <f t="shared" ca="1" si="25"/>
        <v>125.79139163916395</v>
      </c>
      <c r="AM95" s="1">
        <f t="shared" ca="1" si="25"/>
        <v>62.895695819581974</v>
      </c>
      <c r="AN95" s="1">
        <f t="shared" ca="1" si="25"/>
        <v>125.79139163916395</v>
      </c>
      <c r="AO95" s="1">
        <f t="shared" ca="1" si="24"/>
        <v>62.895695819581974</v>
      </c>
      <c r="AP95" s="1">
        <f t="shared" ca="1" si="24"/>
        <v>138.37053080308033</v>
      </c>
    </row>
    <row r="96" spans="1:42" x14ac:dyDescent="0.25">
      <c r="A96">
        <v>2400</v>
      </c>
      <c r="C96">
        <v>93</v>
      </c>
      <c r="D96" s="9">
        <v>1</v>
      </c>
      <c r="E96" s="9">
        <f t="shared" si="15"/>
        <v>1</v>
      </c>
      <c r="F96" s="9"/>
      <c r="G96" s="1">
        <v>93</v>
      </c>
      <c r="H96" s="9">
        <v>1</v>
      </c>
      <c r="I96" s="9">
        <f t="shared" si="23"/>
        <v>0.91</v>
      </c>
      <c r="J96">
        <f t="shared" si="19"/>
        <v>93</v>
      </c>
      <c r="K96">
        <f t="shared" si="20"/>
        <v>84.63000000000001</v>
      </c>
      <c r="M96">
        <v>93</v>
      </c>
      <c r="N96" s="9">
        <v>1</v>
      </c>
      <c r="O96" s="9">
        <f t="shared" si="21"/>
        <v>1</v>
      </c>
      <c r="R96">
        <v>93</v>
      </c>
      <c r="S96" s="1">
        <f>SUM($A$4:$A96)*D96</f>
        <v>116250</v>
      </c>
      <c r="T96" s="1">
        <f t="shared" si="22"/>
        <v>2400</v>
      </c>
      <c r="V96" s="11"/>
      <c r="W96" s="1">
        <f ca="1">SUM($X$4:X96)</f>
        <v>91041.39030528054</v>
      </c>
      <c r="X96" s="1">
        <f t="shared" ca="1" si="18"/>
        <v>1983.0019801980202</v>
      </c>
      <c r="Y96" s="1">
        <f t="shared" ca="1" si="25"/>
        <v>63.557755775577576</v>
      </c>
      <c r="Z96" s="1">
        <f t="shared" ca="1" si="25"/>
        <v>146.18283828382843</v>
      </c>
      <c r="AA96" s="1">
        <f t="shared" ca="1" si="25"/>
        <v>133.4712871287129</v>
      </c>
      <c r="AB96" s="1">
        <f t="shared" ca="1" si="25"/>
        <v>127.11551155115515</v>
      </c>
      <c r="AC96" s="1">
        <f t="shared" ca="1" si="25"/>
        <v>146.18283828382843</v>
      </c>
      <c r="AD96" s="1">
        <f t="shared" ca="1" si="25"/>
        <v>146.18283828382843</v>
      </c>
      <c r="AE96" s="1">
        <f t="shared" ca="1" si="25"/>
        <v>63.557755775577576</v>
      </c>
      <c r="AF96" s="1">
        <f t="shared" ca="1" si="25"/>
        <v>127.11551155115515</v>
      </c>
      <c r="AG96" s="1">
        <f t="shared" ca="1" si="25"/>
        <v>127.11551155115515</v>
      </c>
      <c r="AH96" s="1">
        <f t="shared" ca="1" si="25"/>
        <v>127.11551155115515</v>
      </c>
      <c r="AI96" s="1">
        <f t="shared" ca="1" si="25"/>
        <v>63.557755775577576</v>
      </c>
      <c r="AJ96" s="1">
        <f t="shared" ca="1" si="25"/>
        <v>127.11551155115515</v>
      </c>
      <c r="AK96" s="1">
        <f t="shared" ca="1" si="25"/>
        <v>63.557755775577576</v>
      </c>
      <c r="AL96" s="1">
        <f t="shared" ca="1" si="25"/>
        <v>127.11551155115515</v>
      </c>
      <c r="AM96" s="1">
        <f t="shared" ca="1" si="25"/>
        <v>63.557755775577576</v>
      </c>
      <c r="AN96" s="1">
        <f t="shared" ca="1" si="25"/>
        <v>127.11551155115515</v>
      </c>
      <c r="AO96" s="1">
        <f t="shared" ca="1" si="24"/>
        <v>63.557755775577576</v>
      </c>
      <c r="AP96" s="1">
        <f t="shared" ca="1" si="24"/>
        <v>139.82706270627065</v>
      </c>
    </row>
    <row r="97" spans="1:42" x14ac:dyDescent="0.25">
      <c r="A97">
        <v>2425</v>
      </c>
      <c r="C97">
        <v>94</v>
      </c>
      <c r="D97" s="9">
        <v>1</v>
      </c>
      <c r="E97" s="9">
        <f t="shared" si="15"/>
        <v>1</v>
      </c>
      <c r="F97" s="9"/>
      <c r="G97" s="1">
        <v>94</v>
      </c>
      <c r="H97" s="9">
        <v>1</v>
      </c>
      <c r="I97" s="9">
        <f t="shared" si="23"/>
        <v>0.91</v>
      </c>
      <c r="J97">
        <f t="shared" si="19"/>
        <v>94</v>
      </c>
      <c r="K97">
        <f t="shared" si="20"/>
        <v>85.54</v>
      </c>
      <c r="M97">
        <v>94</v>
      </c>
      <c r="N97" s="9">
        <v>1</v>
      </c>
      <c r="O97" s="9">
        <f t="shared" si="21"/>
        <v>1</v>
      </c>
      <c r="R97">
        <v>94</v>
      </c>
      <c r="S97" s="1">
        <f>SUM($A$4:$A97)*D97</f>
        <v>118675</v>
      </c>
      <c r="T97" s="1">
        <f t="shared" si="22"/>
        <v>2425</v>
      </c>
      <c r="V97" s="11"/>
      <c r="W97" s="1">
        <f ca="1">SUM($X$4:X97)</f>
        <v>93045.048556105627</v>
      </c>
      <c r="X97" s="1">
        <f t="shared" ca="1" si="18"/>
        <v>2003.6582508250826</v>
      </c>
      <c r="Y97" s="1">
        <f t="shared" ca="1" si="25"/>
        <v>64.219815731573178</v>
      </c>
      <c r="Z97" s="1">
        <f t="shared" ca="1" si="25"/>
        <v>147.70557618261827</v>
      </c>
      <c r="AA97" s="1">
        <f t="shared" ca="1" si="25"/>
        <v>134.86161303630365</v>
      </c>
      <c r="AB97" s="1">
        <f t="shared" ca="1" si="25"/>
        <v>128.43963146314636</v>
      </c>
      <c r="AC97" s="1">
        <f t="shared" ca="1" si="25"/>
        <v>147.70557618261827</v>
      </c>
      <c r="AD97" s="1">
        <f t="shared" ca="1" si="25"/>
        <v>147.70557618261827</v>
      </c>
      <c r="AE97" s="1">
        <f t="shared" ca="1" si="25"/>
        <v>64.219815731573178</v>
      </c>
      <c r="AF97" s="1">
        <f t="shared" ca="1" si="25"/>
        <v>128.43963146314636</v>
      </c>
      <c r="AG97" s="1">
        <f t="shared" ca="1" si="25"/>
        <v>128.43963146314636</v>
      </c>
      <c r="AH97" s="1">
        <f t="shared" ca="1" si="25"/>
        <v>128.43963146314636</v>
      </c>
      <c r="AI97" s="1">
        <f t="shared" ca="1" si="25"/>
        <v>64.219815731573178</v>
      </c>
      <c r="AJ97" s="1">
        <f t="shared" ca="1" si="25"/>
        <v>128.43963146314636</v>
      </c>
      <c r="AK97" s="1">
        <f t="shared" ca="1" si="25"/>
        <v>64.219815731573178</v>
      </c>
      <c r="AL97" s="1">
        <f t="shared" ca="1" si="25"/>
        <v>128.43963146314636</v>
      </c>
      <c r="AM97" s="1">
        <f t="shared" ca="1" si="25"/>
        <v>64.219815731573178</v>
      </c>
      <c r="AN97" s="1">
        <f t="shared" ref="AN97:AP103" ca="1" si="26">(AN$2*OFFSET($S97,0,AN$3)/18)*$K$1</f>
        <v>128.43963146314636</v>
      </c>
      <c r="AO97" s="1">
        <f t="shared" ca="1" si="26"/>
        <v>64.219815731573178</v>
      </c>
      <c r="AP97" s="1">
        <f t="shared" ca="1" si="26"/>
        <v>141.28359460946098</v>
      </c>
    </row>
    <row r="98" spans="1:42" x14ac:dyDescent="0.25">
      <c r="A98">
        <v>2450</v>
      </c>
      <c r="C98">
        <v>95</v>
      </c>
      <c r="D98" s="9">
        <v>1</v>
      </c>
      <c r="E98" s="9">
        <f t="shared" si="15"/>
        <v>1</v>
      </c>
      <c r="F98" s="9"/>
      <c r="G98" s="1">
        <v>95</v>
      </c>
      <c r="H98" s="9">
        <v>1</v>
      </c>
      <c r="I98" s="9">
        <v>0.9</v>
      </c>
      <c r="J98">
        <f t="shared" si="19"/>
        <v>95</v>
      </c>
      <c r="K98">
        <f t="shared" si="20"/>
        <v>85.5</v>
      </c>
      <c r="M98">
        <v>95</v>
      </c>
      <c r="N98" s="9">
        <v>1</v>
      </c>
      <c r="O98" s="9">
        <f t="shared" si="21"/>
        <v>1</v>
      </c>
      <c r="R98">
        <v>95</v>
      </c>
      <c r="S98" s="1">
        <f>SUM($A$4:$A98)*D98</f>
        <v>121125</v>
      </c>
      <c r="T98" s="1">
        <f t="shared" si="22"/>
        <v>2450</v>
      </c>
      <c r="V98" s="11"/>
      <c r="W98" s="1">
        <f ca="1">SUM($X$4:X98)</f>
        <v>95069.363077557777</v>
      </c>
      <c r="X98" s="1">
        <f t="shared" ca="1" si="18"/>
        <v>2024.3145214521458</v>
      </c>
      <c r="Y98" s="1">
        <f t="shared" ref="Y98:AN103" ca="1" si="27">(Y$2*OFFSET($S98,0,Y$3)/18)*$K$1</f>
        <v>64.881875687568765</v>
      </c>
      <c r="Z98" s="1">
        <f t="shared" ca="1" si="27"/>
        <v>149.22831408140817</v>
      </c>
      <c r="AA98" s="1">
        <f t="shared" ca="1" si="27"/>
        <v>136.2519389438944</v>
      </c>
      <c r="AB98" s="1">
        <f t="shared" ca="1" si="27"/>
        <v>129.76375137513753</v>
      </c>
      <c r="AC98" s="1">
        <f t="shared" ca="1" si="27"/>
        <v>149.22831408140817</v>
      </c>
      <c r="AD98" s="1">
        <f t="shared" ca="1" si="27"/>
        <v>149.22831408140817</v>
      </c>
      <c r="AE98" s="1">
        <f t="shared" ca="1" si="27"/>
        <v>64.881875687568765</v>
      </c>
      <c r="AF98" s="1">
        <f t="shared" ca="1" si="27"/>
        <v>129.76375137513753</v>
      </c>
      <c r="AG98" s="1">
        <f t="shared" ca="1" si="27"/>
        <v>129.76375137513753</v>
      </c>
      <c r="AH98" s="1">
        <f t="shared" ca="1" si="27"/>
        <v>129.76375137513753</v>
      </c>
      <c r="AI98" s="1">
        <f t="shared" ca="1" si="27"/>
        <v>64.881875687568765</v>
      </c>
      <c r="AJ98" s="1">
        <f t="shared" ca="1" si="27"/>
        <v>129.76375137513753</v>
      </c>
      <c r="AK98" s="1">
        <f t="shared" ca="1" si="27"/>
        <v>64.881875687568765</v>
      </c>
      <c r="AL98" s="1">
        <f t="shared" ca="1" si="27"/>
        <v>129.76375137513753</v>
      </c>
      <c r="AM98" s="1">
        <f t="shared" ca="1" si="27"/>
        <v>64.881875687568765</v>
      </c>
      <c r="AN98" s="1">
        <f t="shared" ca="1" si="27"/>
        <v>129.76375137513753</v>
      </c>
      <c r="AO98" s="1">
        <f t="shared" ca="1" si="26"/>
        <v>64.881875687568765</v>
      </c>
      <c r="AP98" s="1">
        <f t="shared" ca="1" si="26"/>
        <v>142.7401265126513</v>
      </c>
    </row>
    <row r="99" spans="1:42" x14ac:dyDescent="0.25">
      <c r="A99">
        <v>2475</v>
      </c>
      <c r="C99">
        <v>96</v>
      </c>
      <c r="D99" s="9">
        <v>1</v>
      </c>
      <c r="E99" s="9">
        <f t="shared" si="15"/>
        <v>1</v>
      </c>
      <c r="F99" s="9"/>
      <c r="G99" s="1">
        <v>96</v>
      </c>
      <c r="H99" s="9">
        <v>1</v>
      </c>
      <c r="I99" s="9">
        <f t="shared" si="23"/>
        <v>0.9</v>
      </c>
      <c r="J99">
        <f t="shared" si="19"/>
        <v>96</v>
      </c>
      <c r="K99">
        <f t="shared" si="20"/>
        <v>86.4</v>
      </c>
      <c r="M99">
        <v>96</v>
      </c>
      <c r="N99" s="9">
        <v>1</v>
      </c>
      <c r="O99" s="9">
        <f t="shared" si="21"/>
        <v>1</v>
      </c>
      <c r="R99">
        <v>96</v>
      </c>
      <c r="S99" s="1">
        <f>SUM($A$4:$A99)*D99</f>
        <v>123600</v>
      </c>
      <c r="T99" s="1">
        <f t="shared" si="22"/>
        <v>2475</v>
      </c>
      <c r="V99" s="11"/>
      <c r="W99" s="1">
        <f ca="1">SUM($X$4:X99)</f>
        <v>97114.33386963699</v>
      </c>
      <c r="X99" s="1">
        <f t="shared" ca="1" si="18"/>
        <v>2044.9707920792084</v>
      </c>
      <c r="Y99" s="1">
        <f t="shared" ca="1" si="27"/>
        <v>65.543935643564367</v>
      </c>
      <c r="Z99" s="1">
        <f t="shared" ca="1" si="27"/>
        <v>150.75105198019804</v>
      </c>
      <c r="AA99" s="1">
        <f t="shared" ca="1" si="27"/>
        <v>137.64226485148518</v>
      </c>
      <c r="AB99" s="1">
        <f t="shared" ca="1" si="27"/>
        <v>131.08787128712873</v>
      </c>
      <c r="AC99" s="1">
        <f t="shared" ca="1" si="27"/>
        <v>150.75105198019804</v>
      </c>
      <c r="AD99" s="1">
        <f t="shared" ca="1" si="27"/>
        <v>150.75105198019804</v>
      </c>
      <c r="AE99" s="1">
        <f t="shared" ca="1" si="27"/>
        <v>65.543935643564367</v>
      </c>
      <c r="AF99" s="1">
        <f t="shared" ca="1" si="27"/>
        <v>131.08787128712873</v>
      </c>
      <c r="AG99" s="1">
        <f t="shared" ca="1" si="27"/>
        <v>131.08787128712873</v>
      </c>
      <c r="AH99" s="1">
        <f t="shared" ca="1" si="27"/>
        <v>131.08787128712873</v>
      </c>
      <c r="AI99" s="1">
        <f t="shared" ca="1" si="27"/>
        <v>65.543935643564367</v>
      </c>
      <c r="AJ99" s="1">
        <f t="shared" ca="1" si="27"/>
        <v>131.08787128712873</v>
      </c>
      <c r="AK99" s="1">
        <f t="shared" ca="1" si="27"/>
        <v>65.543935643564367</v>
      </c>
      <c r="AL99" s="1">
        <f t="shared" ca="1" si="27"/>
        <v>131.08787128712873</v>
      </c>
      <c r="AM99" s="1">
        <f t="shared" ca="1" si="27"/>
        <v>65.543935643564367</v>
      </c>
      <c r="AN99" s="1">
        <f t="shared" ca="1" si="27"/>
        <v>131.08787128712873</v>
      </c>
      <c r="AO99" s="1">
        <f t="shared" ca="1" si="26"/>
        <v>65.543935643564367</v>
      </c>
      <c r="AP99" s="1">
        <f t="shared" ca="1" si="26"/>
        <v>144.19665841584163</v>
      </c>
    </row>
    <row r="100" spans="1:42" x14ac:dyDescent="0.25">
      <c r="A100">
        <v>2500</v>
      </c>
      <c r="C100">
        <v>97</v>
      </c>
      <c r="D100" s="9">
        <v>1</v>
      </c>
      <c r="E100" s="9">
        <f t="shared" si="15"/>
        <v>1</v>
      </c>
      <c r="F100" s="9"/>
      <c r="G100" s="1">
        <v>97</v>
      </c>
      <c r="H100" s="9">
        <v>1</v>
      </c>
      <c r="I100" s="9">
        <f t="shared" si="23"/>
        <v>0.9</v>
      </c>
      <c r="J100">
        <f t="shared" si="19"/>
        <v>97</v>
      </c>
      <c r="K100">
        <f t="shared" si="20"/>
        <v>87.3</v>
      </c>
      <c r="M100">
        <v>97</v>
      </c>
      <c r="N100" s="9">
        <v>1</v>
      </c>
      <c r="O100" s="9">
        <f t="shared" si="21"/>
        <v>1</v>
      </c>
      <c r="R100">
        <v>97</v>
      </c>
      <c r="S100" s="1">
        <f>SUM($A$4:$A100)*D100</f>
        <v>126100</v>
      </c>
      <c r="T100" s="1">
        <f t="shared" si="22"/>
        <v>2500</v>
      </c>
      <c r="V100" s="11"/>
      <c r="W100" s="1">
        <f ca="1">SUM($X$4:X100)</f>
        <v>99179.960932343267</v>
      </c>
      <c r="X100" s="1">
        <f t="shared" ca="1" si="18"/>
        <v>2065.6270627062709</v>
      </c>
      <c r="Y100" s="1">
        <f t="shared" ca="1" si="27"/>
        <v>66.205995599559969</v>
      </c>
      <c r="Z100" s="1">
        <f t="shared" ca="1" si="27"/>
        <v>152.27378987898794</v>
      </c>
      <c r="AA100" s="1">
        <f t="shared" ca="1" si="27"/>
        <v>139.03259075907593</v>
      </c>
      <c r="AB100" s="1">
        <f t="shared" ca="1" si="27"/>
        <v>132.41199119911994</v>
      </c>
      <c r="AC100" s="1">
        <f t="shared" ca="1" si="27"/>
        <v>152.27378987898794</v>
      </c>
      <c r="AD100" s="1">
        <f t="shared" ca="1" si="27"/>
        <v>152.27378987898794</v>
      </c>
      <c r="AE100" s="1">
        <f t="shared" ca="1" si="27"/>
        <v>66.205995599559969</v>
      </c>
      <c r="AF100" s="1">
        <f t="shared" ca="1" si="27"/>
        <v>132.41199119911994</v>
      </c>
      <c r="AG100" s="1">
        <f t="shared" ca="1" si="27"/>
        <v>132.41199119911994</v>
      </c>
      <c r="AH100" s="1">
        <f t="shared" ca="1" si="27"/>
        <v>132.41199119911994</v>
      </c>
      <c r="AI100" s="1">
        <f t="shared" ca="1" si="27"/>
        <v>66.205995599559969</v>
      </c>
      <c r="AJ100" s="1">
        <f t="shared" ca="1" si="27"/>
        <v>132.41199119911994</v>
      </c>
      <c r="AK100" s="1">
        <f t="shared" ca="1" si="27"/>
        <v>66.205995599559969</v>
      </c>
      <c r="AL100" s="1">
        <f t="shared" ca="1" si="27"/>
        <v>132.41199119911994</v>
      </c>
      <c r="AM100" s="1">
        <f t="shared" ca="1" si="27"/>
        <v>66.205995599559969</v>
      </c>
      <c r="AN100" s="1">
        <f t="shared" ca="1" si="27"/>
        <v>132.41199119911994</v>
      </c>
      <c r="AO100" s="1">
        <f t="shared" ca="1" si="26"/>
        <v>66.205995599559969</v>
      </c>
      <c r="AP100" s="1">
        <f t="shared" ca="1" si="26"/>
        <v>145.65319031903192</v>
      </c>
    </row>
    <row r="101" spans="1:42" x14ac:dyDescent="0.25">
      <c r="A101">
        <v>2525</v>
      </c>
      <c r="C101">
        <v>98</v>
      </c>
      <c r="D101" s="9">
        <v>1</v>
      </c>
      <c r="E101" s="9">
        <f t="shared" si="15"/>
        <v>1</v>
      </c>
      <c r="F101" s="9"/>
      <c r="G101" s="1">
        <v>98</v>
      </c>
      <c r="H101" s="9">
        <v>1</v>
      </c>
      <c r="I101" s="9">
        <f t="shared" si="23"/>
        <v>0.9</v>
      </c>
      <c r="J101">
        <f t="shared" si="19"/>
        <v>98</v>
      </c>
      <c r="K101">
        <f t="shared" si="20"/>
        <v>88.2</v>
      </c>
      <c r="M101">
        <v>98</v>
      </c>
      <c r="N101" s="9">
        <v>1</v>
      </c>
      <c r="O101" s="9">
        <f t="shared" si="21"/>
        <v>1</v>
      </c>
      <c r="R101">
        <v>98</v>
      </c>
      <c r="S101" s="1">
        <f>SUM($A$4:$A101)*D101</f>
        <v>128625</v>
      </c>
      <c r="T101" s="1">
        <f t="shared" si="22"/>
        <v>2525</v>
      </c>
      <c r="V101" s="11"/>
      <c r="W101" s="1">
        <f ca="1">SUM($X$4:X101)</f>
        <v>101266.24426567661</v>
      </c>
      <c r="X101" s="1">
        <f t="shared" ca="1" si="18"/>
        <v>2086.2833333333338</v>
      </c>
      <c r="Y101" s="1">
        <f t="shared" ca="1" si="27"/>
        <v>66.868055555555571</v>
      </c>
      <c r="Z101" s="1">
        <f t="shared" ca="1" si="27"/>
        <v>153.79652777777781</v>
      </c>
      <c r="AA101" s="1">
        <f t="shared" ca="1" si="27"/>
        <v>140.42291666666668</v>
      </c>
      <c r="AB101" s="1">
        <f t="shared" ca="1" si="27"/>
        <v>133.73611111111114</v>
      </c>
      <c r="AC101" s="1">
        <f t="shared" ca="1" si="27"/>
        <v>153.79652777777781</v>
      </c>
      <c r="AD101" s="1">
        <f t="shared" ca="1" si="27"/>
        <v>153.79652777777781</v>
      </c>
      <c r="AE101" s="1">
        <f t="shared" ca="1" si="27"/>
        <v>66.868055555555571</v>
      </c>
      <c r="AF101" s="1">
        <f t="shared" ca="1" si="27"/>
        <v>133.73611111111114</v>
      </c>
      <c r="AG101" s="1">
        <f t="shared" ca="1" si="27"/>
        <v>133.73611111111114</v>
      </c>
      <c r="AH101" s="1">
        <f t="shared" ca="1" si="27"/>
        <v>133.73611111111114</v>
      </c>
      <c r="AI101" s="1">
        <f t="shared" ca="1" si="27"/>
        <v>66.868055555555571</v>
      </c>
      <c r="AJ101" s="1">
        <f t="shared" ca="1" si="27"/>
        <v>133.73611111111114</v>
      </c>
      <c r="AK101" s="1">
        <f t="shared" ca="1" si="27"/>
        <v>66.868055555555571</v>
      </c>
      <c r="AL101" s="1">
        <f t="shared" ca="1" si="27"/>
        <v>133.73611111111114</v>
      </c>
      <c r="AM101" s="1">
        <f t="shared" ca="1" si="27"/>
        <v>66.868055555555571</v>
      </c>
      <c r="AN101" s="1">
        <f t="shared" ca="1" si="27"/>
        <v>133.73611111111114</v>
      </c>
      <c r="AO101" s="1">
        <f t="shared" ca="1" si="26"/>
        <v>66.868055555555571</v>
      </c>
      <c r="AP101" s="1">
        <f t="shared" ca="1" si="26"/>
        <v>147.10972222222225</v>
      </c>
    </row>
    <row r="102" spans="1:42" x14ac:dyDescent="0.25">
      <c r="A102">
        <v>2550</v>
      </c>
      <c r="C102">
        <v>99</v>
      </c>
      <c r="D102" s="9">
        <v>1</v>
      </c>
      <c r="E102" s="9">
        <f t="shared" si="15"/>
        <v>1</v>
      </c>
      <c r="F102" s="9"/>
      <c r="G102" s="1">
        <v>99</v>
      </c>
      <c r="H102" s="9">
        <v>1</v>
      </c>
      <c r="I102" s="9">
        <f t="shared" si="23"/>
        <v>0.9</v>
      </c>
      <c r="J102">
        <f t="shared" si="19"/>
        <v>99</v>
      </c>
      <c r="K102">
        <f t="shared" si="20"/>
        <v>89.100000000000009</v>
      </c>
      <c r="M102">
        <v>99</v>
      </c>
      <c r="N102" s="9">
        <v>1</v>
      </c>
      <c r="O102" s="9">
        <f t="shared" si="21"/>
        <v>1</v>
      </c>
      <c r="R102">
        <v>99</v>
      </c>
      <c r="S102" s="1">
        <f>SUM($A$4:$A102)*D102</f>
        <v>131175</v>
      </c>
      <c r="T102" s="1">
        <f t="shared" si="22"/>
        <v>2550</v>
      </c>
      <c r="V102" s="11"/>
      <c r="W102" s="1">
        <f ca="1">SUM($X$4:X102)</f>
        <v>103373.183869637</v>
      </c>
      <c r="X102" s="1">
        <f t="shared" ca="1" si="18"/>
        <v>2106.9396039603962</v>
      </c>
      <c r="Y102" s="1">
        <f t="shared" ca="1" si="27"/>
        <v>67.530115511551159</v>
      </c>
      <c r="Z102" s="1">
        <f t="shared" ca="1" si="27"/>
        <v>155.31926567656768</v>
      </c>
      <c r="AA102" s="1">
        <f t="shared" ca="1" si="27"/>
        <v>141.81324257425746</v>
      </c>
      <c r="AB102" s="1">
        <f t="shared" ca="1" si="27"/>
        <v>135.06023102310232</v>
      </c>
      <c r="AC102" s="1">
        <f t="shared" ca="1" si="27"/>
        <v>155.31926567656768</v>
      </c>
      <c r="AD102" s="1">
        <f t="shared" ca="1" si="27"/>
        <v>155.31926567656768</v>
      </c>
      <c r="AE102" s="1">
        <f t="shared" ca="1" si="27"/>
        <v>67.530115511551159</v>
      </c>
      <c r="AF102" s="1">
        <f t="shared" ca="1" si="27"/>
        <v>135.06023102310232</v>
      </c>
      <c r="AG102" s="1">
        <f t="shared" ca="1" si="27"/>
        <v>135.06023102310232</v>
      </c>
      <c r="AH102" s="1">
        <f t="shared" ca="1" si="27"/>
        <v>135.06023102310232</v>
      </c>
      <c r="AI102" s="1">
        <f t="shared" ca="1" si="27"/>
        <v>67.530115511551159</v>
      </c>
      <c r="AJ102" s="1">
        <f t="shared" ca="1" si="27"/>
        <v>135.06023102310232</v>
      </c>
      <c r="AK102" s="1">
        <f t="shared" ca="1" si="27"/>
        <v>67.530115511551159</v>
      </c>
      <c r="AL102" s="1">
        <f t="shared" ca="1" si="27"/>
        <v>135.06023102310232</v>
      </c>
      <c r="AM102" s="1">
        <f t="shared" ca="1" si="27"/>
        <v>67.530115511551159</v>
      </c>
      <c r="AN102" s="1">
        <f t="shared" ca="1" si="27"/>
        <v>135.06023102310232</v>
      </c>
      <c r="AO102" s="1">
        <f t="shared" ca="1" si="26"/>
        <v>67.530115511551159</v>
      </c>
      <c r="AP102" s="1">
        <f t="shared" ca="1" si="26"/>
        <v>148.56625412541257</v>
      </c>
    </row>
    <row r="103" spans="1:42" x14ac:dyDescent="0.25">
      <c r="A103">
        <v>2575</v>
      </c>
      <c r="C103">
        <v>100</v>
      </c>
      <c r="D103" s="9">
        <v>1</v>
      </c>
      <c r="E103" s="9">
        <f t="shared" si="15"/>
        <v>1</v>
      </c>
      <c r="F103" s="9"/>
      <c r="G103" s="1">
        <v>100</v>
      </c>
      <c r="H103" s="9">
        <v>1</v>
      </c>
      <c r="I103" s="9">
        <f t="shared" si="23"/>
        <v>0.9</v>
      </c>
      <c r="J103">
        <f t="shared" si="19"/>
        <v>100</v>
      </c>
      <c r="K103">
        <f t="shared" si="20"/>
        <v>90</v>
      </c>
      <c r="M103">
        <v>100</v>
      </c>
      <c r="N103" s="9">
        <v>1</v>
      </c>
      <c r="O103" s="9">
        <f t="shared" si="21"/>
        <v>1</v>
      </c>
      <c r="R103">
        <v>100</v>
      </c>
      <c r="S103" s="1">
        <f>SUM($A$4:$A103)*D103</f>
        <v>133750</v>
      </c>
      <c r="T103" s="1">
        <f t="shared" si="22"/>
        <v>2575</v>
      </c>
      <c r="V103" s="11"/>
      <c r="W103" s="1">
        <f ca="1">SUM($X$4:X103)</f>
        <v>105500.77974422445</v>
      </c>
      <c r="X103" s="1">
        <f t="shared" ca="1" si="18"/>
        <v>2127.5958745874595</v>
      </c>
      <c r="Y103" s="1">
        <f t="shared" ca="1" si="27"/>
        <v>68.192175467546761</v>
      </c>
      <c r="Z103" s="1">
        <f t="shared" ca="1" si="27"/>
        <v>156.84200357535752</v>
      </c>
      <c r="AA103" s="1">
        <f t="shared" ca="1" si="27"/>
        <v>143.20356848184821</v>
      </c>
      <c r="AB103" s="1">
        <f t="shared" ca="1" si="27"/>
        <v>136.38435093509352</v>
      </c>
      <c r="AC103" s="1">
        <f t="shared" ca="1" si="27"/>
        <v>156.84200357535752</v>
      </c>
      <c r="AD103" s="1">
        <f t="shared" ca="1" si="27"/>
        <v>156.84200357535752</v>
      </c>
      <c r="AE103" s="1">
        <f t="shared" ca="1" si="27"/>
        <v>68.192175467546761</v>
      </c>
      <c r="AF103" s="1">
        <f t="shared" ca="1" si="27"/>
        <v>136.38435093509352</v>
      </c>
      <c r="AG103" s="1">
        <f t="shared" ca="1" si="27"/>
        <v>136.38435093509352</v>
      </c>
      <c r="AH103" s="1">
        <f t="shared" ca="1" si="27"/>
        <v>136.38435093509352</v>
      </c>
      <c r="AI103" s="1">
        <f t="shared" ca="1" si="27"/>
        <v>68.192175467546761</v>
      </c>
      <c r="AJ103" s="1">
        <f t="shared" ca="1" si="27"/>
        <v>136.38435093509352</v>
      </c>
      <c r="AK103" s="1">
        <f t="shared" ca="1" si="27"/>
        <v>68.192175467546761</v>
      </c>
      <c r="AL103" s="1">
        <f t="shared" ca="1" si="27"/>
        <v>136.38435093509352</v>
      </c>
      <c r="AM103" s="1">
        <f t="shared" ca="1" si="27"/>
        <v>68.192175467546761</v>
      </c>
      <c r="AN103" s="1">
        <f t="shared" ca="1" si="27"/>
        <v>136.38435093509352</v>
      </c>
      <c r="AO103" s="1">
        <f t="shared" ca="1" si="26"/>
        <v>68.192175467546761</v>
      </c>
      <c r="AP103" s="1">
        <f t="shared" ca="1" si="26"/>
        <v>150.02278602860292</v>
      </c>
    </row>
    <row r="104" spans="1:42" x14ac:dyDescent="0.25">
      <c r="D104" s="11"/>
      <c r="F104" s="9"/>
      <c r="R104" s="11"/>
      <c r="S104" s="1"/>
      <c r="V104" s="11"/>
      <c r="W104" s="9"/>
      <c r="Z104" s="11"/>
      <c r="AA104" s="9"/>
      <c r="AC104" s="9"/>
    </row>
    <row r="105" spans="1:42" x14ac:dyDescent="0.25">
      <c r="D105" s="11"/>
      <c r="F105" s="9"/>
      <c r="G105" s="9"/>
      <c r="R105" s="11"/>
      <c r="S105" s="9"/>
      <c r="V105" s="11"/>
      <c r="W105" s="9"/>
      <c r="Z105" s="11"/>
      <c r="AA105" s="9"/>
      <c r="AC105" s="9"/>
    </row>
    <row r="106" spans="1:42" x14ac:dyDescent="0.25">
      <c r="D106" s="11"/>
      <c r="F106" s="9"/>
      <c r="G106" s="9"/>
      <c r="R106" s="11"/>
      <c r="S106" s="9"/>
      <c r="V106" s="11"/>
      <c r="W106" s="9"/>
      <c r="Z106" s="11"/>
      <c r="AA106" s="9"/>
      <c r="AC106" s="9"/>
    </row>
    <row r="107" spans="1:42" x14ac:dyDescent="0.25">
      <c r="D107" s="11"/>
      <c r="F107" s="9"/>
      <c r="G107" s="9"/>
      <c r="R107" s="11"/>
      <c r="S107" s="9"/>
      <c r="V107" s="11"/>
      <c r="W107" s="9"/>
      <c r="Z107" s="11"/>
      <c r="AA107" s="9"/>
      <c r="AC107" s="9"/>
    </row>
    <row r="108" spans="1:42" x14ac:dyDescent="0.25">
      <c r="D108" s="11"/>
      <c r="F108" s="9"/>
      <c r="G108" s="9"/>
      <c r="R108" s="11"/>
      <c r="S108" s="9"/>
      <c r="V108" s="11"/>
      <c r="W108" s="9"/>
      <c r="Z108" s="11"/>
      <c r="AA108" s="9"/>
      <c r="AC108" s="9"/>
    </row>
    <row r="109" spans="1:42" x14ac:dyDescent="0.25">
      <c r="D109" s="11"/>
      <c r="F109" s="9"/>
      <c r="G109" s="9"/>
      <c r="R109" s="11"/>
      <c r="S109" s="9"/>
      <c r="V109" s="11"/>
      <c r="W109" s="9"/>
      <c r="Z109" s="11"/>
      <c r="AA109" s="9"/>
      <c r="AC109" s="9"/>
    </row>
    <row r="110" spans="1:42" x14ac:dyDescent="0.25">
      <c r="D110" s="11"/>
      <c r="F110" s="9"/>
      <c r="G110" s="9"/>
      <c r="R110" s="11"/>
      <c r="S110" s="9"/>
      <c r="V110" s="11"/>
      <c r="W110" s="9"/>
      <c r="Z110" s="11"/>
      <c r="AA110" s="9"/>
      <c r="AC110" s="9"/>
    </row>
    <row r="111" spans="1:42" x14ac:dyDescent="0.25">
      <c r="D111" s="11"/>
      <c r="F111" s="9"/>
      <c r="G111" s="9"/>
      <c r="R111" s="11"/>
      <c r="S111" s="9"/>
      <c r="V111" s="11"/>
      <c r="W111" s="9"/>
      <c r="Z111" s="11"/>
      <c r="AA111" s="9"/>
      <c r="AC111" s="9"/>
    </row>
    <row r="112" spans="1:42" x14ac:dyDescent="0.25">
      <c r="D112" s="11"/>
      <c r="F112" s="9"/>
      <c r="G112" s="9"/>
      <c r="R112" s="11"/>
      <c r="S112" s="9"/>
      <c r="V112" s="11"/>
      <c r="W112" s="9"/>
      <c r="Z112" s="11"/>
      <c r="AA112" s="9"/>
      <c r="AC112" s="9"/>
    </row>
    <row r="113" spans="4:29" x14ac:dyDescent="0.25">
      <c r="D113" s="11"/>
      <c r="F113" s="9"/>
      <c r="G113" s="9"/>
      <c r="R113" s="11"/>
      <c r="S113" s="9"/>
      <c r="V113" s="11"/>
      <c r="W113" s="9"/>
      <c r="Z113" s="11"/>
      <c r="AA113" s="9"/>
      <c r="AC113" s="9"/>
    </row>
    <row r="114" spans="4:29" x14ac:dyDescent="0.25">
      <c r="D114" s="11"/>
      <c r="F114" s="9"/>
      <c r="G114" s="9"/>
      <c r="R114" s="11"/>
      <c r="S114" s="9"/>
      <c r="V114" s="11"/>
      <c r="W114" s="9"/>
      <c r="Z114" s="11"/>
      <c r="AA114" s="9"/>
      <c r="AC114" s="9"/>
    </row>
    <row r="115" spans="4:29" x14ac:dyDescent="0.25">
      <c r="D115" s="11"/>
      <c r="F115" s="9"/>
      <c r="G115" s="9"/>
      <c r="R115" s="11"/>
      <c r="S115" s="9"/>
      <c r="V115" s="11"/>
      <c r="W115" s="9"/>
      <c r="Z115" s="11"/>
      <c r="AA115" s="9"/>
      <c r="AC115" s="9"/>
    </row>
    <row r="116" spans="4:29" x14ac:dyDescent="0.25">
      <c r="D116" s="11"/>
      <c r="F116" s="9"/>
      <c r="G116" s="9"/>
      <c r="R116" s="11"/>
      <c r="S116" s="9"/>
      <c r="V116" s="11"/>
      <c r="W116" s="9"/>
      <c r="Z116" s="11"/>
      <c r="AA116" s="9"/>
      <c r="AC116" s="9"/>
    </row>
    <row r="117" spans="4:29" x14ac:dyDescent="0.25">
      <c r="D117" s="11"/>
      <c r="F117" s="9"/>
      <c r="G117" s="9"/>
      <c r="R117" s="11"/>
      <c r="S117" s="9"/>
      <c r="V117" s="11"/>
      <c r="W117" s="9"/>
      <c r="Z117" s="11"/>
      <c r="AA117" s="9"/>
      <c r="AC117" s="9"/>
    </row>
    <row r="118" spans="4:29" x14ac:dyDescent="0.25">
      <c r="D118" s="11"/>
      <c r="F118" s="9"/>
      <c r="G118" s="9"/>
      <c r="R118" s="11"/>
      <c r="S118" s="9"/>
      <c r="V118" s="11"/>
      <c r="W118" s="9"/>
      <c r="Z118" s="11"/>
      <c r="AA118" s="9"/>
      <c r="AC118" s="9"/>
    </row>
    <row r="119" spans="4:29" x14ac:dyDescent="0.25">
      <c r="D119" s="11"/>
      <c r="F119" s="9"/>
      <c r="G119" s="9"/>
      <c r="R119" s="11"/>
      <c r="S119" s="9"/>
      <c r="V119" s="11"/>
      <c r="W119" s="9"/>
      <c r="Z119" s="11"/>
      <c r="AA119" s="9"/>
      <c r="AC119" s="9"/>
    </row>
    <row r="120" spans="4:29" x14ac:dyDescent="0.25">
      <c r="D120" s="11"/>
      <c r="F120" s="9"/>
      <c r="G120" s="9"/>
      <c r="R120" s="11"/>
      <c r="S120" s="9"/>
      <c r="V120" s="11"/>
      <c r="W120" s="9"/>
      <c r="Z120" s="11"/>
      <c r="AA120" s="9"/>
      <c r="AC120" s="9"/>
    </row>
    <row r="121" spans="4:29" x14ac:dyDescent="0.25">
      <c r="D121" s="11"/>
      <c r="F121" s="9"/>
      <c r="G121" s="9"/>
      <c r="R121" s="11"/>
      <c r="S121" s="9"/>
      <c r="V121" s="11"/>
      <c r="W121" s="9"/>
      <c r="Z121" s="11"/>
      <c r="AA121" s="9"/>
      <c r="AC121" s="9"/>
    </row>
    <row r="122" spans="4:29" x14ac:dyDescent="0.25">
      <c r="D122" s="11"/>
      <c r="F122" s="9"/>
      <c r="G122" s="9"/>
      <c r="R122" s="11"/>
      <c r="S122" s="9"/>
      <c r="V122" s="11"/>
      <c r="W122" s="9"/>
      <c r="Z122" s="11"/>
      <c r="AA122" s="9"/>
      <c r="AC122" s="9"/>
    </row>
    <row r="123" spans="4:29" x14ac:dyDescent="0.25">
      <c r="D123" s="11"/>
      <c r="F123" s="9"/>
      <c r="G123" s="9"/>
      <c r="R123" s="11"/>
      <c r="S123" s="9"/>
      <c r="V123" s="11"/>
      <c r="W123" s="9"/>
      <c r="Z123" s="11"/>
      <c r="AA123" s="9"/>
      <c r="AC123" s="9"/>
    </row>
    <row r="124" spans="4:29" x14ac:dyDescent="0.25">
      <c r="D124" s="11"/>
      <c r="F124" s="9"/>
      <c r="G124" s="9"/>
      <c r="R124" s="11"/>
      <c r="S124" s="9"/>
      <c r="V124" s="11"/>
      <c r="W124" s="9"/>
      <c r="Z124" s="11"/>
      <c r="AA124" s="9"/>
      <c r="AC124" s="9"/>
    </row>
    <row r="125" spans="4:29" x14ac:dyDescent="0.25">
      <c r="D125" s="11"/>
      <c r="F125" s="9"/>
      <c r="G125" s="9"/>
      <c r="R125" s="11"/>
      <c r="S125" s="9"/>
      <c r="V125" s="11"/>
      <c r="W125" s="9"/>
      <c r="Z125" s="11"/>
      <c r="AA125" s="9"/>
      <c r="AC125" s="9"/>
    </row>
    <row r="126" spans="4:29" x14ac:dyDescent="0.25">
      <c r="D126" s="11"/>
      <c r="F126" s="9"/>
      <c r="G126" s="9"/>
      <c r="R126" s="11"/>
      <c r="S126" s="9"/>
      <c r="V126" s="11"/>
      <c r="W126" s="9"/>
      <c r="Z126" s="11"/>
      <c r="AA126" s="9"/>
      <c r="AC126" s="9"/>
    </row>
    <row r="127" spans="4:29" x14ac:dyDescent="0.25">
      <c r="D127" s="11"/>
      <c r="F127" s="9"/>
      <c r="G127" s="9"/>
      <c r="R127" s="11"/>
      <c r="S127" s="9"/>
      <c r="V127" s="11"/>
      <c r="W127" s="9"/>
      <c r="Z127" s="11"/>
      <c r="AA127" s="9"/>
      <c r="AC127" s="9"/>
    </row>
    <row r="128" spans="4:29" x14ac:dyDescent="0.25">
      <c r="D128" s="11"/>
      <c r="F128" s="9"/>
      <c r="G128" s="9"/>
      <c r="R128" s="11"/>
      <c r="S128" s="9"/>
      <c r="V128" s="11"/>
      <c r="W128" s="9"/>
      <c r="Z128" s="11"/>
      <c r="AA128" s="9"/>
      <c r="AC128" s="9"/>
    </row>
    <row r="129" spans="4:29" x14ac:dyDescent="0.25">
      <c r="D129" s="11"/>
      <c r="F129" s="9"/>
      <c r="G129" s="9"/>
      <c r="R129" s="11"/>
      <c r="S129" s="9"/>
      <c r="V129" s="11"/>
      <c r="W129" s="9"/>
      <c r="Z129" s="11"/>
      <c r="AA129" s="9"/>
      <c r="AC129" s="9"/>
    </row>
    <row r="130" spans="4:29" x14ac:dyDescent="0.25">
      <c r="D130" s="11"/>
      <c r="F130" s="9"/>
      <c r="G130" s="9"/>
      <c r="R130" s="11"/>
      <c r="S130" s="9"/>
      <c r="V130" s="11"/>
      <c r="W130" s="9"/>
      <c r="Z130" s="11"/>
      <c r="AA130" s="9"/>
      <c r="AC130" s="9"/>
    </row>
    <row r="131" spans="4:29" x14ac:dyDescent="0.25">
      <c r="D131" s="11"/>
      <c r="F131" s="9"/>
      <c r="G131" s="9"/>
      <c r="R131" s="11"/>
      <c r="S131" s="9"/>
      <c r="V131" s="11"/>
      <c r="W131" s="9"/>
      <c r="Z131" s="11"/>
      <c r="AA131" s="9"/>
      <c r="AC131" s="9"/>
    </row>
    <row r="132" spans="4:29" x14ac:dyDescent="0.25">
      <c r="D132" s="11"/>
      <c r="F132" s="9"/>
      <c r="G132" s="9"/>
      <c r="R132" s="11"/>
      <c r="S132" s="9"/>
      <c r="V132" s="11"/>
      <c r="W132" s="9"/>
      <c r="Z132" s="11"/>
      <c r="AA132" s="9"/>
      <c r="AC132" s="9"/>
    </row>
    <row r="133" spans="4:29" x14ac:dyDescent="0.25">
      <c r="D133" s="11"/>
      <c r="F133" s="9"/>
      <c r="G133" s="9"/>
      <c r="R133" s="11"/>
      <c r="S133" s="9"/>
      <c r="V133" s="11"/>
      <c r="W133" s="9"/>
      <c r="Z133" s="11"/>
      <c r="AA133" s="9"/>
      <c r="AC133" s="9"/>
    </row>
    <row r="134" spans="4:29" x14ac:dyDescent="0.25">
      <c r="D134" s="11"/>
      <c r="F134" s="9"/>
      <c r="G134" s="9"/>
      <c r="R134" s="11"/>
      <c r="S134" s="9"/>
      <c r="V134" s="11"/>
      <c r="W134" s="9"/>
      <c r="Z134" s="11"/>
      <c r="AA134" s="9"/>
      <c r="AC134" s="9"/>
    </row>
    <row r="135" spans="4:29" x14ac:dyDescent="0.25">
      <c r="D135" s="11"/>
      <c r="F135" s="9"/>
      <c r="G135" s="9"/>
      <c r="R135" s="11"/>
      <c r="S135" s="9"/>
      <c r="V135" s="11"/>
      <c r="W135" s="9"/>
      <c r="Z135" s="11"/>
      <c r="AA135" s="9"/>
      <c r="AC135" s="9"/>
    </row>
    <row r="136" spans="4:29" x14ac:dyDescent="0.25">
      <c r="D136" s="11"/>
      <c r="F136" s="9"/>
      <c r="G136" s="9"/>
      <c r="R136" s="11"/>
      <c r="S136" s="9"/>
      <c r="V136" s="11"/>
      <c r="W136" s="9"/>
      <c r="Z136" s="11"/>
      <c r="AA136" s="9"/>
      <c r="AC136" s="9"/>
    </row>
    <row r="137" spans="4:29" x14ac:dyDescent="0.25">
      <c r="D137" s="11"/>
      <c r="F137" s="9"/>
      <c r="G137" s="9"/>
      <c r="R137" s="11"/>
      <c r="S137" s="9"/>
      <c r="V137" s="11"/>
      <c r="W137" s="9"/>
      <c r="Z137" s="11"/>
      <c r="AA137" s="9"/>
      <c r="AC137" s="9"/>
    </row>
    <row r="138" spans="4:29" x14ac:dyDescent="0.25">
      <c r="D138" s="11"/>
      <c r="F138" s="9"/>
      <c r="G138" s="9"/>
      <c r="R138" s="11"/>
      <c r="S138" s="9"/>
      <c r="V138" s="11"/>
      <c r="W138" s="9"/>
      <c r="Z138" s="11"/>
      <c r="AA138" s="9"/>
      <c r="AC138" s="9"/>
    </row>
    <row r="139" spans="4:29" x14ac:dyDescent="0.25">
      <c r="D139" s="11"/>
      <c r="F139" s="9"/>
      <c r="G139" s="9"/>
      <c r="R139" s="11"/>
      <c r="S139" s="9"/>
      <c r="V139" s="11"/>
      <c r="W139" s="9"/>
      <c r="Z139" s="11"/>
      <c r="AA139" s="9"/>
      <c r="AC139" s="9"/>
    </row>
    <row r="140" spans="4:29" x14ac:dyDescent="0.25">
      <c r="D140" s="11"/>
      <c r="F140" s="9"/>
      <c r="G140" s="9"/>
      <c r="R140" s="11"/>
      <c r="S140" s="9"/>
      <c r="V140" s="11"/>
      <c r="W140" s="9"/>
      <c r="Z140" s="11"/>
      <c r="AA140" s="9"/>
      <c r="AC140" s="9"/>
    </row>
    <row r="141" spans="4:29" x14ac:dyDescent="0.25">
      <c r="D141" s="11"/>
      <c r="F141" s="9"/>
      <c r="G141" s="9"/>
      <c r="R141" s="11"/>
      <c r="S141" s="9"/>
      <c r="V141" s="11"/>
      <c r="W141" s="9"/>
      <c r="Z141" s="11"/>
      <c r="AA141" s="9"/>
      <c r="AC141" s="9"/>
    </row>
    <row r="142" spans="4:29" x14ac:dyDescent="0.25">
      <c r="D142" s="11"/>
      <c r="F142" s="9"/>
      <c r="G142" s="9"/>
      <c r="R142" s="11"/>
      <c r="S142" s="9"/>
      <c r="V142" s="11"/>
      <c r="W142" s="9"/>
      <c r="Z142" s="11"/>
      <c r="AA142" s="9"/>
      <c r="AC142" s="9"/>
    </row>
    <row r="143" spans="4:29" x14ac:dyDescent="0.25">
      <c r="D143" s="11"/>
      <c r="F143" s="9"/>
      <c r="G143" s="9"/>
      <c r="R143" s="11"/>
      <c r="S143" s="9"/>
      <c r="V143" s="11"/>
      <c r="W143" s="9"/>
      <c r="Z143" s="11"/>
      <c r="AA143" s="9"/>
      <c r="AC143" s="9"/>
    </row>
    <row r="144" spans="4:29" x14ac:dyDescent="0.25">
      <c r="D144" s="11"/>
      <c r="F144" s="9"/>
      <c r="G144" s="9"/>
      <c r="R144" s="11"/>
      <c r="S144" s="9"/>
      <c r="V144" s="11"/>
      <c r="W144" s="9"/>
      <c r="Z144" s="11"/>
      <c r="AA144" s="9"/>
      <c r="AC144" s="9"/>
    </row>
    <row r="145" spans="4:29" x14ac:dyDescent="0.25">
      <c r="D145" s="11"/>
      <c r="F145" s="9"/>
      <c r="G145" s="9"/>
      <c r="R145" s="11"/>
      <c r="S145" s="9"/>
      <c r="V145" s="11"/>
      <c r="W145" s="9"/>
      <c r="Z145" s="11"/>
      <c r="AA145" s="9"/>
      <c r="AC145" s="9"/>
    </row>
    <row r="146" spans="4:29" x14ac:dyDescent="0.25">
      <c r="D146" s="11"/>
      <c r="F146" s="9"/>
      <c r="G146" s="9"/>
      <c r="R146" s="11"/>
      <c r="S146" s="9"/>
      <c r="V146" s="11"/>
      <c r="W146" s="9"/>
      <c r="Z146" s="11"/>
      <c r="AA146" s="9"/>
      <c r="AC146" s="9"/>
    </row>
    <row r="147" spans="4:29" x14ac:dyDescent="0.25">
      <c r="D147" s="11"/>
      <c r="F147" s="9"/>
      <c r="G147" s="9"/>
      <c r="R147" s="11"/>
      <c r="S147" s="9"/>
      <c r="V147" s="11"/>
      <c r="W147" s="9"/>
      <c r="Z147" s="11"/>
      <c r="AA147" s="9"/>
      <c r="AC147" s="9"/>
    </row>
    <row r="148" spans="4:29" x14ac:dyDescent="0.25">
      <c r="D148" s="11"/>
      <c r="F148" s="9"/>
      <c r="G148" s="9"/>
      <c r="R148" s="11"/>
      <c r="S148" s="9"/>
      <c r="V148" s="11"/>
      <c r="W148" s="9"/>
      <c r="Z148" s="11"/>
      <c r="AA148" s="9"/>
      <c r="AC148" s="9"/>
    </row>
    <row r="149" spans="4:29" x14ac:dyDescent="0.25">
      <c r="D149" s="11"/>
      <c r="F149" s="9"/>
      <c r="G149" s="9"/>
      <c r="R149" s="11"/>
      <c r="S149" s="9"/>
      <c r="V149" s="11"/>
      <c r="W149" s="9"/>
      <c r="Z149" s="11"/>
      <c r="AA149" s="9"/>
      <c r="AC149" s="9"/>
    </row>
    <row r="150" spans="4:29" x14ac:dyDescent="0.25">
      <c r="D150" s="11"/>
      <c r="F150" s="9"/>
      <c r="G150" s="9"/>
      <c r="R150" s="11"/>
      <c r="S150" s="9"/>
      <c r="V150" s="11"/>
      <c r="W150" s="9"/>
      <c r="Z150" s="11"/>
      <c r="AA150" s="9"/>
      <c r="AC150" s="9"/>
    </row>
    <row r="151" spans="4:29" x14ac:dyDescent="0.25">
      <c r="D151" s="11"/>
      <c r="F151" s="9"/>
      <c r="G151" s="9"/>
      <c r="R151" s="11"/>
      <c r="S151" s="9"/>
      <c r="V151" s="11"/>
      <c r="W151" s="9"/>
      <c r="Z151" s="11"/>
      <c r="AA151" s="9"/>
      <c r="AC151" s="9"/>
    </row>
    <row r="152" spans="4:29" x14ac:dyDescent="0.25">
      <c r="D152" s="11"/>
      <c r="F152" s="9"/>
      <c r="G152" s="9"/>
      <c r="R152" s="11"/>
      <c r="S152" s="9"/>
      <c r="V152" s="11"/>
      <c r="W152" s="9"/>
      <c r="Z152" s="11"/>
      <c r="AA152" s="9"/>
      <c r="AC152" s="9"/>
    </row>
    <row r="153" spans="4:29" x14ac:dyDescent="0.25">
      <c r="D153" s="11"/>
      <c r="F153" s="9"/>
      <c r="G153" s="9"/>
      <c r="R153" s="11"/>
      <c r="S153" s="9"/>
      <c r="V153" s="11"/>
      <c r="W153" s="9"/>
      <c r="Z153" s="11"/>
      <c r="AA153" s="9"/>
      <c r="AC153" s="9"/>
    </row>
    <row r="154" spans="4:29" x14ac:dyDescent="0.25">
      <c r="D154" s="11"/>
      <c r="F154" s="9"/>
      <c r="G154" s="9"/>
      <c r="R154" s="11"/>
      <c r="S154" s="9"/>
      <c r="V154" s="11"/>
      <c r="W154" s="9"/>
      <c r="Z154" s="11"/>
      <c r="AA154" s="9"/>
      <c r="AC154" s="9"/>
    </row>
    <row r="155" spans="4:29" x14ac:dyDescent="0.25">
      <c r="D155" s="11"/>
      <c r="F155" s="9"/>
      <c r="G155" s="9"/>
      <c r="R155" s="11"/>
      <c r="S155" s="9"/>
      <c r="V155" s="11"/>
      <c r="W155" s="9"/>
      <c r="Z155" s="11"/>
      <c r="AA155" s="9"/>
      <c r="AC155" s="9"/>
    </row>
    <row r="156" spans="4:29" x14ac:dyDescent="0.25">
      <c r="D156" s="11"/>
      <c r="F156" s="9"/>
      <c r="G156" s="9"/>
      <c r="R156" s="11"/>
      <c r="S156" s="9"/>
      <c r="V156" s="11"/>
      <c r="W156" s="9"/>
      <c r="Z156" s="11"/>
      <c r="AA156" s="9"/>
      <c r="AC156" s="9"/>
    </row>
    <row r="157" spans="4:29" x14ac:dyDescent="0.25">
      <c r="D157" s="11"/>
      <c r="F157" s="9"/>
      <c r="G157" s="9"/>
      <c r="R157" s="11"/>
      <c r="S157" s="9"/>
      <c r="V157" s="11"/>
      <c r="W157" s="9"/>
      <c r="Z157" s="11"/>
      <c r="AA157" s="9"/>
      <c r="AC157" s="9"/>
    </row>
    <row r="158" spans="4:29" x14ac:dyDescent="0.25">
      <c r="D158" s="11"/>
      <c r="E158" s="11"/>
      <c r="F158" s="9"/>
      <c r="G158" s="9"/>
      <c r="R158" s="11"/>
      <c r="S158" s="9"/>
      <c r="V158" s="11"/>
      <c r="W158" s="9"/>
      <c r="Z158" s="11"/>
      <c r="AA158" s="9"/>
      <c r="AC158" s="9"/>
    </row>
    <row r="159" spans="4:29" x14ac:dyDescent="0.25">
      <c r="D159" s="11"/>
      <c r="E159" s="11"/>
      <c r="F159" s="9"/>
      <c r="G159" s="9"/>
      <c r="R159" s="11"/>
      <c r="S159" s="11"/>
      <c r="V159" s="11"/>
      <c r="W159" s="9"/>
      <c r="Z159" s="11"/>
      <c r="AA159" s="9"/>
      <c r="AC159" s="9"/>
    </row>
    <row r="160" spans="4:29" x14ac:dyDescent="0.25">
      <c r="D160" s="11"/>
      <c r="E160" s="11"/>
      <c r="F160" s="9"/>
      <c r="G160" s="9"/>
      <c r="R160" s="11"/>
      <c r="S160" s="11"/>
      <c r="V160" s="11"/>
      <c r="W160" s="9"/>
      <c r="Z160" s="11"/>
      <c r="AA160" s="9"/>
      <c r="AC160" s="9"/>
    </row>
    <row r="161" spans="4:29" x14ac:dyDescent="0.25">
      <c r="D161" s="11"/>
      <c r="E161" s="11"/>
      <c r="F161" s="9"/>
      <c r="G161" s="9"/>
      <c r="R161" s="11"/>
      <c r="S161" s="11"/>
      <c r="V161" s="11"/>
      <c r="W161" s="9"/>
      <c r="Z161" s="11"/>
      <c r="AA161" s="9"/>
      <c r="AC161" s="9"/>
    </row>
    <row r="162" spans="4:29" x14ac:dyDescent="0.25">
      <c r="D162" s="11"/>
      <c r="E162" s="11"/>
      <c r="F162" s="9"/>
      <c r="G162" s="9"/>
      <c r="R162" s="11"/>
      <c r="S162" s="11"/>
      <c r="V162" s="11"/>
      <c r="W162" s="9"/>
      <c r="Z162" s="11"/>
      <c r="AA162" s="9"/>
      <c r="AC162" s="9"/>
    </row>
    <row r="163" spans="4:29" x14ac:dyDescent="0.25">
      <c r="D163" s="11"/>
      <c r="E163" s="11"/>
      <c r="F163" s="9"/>
      <c r="G163" s="9"/>
      <c r="R163" s="11"/>
      <c r="S163" s="11"/>
      <c r="V163" s="11"/>
      <c r="W163" s="9"/>
      <c r="Z163" s="11"/>
      <c r="AA163" s="9"/>
      <c r="AC163" s="9"/>
    </row>
    <row r="164" spans="4:29" x14ac:dyDescent="0.25">
      <c r="D164" s="11"/>
      <c r="E164" s="11"/>
      <c r="F164" s="9"/>
      <c r="G164" s="9"/>
      <c r="R164" s="11"/>
      <c r="S164" s="11"/>
      <c r="V164" s="11"/>
      <c r="W164" s="9"/>
      <c r="Z164" s="11"/>
      <c r="AA164" s="9"/>
      <c r="AC164" s="9"/>
    </row>
    <row r="165" spans="4:29" x14ac:dyDescent="0.25">
      <c r="D165" s="11"/>
      <c r="E165" s="11"/>
      <c r="F165" s="9"/>
      <c r="G165" s="9"/>
      <c r="R165" s="11"/>
      <c r="S165" s="11"/>
      <c r="V165" s="11"/>
      <c r="W165" s="9"/>
      <c r="Z165" s="11"/>
      <c r="AA165" s="9"/>
      <c r="AC165" s="9"/>
    </row>
    <row r="166" spans="4:29" x14ac:dyDescent="0.25">
      <c r="D166" s="11"/>
      <c r="E166" s="11"/>
      <c r="F166" s="9"/>
      <c r="G166" s="9"/>
      <c r="R166" s="11"/>
      <c r="S166" s="11"/>
      <c r="V166" s="11"/>
      <c r="W166" s="9"/>
      <c r="Z166" s="11"/>
      <c r="AA166" s="9"/>
      <c r="AC166" s="9"/>
    </row>
    <row r="167" spans="4:29" x14ac:dyDescent="0.25">
      <c r="D167" s="11"/>
      <c r="E167" s="11"/>
      <c r="F167" s="9"/>
      <c r="G167" s="9"/>
      <c r="R167" s="11"/>
      <c r="S167" s="11"/>
      <c r="V167" s="11"/>
      <c r="W167" s="9"/>
      <c r="Z167" s="11"/>
      <c r="AA167" s="9"/>
      <c r="AC167" s="9"/>
    </row>
    <row r="168" spans="4:29" x14ac:dyDescent="0.25">
      <c r="D168" s="11"/>
      <c r="E168" s="11"/>
      <c r="F168" s="9"/>
      <c r="G168" s="9"/>
      <c r="R168" s="11"/>
      <c r="S168" s="11"/>
      <c r="V168" s="11"/>
      <c r="W168" s="9"/>
      <c r="Z168" s="11"/>
      <c r="AA168" s="9"/>
      <c r="AC168" s="9"/>
    </row>
    <row r="169" spans="4:29" x14ac:dyDescent="0.25">
      <c r="D169" s="11"/>
      <c r="E169" s="11"/>
      <c r="F169" s="9"/>
      <c r="G169" s="9"/>
      <c r="R169" s="11"/>
      <c r="S169" s="11"/>
      <c r="V169" s="11"/>
      <c r="W169" s="9"/>
      <c r="Z169" s="11"/>
      <c r="AA169" s="9"/>
      <c r="AC16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One-Handed</vt:lpstr>
      <vt:lpstr>Sheet4</vt:lpstr>
      <vt:lpstr>Sheet5</vt:lpstr>
      <vt:lpstr>Sheet3</vt:lpstr>
      <vt:lpstr>Data Collection</vt:lpstr>
      <vt:lpstr>Sheet1</vt:lpstr>
      <vt:lpstr>Sheet2</vt:lpstr>
      <vt:lpstr>Cheshyr Uncapper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Coleman</dc:creator>
  <cp:lastModifiedBy>Dave Coleman</cp:lastModifiedBy>
  <dcterms:created xsi:type="dcterms:W3CDTF">2020-05-08T03:26:50Z</dcterms:created>
  <dcterms:modified xsi:type="dcterms:W3CDTF">2020-09-07T01:01:54Z</dcterms:modified>
</cp:coreProperties>
</file>