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MO2\mods\Transmundane\Source\"/>
    </mc:Choice>
  </mc:AlternateContent>
  <xr:revisionPtr revIDLastSave="0" documentId="13_ncr:1_{6CBBDE0E-770F-45FC-A16A-650637123557}" xr6:coauthVersionLast="45" xr6:coauthVersionMax="45" xr10:uidLastSave="{00000000-0000-0000-0000-000000000000}"/>
  <bookViews>
    <workbookView xWindow="-120" yWindow="-120" windowWidth="38640" windowHeight="21240" activeTab="2" xr2:uid="{D20B8BC1-79E1-4858-B1C0-36F1BBF86F46}"/>
  </bookViews>
  <sheets>
    <sheet name="IndexTable" sheetId="4" r:id="rId1"/>
    <sheet name="AssignAspects" sheetId="1" r:id="rId2"/>
    <sheet name="Apocalypse" sheetId="7" r:id="rId3"/>
    <sheet name="Sheet2" sheetId="2" r:id="rId4"/>
    <sheet name="Sheet3" sheetId="6" r:id="rId5"/>
  </sheets>
  <definedNames>
    <definedName name="_xlnm._FilterDatabase" localSheetId="1" hidden="1">AssignAspects!$A$1:$U$1487</definedName>
    <definedName name="_xlnm._FilterDatabase" localSheetId="3" hidden="1">Sheet2!$D$2:$E$54</definedName>
    <definedName name="ArchtypeTable">Sheet2!$D$1:$E$54</definedName>
    <definedName name="_xlnm.Extract" localSheetId="3">Sheet2!#REF!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Y212" i="7" l="1" a="1"/>
  <c r="Y212" i="7" s="1"/>
  <c r="Y210" i="7" a="1"/>
  <c r="Y210" i="7" s="1"/>
  <c r="Y204" i="7" a="1"/>
  <c r="Y204" i="7" s="1"/>
  <c r="Y196" i="7" a="1"/>
  <c r="Y196" i="7" s="1"/>
  <c r="Y180" i="7" a="1"/>
  <c r="Y180" i="7" s="1"/>
  <c r="Y176" i="7" a="1"/>
  <c r="Y176" i="7" s="1"/>
  <c r="Y173" i="7" a="1"/>
  <c r="Y173" i="7" s="1"/>
  <c r="Y171" i="7" a="1"/>
  <c r="Y171" i="7" s="1"/>
  <c r="Y170" i="7" a="1"/>
  <c r="Y170" i="7" s="1"/>
  <c r="X169" i="7"/>
  <c r="X170" i="7"/>
  <c r="X171" i="7"/>
  <c r="X172" i="7"/>
  <c r="X173" i="7"/>
  <c r="X174" i="7"/>
  <c r="X175" i="7"/>
  <c r="X176" i="7"/>
  <c r="X177" i="7"/>
  <c r="X178" i="7"/>
  <c r="X179" i="7"/>
  <c r="X180" i="7"/>
  <c r="X181" i="7"/>
  <c r="X182" i="7"/>
  <c r="X183" i="7"/>
  <c r="X184" i="7"/>
  <c r="X185" i="7"/>
  <c r="X186" i="7"/>
  <c r="X187" i="7"/>
  <c r="X188" i="7"/>
  <c r="X189" i="7"/>
  <c r="X190" i="7"/>
  <c r="X191" i="7"/>
  <c r="X192" i="7"/>
  <c r="X193" i="7"/>
  <c r="X194" i="7"/>
  <c r="X195" i="7"/>
  <c r="X196" i="7"/>
  <c r="X197" i="7"/>
  <c r="X198" i="7"/>
  <c r="X199" i="7"/>
  <c r="X200" i="7"/>
  <c r="X201" i="7"/>
  <c r="X202" i="7"/>
  <c r="X203" i="7"/>
  <c r="X204" i="7"/>
  <c r="X205" i="7"/>
  <c r="X206" i="7"/>
  <c r="X207" i="7"/>
  <c r="X208" i="7"/>
  <c r="X209" i="7"/>
  <c r="X210" i="7"/>
  <c r="X211" i="7"/>
  <c r="X212" i="7"/>
  <c r="X213" i="7"/>
  <c r="X214" i="7"/>
  <c r="X215" i="7"/>
  <c r="X168" i="7"/>
  <c r="X49" i="1"/>
  <c r="W44" i="1"/>
  <c r="W45" i="1"/>
  <c r="W46" i="1"/>
  <c r="W47" i="1"/>
  <c r="W48" i="1"/>
  <c r="W49"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2" i="1"/>
  <c r="U3" i="7"/>
  <c r="T3" i="7"/>
  <c r="S3" i="7"/>
  <c r="EV49" i="7"/>
  <c r="AC34" i="7"/>
  <c r="AD34" i="7"/>
  <c r="AE34" i="7"/>
  <c r="AH34" i="7"/>
  <c r="AM34" i="7"/>
  <c r="AQ34" i="7"/>
  <c r="AS34" i="7"/>
  <c r="BA34" i="7"/>
  <c r="BE34" i="7"/>
  <c r="BG34" i="7"/>
  <c r="BH34" i="7"/>
  <c r="BI34" i="7"/>
  <c r="BJ34" i="7"/>
  <c r="BK34" i="7"/>
  <c r="BM34" i="7"/>
  <c r="BN34" i="7"/>
  <c r="BO34" i="7"/>
  <c r="BS34" i="7"/>
  <c r="BT34" i="7"/>
  <c r="BV34" i="7"/>
  <c r="BW34" i="7"/>
  <c r="CA34" i="7"/>
  <c r="CB34" i="7"/>
  <c r="CC34" i="7"/>
  <c r="CD34" i="7"/>
  <c r="CE34" i="7"/>
  <c r="CG34" i="7"/>
  <c r="CH34" i="7"/>
  <c r="CI34" i="7"/>
  <c r="CJ34" i="7"/>
  <c r="CL34" i="7"/>
  <c r="CM34" i="7"/>
  <c r="CN34" i="7"/>
  <c r="CO34" i="7"/>
  <c r="CQ34" i="7"/>
  <c r="CR34" i="7"/>
  <c r="CU34" i="7"/>
  <c r="CV34" i="7"/>
  <c r="CW34" i="7"/>
  <c r="EE34" i="7"/>
  <c r="EU34" i="7"/>
  <c r="FC34" i="7"/>
  <c r="FD34" i="7"/>
  <c r="FI34" i="7"/>
  <c r="FK34" i="7"/>
  <c r="AA35" i="7"/>
  <c r="AC35" i="7"/>
  <c r="AD35" i="7"/>
  <c r="AE35" i="7"/>
  <c r="AH35" i="7"/>
  <c r="AK35" i="7"/>
  <c r="AL35" i="7"/>
  <c r="AM35" i="7"/>
  <c r="AN35" i="7"/>
  <c r="AP35" i="7"/>
  <c r="AQ35" i="7"/>
  <c r="AR35" i="7"/>
  <c r="AS35" i="7"/>
  <c r="AW35" i="7"/>
  <c r="AX35" i="7"/>
  <c r="BA35" i="7"/>
  <c r="BD35" i="7"/>
  <c r="BE35" i="7"/>
  <c r="BF35" i="7"/>
  <c r="BG35" i="7"/>
  <c r="BH35" i="7"/>
  <c r="BI35" i="7"/>
  <c r="BJ35" i="7"/>
  <c r="BK35" i="7"/>
  <c r="BM35" i="7"/>
  <c r="BN35" i="7"/>
  <c r="BO35" i="7"/>
  <c r="BP35" i="7"/>
  <c r="BQ35" i="7"/>
  <c r="BR35" i="7"/>
  <c r="BS35" i="7"/>
  <c r="BT35" i="7"/>
  <c r="BV35" i="7"/>
  <c r="BW35" i="7"/>
  <c r="BX35" i="7"/>
  <c r="BY35" i="7"/>
  <c r="BZ35" i="7"/>
  <c r="CA35" i="7"/>
  <c r="CB35" i="7"/>
  <c r="CC35" i="7"/>
  <c r="CD35" i="7"/>
  <c r="CE35" i="7"/>
  <c r="CG35" i="7"/>
  <c r="CH35" i="7"/>
  <c r="CI35" i="7"/>
  <c r="CJ35" i="7"/>
  <c r="CK35" i="7"/>
  <c r="CL35" i="7"/>
  <c r="CM35" i="7"/>
  <c r="CN35" i="7"/>
  <c r="CO35" i="7"/>
  <c r="CP35" i="7"/>
  <c r="CQ35" i="7"/>
  <c r="CR35" i="7"/>
  <c r="CS35" i="7"/>
  <c r="CT35" i="7"/>
  <c r="CU35" i="7"/>
  <c r="CV35" i="7"/>
  <c r="CW35" i="7"/>
  <c r="CX35" i="7"/>
  <c r="CY35" i="7"/>
  <c r="CZ35" i="7"/>
  <c r="DC35" i="7"/>
  <c r="DE35" i="7"/>
  <c r="DF35" i="7"/>
  <c r="DG35" i="7"/>
  <c r="DL35" i="7"/>
  <c r="DM35" i="7"/>
  <c r="DN35" i="7"/>
  <c r="DO35" i="7"/>
  <c r="DP35" i="7"/>
  <c r="DT35" i="7"/>
  <c r="DU35" i="7"/>
  <c r="DV35" i="7"/>
  <c r="DW35" i="7"/>
  <c r="DX35" i="7"/>
  <c r="DY35" i="7"/>
  <c r="EB35" i="7"/>
  <c r="EC35" i="7"/>
  <c r="ED35" i="7"/>
  <c r="EE35" i="7"/>
  <c r="EF35" i="7"/>
  <c r="EG35" i="7"/>
  <c r="EJ35" i="7"/>
  <c r="EM35" i="7"/>
  <c r="EO35" i="7"/>
  <c r="EQ35" i="7"/>
  <c r="ES35" i="7"/>
  <c r="EU35" i="7"/>
  <c r="EV35" i="7"/>
  <c r="EZ35" i="7"/>
  <c r="FA35" i="7"/>
  <c r="FC35" i="7"/>
  <c r="FD35" i="7"/>
  <c r="FE35" i="7"/>
  <c r="FF35" i="7"/>
  <c r="FI35" i="7"/>
  <c r="FJ35" i="7"/>
  <c r="FK35" i="7"/>
  <c r="FL35" i="7"/>
  <c r="FN35" i="7"/>
  <c r="FP35" i="7"/>
  <c r="FQ35" i="7"/>
  <c r="FR35" i="7"/>
  <c r="FU35" i="7"/>
  <c r="Z36" i="7"/>
  <c r="AA36" i="7"/>
  <c r="AB36" i="7"/>
  <c r="AC36" i="7"/>
  <c r="AD36" i="7"/>
  <c r="AE36" i="7"/>
  <c r="AF36" i="7"/>
  <c r="AG36" i="7"/>
  <c r="AH36" i="7"/>
  <c r="AI36" i="7"/>
  <c r="AJ36" i="7"/>
  <c r="AK36" i="7"/>
  <c r="AL36" i="7"/>
  <c r="AM36" i="7"/>
  <c r="AN36" i="7"/>
  <c r="AO36" i="7"/>
  <c r="AP36" i="7"/>
  <c r="AQ36" i="7"/>
  <c r="AR36" i="7"/>
  <c r="AS36" i="7"/>
  <c r="AT36" i="7"/>
  <c r="AU36" i="7"/>
  <c r="AW36" i="7"/>
  <c r="AX36" i="7"/>
  <c r="AY36" i="7"/>
  <c r="AZ36" i="7"/>
  <c r="BA36" i="7"/>
  <c r="BB36" i="7"/>
  <c r="BC36" i="7"/>
  <c r="BD36" i="7"/>
  <c r="BE36" i="7"/>
  <c r="BF36" i="7"/>
  <c r="BG36" i="7"/>
  <c r="BH36" i="7"/>
  <c r="BI36" i="7"/>
  <c r="BJ36" i="7"/>
  <c r="BK36" i="7"/>
  <c r="BL36" i="7"/>
  <c r="BM36" i="7"/>
  <c r="BN36" i="7"/>
  <c r="BO36" i="7"/>
  <c r="BP36" i="7"/>
  <c r="BQ36" i="7"/>
  <c r="BR36" i="7"/>
  <c r="BS36" i="7"/>
  <c r="BT36" i="7"/>
  <c r="BU36" i="7"/>
  <c r="BV36" i="7"/>
  <c r="BW36" i="7"/>
  <c r="BX36" i="7"/>
  <c r="BY36" i="7"/>
  <c r="BZ36" i="7"/>
  <c r="CA36" i="7"/>
  <c r="CB36" i="7"/>
  <c r="CC36" i="7"/>
  <c r="CD36" i="7"/>
  <c r="CE36" i="7"/>
  <c r="CG36" i="7"/>
  <c r="CH36" i="7"/>
  <c r="CI36" i="7"/>
  <c r="CJ36" i="7"/>
  <c r="CK36" i="7"/>
  <c r="CL36" i="7"/>
  <c r="CM36" i="7"/>
  <c r="CN36" i="7"/>
  <c r="CO36" i="7"/>
  <c r="CP36" i="7"/>
  <c r="CQ36" i="7"/>
  <c r="CR36" i="7"/>
  <c r="CS36" i="7"/>
  <c r="CT36" i="7"/>
  <c r="CU36" i="7"/>
  <c r="CV36" i="7"/>
  <c r="CW36" i="7"/>
  <c r="CX36" i="7"/>
  <c r="CY36" i="7"/>
  <c r="CZ36" i="7"/>
  <c r="DA36" i="7"/>
  <c r="DC36" i="7"/>
  <c r="DE36" i="7"/>
  <c r="DF36" i="7"/>
  <c r="DG36" i="7"/>
  <c r="DH36" i="7"/>
  <c r="DI36" i="7"/>
  <c r="DJ36" i="7"/>
  <c r="DK36" i="7"/>
  <c r="DL36" i="7"/>
  <c r="DM36" i="7"/>
  <c r="DN36" i="7"/>
  <c r="DO36" i="7"/>
  <c r="DP36" i="7"/>
  <c r="DQ36" i="7"/>
  <c r="DR36" i="7"/>
  <c r="DS36" i="7"/>
  <c r="DT36" i="7"/>
  <c r="DU36" i="7"/>
  <c r="DV36" i="7"/>
  <c r="DW36" i="7"/>
  <c r="DX36" i="7"/>
  <c r="DY36" i="7"/>
  <c r="DZ36" i="7"/>
  <c r="EA36" i="7"/>
  <c r="EB36" i="7"/>
  <c r="EC36" i="7"/>
  <c r="ED36" i="7"/>
  <c r="EE36" i="7"/>
  <c r="EF36" i="7"/>
  <c r="EG36" i="7"/>
  <c r="EH36" i="7"/>
  <c r="EI36" i="7"/>
  <c r="EJ36" i="7"/>
  <c r="EL36" i="7"/>
  <c r="EM36" i="7"/>
  <c r="EN36" i="7"/>
  <c r="EO36" i="7"/>
  <c r="EP36" i="7"/>
  <c r="EQ36" i="7"/>
  <c r="ER36" i="7"/>
  <c r="ES36" i="7"/>
  <c r="ET36" i="7"/>
  <c r="EU36" i="7"/>
  <c r="EV36" i="7"/>
  <c r="EW36" i="7"/>
  <c r="EX36" i="7"/>
  <c r="EY36" i="7"/>
  <c r="EZ36" i="7"/>
  <c r="FA36" i="7"/>
  <c r="FB36" i="7"/>
  <c r="FC36" i="7"/>
  <c r="FD36" i="7"/>
  <c r="FE36" i="7"/>
  <c r="FF36" i="7"/>
  <c r="FG36" i="7"/>
  <c r="FH36" i="7"/>
  <c r="FI36" i="7"/>
  <c r="FJ36" i="7"/>
  <c r="FK36" i="7"/>
  <c r="FL36" i="7"/>
  <c r="FM36" i="7"/>
  <c r="FN36" i="7"/>
  <c r="FO36" i="7"/>
  <c r="FP36" i="7"/>
  <c r="FQ36" i="7"/>
  <c r="FR36" i="7"/>
  <c r="FU36" i="7"/>
  <c r="FV36" i="7"/>
  <c r="Y35" i="7"/>
  <c r="Y36" i="7"/>
  <c r="Y49" i="7" s="1"/>
  <c r="Z49" i="7" s="1"/>
  <c r="AA49" i="7" s="1"/>
  <c r="AB49" i="7" s="1"/>
  <c r="AC49" i="7" s="1"/>
  <c r="AD49" i="7" s="1"/>
  <c r="AE49" i="7" s="1"/>
  <c r="AF49" i="7" s="1"/>
  <c r="AG49" i="7" s="1"/>
  <c r="AH49" i="7" s="1"/>
  <c r="AI49" i="7" s="1"/>
  <c r="AJ49" i="7" s="1"/>
  <c r="AK49" i="7" s="1"/>
  <c r="AL49" i="7" s="1"/>
  <c r="AM49" i="7" s="1"/>
  <c r="AN49" i="7" s="1"/>
  <c r="AO49" i="7" s="1"/>
  <c r="AP49" i="7" s="1"/>
  <c r="AQ49" i="7" s="1"/>
  <c r="AR49" i="7" s="1"/>
  <c r="AS49" i="7" s="1"/>
  <c r="AT49" i="7" s="1"/>
  <c r="X17" i="7"/>
  <c r="X16" i="7"/>
  <c r="X15" i="7"/>
  <c r="X14" i="7"/>
  <c r="X13" i="7"/>
  <c r="X12" i="7"/>
  <c r="X11" i="7"/>
  <c r="X10" i="7"/>
  <c r="X9" i="7"/>
  <c r="X8" i="7"/>
  <c r="X7" i="7"/>
  <c r="X6" i="7"/>
  <c r="X5" i="7"/>
  <c r="X4" i="7"/>
  <c r="A4" i="7" a="1"/>
  <c r="A1" i="7" a="1"/>
  <c r="A1" i="7" s="1"/>
  <c r="X55" i="7" s="1"/>
  <c r="Y2" i="1"/>
  <c r="AO2" i="1"/>
  <c r="AM3" i="1"/>
  <c r="AK4" i="1"/>
  <c r="AI5" i="1"/>
  <c r="AG6" i="1"/>
  <c r="AE7" i="1"/>
  <c r="AC8" i="1"/>
  <c r="AA9" i="1"/>
  <c r="Y10" i="1"/>
  <c r="AO10" i="1"/>
  <c r="AM11" i="1"/>
  <c r="AK12" i="1"/>
  <c r="AI13" i="1"/>
  <c r="AG14" i="1"/>
  <c r="AE15" i="1"/>
  <c r="AC16" i="1"/>
  <c r="AA17" i="1"/>
  <c r="Y18" i="1"/>
  <c r="AC24" i="1"/>
  <c r="Y26" i="1"/>
  <c r="AC32" i="1"/>
  <c r="AE39" i="1"/>
  <c r="AO42" i="1"/>
  <c r="AB49" i="1"/>
  <c r="Z2" i="1"/>
  <c r="AP2" i="1"/>
  <c r="AN3" i="1"/>
  <c r="AL4" i="1"/>
  <c r="AJ5" i="1"/>
  <c r="AH6" i="1"/>
  <c r="AF7" i="1"/>
  <c r="AD8" i="1"/>
  <c r="AB9" i="1"/>
  <c r="Z10" i="1"/>
  <c r="AP10" i="1"/>
  <c r="AN11" i="1"/>
  <c r="AL12" i="1"/>
  <c r="AJ13" i="1"/>
  <c r="AH14" i="1"/>
  <c r="AF15" i="1"/>
  <c r="AD16" i="1"/>
  <c r="AB17" i="1"/>
  <c r="Z18" i="1"/>
  <c r="AP18" i="1"/>
  <c r="AN19" i="1"/>
  <c r="AL20" i="1"/>
  <c r="AJ21" i="1"/>
  <c r="AH22" i="1"/>
  <c r="AF23" i="1"/>
  <c r="AD24" i="1"/>
  <c r="AB25" i="1"/>
  <c r="Z26" i="1"/>
  <c r="AP26" i="1"/>
  <c r="AN27" i="1"/>
  <c r="AL28" i="1"/>
  <c r="AJ29" i="1"/>
  <c r="AH30" i="1"/>
  <c r="AF31" i="1"/>
  <c r="AD32" i="1"/>
  <c r="AB33" i="1"/>
  <c r="Z34" i="1"/>
  <c r="AP34" i="1"/>
  <c r="AN35" i="1"/>
  <c r="AL36" i="1"/>
  <c r="AJ37" i="1"/>
  <c r="AH38" i="1"/>
  <c r="AF39" i="1"/>
  <c r="AD40" i="1"/>
  <c r="AB41" i="1"/>
  <c r="Z42" i="1"/>
  <c r="AP42" i="1"/>
  <c r="AN43" i="1"/>
  <c r="AL44" i="1"/>
  <c r="AA2" i="1"/>
  <c r="Y3" i="1"/>
  <c r="AO3" i="1"/>
  <c r="AM4" i="1"/>
  <c r="AK5" i="1"/>
  <c r="AI6" i="1"/>
  <c r="AG7" i="1"/>
  <c r="AE8" i="1"/>
  <c r="AC9" i="1"/>
  <c r="AA10" i="1"/>
  <c r="Y11" i="1"/>
  <c r="AO11" i="1"/>
  <c r="AM12" i="1"/>
  <c r="AK13" i="1"/>
  <c r="AI14" i="1"/>
  <c r="AG15" i="1"/>
  <c r="AE16" i="1"/>
  <c r="AC17" i="1"/>
  <c r="AA18" i="1"/>
  <c r="Y19" i="1"/>
  <c r="AO19" i="1"/>
  <c r="AM20" i="1"/>
  <c r="AK21" i="1"/>
  <c r="AI22" i="1"/>
  <c r="AG23" i="1"/>
  <c r="AE24" i="1"/>
  <c r="AC25" i="1"/>
  <c r="AA26" i="1"/>
  <c r="Y27" i="1"/>
  <c r="AO27" i="1"/>
  <c r="AM28" i="1"/>
  <c r="AK29" i="1"/>
  <c r="AI30" i="1"/>
  <c r="AG31" i="1"/>
  <c r="AE32" i="1"/>
  <c r="AC33" i="1"/>
  <c r="AA34" i="1"/>
  <c r="Y35" i="1"/>
  <c r="AO35" i="1"/>
  <c r="AM36" i="1"/>
  <c r="AK37" i="1"/>
  <c r="AI38" i="1"/>
  <c r="AG39" i="1"/>
  <c r="AE40" i="1"/>
  <c r="AC41" i="1"/>
  <c r="AA42" i="1"/>
  <c r="Y43" i="1"/>
  <c r="AO43" i="1"/>
  <c r="AM44" i="1"/>
  <c r="AK45" i="1"/>
  <c r="AI46" i="1"/>
  <c r="AG47" i="1"/>
  <c r="AE48" i="1"/>
  <c r="AC49" i="1"/>
  <c r="AB26" i="1"/>
  <c r="AN28" i="1"/>
  <c r="AJ30" i="1"/>
  <c r="AF32" i="1"/>
  <c r="AB34" i="1"/>
  <c r="Z35" i="1"/>
  <c r="AN36" i="1"/>
  <c r="AJ38" i="1"/>
  <c r="AF40" i="1"/>
  <c r="AB42" i="1"/>
  <c r="AP43" i="1"/>
  <c r="AH47" i="1"/>
  <c r="AD49" i="1"/>
  <c r="AC42" i="1"/>
  <c r="AO44" i="1"/>
  <c r="AI47" i="1"/>
  <c r="AB2" i="1"/>
  <c r="Z3" i="1"/>
  <c r="AP3" i="1"/>
  <c r="AN4" i="1"/>
  <c r="AL5" i="1"/>
  <c r="AJ6" i="1"/>
  <c r="AH7" i="1"/>
  <c r="AF8" i="1"/>
  <c r="AD9" i="1"/>
  <c r="AB10" i="1"/>
  <c r="Z11" i="1"/>
  <c r="AP11" i="1"/>
  <c r="AN12" i="1"/>
  <c r="AL13" i="1"/>
  <c r="AJ14" i="1"/>
  <c r="AH15" i="1"/>
  <c r="AF16" i="1"/>
  <c r="AD17" i="1"/>
  <c r="AB18" i="1"/>
  <c r="Z19" i="1"/>
  <c r="AP19" i="1"/>
  <c r="AN20" i="1"/>
  <c r="AL21" i="1"/>
  <c r="AJ22" i="1"/>
  <c r="AH23" i="1"/>
  <c r="AF24" i="1"/>
  <c r="AD25" i="1"/>
  <c r="Z27" i="1"/>
  <c r="AP27" i="1"/>
  <c r="AL29" i="1"/>
  <c r="AH31" i="1"/>
  <c r="AD33" i="1"/>
  <c r="AP35" i="1"/>
  <c r="AL37" i="1"/>
  <c r="AH39" i="1"/>
  <c r="AD41" i="1"/>
  <c r="Z43" i="1"/>
  <c r="AN44" i="1"/>
  <c r="AL45" i="1"/>
  <c r="AJ46" i="1"/>
  <c r="AF48" i="1"/>
  <c r="AG40" i="1"/>
  <c r="AA43" i="1"/>
  <c r="AM45" i="1"/>
  <c r="AG48" i="1"/>
  <c r="AC2" i="1"/>
  <c r="AA3" i="1"/>
  <c r="Y4" i="1"/>
  <c r="AO4" i="1"/>
  <c r="AM5" i="1"/>
  <c r="AK6" i="1"/>
  <c r="AI7" i="1"/>
  <c r="AG8" i="1"/>
  <c r="AE9" i="1"/>
  <c r="AC10" i="1"/>
  <c r="AA11" i="1"/>
  <c r="Y12" i="1"/>
  <c r="AO12" i="1"/>
  <c r="AM13" i="1"/>
  <c r="AK14" i="1"/>
  <c r="AI15" i="1"/>
  <c r="AG16" i="1"/>
  <c r="AE17" i="1"/>
  <c r="AC18" i="1"/>
  <c r="AA19" i="1"/>
  <c r="Y20" i="1"/>
  <c r="AO20" i="1"/>
  <c r="AM21" i="1"/>
  <c r="AK22" i="1"/>
  <c r="AI23" i="1"/>
  <c r="AG24" i="1"/>
  <c r="AE25" i="1"/>
  <c r="AC26" i="1"/>
  <c r="AA27" i="1"/>
  <c r="Y28" i="1"/>
  <c r="AO28" i="1"/>
  <c r="AM29" i="1"/>
  <c r="AK30" i="1"/>
  <c r="AI31" i="1"/>
  <c r="AG32" i="1"/>
  <c r="AE33" i="1"/>
  <c r="AC34" i="1"/>
  <c r="AA35" i="1"/>
  <c r="Y36" i="1"/>
  <c r="AO36" i="1"/>
  <c r="AM37" i="1"/>
  <c r="AK38" i="1"/>
  <c r="AI39" i="1"/>
  <c r="AE41" i="1"/>
  <c r="Y44" i="1"/>
  <c r="AK46" i="1"/>
  <c r="AE49" i="1"/>
  <c r="AD2" i="1"/>
  <c r="AB3" i="1"/>
  <c r="Z4" i="1"/>
  <c r="AP4" i="1"/>
  <c r="AN5" i="1"/>
  <c r="AL6" i="1"/>
  <c r="AJ7" i="1"/>
  <c r="AH8" i="1"/>
  <c r="AF9" i="1"/>
  <c r="AD10" i="1"/>
  <c r="AB11" i="1"/>
  <c r="Z12" i="1"/>
  <c r="AP12" i="1"/>
  <c r="AN13" i="1"/>
  <c r="AL14" i="1"/>
  <c r="AJ15" i="1"/>
  <c r="AH16" i="1"/>
  <c r="AF17" i="1"/>
  <c r="AD18" i="1"/>
  <c r="AB19" i="1"/>
  <c r="Z20" i="1"/>
  <c r="AP20" i="1"/>
  <c r="AN21" i="1"/>
  <c r="AL22" i="1"/>
  <c r="AJ23" i="1"/>
  <c r="AH24" i="1"/>
  <c r="AF25" i="1"/>
  <c r="AD26" i="1"/>
  <c r="AB27" i="1"/>
  <c r="Z28" i="1"/>
  <c r="AP28" i="1"/>
  <c r="AN29" i="1"/>
  <c r="AL30" i="1"/>
  <c r="AJ31" i="1"/>
  <c r="AH32" i="1"/>
  <c r="AF33" i="1"/>
  <c r="AD34" i="1"/>
  <c r="AB35" i="1"/>
  <c r="Z36" i="1"/>
  <c r="AP36" i="1"/>
  <c r="AN37" i="1"/>
  <c r="AL38" i="1"/>
  <c r="AJ39" i="1"/>
  <c r="AH40" i="1"/>
  <c r="AF41" i="1"/>
  <c r="AD42" i="1"/>
  <c r="AB43" i="1"/>
  <c r="Z44" i="1"/>
  <c r="AP44" i="1"/>
  <c r="AN45" i="1"/>
  <c r="AL46" i="1"/>
  <c r="AJ47" i="1"/>
  <c r="AH48" i="1"/>
  <c r="AF49" i="1"/>
  <c r="AN42" i="1"/>
  <c r="AE47" i="1"/>
  <c r="AE2" i="1"/>
  <c r="AC3" i="1"/>
  <c r="AA4" i="1"/>
  <c r="Y5" i="1"/>
  <c r="AO5" i="1"/>
  <c r="AM6" i="1"/>
  <c r="AK7" i="1"/>
  <c r="AI8" i="1"/>
  <c r="AG9" i="1"/>
  <c r="AE10" i="1"/>
  <c r="AC11" i="1"/>
  <c r="AA12" i="1"/>
  <c r="Y13" i="1"/>
  <c r="AO13" i="1"/>
  <c r="AM14" i="1"/>
  <c r="AK15" i="1"/>
  <c r="AI16" i="1"/>
  <c r="AG17" i="1"/>
  <c r="AE18" i="1"/>
  <c r="AC19" i="1"/>
  <c r="AA20" i="1"/>
  <c r="Y21" i="1"/>
  <c r="AO21" i="1"/>
  <c r="AM22" i="1"/>
  <c r="AK23" i="1"/>
  <c r="AI24" i="1"/>
  <c r="AG25" i="1"/>
  <c r="AE26" i="1"/>
  <c r="AC27" i="1"/>
  <c r="AA28" i="1"/>
  <c r="Y29" i="1"/>
  <c r="AO29" i="1"/>
  <c r="AM30" i="1"/>
  <c r="AK31" i="1"/>
  <c r="AI32" i="1"/>
  <c r="AG33" i="1"/>
  <c r="AE34" i="1"/>
  <c r="AC35" i="1"/>
  <c r="AA36" i="1"/>
  <c r="Y37" i="1"/>
  <c r="AO37" i="1"/>
  <c r="AM38" i="1"/>
  <c r="AK39" i="1"/>
  <c r="AI40" i="1"/>
  <c r="AG41" i="1"/>
  <c r="AE42" i="1"/>
  <c r="AC43" i="1"/>
  <c r="AA44" i="1"/>
  <c r="Y45" i="1"/>
  <c r="AO45" i="1"/>
  <c r="AM46" i="1"/>
  <c r="AK47" i="1"/>
  <c r="AI48" i="1"/>
  <c r="AG49" i="1"/>
  <c r="AH25" i="1"/>
  <c r="AB28" i="1"/>
  <c r="AP29" i="1"/>
  <c r="AH33" i="1"/>
  <c r="AD35" i="1"/>
  <c r="Z37" i="1"/>
  <c r="AN38" i="1"/>
  <c r="AL39" i="1"/>
  <c r="AH41" i="1"/>
  <c r="AD43" i="1"/>
  <c r="Z45" i="1"/>
  <c r="AN46" i="1"/>
  <c r="AJ48" i="1"/>
  <c r="AL27" i="1"/>
  <c r="AN34" i="1"/>
  <c r="AB40" i="1"/>
  <c r="AF46" i="1"/>
  <c r="AK20" i="1"/>
  <c r="AI29" i="1"/>
  <c r="AK36" i="1"/>
  <c r="AK44" i="1"/>
  <c r="AD48" i="1"/>
  <c r="AF2" i="1"/>
  <c r="AD3" i="1"/>
  <c r="AB4" i="1"/>
  <c r="Z5" i="1"/>
  <c r="AP5" i="1"/>
  <c r="AN6" i="1"/>
  <c r="AL7" i="1"/>
  <c r="AJ8" i="1"/>
  <c r="AH9" i="1"/>
  <c r="AF10" i="1"/>
  <c r="AD11" i="1"/>
  <c r="AB12" i="1"/>
  <c r="Z13" i="1"/>
  <c r="AP13" i="1"/>
  <c r="AN14" i="1"/>
  <c r="AL15" i="1"/>
  <c r="AJ16" i="1"/>
  <c r="AH17" i="1"/>
  <c r="AF18" i="1"/>
  <c r="AD19" i="1"/>
  <c r="AB20" i="1"/>
  <c r="Z21" i="1"/>
  <c r="AP21" i="1"/>
  <c r="AN22" i="1"/>
  <c r="AL23" i="1"/>
  <c r="AJ24" i="1"/>
  <c r="AF26" i="1"/>
  <c r="AD27" i="1"/>
  <c r="Z29" i="1"/>
  <c r="AN30" i="1"/>
  <c r="AL31" i="1"/>
  <c r="AJ32" i="1"/>
  <c r="AF34" i="1"/>
  <c r="AB36" i="1"/>
  <c r="AP37" i="1"/>
  <c r="AJ40" i="1"/>
  <c r="AF42" i="1"/>
  <c r="AB44" i="1"/>
  <c r="AP45" i="1"/>
  <c r="AL47" i="1"/>
  <c r="AH49" i="1"/>
  <c r="Z33" i="1"/>
  <c r="AJ44" i="1"/>
  <c r="AM19" i="1"/>
  <c r="AA33" i="1"/>
  <c r="AC40" i="1"/>
  <c r="AC48" i="1"/>
  <c r="AG2" i="1"/>
  <c r="AE3" i="1"/>
  <c r="AC4" i="1"/>
  <c r="AA5" i="1"/>
  <c r="Y6" i="1"/>
  <c r="AO6" i="1"/>
  <c r="AM7" i="1"/>
  <c r="AK8" i="1"/>
  <c r="AI9" i="1"/>
  <c r="AG10" i="1"/>
  <c r="AE11" i="1"/>
  <c r="AC12" i="1"/>
  <c r="AA13" i="1"/>
  <c r="Y14" i="1"/>
  <c r="AO14" i="1"/>
  <c r="AM15" i="1"/>
  <c r="AK16" i="1"/>
  <c r="AI17" i="1"/>
  <c r="AG18" i="1"/>
  <c r="AE19" i="1"/>
  <c r="AC20" i="1"/>
  <c r="AA21" i="1"/>
  <c r="Y22" i="1"/>
  <c r="AO22" i="1"/>
  <c r="AM23" i="1"/>
  <c r="AK24" i="1"/>
  <c r="AI25" i="1"/>
  <c r="AG26" i="1"/>
  <c r="AE27" i="1"/>
  <c r="AC28" i="1"/>
  <c r="AA29" i="1"/>
  <c r="Y30" i="1"/>
  <c r="AO30" i="1"/>
  <c r="AM31" i="1"/>
  <c r="AK32" i="1"/>
  <c r="AI33" i="1"/>
  <c r="AG34" i="1"/>
  <c r="AE35" i="1"/>
  <c r="AC36" i="1"/>
  <c r="AA37" i="1"/>
  <c r="Y38" i="1"/>
  <c r="AO38" i="1"/>
  <c r="AM39" i="1"/>
  <c r="AK40" i="1"/>
  <c r="AI41" i="1"/>
  <c r="AG42" i="1"/>
  <c r="AE43" i="1"/>
  <c r="AC44" i="1"/>
  <c r="AA45" i="1"/>
  <c r="Y46" i="1"/>
  <c r="AO46" i="1"/>
  <c r="AM47" i="1"/>
  <c r="AK48" i="1"/>
  <c r="AI49" i="1"/>
  <c r="AP30" i="1"/>
  <c r="AD36" i="1"/>
  <c r="AP38" i="1"/>
  <c r="AL40" i="1"/>
  <c r="AH42" i="1"/>
  <c r="AD44" i="1"/>
  <c r="Z46" i="1"/>
  <c r="AN47" i="1"/>
  <c r="AM42" i="1"/>
  <c r="AC47" i="1"/>
  <c r="AN26" i="1"/>
  <c r="AP33" i="1"/>
  <c r="AD39" i="1"/>
  <c r="AB48" i="1"/>
  <c r="AI21" i="1"/>
  <c r="AO26" i="1"/>
  <c r="AO34" i="1"/>
  <c r="AA41" i="1"/>
  <c r="AA49" i="1"/>
  <c r="AH2" i="1"/>
  <c r="AF3" i="1"/>
  <c r="AD4" i="1"/>
  <c r="AB5" i="1"/>
  <c r="Z6" i="1"/>
  <c r="AP6" i="1"/>
  <c r="AN7" i="1"/>
  <c r="AL8" i="1"/>
  <c r="AJ9" i="1"/>
  <c r="AH10" i="1"/>
  <c r="AF11" i="1"/>
  <c r="AD12" i="1"/>
  <c r="AB13" i="1"/>
  <c r="Z14" i="1"/>
  <c r="AP14" i="1"/>
  <c r="AN15" i="1"/>
  <c r="AL16" i="1"/>
  <c r="AJ17" i="1"/>
  <c r="AH18" i="1"/>
  <c r="AF19" i="1"/>
  <c r="AD20" i="1"/>
  <c r="AB21" i="1"/>
  <c r="Z22" i="1"/>
  <c r="AP22" i="1"/>
  <c r="AN23" i="1"/>
  <c r="AL24" i="1"/>
  <c r="AJ25" i="1"/>
  <c r="AH26" i="1"/>
  <c r="AF27" i="1"/>
  <c r="AD28" i="1"/>
  <c r="AB29" i="1"/>
  <c r="Z30" i="1"/>
  <c r="AN31" i="1"/>
  <c r="AL32" i="1"/>
  <c r="AJ33" i="1"/>
  <c r="AH34" i="1"/>
  <c r="AF35" i="1"/>
  <c r="AB37" i="1"/>
  <c r="Z38" i="1"/>
  <c r="AN39" i="1"/>
  <c r="AJ41" i="1"/>
  <c r="AF43" i="1"/>
  <c r="AB45" i="1"/>
  <c r="AP46" i="1"/>
  <c r="AL48" i="1"/>
  <c r="AJ49" i="1"/>
  <c r="AI44" i="1"/>
  <c r="AH29" i="1"/>
  <c r="AH37" i="1"/>
  <c r="AL43" i="1"/>
  <c r="AP49" i="1"/>
  <c r="AA25" i="1"/>
  <c r="AE31" i="1"/>
  <c r="AG38" i="1"/>
  <c r="AM43" i="1"/>
  <c r="AF47" i="1"/>
  <c r="AI2" i="1"/>
  <c r="AG3" i="1"/>
  <c r="AE4" i="1"/>
  <c r="AC5" i="1"/>
  <c r="AA6" i="1"/>
  <c r="Y7" i="1"/>
  <c r="AO7" i="1"/>
  <c r="AM8" i="1"/>
  <c r="AK9" i="1"/>
  <c r="AI10" i="1"/>
  <c r="AG11" i="1"/>
  <c r="AE12" i="1"/>
  <c r="AC13" i="1"/>
  <c r="AA14" i="1"/>
  <c r="Y15" i="1"/>
  <c r="AO15" i="1"/>
  <c r="AM16" i="1"/>
  <c r="AK17" i="1"/>
  <c r="AI18" i="1"/>
  <c r="AG19" i="1"/>
  <c r="AE20" i="1"/>
  <c r="AC21" i="1"/>
  <c r="AA22" i="1"/>
  <c r="Y23" i="1"/>
  <c r="AO23" i="1"/>
  <c r="AM24" i="1"/>
  <c r="AK25" i="1"/>
  <c r="AI26" i="1"/>
  <c r="AG27" i="1"/>
  <c r="AE28" i="1"/>
  <c r="AC29" i="1"/>
  <c r="AA30" i="1"/>
  <c r="Y31" i="1"/>
  <c r="AO31" i="1"/>
  <c r="AM32" i="1"/>
  <c r="AK33" i="1"/>
  <c r="AI34" i="1"/>
  <c r="AG35" i="1"/>
  <c r="AE36" i="1"/>
  <c r="AC37" i="1"/>
  <c r="AA38" i="1"/>
  <c r="Y39" i="1"/>
  <c r="AO39" i="1"/>
  <c r="AM40" i="1"/>
  <c r="AK41" i="1"/>
  <c r="AI42" i="1"/>
  <c r="AG43" i="1"/>
  <c r="AE44" i="1"/>
  <c r="AC45" i="1"/>
  <c r="AA46" i="1"/>
  <c r="Y47" i="1"/>
  <c r="AO47" i="1"/>
  <c r="AM48" i="1"/>
  <c r="AK49" i="1"/>
  <c r="AN16" i="1"/>
  <c r="AL17" i="1"/>
  <c r="AJ18" i="1"/>
  <c r="AH19" i="1"/>
  <c r="AF20" i="1"/>
  <c r="AD21" i="1"/>
  <c r="AB22" i="1"/>
  <c r="Z23" i="1"/>
  <c r="AP23" i="1"/>
  <c r="AN24" i="1"/>
  <c r="AL25" i="1"/>
  <c r="AJ26" i="1"/>
  <c r="AH27" i="1"/>
  <c r="AF28" i="1"/>
  <c r="AD29" i="1"/>
  <c r="AB30" i="1"/>
  <c r="Z31" i="1"/>
  <c r="AP31" i="1"/>
  <c r="AN32" i="1"/>
  <c r="AL33" i="1"/>
  <c r="AJ34" i="1"/>
  <c r="AH35" i="1"/>
  <c r="AF36" i="1"/>
  <c r="AD37" i="1"/>
  <c r="AB38" i="1"/>
  <c r="Z39" i="1"/>
  <c r="AP39" i="1"/>
  <c r="AN40" i="1"/>
  <c r="AL41" i="1"/>
  <c r="AJ42" i="1"/>
  <c r="AH43" i="1"/>
  <c r="AF44" i="1"/>
  <c r="AD45" i="1"/>
  <c r="AB46" i="1"/>
  <c r="Z47" i="1"/>
  <c r="AN48" i="1"/>
  <c r="AL49" i="1"/>
  <c r="AC23" i="1"/>
  <c r="AM26" i="1"/>
  <c r="AE30" i="1"/>
  <c r="AO33" i="1"/>
  <c r="AI36" i="1"/>
  <c r="AC39" i="1"/>
  <c r="AO41" i="1"/>
  <c r="AG45" i="1"/>
  <c r="Y49" i="1"/>
  <c r="AD31" i="1"/>
  <c r="AF38" i="1"/>
  <c r="AH45" i="1"/>
  <c r="AO18" i="1"/>
  <c r="AM27" i="1"/>
  <c r="AM35" i="1"/>
  <c r="AG46" i="1"/>
  <c r="AJ2" i="1"/>
  <c r="AH3" i="1"/>
  <c r="AF4" i="1"/>
  <c r="AD5" i="1"/>
  <c r="AB6" i="1"/>
  <c r="Z7" i="1"/>
  <c r="AP7" i="1"/>
  <c r="AN8" i="1"/>
  <c r="AL9" i="1"/>
  <c r="AJ10" i="1"/>
  <c r="AH11" i="1"/>
  <c r="AF12" i="1"/>
  <c r="AD13" i="1"/>
  <c r="AB14" i="1"/>
  <c r="Z15" i="1"/>
  <c r="AP15" i="1"/>
  <c r="AP47" i="1"/>
  <c r="AA24" i="1"/>
  <c r="AI28" i="1"/>
  <c r="AC31" i="1"/>
  <c r="Y33" i="1"/>
  <c r="AK35" i="1"/>
  <c r="AE38" i="1"/>
  <c r="Y41" i="1"/>
  <c r="AE46" i="1"/>
  <c r="AO49" i="1"/>
  <c r="AF30" i="1"/>
  <c r="AJ36" i="1"/>
  <c r="AP41" i="1"/>
  <c r="Z49" i="1"/>
  <c r="AE23" i="1"/>
  <c r="AG30" i="1"/>
  <c r="AI37" i="1"/>
  <c r="AI45" i="1"/>
  <c r="AK2" i="1"/>
  <c r="AI3" i="1"/>
  <c r="AG4" i="1"/>
  <c r="AE5" i="1"/>
  <c r="AC6" i="1"/>
  <c r="AA7" i="1"/>
  <c r="Y8" i="1"/>
  <c r="AO8" i="1"/>
  <c r="AM9" i="1"/>
  <c r="AK10" i="1"/>
  <c r="AI11" i="1"/>
  <c r="AG12" i="1"/>
  <c r="AE13" i="1"/>
  <c r="AC14" i="1"/>
  <c r="AA15" i="1"/>
  <c r="Y16" i="1"/>
  <c r="AO16" i="1"/>
  <c r="AM17" i="1"/>
  <c r="AK18" i="1"/>
  <c r="AI19" i="1"/>
  <c r="AG20" i="1"/>
  <c r="AE21" i="1"/>
  <c r="AC22" i="1"/>
  <c r="AA23" i="1"/>
  <c r="Y24" i="1"/>
  <c r="AO24" i="1"/>
  <c r="AM25" i="1"/>
  <c r="AK26" i="1"/>
  <c r="AI27" i="1"/>
  <c r="AG28" i="1"/>
  <c r="AE29" i="1"/>
  <c r="AC30" i="1"/>
  <c r="AA31" i="1"/>
  <c r="Y32" i="1"/>
  <c r="AO32" i="1"/>
  <c r="AM33" i="1"/>
  <c r="AK34" i="1"/>
  <c r="AI35" i="1"/>
  <c r="AG36" i="1"/>
  <c r="AE37" i="1"/>
  <c r="AC38" i="1"/>
  <c r="AA39" i="1"/>
  <c r="Y40" i="1"/>
  <c r="AO40" i="1"/>
  <c r="AM41" i="1"/>
  <c r="AK42" i="1"/>
  <c r="AI43" i="1"/>
  <c r="AG44" i="1"/>
  <c r="AE45" i="1"/>
  <c r="AC46" i="1"/>
  <c r="AA47" i="1"/>
  <c r="Y48" i="1"/>
  <c r="AO48" i="1"/>
  <c r="AM49" i="1"/>
  <c r="AD38" i="1"/>
  <c r="AP40" i="1"/>
  <c r="AF45" i="1"/>
  <c r="AB47" i="1"/>
  <c r="Z48" i="1"/>
  <c r="AN49" i="1"/>
  <c r="AM2" i="1"/>
  <c r="AK3" i="1"/>
  <c r="AI4" i="1"/>
  <c r="AG5" i="1"/>
  <c r="AE6" i="1"/>
  <c r="AC7" i="1"/>
  <c r="AA8" i="1"/>
  <c r="Y9" i="1"/>
  <c r="AO9" i="1"/>
  <c r="AM10" i="1"/>
  <c r="AK11" i="1"/>
  <c r="AI12" i="1"/>
  <c r="AG13" i="1"/>
  <c r="AE14" i="1"/>
  <c r="AC15" i="1"/>
  <c r="AA16" i="1"/>
  <c r="Y17" i="1"/>
  <c r="AO17" i="1"/>
  <c r="AM18" i="1"/>
  <c r="AK19" i="1"/>
  <c r="AI20" i="1"/>
  <c r="AG21" i="1"/>
  <c r="AE22" i="1"/>
  <c r="Y25" i="1"/>
  <c r="AO25" i="1"/>
  <c r="AK27" i="1"/>
  <c r="AG29" i="1"/>
  <c r="AA32" i="1"/>
  <c r="AM34" i="1"/>
  <c r="AG37" i="1"/>
  <c r="AA40" i="1"/>
  <c r="AK43" i="1"/>
  <c r="AA48" i="1"/>
  <c r="AH46" i="1"/>
  <c r="AL2" i="1"/>
  <c r="AJ3" i="1"/>
  <c r="AH4" i="1"/>
  <c r="AF5" i="1"/>
  <c r="AD6" i="1"/>
  <c r="AB7" i="1"/>
  <c r="Z8" i="1"/>
  <c r="AP8" i="1"/>
  <c r="AN9" i="1"/>
  <c r="AL10" i="1"/>
  <c r="AJ11" i="1"/>
  <c r="AH12" i="1"/>
  <c r="AF13" i="1"/>
  <c r="AD14" i="1"/>
  <c r="AB15" i="1"/>
  <c r="Z16" i="1"/>
  <c r="AP16" i="1"/>
  <c r="AN17" i="1"/>
  <c r="AL18" i="1"/>
  <c r="AJ19" i="1"/>
  <c r="AH20" i="1"/>
  <c r="AF21" i="1"/>
  <c r="AD22" i="1"/>
  <c r="AB23" i="1"/>
  <c r="Z24" i="1"/>
  <c r="AP24" i="1"/>
  <c r="AN25" i="1"/>
  <c r="AL26" i="1"/>
  <c r="AJ27" i="1"/>
  <c r="AH28" i="1"/>
  <c r="AF29" i="1"/>
  <c r="AD30" i="1"/>
  <c r="AB31" i="1"/>
  <c r="Z32" i="1"/>
  <c r="AP32" i="1"/>
  <c r="AN33" i="1"/>
  <c r="AL34" i="1"/>
  <c r="AJ35" i="1"/>
  <c r="AH36" i="1"/>
  <c r="AF37" i="1"/>
  <c r="AB39" i="1"/>
  <c r="Z40" i="1"/>
  <c r="AN41" i="1"/>
  <c r="AL42" i="1"/>
  <c r="AJ43" i="1"/>
  <c r="AH44" i="1"/>
  <c r="AD46" i="1"/>
  <c r="AP48" i="1"/>
  <c r="AN2" i="1"/>
  <c r="AL3" i="1"/>
  <c r="AJ4" i="1"/>
  <c r="AH5" i="1"/>
  <c r="AF6" i="1"/>
  <c r="AD7" i="1"/>
  <c r="AB8" i="1"/>
  <c r="Z9" i="1"/>
  <c r="AP9" i="1"/>
  <c r="AN10" i="1"/>
  <c r="AL11" i="1"/>
  <c r="AJ12" i="1"/>
  <c r="AH13" i="1"/>
  <c r="AF14" i="1"/>
  <c r="AD15" i="1"/>
  <c r="AB16" i="1"/>
  <c r="Z17" i="1"/>
  <c r="AP17" i="1"/>
  <c r="AN18" i="1"/>
  <c r="AL19" i="1"/>
  <c r="AJ20" i="1"/>
  <c r="AH21" i="1"/>
  <c r="AF22" i="1"/>
  <c r="AD23" i="1"/>
  <c r="AB24" i="1"/>
  <c r="Z25" i="1"/>
  <c r="AP25" i="1"/>
  <c r="AJ28" i="1"/>
  <c r="AB32" i="1"/>
  <c r="AL35" i="1"/>
  <c r="Z41" i="1"/>
  <c r="AD47" i="1"/>
  <c r="AG22" i="1"/>
  <c r="AK28" i="1"/>
  <c r="Y34" i="1"/>
  <c r="Y42" i="1"/>
  <c r="AJ45" i="1"/>
  <c r="X3" i="1"/>
  <c r="X19" i="1"/>
  <c r="X35" i="1"/>
  <c r="X37" i="1"/>
  <c r="X4" i="1"/>
  <c r="X20" i="1"/>
  <c r="X36" i="1"/>
  <c r="X21" i="1"/>
  <c r="X5" i="1"/>
  <c r="X6" i="1"/>
  <c r="X22" i="1"/>
  <c r="X38" i="1"/>
  <c r="X34" i="1"/>
  <c r="X7" i="1"/>
  <c r="X23" i="1"/>
  <c r="X39" i="1"/>
  <c r="X33" i="1"/>
  <c r="X8" i="1"/>
  <c r="X24" i="1"/>
  <c r="X40" i="1"/>
  <c r="X18" i="1"/>
  <c r="X9" i="1"/>
  <c r="X25" i="1"/>
  <c r="X41" i="1"/>
  <c r="X10" i="1"/>
  <c r="X26" i="1"/>
  <c r="X42" i="1"/>
  <c r="X11" i="1"/>
  <c r="X27" i="1"/>
  <c r="X43" i="1"/>
  <c r="X17" i="1"/>
  <c r="X12" i="1"/>
  <c r="X28" i="1"/>
  <c r="X44" i="1"/>
  <c r="X46" i="1"/>
  <c r="X13" i="1"/>
  <c r="X29" i="1"/>
  <c r="X45" i="1"/>
  <c r="X30" i="1"/>
  <c r="X14" i="1"/>
  <c r="X15" i="1"/>
  <c r="X31" i="1"/>
  <c r="X47" i="1"/>
  <c r="X16" i="1"/>
  <c r="X32" i="1"/>
  <c r="X48" i="1"/>
  <c r="X2" i="1"/>
  <c r="A4" i="7" l="1"/>
  <c r="Y4" i="7" s="1" a="1"/>
  <c r="Y4" i="7" s="1"/>
  <c r="Y20" i="7" s="1"/>
  <c r="U8" i="7"/>
  <c r="U74" i="7"/>
  <c r="U43" i="7"/>
  <c r="U155" i="7"/>
  <c r="U12" i="7"/>
  <c r="U28" i="7"/>
  <c r="U44" i="7"/>
  <c r="U60" i="7"/>
  <c r="U76" i="7"/>
  <c r="U92" i="7"/>
  <c r="U108" i="7"/>
  <c r="U124" i="7"/>
  <c r="U140" i="7"/>
  <c r="U156" i="7"/>
  <c r="U30" i="7"/>
  <c r="U62" i="7"/>
  <c r="U94" i="7"/>
  <c r="U126" i="7"/>
  <c r="U158" i="7"/>
  <c r="U31" i="7"/>
  <c r="U47" i="7"/>
  <c r="U79" i="7"/>
  <c r="U95" i="7"/>
  <c r="U127" i="7"/>
  <c r="U16" i="7"/>
  <c r="U64" i="7"/>
  <c r="U96" i="7"/>
  <c r="U144" i="7"/>
  <c r="U150" i="7"/>
  <c r="U55" i="7"/>
  <c r="U119" i="7"/>
  <c r="U72" i="7"/>
  <c r="U152" i="7"/>
  <c r="U57" i="7"/>
  <c r="U105" i="7"/>
  <c r="U42" i="7"/>
  <c r="U138" i="7"/>
  <c r="U59" i="7"/>
  <c r="U13" i="7"/>
  <c r="U29" i="7"/>
  <c r="U45" i="7"/>
  <c r="U61" i="7"/>
  <c r="U77" i="7"/>
  <c r="U93" i="7"/>
  <c r="U109" i="7"/>
  <c r="U125" i="7"/>
  <c r="U141" i="7"/>
  <c r="U157" i="7"/>
  <c r="U14" i="7"/>
  <c r="U46" i="7"/>
  <c r="U78" i="7"/>
  <c r="U110" i="7"/>
  <c r="U142" i="7"/>
  <c r="U15" i="7"/>
  <c r="U63" i="7"/>
  <c r="U111" i="7"/>
  <c r="U143" i="7"/>
  <c r="U32" i="7"/>
  <c r="U48" i="7"/>
  <c r="U80" i="7"/>
  <c r="U112" i="7"/>
  <c r="U128" i="7"/>
  <c r="U102" i="7"/>
  <c r="U39" i="7"/>
  <c r="U135" i="7"/>
  <c r="U56" i="7"/>
  <c r="U120" i="7"/>
  <c r="U9" i="7"/>
  <c r="U153" i="7"/>
  <c r="U90" i="7"/>
  <c r="U154" i="7"/>
  <c r="U107" i="7"/>
  <c r="U123" i="7"/>
  <c r="U40" i="7"/>
  <c r="U26" i="7"/>
  <c r="U75" i="7"/>
  <c r="U139" i="7"/>
  <c r="U17" i="7"/>
  <c r="U33" i="7"/>
  <c r="U49" i="7"/>
  <c r="U65" i="7"/>
  <c r="U81" i="7"/>
  <c r="U97" i="7"/>
  <c r="U113" i="7"/>
  <c r="U129" i="7"/>
  <c r="U145" i="7"/>
  <c r="U35" i="7"/>
  <c r="U67" i="7"/>
  <c r="U99" i="7"/>
  <c r="U115" i="7"/>
  <c r="U147" i="7"/>
  <c r="U36" i="7"/>
  <c r="U68" i="7"/>
  <c r="U100" i="7"/>
  <c r="U132" i="7"/>
  <c r="U5" i="7"/>
  <c r="U53" i="7"/>
  <c r="U85" i="7"/>
  <c r="U117" i="7"/>
  <c r="U133" i="7"/>
  <c r="U6" i="7"/>
  <c r="U54" i="7"/>
  <c r="U86" i="7"/>
  <c r="U134" i="7"/>
  <c r="U7" i="7"/>
  <c r="U87" i="7"/>
  <c r="U24" i="7"/>
  <c r="U104" i="7"/>
  <c r="U25" i="7"/>
  <c r="U89" i="7"/>
  <c r="U121" i="7"/>
  <c r="U10" i="7"/>
  <c r="U106" i="7"/>
  <c r="U27" i="7"/>
  <c r="U18" i="7"/>
  <c r="U34" i="7"/>
  <c r="U50" i="7"/>
  <c r="U66" i="7"/>
  <c r="U82" i="7"/>
  <c r="U98" i="7"/>
  <c r="U114" i="7"/>
  <c r="U130" i="7"/>
  <c r="U146" i="7"/>
  <c r="U19" i="7"/>
  <c r="U51" i="7"/>
  <c r="U83" i="7"/>
  <c r="U131" i="7"/>
  <c r="U20" i="7"/>
  <c r="U52" i="7"/>
  <c r="U84" i="7"/>
  <c r="U116" i="7"/>
  <c r="U148" i="7"/>
  <c r="U21" i="7"/>
  <c r="U37" i="7"/>
  <c r="U69" i="7"/>
  <c r="U101" i="7"/>
  <c r="U149" i="7"/>
  <c r="U22" i="7"/>
  <c r="U38" i="7"/>
  <c r="U70" i="7"/>
  <c r="U118" i="7"/>
  <c r="U23" i="7"/>
  <c r="U71" i="7"/>
  <c r="U103" i="7"/>
  <c r="U151" i="7"/>
  <c r="U88" i="7"/>
  <c r="U136" i="7"/>
  <c r="U41" i="7"/>
  <c r="U73" i="7"/>
  <c r="U137" i="7"/>
  <c r="U58" i="7"/>
  <c r="U122" i="7"/>
  <c r="U11" i="7"/>
  <c r="U91" i="7"/>
  <c r="AN51" i="1"/>
  <c r="AL51" i="1"/>
  <c r="AM51" i="1"/>
  <c r="AK51" i="1"/>
  <c r="AJ51" i="1"/>
  <c r="AI51" i="1"/>
  <c r="AH51" i="1"/>
  <c r="AG51" i="1"/>
  <c r="AF51" i="1"/>
  <c r="AE51" i="1"/>
  <c r="AD51" i="1"/>
  <c r="AC51" i="1"/>
  <c r="AB51" i="1"/>
  <c r="AA51" i="1"/>
  <c r="AP51" i="1"/>
  <c r="Z51" i="1"/>
  <c r="AO51" i="1"/>
  <c r="Y51" i="1"/>
  <c r="X51" i="1"/>
  <c r="W1" i="1"/>
  <c r="FA102" i="7" a="1"/>
  <c r="FA102" i="7" s="1"/>
  <c r="EU102" i="7" a="1"/>
  <c r="EU102" i="7" s="1"/>
  <c r="EC102" i="7" a="1"/>
  <c r="EC102" i="7" s="1"/>
  <c r="DE102" i="7" a="1"/>
  <c r="DE102" i="7" s="1"/>
  <c r="BI102" i="7" a="1"/>
  <c r="BI102" i="7" s="1"/>
  <c r="AW102" i="7" a="1"/>
  <c r="AW102" i="7" s="1"/>
  <c r="AH102" i="7" a="1"/>
  <c r="AH102" i="7" s="1"/>
  <c r="AE102" i="7" a="1"/>
  <c r="AE102" i="7" s="1"/>
  <c r="T111" i="7"/>
  <c r="S143" i="7"/>
  <c r="S153" i="7"/>
  <c r="S137" i="7"/>
  <c r="T126" i="7"/>
  <c r="S121" i="7"/>
  <c r="T110" i="7"/>
  <c r="S105" i="7"/>
  <c r="T94" i="7"/>
  <c r="S89" i="7"/>
  <c r="T78" i="7"/>
  <c r="S73" i="7"/>
  <c r="T62" i="7"/>
  <c r="S57" i="7"/>
  <c r="T46" i="7"/>
  <c r="S41" i="7"/>
  <c r="T30" i="7"/>
  <c r="S25" i="7"/>
  <c r="T14" i="7"/>
  <c r="S9" i="7"/>
  <c r="T127" i="7"/>
  <c r="T132" i="7"/>
  <c r="T142" i="7"/>
  <c r="S158" i="7"/>
  <c r="T147" i="7"/>
  <c r="S142" i="7"/>
  <c r="T131" i="7"/>
  <c r="S126" i="7"/>
  <c r="T115" i="7"/>
  <c r="S110" i="7"/>
  <c r="T99" i="7"/>
  <c r="S94" i="7"/>
  <c r="T83" i="7"/>
  <c r="S78" i="7"/>
  <c r="T67" i="7"/>
  <c r="S62" i="7"/>
  <c r="T51" i="7"/>
  <c r="S46" i="7"/>
  <c r="T35" i="7"/>
  <c r="S30" i="7"/>
  <c r="T19" i="7"/>
  <c r="S14" i="7"/>
  <c r="T152" i="7"/>
  <c r="S147" i="7"/>
  <c r="T136" i="7"/>
  <c r="S131" i="7"/>
  <c r="T120" i="7"/>
  <c r="S115" i="7"/>
  <c r="T104" i="7"/>
  <c r="S99" i="7"/>
  <c r="T88" i="7"/>
  <c r="S83" i="7"/>
  <c r="T72" i="7"/>
  <c r="S67" i="7"/>
  <c r="T56" i="7"/>
  <c r="S51" i="7"/>
  <c r="T40" i="7"/>
  <c r="S35" i="7"/>
  <c r="T24" i="7"/>
  <c r="S19" i="7"/>
  <c r="T8" i="7"/>
  <c r="T158" i="7"/>
  <c r="S152" i="7"/>
  <c r="S88" i="7"/>
  <c r="S127" i="7"/>
  <c r="T157" i="7"/>
  <c r="T141" i="7"/>
  <c r="S136" i="7"/>
  <c r="T125" i="7"/>
  <c r="S120" i="7"/>
  <c r="T109" i="7"/>
  <c r="S104" i="7"/>
  <c r="T93" i="7"/>
  <c r="T77" i="7"/>
  <c r="S72" i="7"/>
  <c r="T61" i="7"/>
  <c r="S56" i="7"/>
  <c r="T45" i="7"/>
  <c r="S40" i="7"/>
  <c r="T29" i="7"/>
  <c r="S24" i="7"/>
  <c r="T13" i="7"/>
  <c r="S8" i="7"/>
  <c r="S157" i="7"/>
  <c r="T146" i="7"/>
  <c r="S141" i="7"/>
  <c r="T130" i="7"/>
  <c r="S125" i="7"/>
  <c r="T114" i="7"/>
  <c r="S109" i="7"/>
  <c r="T98" i="7"/>
  <c r="S93" i="7"/>
  <c r="T82" i="7"/>
  <c r="S77" i="7"/>
  <c r="T66" i="7"/>
  <c r="S61" i="7"/>
  <c r="T50" i="7"/>
  <c r="S45" i="7"/>
  <c r="T34" i="7"/>
  <c r="S29" i="7"/>
  <c r="T18" i="7"/>
  <c r="S13" i="7"/>
  <c r="S122" i="7"/>
  <c r="S66" i="7"/>
  <c r="S34" i="7"/>
  <c r="S18" i="7"/>
  <c r="S149" i="7"/>
  <c r="T151" i="7"/>
  <c r="S130" i="7"/>
  <c r="S114" i="7"/>
  <c r="S98" i="7"/>
  <c r="T55" i="7"/>
  <c r="T23" i="7"/>
  <c r="T156" i="7"/>
  <c r="S103" i="7"/>
  <c r="T92" i="7"/>
  <c r="S87" i="7"/>
  <c r="T76" i="7"/>
  <c r="S71" i="7"/>
  <c r="S55" i="7"/>
  <c r="T44" i="7"/>
  <c r="S39" i="7"/>
  <c r="T28" i="7"/>
  <c r="S23" i="7"/>
  <c r="T12" i="7"/>
  <c r="CV102" i="7" s="1" a="1"/>
  <c r="S7" i="7"/>
  <c r="T154" i="7"/>
  <c r="T143" i="7"/>
  <c r="AN102" i="7" s="1" a="1"/>
  <c r="AN102" i="7" s="1"/>
  <c r="S111" i="7"/>
  <c r="S146" i="7"/>
  <c r="T135" i="7"/>
  <c r="T87" i="7"/>
  <c r="T71" i="7"/>
  <c r="S50" i="7"/>
  <c r="T7" i="7"/>
  <c r="S135" i="7"/>
  <c r="T124" i="7"/>
  <c r="T108" i="7"/>
  <c r="S156" i="7"/>
  <c r="BC102" i="7" s="1" a="1"/>
  <c r="BF102" i="7" a="1"/>
  <c r="Y179" i="7" s="1" a="1"/>
  <c r="Y179" i="7" s="1"/>
  <c r="T145" i="7"/>
  <c r="S140" i="7"/>
  <c r="T129" i="7"/>
  <c r="S124" i="7"/>
  <c r="T113" i="7"/>
  <c r="S108" i="7"/>
  <c r="T97" i="7"/>
  <c r="S92" i="7"/>
  <c r="T81" i="7"/>
  <c r="S76" i="7"/>
  <c r="T65" i="7"/>
  <c r="S60" i="7"/>
  <c r="T49" i="7"/>
  <c r="S44" i="7"/>
  <c r="T33" i="7"/>
  <c r="S28" i="7"/>
  <c r="T17" i="7"/>
  <c r="S12" i="7"/>
  <c r="S154" i="7"/>
  <c r="EI102" i="7" a="1"/>
  <c r="T119" i="7"/>
  <c r="T103" i="7"/>
  <c r="S82" i="7"/>
  <c r="T39" i="7"/>
  <c r="S151" i="7"/>
  <c r="T140" i="7"/>
  <c r="S119" i="7"/>
  <c r="T60" i="7"/>
  <c r="T150" i="7"/>
  <c r="S145" i="7"/>
  <c r="T134" i="7"/>
  <c r="S129" i="7"/>
  <c r="EO102" i="7" s="1" a="1"/>
  <c r="T118" i="7"/>
  <c r="S113" i="7"/>
  <c r="T102" i="7"/>
  <c r="CG102" i="7" s="1" a="1"/>
  <c r="S97" i="7"/>
  <c r="T86" i="7"/>
  <c r="S81" i="7"/>
  <c r="T70" i="7"/>
  <c r="S65" i="7"/>
  <c r="T54" i="7"/>
  <c r="S49" i="7"/>
  <c r="T38" i="7"/>
  <c r="S33" i="7"/>
  <c r="T22" i="7"/>
  <c r="S17" i="7"/>
  <c r="T6" i="7"/>
  <c r="T155" i="7"/>
  <c r="S150" i="7"/>
  <c r="T139" i="7"/>
  <c r="S134" i="7"/>
  <c r="T123" i="7"/>
  <c r="S118" i="7"/>
  <c r="T107" i="7"/>
  <c r="S102" i="7"/>
  <c r="T91" i="7"/>
  <c r="S86" i="7"/>
  <c r="T75" i="7"/>
  <c r="S70" i="7"/>
  <c r="T59" i="7"/>
  <c r="S54" i="7"/>
  <c r="T43" i="7"/>
  <c r="S38" i="7"/>
  <c r="T27" i="7"/>
  <c r="S22" i="7"/>
  <c r="T11" i="7"/>
  <c r="S6" i="7"/>
  <c r="S155" i="7"/>
  <c r="T144" i="7"/>
  <c r="S139" i="7"/>
  <c r="T128" i="7"/>
  <c r="S123" i="7"/>
  <c r="T112" i="7"/>
  <c r="S107" i="7"/>
  <c r="T96" i="7"/>
  <c r="S91" i="7"/>
  <c r="T80" i="7"/>
  <c r="S75" i="7"/>
  <c r="T64" i="7"/>
  <c r="S59" i="7"/>
  <c r="T48" i="7"/>
  <c r="S43" i="7"/>
  <c r="T32" i="7"/>
  <c r="S27" i="7"/>
  <c r="T16" i="7"/>
  <c r="S11" i="7"/>
  <c r="T149" i="7"/>
  <c r="S144" i="7"/>
  <c r="T133" i="7"/>
  <c r="S128" i="7"/>
  <c r="T117" i="7"/>
  <c r="S112" i="7"/>
  <c r="T101" i="7"/>
  <c r="S96" i="7"/>
  <c r="T85" i="7"/>
  <c r="S80" i="7"/>
  <c r="T69" i="7"/>
  <c r="S64" i="7"/>
  <c r="T53" i="7"/>
  <c r="S48" i="7"/>
  <c r="T37" i="7"/>
  <c r="S32" i="7"/>
  <c r="T21" i="7"/>
  <c r="S16" i="7"/>
  <c r="T5" i="7"/>
  <c r="T138" i="7"/>
  <c r="S133" i="7"/>
  <c r="T122" i="7"/>
  <c r="S117" i="7"/>
  <c r="T106" i="7"/>
  <c r="S101" i="7"/>
  <c r="T90" i="7"/>
  <c r="S85" i="7"/>
  <c r="T74" i="7"/>
  <c r="S69" i="7"/>
  <c r="T58" i="7"/>
  <c r="S53" i="7"/>
  <c r="T42" i="7"/>
  <c r="S37" i="7"/>
  <c r="T26" i="7"/>
  <c r="S21" i="7"/>
  <c r="T10" i="7"/>
  <c r="S5" i="7"/>
  <c r="S138" i="7"/>
  <c r="T95" i="7"/>
  <c r="S90" i="7"/>
  <c r="T79" i="7"/>
  <c r="S74" i="7"/>
  <c r="T63" i="7"/>
  <c r="AZ102" i="7" s="1" a="1"/>
  <c r="S58" i="7"/>
  <c r="T47" i="7"/>
  <c r="S42" i="7"/>
  <c r="T31" i="7"/>
  <c r="S26" i="7"/>
  <c r="T15" i="7"/>
  <c r="S10" i="7"/>
  <c r="T116" i="7"/>
  <c r="S95" i="7"/>
  <c r="T84" i="7"/>
  <c r="T68" i="7"/>
  <c r="T52" i="7"/>
  <c r="T36" i="7"/>
  <c r="S31" i="7"/>
  <c r="T20" i="7"/>
  <c r="S15" i="7"/>
  <c r="BO102" i="7" s="1" a="1"/>
  <c r="T4" i="7"/>
  <c r="S106" i="7"/>
  <c r="T148" i="7"/>
  <c r="T100" i="7"/>
  <c r="S79" i="7"/>
  <c r="S63" i="7"/>
  <c r="S47" i="7"/>
  <c r="T153" i="7"/>
  <c r="S148" i="7"/>
  <c r="T137" i="7"/>
  <c r="S132" i="7"/>
  <c r="T121" i="7"/>
  <c r="S116" i="7"/>
  <c r="T105" i="7"/>
  <c r="S100" i="7"/>
  <c r="T89" i="7"/>
  <c r="S84" i="7"/>
  <c r="T73" i="7"/>
  <c r="S68" i="7"/>
  <c r="T57" i="7"/>
  <c r="S52" i="7"/>
  <c r="T41" i="7"/>
  <c r="S36" i="7"/>
  <c r="T25" i="7"/>
  <c r="S20" i="7"/>
  <c r="T9" i="7"/>
  <c r="S4" i="7"/>
  <c r="X98" i="7"/>
  <c r="X97" i="7"/>
  <c r="X96" i="7"/>
  <c r="X95" i="7"/>
  <c r="X94" i="7"/>
  <c r="X93" i="7"/>
  <c r="X92" i="7"/>
  <c r="X91" i="7"/>
  <c r="X90" i="7"/>
  <c r="X89" i="7"/>
  <c r="X88" i="7"/>
  <c r="X86" i="7"/>
  <c r="X85" i="7"/>
  <c r="X84" i="7"/>
  <c r="X83" i="7"/>
  <c r="X82" i="7"/>
  <c r="X81" i="7"/>
  <c r="X80" i="7"/>
  <c r="X79" i="7"/>
  <c r="X78" i="7"/>
  <c r="X77" i="7"/>
  <c r="X76" i="7"/>
  <c r="X74" i="7"/>
  <c r="X73" i="7"/>
  <c r="X72" i="7"/>
  <c r="X71" i="7"/>
  <c r="X70" i="7"/>
  <c r="X69" i="7"/>
  <c r="X68" i="7"/>
  <c r="X67" i="7"/>
  <c r="X66" i="7"/>
  <c r="X65" i="7"/>
  <c r="X64" i="7"/>
  <c r="X62" i="7"/>
  <c r="X61" i="7"/>
  <c r="X60" i="7"/>
  <c r="X59" i="7"/>
  <c r="X58" i="7"/>
  <c r="X57" i="7"/>
  <c r="X56" i="7"/>
  <c r="X54" i="7"/>
  <c r="X53" i="7"/>
  <c r="X52" i="7"/>
  <c r="Y17" i="7" a="1"/>
  <c r="Y17" i="7" s="1"/>
  <c r="Y16" i="7" a="1"/>
  <c r="Y16" i="7" s="1"/>
  <c r="Y15" i="7" a="1"/>
  <c r="Y15" i="7" s="1"/>
  <c r="Y14" i="7" a="1"/>
  <c r="Y13" i="7" a="1"/>
  <c r="Y12" i="7" a="1"/>
  <c r="Y11" i="7" a="1"/>
  <c r="Y9" i="7" a="1"/>
  <c r="Y8" i="7" a="1"/>
  <c r="Y10" i="7" a="1"/>
  <c r="Y7" i="7" a="1"/>
  <c r="Y6" i="7" a="1"/>
  <c r="Y5" i="7" a="1"/>
  <c r="EO102" i="7" l="1"/>
  <c r="Y208" i="7" a="1"/>
  <c r="Y208" i="7" s="1"/>
  <c r="EI102" i="7"/>
  <c r="Y206" i="7" a="1"/>
  <c r="Y206" i="7" s="1"/>
  <c r="CV102" i="7"/>
  <c r="Y193" i="7" a="1"/>
  <c r="Y193" i="7" s="1"/>
  <c r="CG102" i="7"/>
  <c r="Y188" i="7" a="1"/>
  <c r="Y188" i="7" s="1"/>
  <c r="BO102" i="7"/>
  <c r="Y182" i="7" a="1"/>
  <c r="Y182" i="7" s="1"/>
  <c r="BF102" i="7"/>
  <c r="BC102" i="7"/>
  <c r="Y178" i="7" a="1"/>
  <c r="Y178" i="7" s="1"/>
  <c r="AZ102" i="7"/>
  <c r="Y177" i="7" a="1"/>
  <c r="Y177" i="7" s="1"/>
  <c r="U4" i="7"/>
  <c r="AG20" i="7"/>
  <c r="BF20" i="7"/>
  <c r="AB20" i="7"/>
  <c r="AE20" i="7"/>
  <c r="AU20" i="7"/>
  <c r="AH20" i="7"/>
  <c r="AO20" i="7"/>
  <c r="BL20" i="7"/>
  <c r="AC20" i="7"/>
  <c r="BA20" i="7"/>
  <c r="BL102" i="7" a="1"/>
  <c r="AW20" i="7"/>
  <c r="EI20" i="7"/>
  <c r="AZ20" i="7"/>
  <c r="AN20" i="7"/>
  <c r="BK20" i="7"/>
  <c r="CQ20" i="7"/>
  <c r="CD20" i="7"/>
  <c r="Z20" i="7"/>
  <c r="CH20" i="7"/>
  <c r="DR20" i="7"/>
  <c r="BY20" i="7"/>
  <c r="AK20" i="7"/>
  <c r="EK20" i="7"/>
  <c r="BM20" i="7"/>
  <c r="BU20" i="7"/>
  <c r="BH20" i="7"/>
  <c r="AA20" i="7"/>
  <c r="BB20" i="7"/>
  <c r="BC20" i="7"/>
  <c r="DN20" i="7"/>
  <c r="EE20" i="7"/>
  <c r="DP20" i="7"/>
  <c r="DA20" i="7"/>
  <c r="FH20" i="7"/>
  <c r="AM20" i="7"/>
  <c r="DX20" i="7"/>
  <c r="DZ20" i="7"/>
  <c r="BD20" i="7"/>
  <c r="CP20" i="7"/>
  <c r="EN20" i="7"/>
  <c r="FV20" i="7"/>
  <c r="BT20" i="7"/>
  <c r="FR20" i="7"/>
  <c r="FD20" i="7"/>
  <c r="FW20" i="7"/>
  <c r="CJ20" i="7"/>
  <c r="EV20" i="7"/>
  <c r="CA20" i="7"/>
  <c r="DL20" i="7"/>
  <c r="BE20" i="7"/>
  <c r="DH20" i="7"/>
  <c r="FL20" i="7"/>
  <c r="EM20" i="7"/>
  <c r="EA20" i="7"/>
  <c r="AX20" i="7"/>
  <c r="CM20" i="7"/>
  <c r="AP20" i="7"/>
  <c r="FC20" i="7"/>
  <c r="EB20" i="7"/>
  <c r="EZ20" i="7"/>
  <c r="CL20" i="7"/>
  <c r="ED20" i="7"/>
  <c r="CT20" i="7"/>
  <c r="FA20" i="7"/>
  <c r="DS20" i="7"/>
  <c r="DJ20" i="7"/>
  <c r="DK20" i="7"/>
  <c r="EP20" i="7"/>
  <c r="BQ20" i="7"/>
  <c r="BW20" i="7"/>
  <c r="FG20" i="7"/>
  <c r="FF20" i="7"/>
  <c r="CW20" i="7"/>
  <c r="DG20" i="7"/>
  <c r="CE20" i="7"/>
  <c r="CK20" i="7"/>
  <c r="FM20" i="7"/>
  <c r="CF20" i="7"/>
  <c r="BV20" i="7"/>
  <c r="AL20" i="7"/>
  <c r="CG20" i="7"/>
  <c r="BG20" i="7"/>
  <c r="DQ102" i="7" a="1"/>
  <c r="EL20" i="7"/>
  <c r="DB20" i="7"/>
  <c r="ET20" i="7"/>
  <c r="DM20" i="7"/>
  <c r="FB20" i="7"/>
  <c r="FN20" i="7"/>
  <c r="CO20" i="7"/>
  <c r="CZ20" i="7"/>
  <c r="EC20" i="7"/>
  <c r="DE20" i="7"/>
  <c r="DI20" i="7"/>
  <c r="DT20" i="7"/>
  <c r="FE20" i="7"/>
  <c r="BN20" i="7"/>
  <c r="DQ20" i="7"/>
  <c r="CI20" i="7"/>
  <c r="EW20" i="7"/>
  <c r="BR102" i="7" a="1"/>
  <c r="BR20" i="7"/>
  <c r="CC20" i="7"/>
  <c r="AI20" i="7"/>
  <c r="CY20" i="7"/>
  <c r="BJ20" i="7"/>
  <c r="CX20" i="7"/>
  <c r="AV20" i="7"/>
  <c r="CS20" i="7"/>
  <c r="AQ20" i="7"/>
  <c r="CU20" i="7"/>
  <c r="AR20" i="7"/>
  <c r="DO20" i="7"/>
  <c r="AS20" i="7"/>
  <c r="DN102" i="7" a="1"/>
  <c r="DF20" i="7"/>
  <c r="FJ20" i="7"/>
  <c r="CB20" i="7"/>
  <c r="DY20" i="7"/>
  <c r="BX20" i="7"/>
  <c r="BI20" i="7"/>
  <c r="EU20" i="7"/>
  <c r="DV20" i="7"/>
  <c r="EF20" i="7"/>
  <c r="CR20" i="7"/>
  <c r="EO20" i="7"/>
  <c r="ER20" i="7"/>
  <c r="DU20" i="7"/>
  <c r="FK20" i="7"/>
  <c r="AT102" i="7" a="1"/>
  <c r="AB102" i="7" a="1"/>
  <c r="Y169" i="7" s="1" a="1"/>
  <c r="Y169" i="7" s="1"/>
  <c r="AT20" i="7"/>
  <c r="AF20" i="7"/>
  <c r="EH20" i="7"/>
  <c r="FO20" i="7"/>
  <c r="DD20" i="7"/>
  <c r="BZ20" i="7"/>
  <c r="FS20" i="7"/>
  <c r="FP20" i="7"/>
  <c r="AJ20" i="7"/>
  <c r="BP20" i="7"/>
  <c r="FQ20" i="7"/>
  <c r="CV20" i="7"/>
  <c r="CN20" i="7"/>
  <c r="BS20" i="7"/>
  <c r="EX20" i="7"/>
  <c r="FT20" i="7"/>
  <c r="FU20" i="7"/>
  <c r="ES20" i="7"/>
  <c r="AD20" i="7"/>
  <c r="DW20" i="7"/>
  <c r="EY20" i="7"/>
  <c r="BO20" i="7"/>
  <c r="AY20" i="7"/>
  <c r="EJ20" i="7"/>
  <c r="EQ20" i="7"/>
  <c r="DC20" i="7"/>
  <c r="FI20" i="7"/>
  <c r="EG20" i="7"/>
  <c r="CP102" i="7" a="1"/>
  <c r="DW102" i="7" a="1"/>
  <c r="FD102" i="7" a="1"/>
  <c r="CM102" i="7" a="1"/>
  <c r="DH102" i="7" a="1"/>
  <c r="CA102" i="7" a="1"/>
  <c r="BX102" i="7" a="1"/>
  <c r="DZ102" i="7" a="1"/>
  <c r="CS102" i="7" a="1"/>
  <c r="FJ102" i="7" a="1"/>
  <c r="FG102" i="7" a="1"/>
  <c r="EX102" i="7" a="1"/>
  <c r="ER102" i="7" a="1"/>
  <c r="EL102" i="7" a="1"/>
  <c r="AK102" i="7" a="1"/>
  <c r="DK102" i="7" a="1"/>
  <c r="EF102" i="7" a="1"/>
  <c r="DT102" i="7" a="1"/>
  <c r="BU102" i="7" a="1"/>
  <c r="DB102" i="7" a="1"/>
  <c r="CY102" i="7" a="1"/>
  <c r="CJ102" i="7" a="1"/>
  <c r="CD102" i="7" a="1"/>
  <c r="AQ102" i="7" a="1"/>
  <c r="Y102" i="7" a="1"/>
  <c r="Y12" i="7"/>
  <c r="Y13" i="7"/>
  <c r="Y14" i="7"/>
  <c r="Y9" i="7"/>
  <c r="Y44" i="7" s="1"/>
  <c r="Z44" i="7" s="1"/>
  <c r="AA44" i="7" s="1"/>
  <c r="AB44" i="7" s="1"/>
  <c r="AC44" i="7" s="1"/>
  <c r="AD44" i="7" s="1"/>
  <c r="AE44" i="7" s="1"/>
  <c r="AF44" i="7" s="1"/>
  <c r="AG44" i="7" s="1"/>
  <c r="AH44" i="7" s="1"/>
  <c r="AI44" i="7" s="1"/>
  <c r="AJ44" i="7" s="1"/>
  <c r="AK44" i="7" s="1"/>
  <c r="AL44" i="7" s="1"/>
  <c r="AM44" i="7" s="1"/>
  <c r="AN44" i="7" s="1"/>
  <c r="AO44" i="7" s="1"/>
  <c r="AP44" i="7" s="1"/>
  <c r="AQ44" i="7" s="1"/>
  <c r="AR44" i="7" s="1"/>
  <c r="AS44" i="7" s="1"/>
  <c r="AT44" i="7" s="1"/>
  <c r="AU44" i="7" s="1"/>
  <c r="AV44" i="7" s="1"/>
  <c r="AW44" i="7" s="1"/>
  <c r="AX44" i="7" s="1"/>
  <c r="AY44" i="7" s="1"/>
  <c r="AZ44" i="7" s="1"/>
  <c r="BA44" i="7" s="1"/>
  <c r="BB44" i="7" s="1"/>
  <c r="BC44" i="7" s="1"/>
  <c r="BD44" i="7" s="1"/>
  <c r="BE44" i="7" s="1"/>
  <c r="BF44" i="7" s="1"/>
  <c r="BG44" i="7" s="1"/>
  <c r="BH44" i="7" s="1"/>
  <c r="BI44" i="7" s="1"/>
  <c r="BJ44" i="7" s="1"/>
  <c r="BK44" i="7" s="1"/>
  <c r="BL44" i="7" s="1"/>
  <c r="BM44" i="7" s="1"/>
  <c r="BN44" i="7" s="1"/>
  <c r="BO44" i="7" s="1"/>
  <c r="BP44" i="7" s="1"/>
  <c r="BQ44" i="7" s="1"/>
  <c r="BR44" i="7" s="1"/>
  <c r="BS44" i="7" s="1"/>
  <c r="BT44" i="7" s="1"/>
  <c r="BU44" i="7" s="1"/>
  <c r="BV44" i="7" s="1"/>
  <c r="BW44" i="7" s="1"/>
  <c r="BX44" i="7" s="1"/>
  <c r="BY44" i="7" s="1"/>
  <c r="BZ44" i="7" s="1"/>
  <c r="CA44" i="7" s="1"/>
  <c r="CB44" i="7" s="1"/>
  <c r="CC44" i="7" s="1"/>
  <c r="CD44" i="7" s="1"/>
  <c r="CE44" i="7" s="1"/>
  <c r="CF44" i="7" s="1"/>
  <c r="CG44" i="7" s="1"/>
  <c r="CH44" i="7" s="1"/>
  <c r="CI44" i="7" s="1"/>
  <c r="CJ44" i="7" s="1"/>
  <c r="CK44" i="7" s="1"/>
  <c r="CL44" i="7" s="1"/>
  <c r="CM44" i="7" s="1"/>
  <c r="CN44" i="7" s="1"/>
  <c r="CO44" i="7" s="1"/>
  <c r="CP44" i="7" s="1"/>
  <c r="CQ44" i="7" s="1"/>
  <c r="CR44" i="7" s="1"/>
  <c r="CS44" i="7" s="1"/>
  <c r="CT44" i="7" s="1"/>
  <c r="CU44" i="7" s="1"/>
  <c r="CV44" i="7" s="1"/>
  <c r="CW44" i="7" s="1"/>
  <c r="CX44" i="7" s="1"/>
  <c r="CY44" i="7" s="1"/>
  <c r="CZ44" i="7" s="1"/>
  <c r="DA44" i="7" s="1"/>
  <c r="DB44" i="7" s="1"/>
  <c r="DC44" i="7" s="1"/>
  <c r="DD44" i="7" s="1"/>
  <c r="DE44" i="7" s="1"/>
  <c r="DF44" i="7" s="1"/>
  <c r="DG44" i="7" s="1"/>
  <c r="DH44" i="7" s="1"/>
  <c r="DI44" i="7" s="1"/>
  <c r="DJ44" i="7" s="1"/>
  <c r="DK44" i="7" s="1"/>
  <c r="DL44" i="7" s="1"/>
  <c r="DM44" i="7" s="1"/>
  <c r="DN44" i="7" s="1"/>
  <c r="DO44" i="7" s="1"/>
  <c r="DP44" i="7" s="1"/>
  <c r="DQ44" i="7" s="1"/>
  <c r="DR44" i="7" s="1"/>
  <c r="DS44" i="7" s="1"/>
  <c r="DT44" i="7" s="1"/>
  <c r="DU44" i="7" s="1"/>
  <c r="DV44" i="7" s="1"/>
  <c r="DW44" i="7" s="1"/>
  <c r="DX44" i="7" s="1"/>
  <c r="DY44" i="7" s="1"/>
  <c r="DZ44" i="7" s="1"/>
  <c r="EA44" i="7" s="1"/>
  <c r="EB44" i="7" s="1"/>
  <c r="EC44" i="7" s="1"/>
  <c r="ED44" i="7" s="1"/>
  <c r="EE44" i="7" s="1"/>
  <c r="EF44" i="7" s="1"/>
  <c r="EG44" i="7" s="1"/>
  <c r="EH44" i="7" s="1"/>
  <c r="EI44" i="7" s="1"/>
  <c r="EJ44" i="7" s="1"/>
  <c r="EK44" i="7" s="1"/>
  <c r="EL44" i="7" s="1"/>
  <c r="EM44" i="7" s="1"/>
  <c r="EN44" i="7" s="1"/>
  <c r="EO44" i="7" s="1"/>
  <c r="EP44" i="7" s="1"/>
  <c r="EQ44" i="7" s="1"/>
  <c r="ER44" i="7" s="1"/>
  <c r="ES44" i="7" s="1"/>
  <c r="ET44" i="7" s="1"/>
  <c r="Y57" i="7" s="1"/>
  <c r="EV44" i="7"/>
  <c r="EW44" i="7" s="1"/>
  <c r="EX44" i="7" s="1"/>
  <c r="EY44" i="7" s="1"/>
  <c r="EZ44" i="7" s="1"/>
  <c r="FA44" i="7" s="1"/>
  <c r="FB44" i="7" s="1"/>
  <c r="FC44" i="7" s="1"/>
  <c r="FD44" i="7" s="1"/>
  <c r="FE44" i="7" s="1"/>
  <c r="FF44" i="7" s="1"/>
  <c r="FG44" i="7" s="1"/>
  <c r="FH44" i="7" s="1"/>
  <c r="FI44" i="7" s="1"/>
  <c r="FJ44" i="7" s="1"/>
  <c r="FK44" i="7" s="1"/>
  <c r="FL44" i="7" s="1"/>
  <c r="FM44" i="7" s="1"/>
  <c r="FN44" i="7" s="1"/>
  <c r="FO44" i="7" s="1"/>
  <c r="FP44" i="7" s="1"/>
  <c r="FQ44" i="7" s="1"/>
  <c r="FR44" i="7" s="1"/>
  <c r="FS44" i="7" s="1"/>
  <c r="FT44" i="7" s="1"/>
  <c r="FU44" i="7" s="1"/>
  <c r="FV44" i="7" s="1"/>
  <c r="Y69" i="7" s="1"/>
  <c r="Y8" i="7"/>
  <c r="Y43" i="7" s="1"/>
  <c r="Z43" i="7" s="1"/>
  <c r="AA43" i="7" s="1"/>
  <c r="AB43" i="7" s="1"/>
  <c r="AC43" i="7" s="1"/>
  <c r="AD43" i="7" s="1"/>
  <c r="AE43" i="7" s="1"/>
  <c r="AF43" i="7" s="1"/>
  <c r="AG43" i="7" s="1"/>
  <c r="AH43" i="7" s="1"/>
  <c r="AI43" i="7" s="1"/>
  <c r="AJ43" i="7" s="1"/>
  <c r="AK43" i="7" s="1"/>
  <c r="AL43" i="7" s="1"/>
  <c r="AM43" i="7" s="1"/>
  <c r="AN43" i="7" s="1"/>
  <c r="AO43" i="7" s="1"/>
  <c r="AP43" i="7" s="1"/>
  <c r="AQ43" i="7" s="1"/>
  <c r="AR43" i="7" s="1"/>
  <c r="AS43" i="7" s="1"/>
  <c r="AT43" i="7" s="1"/>
  <c r="AU43" i="7" s="1"/>
  <c r="AV43" i="7" s="1"/>
  <c r="AW43" i="7" s="1"/>
  <c r="AX43" i="7" s="1"/>
  <c r="AY43" i="7" s="1"/>
  <c r="AZ43" i="7" s="1"/>
  <c r="BA43" i="7" s="1"/>
  <c r="BB43" i="7" s="1"/>
  <c r="BC43" i="7" s="1"/>
  <c r="BD43" i="7" s="1"/>
  <c r="BE43" i="7" s="1"/>
  <c r="BF43" i="7" s="1"/>
  <c r="BG43" i="7" s="1"/>
  <c r="BH43" i="7" s="1"/>
  <c r="BI43" i="7" s="1"/>
  <c r="BJ43" i="7" s="1"/>
  <c r="BK43" i="7" s="1"/>
  <c r="BL43" i="7" s="1"/>
  <c r="BM43" i="7" s="1"/>
  <c r="BN43" i="7" s="1"/>
  <c r="BO43" i="7" s="1"/>
  <c r="BP43" i="7" s="1"/>
  <c r="BQ43" i="7" s="1"/>
  <c r="BR43" i="7" s="1"/>
  <c r="BS43" i="7" s="1"/>
  <c r="BT43" i="7" s="1"/>
  <c r="BU43" i="7" s="1"/>
  <c r="BV43" i="7" s="1"/>
  <c r="BW43" i="7" s="1"/>
  <c r="BX43" i="7" s="1"/>
  <c r="BY43" i="7" s="1"/>
  <c r="BZ43" i="7" s="1"/>
  <c r="CA43" i="7" s="1"/>
  <c r="CB43" i="7" s="1"/>
  <c r="CC43" i="7" s="1"/>
  <c r="CD43" i="7" s="1"/>
  <c r="CE43" i="7" s="1"/>
  <c r="CF43" i="7" s="1"/>
  <c r="CG43" i="7" s="1"/>
  <c r="CH43" i="7" s="1"/>
  <c r="CI43" i="7" s="1"/>
  <c r="CJ43" i="7" s="1"/>
  <c r="CK43" i="7" s="1"/>
  <c r="CL43" i="7" s="1"/>
  <c r="CM43" i="7" s="1"/>
  <c r="CN43" i="7" s="1"/>
  <c r="CO43" i="7" s="1"/>
  <c r="CP43" i="7" s="1"/>
  <c r="CQ43" i="7" s="1"/>
  <c r="CR43" i="7" s="1"/>
  <c r="CS43" i="7" s="1"/>
  <c r="CT43" i="7" s="1"/>
  <c r="CU43" i="7" s="1"/>
  <c r="CV43" i="7" s="1"/>
  <c r="CW43" i="7" s="1"/>
  <c r="CX43" i="7" s="1"/>
  <c r="CY43" i="7" s="1"/>
  <c r="CZ43" i="7" s="1"/>
  <c r="DA43" i="7" s="1"/>
  <c r="DB43" i="7" s="1"/>
  <c r="DC43" i="7" s="1"/>
  <c r="DD43" i="7" s="1"/>
  <c r="DE43" i="7" s="1"/>
  <c r="DF43" i="7" s="1"/>
  <c r="DG43" i="7" s="1"/>
  <c r="DH43" i="7" s="1"/>
  <c r="DI43" i="7" s="1"/>
  <c r="DJ43" i="7" s="1"/>
  <c r="DK43" i="7" s="1"/>
  <c r="DL43" i="7" s="1"/>
  <c r="DM43" i="7" s="1"/>
  <c r="DN43" i="7" s="1"/>
  <c r="DO43" i="7" s="1"/>
  <c r="DP43" i="7" s="1"/>
  <c r="DQ43" i="7" s="1"/>
  <c r="DR43" i="7" s="1"/>
  <c r="DS43" i="7" s="1"/>
  <c r="DT43" i="7" s="1"/>
  <c r="DU43" i="7" s="1"/>
  <c r="DV43" i="7" s="1"/>
  <c r="DW43" i="7" s="1"/>
  <c r="DX43" i="7" s="1"/>
  <c r="DY43" i="7" s="1"/>
  <c r="DZ43" i="7" s="1"/>
  <c r="EA43" i="7" s="1"/>
  <c r="EB43" i="7" s="1"/>
  <c r="EC43" i="7" s="1"/>
  <c r="ED43" i="7" s="1"/>
  <c r="EE43" i="7" s="1"/>
  <c r="EF43" i="7" s="1"/>
  <c r="EG43" i="7" s="1"/>
  <c r="EH43" i="7" s="1"/>
  <c r="EI43" i="7" s="1"/>
  <c r="EJ43" i="7" s="1"/>
  <c r="EK43" i="7" s="1"/>
  <c r="EL43" i="7" s="1"/>
  <c r="EM43" i="7" s="1"/>
  <c r="EN43" i="7" s="1"/>
  <c r="EO43" i="7" s="1"/>
  <c r="EP43" i="7" s="1"/>
  <c r="EQ43" i="7" s="1"/>
  <c r="ER43" i="7" s="1"/>
  <c r="ES43" i="7" s="1"/>
  <c r="ET43" i="7" s="1"/>
  <c r="Y56" i="7" s="1"/>
  <c r="EV43" i="7"/>
  <c r="EW43" i="7" s="1"/>
  <c r="EX43" i="7" s="1"/>
  <c r="EY43" i="7" s="1"/>
  <c r="EZ43" i="7" s="1"/>
  <c r="FA43" i="7" s="1"/>
  <c r="FB43" i="7" s="1"/>
  <c r="FC43" i="7" s="1"/>
  <c r="FD43" i="7" s="1"/>
  <c r="FE43" i="7" s="1"/>
  <c r="FF43" i="7" s="1"/>
  <c r="FG43" i="7" s="1"/>
  <c r="FH43" i="7" s="1"/>
  <c r="FI43" i="7" s="1"/>
  <c r="FJ43" i="7" s="1"/>
  <c r="FK43" i="7" s="1"/>
  <c r="FL43" i="7" s="1"/>
  <c r="FM43" i="7" s="1"/>
  <c r="FN43" i="7" s="1"/>
  <c r="FO43" i="7" s="1"/>
  <c r="FP43" i="7" s="1"/>
  <c r="FQ43" i="7" s="1"/>
  <c r="FR43" i="7" s="1"/>
  <c r="FS43" i="7" s="1"/>
  <c r="FT43" i="7" s="1"/>
  <c r="FU43" i="7" s="1"/>
  <c r="FV43" i="7" s="1"/>
  <c r="Y68" i="7" s="1"/>
  <c r="DU23" i="7"/>
  <c r="BY23" i="7"/>
  <c r="AB23" i="7"/>
  <c r="DT23" i="7"/>
  <c r="AD23" i="7"/>
  <c r="AT23" i="7"/>
  <c r="BJ23" i="7"/>
  <c r="BZ23" i="7"/>
  <c r="CP23" i="7"/>
  <c r="DF23" i="7"/>
  <c r="DV23" i="7"/>
  <c r="EL23" i="7"/>
  <c r="FB23" i="7"/>
  <c r="FR23" i="7"/>
  <c r="AE23" i="7"/>
  <c r="AU23" i="7"/>
  <c r="BK23" i="7"/>
  <c r="CA23" i="7"/>
  <c r="CQ23" i="7"/>
  <c r="DG23" i="7"/>
  <c r="DW23" i="7"/>
  <c r="EM23" i="7"/>
  <c r="FC23" i="7"/>
  <c r="FS23" i="7"/>
  <c r="FG23" i="7"/>
  <c r="DN23" i="7"/>
  <c r="BS23" i="7"/>
  <c r="FK23" i="7"/>
  <c r="BD23" i="7"/>
  <c r="FL23" i="7"/>
  <c r="EW23" i="7"/>
  <c r="Z23" i="7"/>
  <c r="DR23" i="7"/>
  <c r="AA23" i="7"/>
  <c r="DS23" i="7"/>
  <c r="AR23" i="7"/>
  <c r="EK23" i="7"/>
  <c r="AF23" i="7"/>
  <c r="AV23" i="7"/>
  <c r="BL23" i="7"/>
  <c r="CB23" i="7"/>
  <c r="CR23" i="7"/>
  <c r="DH23" i="7"/>
  <c r="DX23" i="7"/>
  <c r="EN23" i="7"/>
  <c r="FD23" i="7"/>
  <c r="FT23" i="7"/>
  <c r="AX23" i="7"/>
  <c r="CT23" i="7"/>
  <c r="FF23" i="7"/>
  <c r="AY23" i="7"/>
  <c r="CU23" i="7"/>
  <c r="EQ23" i="7"/>
  <c r="BB23" i="7"/>
  <c r="FJ23" i="7"/>
  <c r="CI23" i="7"/>
  <c r="EU23" i="7"/>
  <c r="CJ23" i="7"/>
  <c r="DP23" i="7"/>
  <c r="BU23" i="7"/>
  <c r="DA23" i="7"/>
  <c r="FM23" i="7"/>
  <c r="BF23" i="7"/>
  <c r="EX23" i="7"/>
  <c r="BW23" i="7"/>
  <c r="FO23" i="7"/>
  <c r="DD23" i="7"/>
  <c r="CO23" i="7"/>
  <c r="AG23" i="7"/>
  <c r="AW23" i="7"/>
  <c r="BM23" i="7"/>
  <c r="CC23" i="7"/>
  <c r="CS23" i="7"/>
  <c r="DI23" i="7"/>
  <c r="DY23" i="7"/>
  <c r="EO23" i="7"/>
  <c r="FE23" i="7"/>
  <c r="FU23" i="7"/>
  <c r="AH23" i="7"/>
  <c r="BN23" i="7"/>
  <c r="CD23" i="7"/>
  <c r="DJ23" i="7"/>
  <c r="DZ23" i="7"/>
  <c r="EP23" i="7"/>
  <c r="FV23" i="7"/>
  <c r="AI23" i="7"/>
  <c r="BO23" i="7"/>
  <c r="CE23" i="7"/>
  <c r="DK23" i="7"/>
  <c r="EA23" i="7"/>
  <c r="FW23" i="7"/>
  <c r="AL23" i="7"/>
  <c r="BR23" i="7"/>
  <c r="CX23" i="7"/>
  <c r="ED23" i="7"/>
  <c r="ET23" i="7"/>
  <c r="AM23" i="7"/>
  <c r="CY23" i="7"/>
  <c r="DO23" i="7"/>
  <c r="EE23" i="7"/>
  <c r="AN23" i="7"/>
  <c r="CZ23" i="7"/>
  <c r="EV23" i="7"/>
  <c r="BE23" i="7"/>
  <c r="EG23" i="7"/>
  <c r="BV23" i="7"/>
  <c r="EH23" i="7"/>
  <c r="BG23" i="7"/>
  <c r="EI23" i="7"/>
  <c r="CN23" i="7"/>
  <c r="EJ23" i="7"/>
  <c r="FP23" i="7"/>
  <c r="AS23" i="7"/>
  <c r="DE23" i="7"/>
  <c r="BI23" i="7"/>
  <c r="AJ23" i="7"/>
  <c r="AZ23" i="7"/>
  <c r="BP23" i="7"/>
  <c r="CF23" i="7"/>
  <c r="CV23" i="7"/>
  <c r="DL23" i="7"/>
  <c r="EB23" i="7"/>
  <c r="ER23" i="7"/>
  <c r="FH23" i="7"/>
  <c r="AK23" i="7"/>
  <c r="BA23" i="7"/>
  <c r="BQ23" i="7"/>
  <c r="CG23" i="7"/>
  <c r="CW23" i="7"/>
  <c r="DM23" i="7"/>
  <c r="EC23" i="7"/>
  <c r="ES23" i="7"/>
  <c r="FI23" i="7"/>
  <c r="CH23" i="7"/>
  <c r="BC23" i="7"/>
  <c r="BT23" i="7"/>
  <c r="EF23" i="7"/>
  <c r="AO23" i="7"/>
  <c r="CK23" i="7"/>
  <c r="DQ23" i="7"/>
  <c r="AP23" i="7"/>
  <c r="DB23" i="7"/>
  <c r="FN23" i="7"/>
  <c r="AQ23" i="7"/>
  <c r="DC23" i="7"/>
  <c r="EY23" i="7"/>
  <c r="BH23" i="7"/>
  <c r="FA23" i="7"/>
  <c r="FQ23" i="7"/>
  <c r="CL23" i="7"/>
  <c r="CM23" i="7"/>
  <c r="BX23" i="7"/>
  <c r="EZ23" i="7"/>
  <c r="AC23" i="7"/>
  <c r="Z22" i="7"/>
  <c r="AP22" i="7"/>
  <c r="BF22" i="7"/>
  <c r="BV22" i="7"/>
  <c r="CL22" i="7"/>
  <c r="DB22" i="7"/>
  <c r="DR22" i="7"/>
  <c r="EH22" i="7"/>
  <c r="EX22" i="7"/>
  <c r="FN22" i="7"/>
  <c r="BI22" i="7"/>
  <c r="BY22" i="7"/>
  <c r="DU22" i="7"/>
  <c r="FA22" i="7"/>
  <c r="AD22" i="7"/>
  <c r="BZ22" i="7"/>
  <c r="DV22" i="7"/>
  <c r="FB22" i="7"/>
  <c r="DG22" i="7"/>
  <c r="FS22" i="7"/>
  <c r="AA22" i="7"/>
  <c r="AQ22" i="7"/>
  <c r="BG22" i="7"/>
  <c r="BW22" i="7"/>
  <c r="CM22" i="7"/>
  <c r="DC22" i="7"/>
  <c r="DS22" i="7"/>
  <c r="EI22" i="7"/>
  <c r="EY22" i="7"/>
  <c r="FO22" i="7"/>
  <c r="AS22" i="7"/>
  <c r="CO22" i="7"/>
  <c r="EK22" i="7"/>
  <c r="BJ22" i="7"/>
  <c r="DF22" i="7"/>
  <c r="FR22" i="7"/>
  <c r="EM22" i="7"/>
  <c r="AB22" i="7"/>
  <c r="AR22" i="7"/>
  <c r="BH22" i="7"/>
  <c r="BX22" i="7"/>
  <c r="CN22" i="7"/>
  <c r="DD22" i="7"/>
  <c r="DT22" i="7"/>
  <c r="EJ22" i="7"/>
  <c r="EZ22" i="7"/>
  <c r="FP22" i="7"/>
  <c r="AC22" i="7"/>
  <c r="DE22" i="7"/>
  <c r="FQ22" i="7"/>
  <c r="AT22" i="7"/>
  <c r="CP22" i="7"/>
  <c r="EL22" i="7"/>
  <c r="BK22" i="7"/>
  <c r="AF22" i="7"/>
  <c r="AV22" i="7"/>
  <c r="BL22" i="7"/>
  <c r="CB22" i="7"/>
  <c r="CR22" i="7"/>
  <c r="DH22" i="7"/>
  <c r="DX22" i="7"/>
  <c r="EN22" i="7"/>
  <c r="FD22" i="7"/>
  <c r="FT22" i="7"/>
  <c r="CH22" i="7"/>
  <c r="ED22" i="7"/>
  <c r="FJ22" i="7"/>
  <c r="BU22" i="7"/>
  <c r="EG22" i="7"/>
  <c r="CQ22" i="7"/>
  <c r="AG22" i="7"/>
  <c r="AW22" i="7"/>
  <c r="BM22" i="7"/>
  <c r="CC22" i="7"/>
  <c r="CS22" i="7"/>
  <c r="DI22" i="7"/>
  <c r="DY22" i="7"/>
  <c r="EO22" i="7"/>
  <c r="FE22" i="7"/>
  <c r="FU22" i="7"/>
  <c r="BR22" i="7"/>
  <c r="CK22" i="7"/>
  <c r="DW22" i="7"/>
  <c r="AH22" i="7"/>
  <c r="AX22" i="7"/>
  <c r="BN22" i="7"/>
  <c r="CD22" i="7"/>
  <c r="CT22" i="7"/>
  <c r="DJ22" i="7"/>
  <c r="DZ22" i="7"/>
  <c r="EP22" i="7"/>
  <c r="FF22" i="7"/>
  <c r="FV22" i="7"/>
  <c r="BB22" i="7"/>
  <c r="CX22" i="7"/>
  <c r="ET22" i="7"/>
  <c r="AO22" i="7"/>
  <c r="AE22" i="7"/>
  <c r="FC22" i="7"/>
  <c r="AI22" i="7"/>
  <c r="AY22" i="7"/>
  <c r="BO22" i="7"/>
  <c r="CE22" i="7"/>
  <c r="CU22" i="7"/>
  <c r="DK22" i="7"/>
  <c r="EA22" i="7"/>
  <c r="EQ22" i="7"/>
  <c r="FG22" i="7"/>
  <c r="FW22" i="7"/>
  <c r="AL22" i="7"/>
  <c r="DN22" i="7"/>
  <c r="BE22" i="7"/>
  <c r="DQ22" i="7"/>
  <c r="FM22" i="7"/>
  <c r="AU22" i="7"/>
  <c r="AJ22" i="7"/>
  <c r="AZ22" i="7"/>
  <c r="BP22" i="7"/>
  <c r="CF22" i="7"/>
  <c r="CV22" i="7"/>
  <c r="DL22" i="7"/>
  <c r="EB22" i="7"/>
  <c r="ER22" i="7"/>
  <c r="FH22" i="7"/>
  <c r="AK22" i="7"/>
  <c r="BA22" i="7"/>
  <c r="BQ22" i="7"/>
  <c r="CG22" i="7"/>
  <c r="CW22" i="7"/>
  <c r="DM22" i="7"/>
  <c r="EC22" i="7"/>
  <c r="ES22" i="7"/>
  <c r="FI22" i="7"/>
  <c r="AM22" i="7"/>
  <c r="BC22" i="7"/>
  <c r="BS22" i="7"/>
  <c r="CI22" i="7"/>
  <c r="CY22" i="7"/>
  <c r="DO22" i="7"/>
  <c r="EE22" i="7"/>
  <c r="EU22" i="7"/>
  <c r="FK22" i="7"/>
  <c r="AN22" i="7"/>
  <c r="BD22" i="7"/>
  <c r="BT22" i="7"/>
  <c r="CJ22" i="7"/>
  <c r="CZ22" i="7"/>
  <c r="DP22" i="7"/>
  <c r="EF22" i="7"/>
  <c r="EV22" i="7"/>
  <c r="FL22" i="7"/>
  <c r="DA22" i="7"/>
  <c r="EW22" i="7"/>
  <c r="CA22" i="7"/>
  <c r="Y10" i="7"/>
  <c r="Y32" i="7" s="1"/>
  <c r="AA32" i="7"/>
  <c r="AQ32" i="7"/>
  <c r="BG32" i="7"/>
  <c r="BW32" i="7"/>
  <c r="CM32" i="7"/>
  <c r="DC32" i="7"/>
  <c r="DS32" i="7"/>
  <c r="EI32" i="7"/>
  <c r="EY32" i="7"/>
  <c r="FO32" i="7"/>
  <c r="AS32" i="7"/>
  <c r="BI32" i="7"/>
  <c r="CO32" i="7"/>
  <c r="DE32" i="7"/>
  <c r="EK32" i="7"/>
  <c r="FQ32" i="7"/>
  <c r="BS32" i="7"/>
  <c r="CZ32" i="7"/>
  <c r="EV32" i="7"/>
  <c r="AO32" i="7"/>
  <c r="EW32" i="7"/>
  <c r="CL32" i="7"/>
  <c r="FN32" i="7"/>
  <c r="AB32" i="7"/>
  <c r="AR32" i="7"/>
  <c r="BH32" i="7"/>
  <c r="BX32" i="7"/>
  <c r="CN32" i="7"/>
  <c r="DD32" i="7"/>
  <c r="DT32" i="7"/>
  <c r="EJ32" i="7"/>
  <c r="EZ32" i="7"/>
  <c r="FP32" i="7"/>
  <c r="AC32" i="7"/>
  <c r="BY32" i="7"/>
  <c r="DU32" i="7"/>
  <c r="FA32" i="7"/>
  <c r="BC32" i="7"/>
  <c r="EU32" i="7"/>
  <c r="BT32" i="7"/>
  <c r="BE32" i="7"/>
  <c r="AP32" i="7"/>
  <c r="AD32" i="7"/>
  <c r="AT32" i="7"/>
  <c r="BJ32" i="7"/>
  <c r="BZ32" i="7"/>
  <c r="CP32" i="7"/>
  <c r="DF32" i="7"/>
  <c r="DV32" i="7"/>
  <c r="EL32" i="7"/>
  <c r="FB32" i="7"/>
  <c r="FR32" i="7"/>
  <c r="AE32" i="7"/>
  <c r="AU32" i="7"/>
  <c r="BK32" i="7"/>
  <c r="CA32" i="7"/>
  <c r="CQ32" i="7"/>
  <c r="DG32" i="7"/>
  <c r="DW32" i="7"/>
  <c r="EM32" i="7"/>
  <c r="FC32" i="7"/>
  <c r="FS32" i="7"/>
  <c r="AF32" i="7"/>
  <c r="AV32" i="7"/>
  <c r="BL32" i="7"/>
  <c r="CB32" i="7"/>
  <c r="CR32" i="7"/>
  <c r="DH32" i="7"/>
  <c r="DX32" i="7"/>
  <c r="EN32" i="7"/>
  <c r="FD32" i="7"/>
  <c r="FT32" i="7"/>
  <c r="AH32" i="7"/>
  <c r="BN32" i="7"/>
  <c r="CD32" i="7"/>
  <c r="CT32" i="7"/>
  <c r="DZ32" i="7"/>
  <c r="EP32" i="7"/>
  <c r="FV32" i="7"/>
  <c r="AM32" i="7"/>
  <c r="CJ32" i="7"/>
  <c r="BU32" i="7"/>
  <c r="BV32" i="7"/>
  <c r="EX32" i="7"/>
  <c r="AG32" i="7"/>
  <c r="AW32" i="7"/>
  <c r="BM32" i="7"/>
  <c r="CC32" i="7"/>
  <c r="CS32" i="7"/>
  <c r="DI32" i="7"/>
  <c r="DY32" i="7"/>
  <c r="EO32" i="7"/>
  <c r="FE32" i="7"/>
  <c r="FU32" i="7"/>
  <c r="AX32" i="7"/>
  <c r="DJ32" i="7"/>
  <c r="FF32" i="7"/>
  <c r="CI32" i="7"/>
  <c r="DP32" i="7"/>
  <c r="CK32" i="7"/>
  <c r="DR32" i="7"/>
  <c r="AI32" i="7"/>
  <c r="AY32" i="7"/>
  <c r="BO32" i="7"/>
  <c r="CE32" i="7"/>
  <c r="CU32" i="7"/>
  <c r="DK32" i="7"/>
  <c r="EA32" i="7"/>
  <c r="EQ32" i="7"/>
  <c r="FG32" i="7"/>
  <c r="FW32" i="7"/>
  <c r="DL32" i="7"/>
  <c r="AJ32" i="7"/>
  <c r="AZ32" i="7"/>
  <c r="BP32" i="7"/>
  <c r="CF32" i="7"/>
  <c r="CV32" i="7"/>
  <c r="EB32" i="7"/>
  <c r="ER32" i="7"/>
  <c r="FH32" i="7"/>
  <c r="CY32" i="7"/>
  <c r="EF32" i="7"/>
  <c r="EG32" i="7"/>
  <c r="DB32" i="7"/>
  <c r="AK32" i="7"/>
  <c r="BA32" i="7"/>
  <c r="BQ32" i="7"/>
  <c r="CG32" i="7"/>
  <c r="CW32" i="7"/>
  <c r="DM32" i="7"/>
  <c r="EC32" i="7"/>
  <c r="ES32" i="7"/>
  <c r="FI32" i="7"/>
  <c r="EE32" i="7"/>
  <c r="FK32" i="7"/>
  <c r="AN32" i="7"/>
  <c r="DA32" i="7"/>
  <c r="BF32" i="7"/>
  <c r="EH32" i="7"/>
  <c r="AL32" i="7"/>
  <c r="BB32" i="7"/>
  <c r="BR32" i="7"/>
  <c r="CH32" i="7"/>
  <c r="CX32" i="7"/>
  <c r="DN32" i="7"/>
  <c r="ED32" i="7"/>
  <c r="ET32" i="7"/>
  <c r="FJ32" i="7"/>
  <c r="DO32" i="7"/>
  <c r="BD32" i="7"/>
  <c r="FL32" i="7"/>
  <c r="DQ32" i="7"/>
  <c r="FM32" i="7"/>
  <c r="Z32" i="7"/>
  <c r="Y39" i="7"/>
  <c r="Z39" i="7" s="1"/>
  <c r="AA39" i="7" s="1"/>
  <c r="AB39" i="7" s="1"/>
  <c r="Y11" i="7"/>
  <c r="Z26" i="7" a="1"/>
  <c r="AH26" i="7" a="1"/>
  <c r="AH26" i="7" s="1"/>
  <c r="AH33" i="7" s="1"/>
  <c r="AP26" i="7" a="1"/>
  <c r="AX26" i="7" a="1"/>
  <c r="BF26" i="7" a="1"/>
  <c r="BN26" i="7" a="1"/>
  <c r="BN26" i="7" s="1"/>
  <c r="BN33" i="7" s="1"/>
  <c r="BV26" i="7" a="1"/>
  <c r="BV26" i="7" s="1"/>
  <c r="BV33" i="7" s="1"/>
  <c r="CD26" i="7" a="1"/>
  <c r="CD26" i="7" s="1"/>
  <c r="CD33" i="7" s="1"/>
  <c r="CL26" i="7" a="1"/>
  <c r="CL26" i="7" s="1"/>
  <c r="CL33" i="7" s="1"/>
  <c r="CT26" i="7" a="1"/>
  <c r="DB26" i="7" a="1"/>
  <c r="DJ26" i="7" a="1"/>
  <c r="DR26" i="7" a="1"/>
  <c r="DZ26" i="7" a="1"/>
  <c r="EH26" i="7" a="1"/>
  <c r="EH35" i="7" s="1"/>
  <c r="EP26" i="7" a="1"/>
  <c r="EP35" i="7" s="1"/>
  <c r="EX26" i="7" a="1"/>
  <c r="FN26" i="7" a="1"/>
  <c r="CM26" i="7" a="1"/>
  <c r="CM26" i="7" s="1"/>
  <c r="CM33" i="7" s="1"/>
  <c r="AQ26" i="7" a="1"/>
  <c r="AQ26" i="7" s="1"/>
  <c r="AQ33" i="7" s="1"/>
  <c r="EY26" i="7" a="1"/>
  <c r="EY35" i="7" s="1"/>
  <c r="AA26" i="7" a="1"/>
  <c r="AI26" i="7" a="1"/>
  <c r="AY26" i="7" a="1"/>
  <c r="BG26" i="7" a="1"/>
  <c r="BG26" i="7" s="1"/>
  <c r="BG33" i="7" s="1"/>
  <c r="BW26" i="7" a="1"/>
  <c r="BW26" i="7" s="1"/>
  <c r="BW33" i="7" s="1"/>
  <c r="FG26" i="7" a="1"/>
  <c r="FG35" i="7" s="1"/>
  <c r="AB26" i="7" a="1"/>
  <c r="AJ26" i="7" a="1"/>
  <c r="AR26" i="7" a="1"/>
  <c r="AZ26" i="7" a="1"/>
  <c r="BH26" i="7" a="1"/>
  <c r="BH26" i="7" s="1"/>
  <c r="BH33" i="7" s="1"/>
  <c r="BP26" i="7" a="1"/>
  <c r="BX26" i="7" a="1"/>
  <c r="CF26" i="7" a="1"/>
  <c r="CN26" i="7" a="1"/>
  <c r="CN26" i="7" s="1"/>
  <c r="CN33" i="7" s="1"/>
  <c r="CV26" i="7" a="1"/>
  <c r="CV26" i="7" s="1"/>
  <c r="CV33" i="7" s="1"/>
  <c r="DD26" i="7" a="1"/>
  <c r="DL26" i="7" a="1"/>
  <c r="DT26" i="7" a="1"/>
  <c r="EB26" i="7" a="1"/>
  <c r="EJ26" i="7" a="1"/>
  <c r="ER26" i="7" a="1"/>
  <c r="ER35" i="7" s="1"/>
  <c r="EZ26" i="7" a="1"/>
  <c r="FH26" i="7" a="1"/>
  <c r="FH35" i="7" s="1"/>
  <c r="FP26" i="7" a="1"/>
  <c r="AU26" i="7" a="1"/>
  <c r="AU35" i="7" s="1"/>
  <c r="CA26" i="7" a="1"/>
  <c r="CA26" i="7" s="1"/>
  <c r="CA33" i="7" s="1"/>
  <c r="DO26" i="7" a="1"/>
  <c r="FK26" i="7" a="1"/>
  <c r="FK26" i="7" s="1"/>
  <c r="FK33" i="7" s="1"/>
  <c r="AV26" i="7" a="1"/>
  <c r="DH26" i="7" a="1"/>
  <c r="FT26" i="7" a="1"/>
  <c r="DK26" i="7" a="1"/>
  <c r="FW26" i="7" a="1"/>
  <c r="AS26" i="7" a="1"/>
  <c r="AS26" i="7" s="1"/>
  <c r="AS33" i="7" s="1"/>
  <c r="BY26" i="7" a="1"/>
  <c r="CO26" i="7" a="1"/>
  <c r="CO26" i="7" s="1"/>
  <c r="CO33" i="7" s="1"/>
  <c r="DE26" i="7" a="1"/>
  <c r="DU26" i="7" a="1"/>
  <c r="EK26" i="7" a="1"/>
  <c r="EK36" i="7" s="1"/>
  <c r="FA26" i="7" a="1"/>
  <c r="FQ26" i="7" a="1"/>
  <c r="BC26" i="7" a="1"/>
  <c r="CY26" i="7" a="1"/>
  <c r="EE26" i="7" a="1"/>
  <c r="EE26" i="7" s="1"/>
  <c r="EE33" i="7" s="1"/>
  <c r="AN26" i="7" a="1"/>
  <c r="DP26" i="7" a="1"/>
  <c r="FL26" i="7" a="1"/>
  <c r="DS26" i="7" a="1"/>
  <c r="DS35" i="7" s="1"/>
  <c r="AC26" i="7" a="1"/>
  <c r="AC26" i="7" s="1"/>
  <c r="AC33" i="7" s="1"/>
  <c r="AK26" i="7" a="1"/>
  <c r="BA26" i="7" a="1"/>
  <c r="BA26" i="7" s="1"/>
  <c r="BA33" i="7" s="1"/>
  <c r="BI26" i="7" a="1"/>
  <c r="BI26" i="7" s="1"/>
  <c r="BI33" i="7" s="1"/>
  <c r="BQ26" i="7" a="1"/>
  <c r="CG26" i="7" a="1"/>
  <c r="CG26" i="7" s="1"/>
  <c r="CG33" i="7" s="1"/>
  <c r="CW26" i="7" a="1"/>
  <c r="CW26" i="7" s="1"/>
  <c r="CW33" i="7" s="1"/>
  <c r="DM26" i="7" a="1"/>
  <c r="EC26" i="7" a="1"/>
  <c r="ES26" i="7" a="1"/>
  <c r="FI26" i="7" a="1"/>
  <c r="FI26" i="7" s="1"/>
  <c r="FI33" i="7" s="1"/>
  <c r="AM26" i="7" a="1"/>
  <c r="AM26" i="7" s="1"/>
  <c r="AM33" i="7" s="1"/>
  <c r="CI26" i="7" a="1"/>
  <c r="CI26" i="7" s="1"/>
  <c r="CI33" i="7" s="1"/>
  <c r="DW26" i="7" a="1"/>
  <c r="FS26" i="7" a="1"/>
  <c r="BD26" i="7" a="1"/>
  <c r="CZ26" i="7" a="1"/>
  <c r="FD26" i="7" a="1"/>
  <c r="FD26" i="7" s="1"/>
  <c r="FD33" i="7" s="1"/>
  <c r="CE26" i="7" a="1"/>
  <c r="CE26" i="7" s="1"/>
  <c r="CE33" i="7" s="1"/>
  <c r="AT26" i="7" a="1"/>
  <c r="AT35" i="7" s="1"/>
  <c r="BZ26" i="7" a="1"/>
  <c r="CP26" i="7" a="1"/>
  <c r="DF26" i="7" a="1"/>
  <c r="DV26" i="7" a="1"/>
  <c r="EL26" i="7" a="1"/>
  <c r="FB26" i="7" a="1"/>
  <c r="FR26" i="7" a="1"/>
  <c r="CQ26" i="7" a="1"/>
  <c r="CQ26" i="7" s="1"/>
  <c r="CQ33" i="7" s="1"/>
  <c r="FC26" i="7" a="1"/>
  <c r="FC26" i="7" s="1"/>
  <c r="FC33" i="7" s="1"/>
  <c r="BT26" i="7" a="1"/>
  <c r="BT26" i="7" s="1"/>
  <c r="BT33" i="7" s="1"/>
  <c r="DX26" i="7" a="1"/>
  <c r="CU26" i="7" a="1"/>
  <c r="CU26" i="7" s="1"/>
  <c r="CU33" i="7" s="1"/>
  <c r="AD26" i="7" a="1"/>
  <c r="AD26" i="7" s="1"/>
  <c r="AD33" i="7" s="1"/>
  <c r="AL26" i="7" a="1"/>
  <c r="BB26" i="7" a="1"/>
  <c r="BJ26" i="7" a="1"/>
  <c r="BJ26" i="7" s="1"/>
  <c r="BJ33" i="7" s="1"/>
  <c r="BR26" i="7" a="1"/>
  <c r="CH26" i="7" a="1"/>
  <c r="CH26" i="7" s="1"/>
  <c r="CH33" i="7" s="1"/>
  <c r="CX26" i="7" a="1"/>
  <c r="DN26" i="7" a="1"/>
  <c r="ED26" i="7" a="1"/>
  <c r="ET26" i="7" a="1"/>
  <c r="FJ26" i="7" a="1"/>
  <c r="BS26" i="7" a="1"/>
  <c r="BS26" i="7" s="1"/>
  <c r="BS33" i="7" s="1"/>
  <c r="EM26" i="7" a="1"/>
  <c r="BL26" i="7" a="1"/>
  <c r="EN26" i="7" a="1"/>
  <c r="EQ26" i="7" a="1"/>
  <c r="AE26" i="7" a="1"/>
  <c r="AE26" i="7" s="1"/>
  <c r="AE33" i="7" s="1"/>
  <c r="BK26" i="7" a="1"/>
  <c r="BK26" i="7" s="1"/>
  <c r="BK33" i="7" s="1"/>
  <c r="DG26" i="7" a="1"/>
  <c r="EU26" i="7" a="1"/>
  <c r="EU26" i="7" s="1"/>
  <c r="EU33" i="7" s="1"/>
  <c r="CB26" i="7" a="1"/>
  <c r="CB26" i="7" s="1"/>
  <c r="CB33" i="7" s="1"/>
  <c r="EV26" i="7" a="1"/>
  <c r="BO26" i="7" a="1"/>
  <c r="BO26" i="7" s="1"/>
  <c r="BO33" i="7" s="1"/>
  <c r="CJ26" i="7" a="1"/>
  <c r="CJ26" i="7" s="1"/>
  <c r="CJ33" i="7" s="1"/>
  <c r="FO26" i="7" a="1"/>
  <c r="FO35" i="7" s="1"/>
  <c r="CR26" i="7" a="1"/>
  <c r="CR26" i="7" s="1"/>
  <c r="CR33" i="7" s="1"/>
  <c r="DC26" i="7" a="1"/>
  <c r="AF26" i="7" a="1"/>
  <c r="EF26" i="7" a="1"/>
  <c r="EI26" i="7" a="1"/>
  <c r="EI35" i="7" s="1"/>
  <c r="AG26" i="7" a="1"/>
  <c r="AO26" i="7" a="1"/>
  <c r="AW26" i="7" a="1"/>
  <c r="BE26" i="7" a="1"/>
  <c r="BE26" i="7" s="1"/>
  <c r="BE33" i="7" s="1"/>
  <c r="BM26" i="7" a="1"/>
  <c r="BM26" i="7" s="1"/>
  <c r="BM33" i="7" s="1"/>
  <c r="BU26" i="7" a="1"/>
  <c r="CC26" i="7" a="1"/>
  <c r="CC26" i="7" s="1"/>
  <c r="CC33" i="7" s="1"/>
  <c r="CK26" i="7" a="1"/>
  <c r="CS26" i="7" a="1"/>
  <c r="DA26" i="7" a="1"/>
  <c r="DI26" i="7" a="1"/>
  <c r="DQ26" i="7" a="1"/>
  <c r="DQ35" i="7" s="1"/>
  <c r="DY26" i="7" a="1"/>
  <c r="EG26" i="7" a="1"/>
  <c r="EO26" i="7" a="1"/>
  <c r="EW26" i="7" a="1"/>
  <c r="FE26" i="7" a="1"/>
  <c r="FM26" i="7" a="1"/>
  <c r="FU26" i="7" a="1"/>
  <c r="FF26" i="7" a="1"/>
  <c r="FV26" i="7" a="1"/>
  <c r="FV35" i="7" s="1"/>
  <c r="EA26" i="7" a="1"/>
  <c r="Y5" i="7"/>
  <c r="AO21" i="7"/>
  <c r="BE21" i="7"/>
  <c r="BU21" i="7"/>
  <c r="CK21" i="7"/>
  <c r="DA21" i="7"/>
  <c r="DQ21" i="7"/>
  <c r="EG21" i="7"/>
  <c r="EW21" i="7"/>
  <c r="FM21" i="7"/>
  <c r="Z21" i="7"/>
  <c r="AP21" i="7"/>
  <c r="BV21" i="7"/>
  <c r="CL21" i="7"/>
  <c r="DB21" i="7"/>
  <c r="DR21" i="7"/>
  <c r="EH21" i="7"/>
  <c r="EX21" i="7"/>
  <c r="FN21" i="7"/>
  <c r="BF21" i="7"/>
  <c r="AA21" i="7"/>
  <c r="AQ21" i="7"/>
  <c r="BG21" i="7"/>
  <c r="BW21" i="7"/>
  <c r="CM21" i="7"/>
  <c r="DC21" i="7"/>
  <c r="DS21" i="7"/>
  <c r="EI21" i="7"/>
  <c r="EY21" i="7"/>
  <c r="FO21" i="7"/>
  <c r="AB21" i="7"/>
  <c r="AR21" i="7"/>
  <c r="BH21" i="7"/>
  <c r="BX21" i="7"/>
  <c r="CN21" i="7"/>
  <c r="DD21" i="7"/>
  <c r="DT21" i="7"/>
  <c r="EJ21" i="7"/>
  <c r="EZ21" i="7"/>
  <c r="FP21" i="7"/>
  <c r="AC21" i="7"/>
  <c r="AS21" i="7"/>
  <c r="BI21" i="7"/>
  <c r="BY21" i="7"/>
  <c r="CO21" i="7"/>
  <c r="DE21" i="7"/>
  <c r="DU21" i="7"/>
  <c r="EK21" i="7"/>
  <c r="FA21" i="7"/>
  <c r="FQ21" i="7"/>
  <c r="AD21" i="7"/>
  <c r="AT21" i="7"/>
  <c r="BJ21" i="7"/>
  <c r="BZ21" i="7"/>
  <c r="CP21" i="7"/>
  <c r="DF21" i="7"/>
  <c r="EL21" i="7"/>
  <c r="FB21" i="7"/>
  <c r="FR21" i="7"/>
  <c r="BT21" i="7"/>
  <c r="DV21" i="7"/>
  <c r="AE21" i="7"/>
  <c r="AU21" i="7"/>
  <c r="BK21" i="7"/>
  <c r="CA21" i="7"/>
  <c r="CQ21" i="7"/>
  <c r="DG21" i="7"/>
  <c r="DW21" i="7"/>
  <c r="EM21" i="7"/>
  <c r="FC21" i="7"/>
  <c r="FS21" i="7"/>
  <c r="AY21" i="7"/>
  <c r="CU21" i="7"/>
  <c r="DK21" i="7"/>
  <c r="EQ21" i="7"/>
  <c r="EU21" i="7"/>
  <c r="EF21" i="7"/>
  <c r="AF21" i="7"/>
  <c r="AV21" i="7"/>
  <c r="BL21" i="7"/>
  <c r="CB21" i="7"/>
  <c r="CR21" i="7"/>
  <c r="DH21" i="7"/>
  <c r="DX21" i="7"/>
  <c r="EN21" i="7"/>
  <c r="FD21" i="7"/>
  <c r="FT21" i="7"/>
  <c r="AI21" i="7"/>
  <c r="FW21" i="7"/>
  <c r="FL21" i="7"/>
  <c r="AG21" i="7"/>
  <c r="AW21" i="7"/>
  <c r="BM21" i="7"/>
  <c r="CC21" i="7"/>
  <c r="CS21" i="7"/>
  <c r="DI21" i="7"/>
  <c r="DY21" i="7"/>
  <c r="EO21" i="7"/>
  <c r="FE21" i="7"/>
  <c r="FU21" i="7"/>
  <c r="CE21" i="7"/>
  <c r="EE21" i="7"/>
  <c r="EV21" i="7"/>
  <c r="AH21" i="7"/>
  <c r="AX21" i="7"/>
  <c r="BN21" i="7"/>
  <c r="CD21" i="7"/>
  <c r="CT21" i="7"/>
  <c r="DJ21" i="7"/>
  <c r="DZ21" i="7"/>
  <c r="EP21" i="7"/>
  <c r="FF21" i="7"/>
  <c r="FV21" i="7"/>
  <c r="BO21" i="7"/>
  <c r="EA21" i="7"/>
  <c r="CZ21" i="7"/>
  <c r="FG21" i="7"/>
  <c r="DP21" i="7"/>
  <c r="AJ21" i="7"/>
  <c r="AZ21" i="7"/>
  <c r="BP21" i="7"/>
  <c r="CF21" i="7"/>
  <c r="CV21" i="7"/>
  <c r="DL21" i="7"/>
  <c r="EB21" i="7"/>
  <c r="ER21" i="7"/>
  <c r="FH21" i="7"/>
  <c r="AM21" i="7"/>
  <c r="CI21" i="7"/>
  <c r="CJ21" i="7"/>
  <c r="AK21" i="7"/>
  <c r="BA21" i="7"/>
  <c r="BQ21" i="7"/>
  <c r="CG21" i="7"/>
  <c r="CW21" i="7"/>
  <c r="DM21" i="7"/>
  <c r="EC21" i="7"/>
  <c r="ES21" i="7"/>
  <c r="FI21" i="7"/>
  <c r="BC21" i="7"/>
  <c r="DO21" i="7"/>
  <c r="BD21" i="7"/>
  <c r="AL21" i="7"/>
  <c r="BB21" i="7"/>
  <c r="BR21" i="7"/>
  <c r="CH21" i="7"/>
  <c r="CX21" i="7"/>
  <c r="DN21" i="7"/>
  <c r="ED21" i="7"/>
  <c r="ET21" i="7"/>
  <c r="FJ21" i="7"/>
  <c r="BS21" i="7"/>
  <c r="CY21" i="7"/>
  <c r="FK21" i="7"/>
  <c r="AN21" i="7"/>
  <c r="Y6" i="7"/>
  <c r="Y22" i="7" s="1"/>
  <c r="Y7" i="7"/>
  <c r="Y23" i="7" s="1"/>
  <c r="FJ102" i="7" l="1"/>
  <c r="Y215" i="7" a="1"/>
  <c r="Y215" i="7" s="1"/>
  <c r="FG102" i="7"/>
  <c r="Y214" i="7" a="1"/>
  <c r="Y214" i="7" s="1"/>
  <c r="FD102" i="7"/>
  <c r="Y213" i="7" a="1"/>
  <c r="Y213" i="7" s="1"/>
  <c r="EX102" i="7"/>
  <c r="Y211" i="7" a="1"/>
  <c r="Y211" i="7" s="1"/>
  <c r="ER102" i="7"/>
  <c r="Y209" i="7" a="1"/>
  <c r="Y209" i="7" s="1"/>
  <c r="EL102" i="7"/>
  <c r="Y207" i="7" a="1"/>
  <c r="Y207" i="7" s="1"/>
  <c r="EF102" i="7"/>
  <c r="Y205" i="7" a="1"/>
  <c r="Y205" i="7" s="1"/>
  <c r="DZ102" i="7"/>
  <c r="Y203" i="7" a="1"/>
  <c r="Y203" i="7" s="1"/>
  <c r="DW102" i="7"/>
  <c r="Y202" i="7" a="1"/>
  <c r="Y202" i="7" s="1"/>
  <c r="DT102" i="7"/>
  <c r="Y201" i="7" a="1"/>
  <c r="Y201" i="7" s="1"/>
  <c r="DQ102" i="7"/>
  <c r="Y200" i="7" a="1"/>
  <c r="Y200" i="7" s="1"/>
  <c r="DN102" i="7"/>
  <c r="Y199" i="7" a="1"/>
  <c r="Y199" i="7" s="1"/>
  <c r="DK102" i="7"/>
  <c r="Y198" i="7" a="1"/>
  <c r="Y198" i="7" s="1"/>
  <c r="DH102" i="7"/>
  <c r="Y197" i="7" a="1"/>
  <c r="Y197" i="7" s="1"/>
  <c r="DB102" i="7"/>
  <c r="Y195" i="7" a="1"/>
  <c r="Y195" i="7" s="1"/>
  <c r="CY102" i="7"/>
  <c r="Y194" i="7" a="1"/>
  <c r="Y194" i="7" s="1"/>
  <c r="CS102" i="7"/>
  <c r="Y192" i="7" a="1"/>
  <c r="Y192" i="7" s="1"/>
  <c r="EV39" i="7"/>
  <c r="EW39" i="7" s="1"/>
  <c r="EX39" i="7" s="1"/>
  <c r="EY39" i="7" s="1"/>
  <c r="EZ39" i="7" s="1"/>
  <c r="FA39" i="7" s="1"/>
  <c r="FB39" i="7" s="1"/>
  <c r="FC39" i="7" s="1"/>
  <c r="FD39" i="7" s="1"/>
  <c r="FE39" i="7" s="1"/>
  <c r="FF39" i="7" s="1"/>
  <c r="FG39" i="7" s="1"/>
  <c r="FH39" i="7" s="1"/>
  <c r="FI39" i="7" s="1"/>
  <c r="FJ39" i="7" s="1"/>
  <c r="FK39" i="7" s="1"/>
  <c r="FL39" i="7" s="1"/>
  <c r="FM39" i="7" s="1"/>
  <c r="FN39" i="7" s="1"/>
  <c r="FO39" i="7" s="1"/>
  <c r="FP39" i="7" s="1"/>
  <c r="FQ39" i="7" s="1"/>
  <c r="FR39" i="7" s="1"/>
  <c r="FS39" i="7" s="1"/>
  <c r="FT39" i="7" s="1"/>
  <c r="FU39" i="7" s="1"/>
  <c r="FV39" i="7" s="1"/>
  <c r="Y64" i="7" s="1"/>
  <c r="CP102" i="7"/>
  <c r="Y191" i="7" a="1"/>
  <c r="Y191" i="7" s="1"/>
  <c r="CM102" i="7"/>
  <c r="Y190" i="7" a="1"/>
  <c r="Y190" i="7" s="1"/>
  <c r="CJ102" i="7"/>
  <c r="Y189" i="7" a="1"/>
  <c r="Y189" i="7" s="1"/>
  <c r="CD102" i="7"/>
  <c r="Y187" i="7" a="1"/>
  <c r="Y187" i="7" s="1"/>
  <c r="CA102" i="7"/>
  <c r="Y186" i="7" a="1"/>
  <c r="Y186" i="7" s="1"/>
  <c r="AC39" i="7"/>
  <c r="AD39" i="7" s="1"/>
  <c r="AE39" i="7" s="1"/>
  <c r="AF39" i="7" s="1"/>
  <c r="AG39" i="7" s="1"/>
  <c r="AH39" i="7" s="1"/>
  <c r="AI39" i="7" s="1"/>
  <c r="AJ39" i="7" s="1"/>
  <c r="AK39" i="7" s="1"/>
  <c r="AL39" i="7" s="1"/>
  <c r="AM39" i="7" s="1"/>
  <c r="AN39" i="7" s="1"/>
  <c r="AO39" i="7" s="1"/>
  <c r="AP39" i="7" s="1"/>
  <c r="AQ39" i="7" s="1"/>
  <c r="AR39" i="7" s="1"/>
  <c r="AS39" i="7" s="1"/>
  <c r="AT39" i="7" s="1"/>
  <c r="AU39" i="7" s="1"/>
  <c r="AV39" i="7" s="1"/>
  <c r="AW39" i="7" s="1"/>
  <c r="AX39" i="7" s="1"/>
  <c r="AY39" i="7" s="1"/>
  <c r="AZ39" i="7" s="1"/>
  <c r="BA39" i="7" s="1"/>
  <c r="BB39" i="7" s="1"/>
  <c r="BC39" i="7" s="1"/>
  <c r="BD39" i="7" s="1"/>
  <c r="BE39" i="7" s="1"/>
  <c r="BF39" i="7" s="1"/>
  <c r="BG39" i="7" s="1"/>
  <c r="BH39" i="7" s="1"/>
  <c r="BI39" i="7" s="1"/>
  <c r="BJ39" i="7" s="1"/>
  <c r="BK39" i="7" s="1"/>
  <c r="BL39" i="7" s="1"/>
  <c r="BM39" i="7" s="1"/>
  <c r="BN39" i="7" s="1"/>
  <c r="BO39" i="7" s="1"/>
  <c r="BP39" i="7" s="1"/>
  <c r="BQ39" i="7" s="1"/>
  <c r="BR39" i="7" s="1"/>
  <c r="BS39" i="7" s="1"/>
  <c r="BT39" i="7" s="1"/>
  <c r="BU39" i="7" s="1"/>
  <c r="BV39" i="7" s="1"/>
  <c r="BW39" i="7" s="1"/>
  <c r="BX39" i="7" s="1"/>
  <c r="BY39" i="7" s="1"/>
  <c r="BZ39" i="7" s="1"/>
  <c r="CA39" i="7" s="1"/>
  <c r="CB39" i="7" s="1"/>
  <c r="CC39" i="7" s="1"/>
  <c r="CD39" i="7" s="1"/>
  <c r="CE39" i="7" s="1"/>
  <c r="CF39" i="7" s="1"/>
  <c r="CG39" i="7" s="1"/>
  <c r="CH39" i="7" s="1"/>
  <c r="CI39" i="7" s="1"/>
  <c r="CJ39" i="7" s="1"/>
  <c r="CK39" i="7" s="1"/>
  <c r="CL39" i="7" s="1"/>
  <c r="CM39" i="7" s="1"/>
  <c r="CN39" i="7" s="1"/>
  <c r="CO39" i="7" s="1"/>
  <c r="CP39" i="7" s="1"/>
  <c r="CQ39" i="7" s="1"/>
  <c r="CR39" i="7" s="1"/>
  <c r="CS39" i="7" s="1"/>
  <c r="CT39" i="7" s="1"/>
  <c r="CU39" i="7" s="1"/>
  <c r="CV39" i="7" s="1"/>
  <c r="CW39" i="7" s="1"/>
  <c r="CX39" i="7" s="1"/>
  <c r="CY39" i="7" s="1"/>
  <c r="CZ39" i="7" s="1"/>
  <c r="DA39" i="7" s="1"/>
  <c r="DB39" i="7" s="1"/>
  <c r="DC39" i="7" s="1"/>
  <c r="DD39" i="7" s="1"/>
  <c r="DE39" i="7" s="1"/>
  <c r="DF39" i="7" s="1"/>
  <c r="DG39" i="7" s="1"/>
  <c r="DH39" i="7" s="1"/>
  <c r="DI39" i="7" s="1"/>
  <c r="DJ39" i="7" s="1"/>
  <c r="DK39" i="7" s="1"/>
  <c r="DL39" i="7" s="1"/>
  <c r="DM39" i="7" s="1"/>
  <c r="DN39" i="7" s="1"/>
  <c r="DO39" i="7" s="1"/>
  <c r="DP39" i="7" s="1"/>
  <c r="DQ39" i="7" s="1"/>
  <c r="DR39" i="7" s="1"/>
  <c r="DS39" i="7" s="1"/>
  <c r="DT39" i="7" s="1"/>
  <c r="DU39" i="7" s="1"/>
  <c r="DV39" i="7" s="1"/>
  <c r="DW39" i="7" s="1"/>
  <c r="DX39" i="7" s="1"/>
  <c r="DY39" i="7" s="1"/>
  <c r="DZ39" i="7" s="1"/>
  <c r="EA39" i="7" s="1"/>
  <c r="EB39" i="7" s="1"/>
  <c r="EC39" i="7" s="1"/>
  <c r="ED39" i="7" s="1"/>
  <c r="EE39" i="7" s="1"/>
  <c r="EF39" i="7" s="1"/>
  <c r="EG39" i="7" s="1"/>
  <c r="EH39" i="7" s="1"/>
  <c r="EI39" i="7" s="1"/>
  <c r="EJ39" i="7" s="1"/>
  <c r="EK39" i="7" s="1"/>
  <c r="EL39" i="7" s="1"/>
  <c r="EM39" i="7" s="1"/>
  <c r="EN39" i="7" s="1"/>
  <c r="EO39" i="7" s="1"/>
  <c r="EP39" i="7" s="1"/>
  <c r="EQ39" i="7" s="1"/>
  <c r="ER39" i="7" s="1"/>
  <c r="ES39" i="7" s="1"/>
  <c r="ET39" i="7" s="1"/>
  <c r="Y52" i="7" s="1"/>
  <c r="BX102" i="7"/>
  <c r="Y185" i="7" a="1"/>
  <c r="Y185" i="7" s="1"/>
  <c r="BU102" i="7"/>
  <c r="Y184" i="7" a="1"/>
  <c r="Y184" i="7" s="1"/>
  <c r="BR102" i="7"/>
  <c r="Y183" i="7" a="1"/>
  <c r="Y183" i="7" s="1"/>
  <c r="BL102" i="7"/>
  <c r="Y181" i="7" a="1"/>
  <c r="Y181" i="7" s="1"/>
  <c r="AT102" i="7"/>
  <c r="Y175" i="7" a="1"/>
  <c r="Y175" i="7" s="1"/>
  <c r="AQ102" i="7"/>
  <c r="Y174" i="7" a="1"/>
  <c r="Y174" i="7" s="1"/>
  <c r="AK102" i="7"/>
  <c r="Y172" i="7" a="1"/>
  <c r="Y172" i="7" s="1"/>
  <c r="AB102" i="7"/>
  <c r="Y102" i="7"/>
  <c r="Y168" i="7" a="1"/>
  <c r="AO26" i="7"/>
  <c r="AO33" i="7" s="1"/>
  <c r="AO35" i="7"/>
  <c r="AO34" i="7"/>
  <c r="AN26" i="7"/>
  <c r="AN33" i="7" s="1"/>
  <c r="AN34" i="7"/>
  <c r="BX26" i="7"/>
  <c r="BX33" i="7" s="1"/>
  <c r="BX34" i="7"/>
  <c r="DC26" i="7"/>
  <c r="DC33" i="7" s="1"/>
  <c r="DC34" i="7"/>
  <c r="CY26" i="7"/>
  <c r="CY33" i="7" s="1"/>
  <c r="CY34" i="7"/>
  <c r="BP26" i="7"/>
  <c r="BP33" i="7" s="1"/>
  <c r="BP34" i="7"/>
  <c r="AP26" i="7"/>
  <c r="AP33" i="7" s="1"/>
  <c r="AP34" i="7"/>
  <c r="DI26" i="7"/>
  <c r="DI33" i="7" s="1"/>
  <c r="DI35" i="7"/>
  <c r="DI34" i="7"/>
  <c r="DA26" i="7"/>
  <c r="DA33" i="7" s="1"/>
  <c r="DA34" i="7"/>
  <c r="DA35" i="7"/>
  <c r="DV26" i="7"/>
  <c r="DV33" i="7" s="1"/>
  <c r="DV34" i="7"/>
  <c r="FA26" i="7"/>
  <c r="FA33" i="7" s="1"/>
  <c r="FA34" i="7"/>
  <c r="AR26" i="7"/>
  <c r="AR33" i="7" s="1"/>
  <c r="AR34" i="7"/>
  <c r="DR26" i="7"/>
  <c r="DR33" i="7" s="1"/>
  <c r="DR34" i="7"/>
  <c r="DR35" i="7"/>
  <c r="DF26" i="7"/>
  <c r="DF33" i="7" s="1"/>
  <c r="DF34" i="7"/>
  <c r="CK26" i="7"/>
  <c r="CK33" i="7" s="1"/>
  <c r="CK34" i="7"/>
  <c r="EZ26" i="7"/>
  <c r="EZ33" i="7" s="1"/>
  <c r="EZ34" i="7"/>
  <c r="AX26" i="7"/>
  <c r="AX33" i="7" s="1"/>
  <c r="AX34" i="7"/>
  <c r="CS26" i="7"/>
  <c r="CS33" i="7" s="1"/>
  <c r="CS34" i="7"/>
  <c r="DB26" i="7"/>
  <c r="DB33" i="7" s="1"/>
  <c r="DB35" i="7"/>
  <c r="DB34" i="7"/>
  <c r="DB36" i="7"/>
  <c r="CT26" i="7"/>
  <c r="CT33" i="7" s="1"/>
  <c r="CT34" i="7"/>
  <c r="FM26" i="7"/>
  <c r="FM33" i="7" s="1"/>
  <c r="FM35" i="7"/>
  <c r="FM34" i="7"/>
  <c r="BZ26" i="7"/>
  <c r="BZ33" i="7" s="1"/>
  <c r="BZ34" i="7"/>
  <c r="DG26" i="7"/>
  <c r="DG33" i="7" s="1"/>
  <c r="DG34" i="7"/>
  <c r="CX26" i="7"/>
  <c r="CX33" i="7" s="1"/>
  <c r="CX34" i="7"/>
  <c r="FF26" i="7"/>
  <c r="FF33" i="7" s="1"/>
  <c r="FF34" i="7"/>
  <c r="AK26" i="7"/>
  <c r="AK33" i="7" s="1"/>
  <c r="AK34" i="7"/>
  <c r="CZ26" i="7"/>
  <c r="CZ33" i="7" s="1"/>
  <c r="CZ34" i="7"/>
  <c r="AI26" i="7"/>
  <c r="AI33" i="7" s="1"/>
  <c r="AI34" i="7"/>
  <c r="AI35" i="7"/>
  <c r="FS26" i="7"/>
  <c r="FS33" i="7" s="1"/>
  <c r="FS35" i="7"/>
  <c r="FS34" i="7"/>
  <c r="FS36" i="7"/>
  <c r="CF26" i="7"/>
  <c r="CF33" i="7" s="1"/>
  <c r="CF36" i="7"/>
  <c r="CF34" i="7"/>
  <c r="CF35" i="7"/>
  <c r="Y21" i="7"/>
  <c r="Y40" i="7" s="1"/>
  <c r="Z40" i="7" s="1"/>
  <c r="AA40" i="7" s="1"/>
  <c r="AB40" i="7" s="1"/>
  <c r="AC40" i="7" s="1"/>
  <c r="AD40" i="7" s="1"/>
  <c r="AE40" i="7" s="1"/>
  <c r="AF40" i="7" s="1"/>
  <c r="AG40" i="7" s="1"/>
  <c r="AH40" i="7" s="1"/>
  <c r="AI40" i="7" s="1"/>
  <c r="AJ40" i="7" s="1"/>
  <c r="AK40" i="7" s="1"/>
  <c r="AL40" i="7" s="1"/>
  <c r="AM40" i="7" s="1"/>
  <c r="AN40" i="7" s="1"/>
  <c r="AO40" i="7" s="1"/>
  <c r="AP40" i="7" s="1"/>
  <c r="AQ40" i="7" s="1"/>
  <c r="AR40" i="7" s="1"/>
  <c r="AS40" i="7" s="1"/>
  <c r="AT40" i="7" s="1"/>
  <c r="AU40" i="7" s="1"/>
  <c r="AV40" i="7" s="1"/>
  <c r="AW40" i="7" s="1"/>
  <c r="AX40" i="7" s="1"/>
  <c r="AY40" i="7" s="1"/>
  <c r="AZ40" i="7" s="1"/>
  <c r="BA40" i="7" s="1"/>
  <c r="BB40" i="7" s="1"/>
  <c r="BC40" i="7" s="1"/>
  <c r="BD40" i="7" s="1"/>
  <c r="BE40" i="7" s="1"/>
  <c r="BF40" i="7" s="1"/>
  <c r="BG40" i="7" s="1"/>
  <c r="BH40" i="7" s="1"/>
  <c r="BI40" i="7" s="1"/>
  <c r="BJ40" i="7" s="1"/>
  <c r="BK40" i="7" s="1"/>
  <c r="BL40" i="7" s="1"/>
  <c r="BM40" i="7" s="1"/>
  <c r="BN40" i="7" s="1"/>
  <c r="BO40" i="7" s="1"/>
  <c r="BP40" i="7" s="1"/>
  <c r="BQ40" i="7" s="1"/>
  <c r="BR40" i="7" s="1"/>
  <c r="BS40" i="7" s="1"/>
  <c r="BT40" i="7" s="1"/>
  <c r="BU40" i="7" s="1"/>
  <c r="BV40" i="7" s="1"/>
  <c r="BW40" i="7" s="1"/>
  <c r="BX40" i="7" s="1"/>
  <c r="BY40" i="7" s="1"/>
  <c r="BZ40" i="7" s="1"/>
  <c r="CA40" i="7" s="1"/>
  <c r="CB40" i="7" s="1"/>
  <c r="CC40" i="7" s="1"/>
  <c r="CD40" i="7" s="1"/>
  <c r="CE40" i="7" s="1"/>
  <c r="CF40" i="7" s="1"/>
  <c r="CG40" i="7" s="1"/>
  <c r="CH40" i="7" s="1"/>
  <c r="CI40" i="7" s="1"/>
  <c r="CJ40" i="7" s="1"/>
  <c r="CK40" i="7" s="1"/>
  <c r="CL40" i="7" s="1"/>
  <c r="CM40" i="7" s="1"/>
  <c r="CN40" i="7" s="1"/>
  <c r="CO40" i="7" s="1"/>
  <c r="CP40" i="7" s="1"/>
  <c r="CQ40" i="7" s="1"/>
  <c r="CR40" i="7" s="1"/>
  <c r="CS40" i="7" s="1"/>
  <c r="CT40" i="7" s="1"/>
  <c r="CU40" i="7" s="1"/>
  <c r="CV40" i="7" s="1"/>
  <c r="CW40" i="7" s="1"/>
  <c r="CX40" i="7" s="1"/>
  <c r="CY40" i="7" s="1"/>
  <c r="CZ40" i="7" s="1"/>
  <c r="DA40" i="7" s="1"/>
  <c r="DB40" i="7" s="1"/>
  <c r="DC40" i="7" s="1"/>
  <c r="DD40" i="7" s="1"/>
  <c r="DE40" i="7" s="1"/>
  <c r="DF40" i="7" s="1"/>
  <c r="DG40" i="7" s="1"/>
  <c r="DH40" i="7" s="1"/>
  <c r="DI40" i="7" s="1"/>
  <c r="DJ40" i="7" s="1"/>
  <c r="DK40" i="7" s="1"/>
  <c r="DL40" i="7" s="1"/>
  <c r="DM40" i="7" s="1"/>
  <c r="DN40" i="7" s="1"/>
  <c r="DO40" i="7" s="1"/>
  <c r="DP40" i="7" s="1"/>
  <c r="DQ40" i="7" s="1"/>
  <c r="DR40" i="7" s="1"/>
  <c r="DS40" i="7" s="1"/>
  <c r="DT40" i="7" s="1"/>
  <c r="DU40" i="7" s="1"/>
  <c r="DV40" i="7" s="1"/>
  <c r="DW40" i="7" s="1"/>
  <c r="DX40" i="7" s="1"/>
  <c r="DY40" i="7" s="1"/>
  <c r="DZ40" i="7" s="1"/>
  <c r="EA40" i="7" s="1"/>
  <c r="EB40" i="7" s="1"/>
  <c r="EC40" i="7" s="1"/>
  <c r="ED40" i="7" s="1"/>
  <c r="EE40" i="7" s="1"/>
  <c r="EF40" i="7" s="1"/>
  <c r="EG40" i="7" s="1"/>
  <c r="EH40" i="7" s="1"/>
  <c r="EI40" i="7" s="1"/>
  <c r="EJ40" i="7" s="1"/>
  <c r="EK40" i="7" s="1"/>
  <c r="EL40" i="7" s="1"/>
  <c r="EM40" i="7" s="1"/>
  <c r="EN40" i="7" s="1"/>
  <c r="EO40" i="7" s="1"/>
  <c r="EP40" i="7" s="1"/>
  <c r="EQ40" i="7" s="1"/>
  <c r="ER40" i="7" s="1"/>
  <c r="ES40" i="7" s="1"/>
  <c r="ET40" i="7" s="1"/>
  <c r="Y53" i="7" s="1"/>
  <c r="Y26" i="7" a="1"/>
  <c r="Y26" i="7" s="1"/>
  <c r="EV45" i="7"/>
  <c r="EV41" i="7"/>
  <c r="EV40" i="7"/>
  <c r="EV42" i="7"/>
  <c r="Y45" i="7"/>
  <c r="Z45" i="7" s="1"/>
  <c r="AA45" i="7" s="1"/>
  <c r="AB45" i="7" s="1"/>
  <c r="AC45" i="7" s="1"/>
  <c r="AD45" i="7" s="1"/>
  <c r="AE45" i="7" s="1"/>
  <c r="AF45" i="7" s="1"/>
  <c r="AG45" i="7" s="1"/>
  <c r="AH45" i="7" s="1"/>
  <c r="AI45" i="7" s="1"/>
  <c r="AJ45" i="7" s="1"/>
  <c r="AK45" i="7" s="1"/>
  <c r="AL45" i="7" s="1"/>
  <c r="AM45" i="7" s="1"/>
  <c r="AN45" i="7" s="1"/>
  <c r="AO45" i="7" s="1"/>
  <c r="AP45" i="7" s="1"/>
  <c r="AQ45" i="7" s="1"/>
  <c r="AR45" i="7" s="1"/>
  <c r="AS45" i="7" s="1"/>
  <c r="AT45" i="7" s="1"/>
  <c r="AU45" i="7" s="1"/>
  <c r="AV45" i="7" s="1"/>
  <c r="AW45" i="7" s="1"/>
  <c r="AX45" i="7" s="1"/>
  <c r="AY45" i="7" s="1"/>
  <c r="AZ45" i="7" s="1"/>
  <c r="BA45" i="7" s="1"/>
  <c r="BB45" i="7" s="1"/>
  <c r="BC45" i="7" s="1"/>
  <c r="BD45" i="7" s="1"/>
  <c r="BE45" i="7" s="1"/>
  <c r="BF45" i="7" s="1"/>
  <c r="BG45" i="7" s="1"/>
  <c r="BH45" i="7" s="1"/>
  <c r="BI45" i="7" s="1"/>
  <c r="BJ45" i="7" s="1"/>
  <c r="BK45" i="7" s="1"/>
  <c r="BL45" i="7" s="1"/>
  <c r="BM45" i="7" s="1"/>
  <c r="BN45" i="7" s="1"/>
  <c r="BO45" i="7" s="1"/>
  <c r="BP45" i="7" s="1"/>
  <c r="BQ45" i="7" s="1"/>
  <c r="BR45" i="7" s="1"/>
  <c r="BS45" i="7" s="1"/>
  <c r="BT45" i="7" s="1"/>
  <c r="BU45" i="7" s="1"/>
  <c r="BV45" i="7" s="1"/>
  <c r="BW45" i="7" s="1"/>
  <c r="BX45" i="7" s="1"/>
  <c r="BY45" i="7" s="1"/>
  <c r="BZ45" i="7" s="1"/>
  <c r="CA45" i="7" s="1"/>
  <c r="CB45" i="7" s="1"/>
  <c r="CC45" i="7" s="1"/>
  <c r="CD45" i="7" s="1"/>
  <c r="CE45" i="7" s="1"/>
  <c r="CF45" i="7" s="1"/>
  <c r="CG45" i="7" s="1"/>
  <c r="CH45" i="7" s="1"/>
  <c r="CI45" i="7" s="1"/>
  <c r="CJ45" i="7" s="1"/>
  <c r="CK45" i="7" s="1"/>
  <c r="CL45" i="7" s="1"/>
  <c r="CM45" i="7" s="1"/>
  <c r="CN45" i="7" s="1"/>
  <c r="CO45" i="7" s="1"/>
  <c r="CP45" i="7" s="1"/>
  <c r="CQ45" i="7" s="1"/>
  <c r="CR45" i="7" s="1"/>
  <c r="CS45" i="7" s="1"/>
  <c r="CT45" i="7" s="1"/>
  <c r="CU45" i="7" s="1"/>
  <c r="CV45" i="7" s="1"/>
  <c r="CW45" i="7" s="1"/>
  <c r="CX45" i="7" s="1"/>
  <c r="CY45" i="7" s="1"/>
  <c r="CZ45" i="7" s="1"/>
  <c r="DA45" i="7" s="1"/>
  <c r="DB45" i="7" s="1"/>
  <c r="DC45" i="7" s="1"/>
  <c r="DD45" i="7" s="1"/>
  <c r="DE45" i="7" s="1"/>
  <c r="DF45" i="7" s="1"/>
  <c r="DG45" i="7" s="1"/>
  <c r="DH45" i="7" s="1"/>
  <c r="DI45" i="7" s="1"/>
  <c r="DJ45" i="7" s="1"/>
  <c r="DK45" i="7" s="1"/>
  <c r="DL45" i="7" s="1"/>
  <c r="DM45" i="7" s="1"/>
  <c r="DN45" i="7" s="1"/>
  <c r="DO45" i="7" s="1"/>
  <c r="DP45" i="7" s="1"/>
  <c r="DQ45" i="7" s="1"/>
  <c r="DR45" i="7" s="1"/>
  <c r="DS45" i="7" s="1"/>
  <c r="DT45" i="7" s="1"/>
  <c r="DU45" i="7" s="1"/>
  <c r="DV45" i="7" s="1"/>
  <c r="DW45" i="7" s="1"/>
  <c r="DX45" i="7" s="1"/>
  <c r="DY45" i="7" s="1"/>
  <c r="DZ45" i="7" s="1"/>
  <c r="EA45" i="7" s="1"/>
  <c r="EB45" i="7" s="1"/>
  <c r="EC45" i="7" s="1"/>
  <c r="ED45" i="7" s="1"/>
  <c r="EE45" i="7" s="1"/>
  <c r="EF45" i="7" s="1"/>
  <c r="EG45" i="7" s="1"/>
  <c r="EH45" i="7" s="1"/>
  <c r="EI45" i="7" s="1"/>
  <c r="EJ45" i="7" s="1"/>
  <c r="EK45" i="7" s="1"/>
  <c r="EL45" i="7" s="1"/>
  <c r="EM45" i="7" s="1"/>
  <c r="EN45" i="7" s="1"/>
  <c r="EO45" i="7" s="1"/>
  <c r="EP45" i="7" s="1"/>
  <c r="EQ45" i="7" s="1"/>
  <c r="ER45" i="7" s="1"/>
  <c r="ES45" i="7" s="1"/>
  <c r="ET45" i="7" s="1"/>
  <c r="Y58" i="7" s="1"/>
  <c r="Y41" i="7"/>
  <c r="Z41" i="7" s="1"/>
  <c r="AA41" i="7" s="1"/>
  <c r="AB41" i="7" s="1"/>
  <c r="AC41" i="7" s="1"/>
  <c r="AD41" i="7" s="1"/>
  <c r="AE41" i="7" s="1"/>
  <c r="AF41" i="7" s="1"/>
  <c r="AG41" i="7" s="1"/>
  <c r="AH41" i="7" s="1"/>
  <c r="AI41" i="7" s="1"/>
  <c r="AJ41" i="7" s="1"/>
  <c r="AK41" i="7" s="1"/>
  <c r="AL41" i="7" s="1"/>
  <c r="AM41" i="7" s="1"/>
  <c r="AN41" i="7" s="1"/>
  <c r="Y42" i="7"/>
  <c r="Z42" i="7" s="1"/>
  <c r="AA42" i="7" s="1"/>
  <c r="AB42" i="7" s="1"/>
  <c r="AC42" i="7" s="1"/>
  <c r="AD42" i="7" s="1"/>
  <c r="AE42" i="7" s="1"/>
  <c r="AF42" i="7" s="1"/>
  <c r="AG42" i="7" s="1"/>
  <c r="AH42" i="7" s="1"/>
  <c r="AI42" i="7" s="1"/>
  <c r="AJ42" i="7" s="1"/>
  <c r="AK42" i="7" s="1"/>
  <c r="FQ26" i="7"/>
  <c r="FQ33" i="7" s="1"/>
  <c r="FQ34" i="7"/>
  <c r="DM26" i="7"/>
  <c r="DM33" i="7" s="1"/>
  <c r="DM34" i="7"/>
  <c r="FP26" i="7"/>
  <c r="FP33" i="7" s="1"/>
  <c r="FP34" i="7"/>
  <c r="DZ26" i="7"/>
  <c r="DZ33" i="7" s="1"/>
  <c r="DZ34" i="7"/>
  <c r="DZ35" i="7"/>
  <c r="EK26" i="7"/>
  <c r="EK33" i="7" s="1"/>
  <c r="EK35" i="7"/>
  <c r="EK34" i="7"/>
  <c r="FH26" i="7"/>
  <c r="FH33" i="7" s="1"/>
  <c r="FH34" i="7"/>
  <c r="AJ26" i="7"/>
  <c r="AJ33" i="7" s="1"/>
  <c r="AJ34" i="7"/>
  <c r="AJ35" i="7"/>
  <c r="EH26" i="7"/>
  <c r="EH33" i="7" s="1"/>
  <c r="EH34" i="7"/>
  <c r="EV26" i="7"/>
  <c r="EV34" i="7"/>
  <c r="CP26" i="7"/>
  <c r="CP33" i="7" s="1"/>
  <c r="CP34" i="7"/>
  <c r="DU26" i="7"/>
  <c r="DU33" i="7" s="1"/>
  <c r="DU34" i="7"/>
  <c r="AB26" i="7"/>
  <c r="AB33" i="7" s="1"/>
  <c r="AB35" i="7"/>
  <c r="AB34" i="7"/>
  <c r="DJ26" i="7"/>
  <c r="DJ33" i="7" s="1"/>
  <c r="DJ34" i="7"/>
  <c r="DJ35" i="7"/>
  <c r="EC26" i="7"/>
  <c r="EC33" i="7" s="1"/>
  <c r="EC34" i="7"/>
  <c r="BR26" i="7"/>
  <c r="BR33" i="7" s="1"/>
  <c r="BR34" i="7"/>
  <c r="BQ26" i="7"/>
  <c r="BQ33" i="7" s="1"/>
  <c r="BQ34" i="7"/>
  <c r="DE26" i="7"/>
  <c r="DE33" i="7" s="1"/>
  <c r="DE34" i="7"/>
  <c r="ER26" i="7"/>
  <c r="ER33" i="7" s="1"/>
  <c r="ER34" i="7"/>
  <c r="FG26" i="7"/>
  <c r="FG33" i="7" s="1"/>
  <c r="FG34" i="7"/>
  <c r="ED26" i="7"/>
  <c r="ED33" i="7" s="1"/>
  <c r="ED34" i="7"/>
  <c r="DN26" i="7"/>
  <c r="DN33" i="7" s="1"/>
  <c r="DN34" i="7"/>
  <c r="EA26" i="7"/>
  <c r="EA33" i="7" s="1"/>
  <c r="EA35" i="7"/>
  <c r="EA34" i="7"/>
  <c r="BU26" i="7"/>
  <c r="BU33" i="7" s="1"/>
  <c r="BU35" i="7"/>
  <c r="BU34" i="7"/>
  <c r="AT26" i="7"/>
  <c r="AT33" i="7" s="1"/>
  <c r="AT34" i="7"/>
  <c r="EJ26" i="7"/>
  <c r="EJ33" i="7" s="1"/>
  <c r="EJ34" i="7"/>
  <c r="EL26" i="7"/>
  <c r="EL33" i="7" s="1"/>
  <c r="EL34" i="7"/>
  <c r="EL35" i="7"/>
  <c r="FV26" i="7"/>
  <c r="FV33" i="7" s="1"/>
  <c r="FV34" i="7"/>
  <c r="BB26" i="7"/>
  <c r="BB33" i="7" s="1"/>
  <c r="BB35" i="7"/>
  <c r="BB34" i="7"/>
  <c r="BY26" i="7"/>
  <c r="BY33" i="7" s="1"/>
  <c r="BY34" i="7"/>
  <c r="EB26" i="7"/>
  <c r="EB33" i="7" s="1"/>
  <c r="EB34" i="7"/>
  <c r="AZ26" i="7"/>
  <c r="AZ33" i="7" s="1"/>
  <c r="AZ34" i="7"/>
  <c r="AZ35" i="7"/>
  <c r="AL26" i="7"/>
  <c r="AL33" i="7" s="1"/>
  <c r="AL34" i="7"/>
  <c r="DT26" i="7"/>
  <c r="DT33" i="7" s="1"/>
  <c r="DT34" i="7"/>
  <c r="AY26" i="7"/>
  <c r="AY33" i="7" s="1"/>
  <c r="AY34" i="7"/>
  <c r="AY35" i="7"/>
  <c r="AU26" i="7"/>
  <c r="AU33" i="7" s="1"/>
  <c r="AU34" i="7"/>
  <c r="FU26" i="7"/>
  <c r="FU33" i="7" s="1"/>
  <c r="FU34" i="7"/>
  <c r="AW26" i="7"/>
  <c r="AW33" i="7" s="1"/>
  <c r="AW34" i="7"/>
  <c r="FW26" i="7"/>
  <c r="FW33" i="7" s="1"/>
  <c r="FW34" i="7"/>
  <c r="FW36" i="7"/>
  <c r="FW35" i="7"/>
  <c r="DL26" i="7"/>
  <c r="DL33" i="7" s="1"/>
  <c r="DL34" i="7"/>
  <c r="EQ26" i="7"/>
  <c r="EQ33" i="7" s="1"/>
  <c r="EQ34" i="7"/>
  <c r="BD26" i="7"/>
  <c r="BD33" i="7" s="1"/>
  <c r="BD34" i="7"/>
  <c r="DS26" i="7"/>
  <c r="DS33" i="7" s="1"/>
  <c r="DS34" i="7"/>
  <c r="DK26" i="7"/>
  <c r="DK33" i="7" s="1"/>
  <c r="DK34" i="7"/>
  <c r="DK35" i="7"/>
  <c r="DD26" i="7"/>
  <c r="DD33" i="7" s="1"/>
  <c r="DD36" i="7"/>
  <c r="DD35" i="7"/>
  <c r="DD34" i="7"/>
  <c r="AA26" i="7"/>
  <c r="AA33" i="7" s="1"/>
  <c r="AA34" i="7"/>
  <c r="FO26" i="7"/>
  <c r="FO33" i="7" s="1"/>
  <c r="FO34" i="7"/>
  <c r="FE26" i="7"/>
  <c r="FE33" i="7" s="1"/>
  <c r="FE34" i="7"/>
  <c r="AG26" i="7"/>
  <c r="AG33" i="7" s="1"/>
  <c r="AG34" i="7"/>
  <c r="AG35" i="7"/>
  <c r="EN26" i="7"/>
  <c r="EN33" i="7" s="1"/>
  <c r="EN34" i="7"/>
  <c r="EN35" i="7"/>
  <c r="DX26" i="7"/>
  <c r="DX33" i="7" s="1"/>
  <c r="DX34" i="7"/>
  <c r="FL26" i="7"/>
  <c r="FL33" i="7" s="1"/>
  <c r="FL34" i="7"/>
  <c r="FT26" i="7"/>
  <c r="FT33" i="7" s="1"/>
  <c r="FT34" i="7"/>
  <c r="FT36" i="7"/>
  <c r="FT35" i="7"/>
  <c r="EY26" i="7"/>
  <c r="EY33" i="7" s="1"/>
  <c r="EY34" i="7"/>
  <c r="BF26" i="7"/>
  <c r="BF33" i="7" s="1"/>
  <c r="BF34" i="7"/>
  <c r="EW26" i="7"/>
  <c r="EW33" i="7" s="1"/>
  <c r="EW35" i="7"/>
  <c r="EV48" i="7" s="1"/>
  <c r="EW34" i="7"/>
  <c r="EI26" i="7"/>
  <c r="EI33" i="7" s="1"/>
  <c r="EI34" i="7"/>
  <c r="BL26" i="7"/>
  <c r="BL33" i="7" s="1"/>
  <c r="BL34" i="7"/>
  <c r="BL35" i="7"/>
  <c r="DW26" i="7"/>
  <c r="DW33" i="7" s="1"/>
  <c r="DW34" i="7"/>
  <c r="DP26" i="7"/>
  <c r="DP33" i="7" s="1"/>
  <c r="DP34" i="7"/>
  <c r="DH26" i="7"/>
  <c r="DH33" i="7" s="1"/>
  <c r="DH34" i="7"/>
  <c r="DH35" i="7"/>
  <c r="EO26" i="7"/>
  <c r="EO33" i="7" s="1"/>
  <c r="EO34" i="7"/>
  <c r="EF26" i="7"/>
  <c r="EF33" i="7" s="1"/>
  <c r="EF34" i="7"/>
  <c r="EM26" i="7"/>
  <c r="EM33" i="7" s="1"/>
  <c r="EM34" i="7"/>
  <c r="AV26" i="7"/>
  <c r="AV33" i="7" s="1"/>
  <c r="AV34" i="7"/>
  <c r="AV36" i="7"/>
  <c r="AU49" i="7" s="1"/>
  <c r="AV49" i="7" s="1"/>
  <c r="AW49" i="7" s="1"/>
  <c r="AX49" i="7" s="1"/>
  <c r="AY49" i="7" s="1"/>
  <c r="AZ49" i="7" s="1"/>
  <c r="AV35" i="7"/>
  <c r="EG26" i="7"/>
  <c r="EG33" i="7" s="1"/>
  <c r="EG34" i="7"/>
  <c r="AF26" i="7"/>
  <c r="AF33" i="7" s="1"/>
  <c r="AF34" i="7"/>
  <c r="AF35" i="7"/>
  <c r="FN26" i="7"/>
  <c r="FN33" i="7" s="1"/>
  <c r="FN34" i="7"/>
  <c r="DY26" i="7"/>
  <c r="DY33" i="7" s="1"/>
  <c r="DY34" i="7"/>
  <c r="FJ26" i="7"/>
  <c r="FJ33" i="7" s="1"/>
  <c r="FJ34" i="7"/>
  <c r="FR26" i="7"/>
  <c r="FR33" i="7" s="1"/>
  <c r="FR34" i="7"/>
  <c r="DO26" i="7"/>
  <c r="DO33" i="7" s="1"/>
  <c r="DO34" i="7"/>
  <c r="EX26" i="7"/>
  <c r="EX33" i="7" s="1"/>
  <c r="EX35" i="7"/>
  <c r="EX34" i="7"/>
  <c r="Z26" i="7"/>
  <c r="Z33" i="7" s="1"/>
  <c r="Z35" i="7"/>
  <c r="Y48" i="7" s="1"/>
  <c r="Z48" i="7" s="1"/>
  <c r="Z34" i="7"/>
  <c r="DQ26" i="7"/>
  <c r="DQ33" i="7" s="1"/>
  <c r="DQ34" i="7"/>
  <c r="ET26" i="7"/>
  <c r="ET33" i="7" s="1"/>
  <c r="ET35" i="7"/>
  <c r="ET34" i="7"/>
  <c r="FB26" i="7"/>
  <c r="FB33" i="7" s="1"/>
  <c r="FB34" i="7"/>
  <c r="FB35" i="7"/>
  <c r="ES26" i="7"/>
  <c r="ES33" i="7" s="1"/>
  <c r="ES34" i="7"/>
  <c r="BC26" i="7"/>
  <c r="BC33" i="7" s="1"/>
  <c r="BC35" i="7"/>
  <c r="BC34" i="7"/>
  <c r="EP26" i="7"/>
  <c r="EP33" i="7" s="1"/>
  <c r="EP34" i="7"/>
  <c r="Y168" i="7" l="1"/>
  <c r="Y34" i="7"/>
  <c r="Y47" i="7" s="1"/>
  <c r="Z47" i="7" s="1"/>
  <c r="AA47" i="7" s="1"/>
  <c r="AB47" i="7" s="1"/>
  <c r="AC47" i="7" s="1"/>
  <c r="AD47" i="7" s="1"/>
  <c r="AE47" i="7" s="1"/>
  <c r="AF47" i="7" s="1"/>
  <c r="AG47" i="7" s="1"/>
  <c r="AH47" i="7" s="1"/>
  <c r="AI47" i="7" s="1"/>
  <c r="AJ47" i="7" s="1"/>
  <c r="AK47" i="7" s="1"/>
  <c r="AL47" i="7" s="1"/>
  <c r="AM47" i="7" s="1"/>
  <c r="AN47" i="7" s="1"/>
  <c r="AO47" i="7" s="1"/>
  <c r="AP47" i="7" s="1"/>
  <c r="AQ47" i="7" s="1"/>
  <c r="AR47" i="7" s="1"/>
  <c r="AS47" i="7" s="1"/>
  <c r="AT47" i="7" s="1"/>
  <c r="AU47" i="7" s="1"/>
  <c r="AV47" i="7" s="1"/>
  <c r="AW47" i="7" s="1"/>
  <c r="AX47" i="7" s="1"/>
  <c r="AO41" i="7"/>
  <c r="AP41" i="7" s="1"/>
  <c r="AQ41" i="7" s="1"/>
  <c r="AR41" i="7" s="1"/>
  <c r="AS41" i="7" s="1"/>
  <c r="AT41" i="7" s="1"/>
  <c r="AU41" i="7" s="1"/>
  <c r="AV41" i="7" s="1"/>
  <c r="AW41" i="7" s="1"/>
  <c r="AX41" i="7" s="1"/>
  <c r="AY41" i="7" s="1"/>
  <c r="AZ41" i="7" s="1"/>
  <c r="BA41" i="7" s="1"/>
  <c r="BB41" i="7" s="1"/>
  <c r="BC41" i="7" s="1"/>
  <c r="BD41" i="7" s="1"/>
  <c r="BE41" i="7" s="1"/>
  <c r="BF41" i="7" s="1"/>
  <c r="AL42" i="7"/>
  <c r="AM42" i="7" s="1"/>
  <c r="AN42" i="7" s="1"/>
  <c r="AO42" i="7" s="1"/>
  <c r="AP42" i="7" s="1"/>
  <c r="AQ42" i="7" s="1"/>
  <c r="AR42" i="7" s="1"/>
  <c r="AS42" i="7" s="1"/>
  <c r="AT42" i="7" s="1"/>
  <c r="AU42" i="7" s="1"/>
  <c r="AV42" i="7" s="1"/>
  <c r="AW42" i="7" s="1"/>
  <c r="AX42" i="7" s="1"/>
  <c r="AY42" i="7" s="1"/>
  <c r="AZ42" i="7" s="1"/>
  <c r="BA42" i="7" s="1"/>
  <c r="BB42" i="7" s="1"/>
  <c r="BC42" i="7" s="1"/>
  <c r="BD42" i="7" s="1"/>
  <c r="BE42" i="7" s="1"/>
  <c r="BF42" i="7" s="1"/>
  <c r="BG42" i="7" s="1"/>
  <c r="BH42" i="7" s="1"/>
  <c r="BI42" i="7" s="1"/>
  <c r="BJ42" i="7" s="1"/>
  <c r="BK42" i="7" s="1"/>
  <c r="BL42" i="7" s="1"/>
  <c r="BM42" i="7" s="1"/>
  <c r="BN42" i="7" s="1"/>
  <c r="BO42" i="7" s="1"/>
  <c r="BP42" i="7" s="1"/>
  <c r="BQ42" i="7" s="1"/>
  <c r="BR42" i="7" s="1"/>
  <c r="BS42" i="7" s="1"/>
  <c r="BT42" i="7" s="1"/>
  <c r="BU42" i="7" s="1"/>
  <c r="BV42" i="7" s="1"/>
  <c r="BW42" i="7" s="1"/>
  <c r="BX42" i="7" s="1"/>
  <c r="BY42" i="7" s="1"/>
  <c r="BZ42" i="7" s="1"/>
  <c r="CA42" i="7" s="1"/>
  <c r="CB42" i="7" s="1"/>
  <c r="CC42" i="7" s="1"/>
  <c r="CD42" i="7" s="1"/>
  <c r="CE42" i="7" s="1"/>
  <c r="CF42" i="7" s="1"/>
  <c r="CG42" i="7" s="1"/>
  <c r="CH42" i="7" s="1"/>
  <c r="CI42" i="7" s="1"/>
  <c r="CJ42" i="7" s="1"/>
  <c r="CK42" i="7" s="1"/>
  <c r="CL42" i="7" s="1"/>
  <c r="CM42" i="7" s="1"/>
  <c r="CN42" i="7" s="1"/>
  <c r="CO42" i="7" s="1"/>
  <c r="CP42" i="7" s="1"/>
  <c r="CQ42" i="7" s="1"/>
  <c r="CR42" i="7" s="1"/>
  <c r="CS42" i="7" s="1"/>
  <c r="CT42" i="7" s="1"/>
  <c r="CU42" i="7" s="1"/>
  <c r="CV42" i="7" s="1"/>
  <c r="CW42" i="7" s="1"/>
  <c r="CX42" i="7" s="1"/>
  <c r="CY42" i="7" s="1"/>
  <c r="CZ42" i="7" s="1"/>
  <c r="DA42" i="7" s="1"/>
  <c r="DB42" i="7" s="1"/>
  <c r="DC42" i="7" s="1"/>
  <c r="DD42" i="7" s="1"/>
  <c r="DE42" i="7" s="1"/>
  <c r="DF42" i="7" s="1"/>
  <c r="DG42" i="7" s="1"/>
  <c r="DH42" i="7" s="1"/>
  <c r="DI42" i="7" s="1"/>
  <c r="DJ42" i="7" s="1"/>
  <c r="DK42" i="7" s="1"/>
  <c r="DL42" i="7" s="1"/>
  <c r="DM42" i="7" s="1"/>
  <c r="DN42" i="7" s="1"/>
  <c r="DO42" i="7" s="1"/>
  <c r="DP42" i="7" s="1"/>
  <c r="DQ42" i="7" s="1"/>
  <c r="DR42" i="7" s="1"/>
  <c r="DS42" i="7" s="1"/>
  <c r="DT42" i="7" s="1"/>
  <c r="DU42" i="7" s="1"/>
  <c r="DV42" i="7" s="1"/>
  <c r="DW42" i="7" s="1"/>
  <c r="DX42" i="7" s="1"/>
  <c r="DY42" i="7" s="1"/>
  <c r="DZ42" i="7" s="1"/>
  <c r="EA42" i="7" s="1"/>
  <c r="EB42" i="7" s="1"/>
  <c r="EC42" i="7" s="1"/>
  <c r="ED42" i="7" s="1"/>
  <c r="EE42" i="7" s="1"/>
  <c r="EF42" i="7" s="1"/>
  <c r="EG42" i="7" s="1"/>
  <c r="EH42" i="7" s="1"/>
  <c r="EI42" i="7" s="1"/>
  <c r="EJ42" i="7" s="1"/>
  <c r="EK42" i="7" s="1"/>
  <c r="EL42" i="7" s="1"/>
  <c r="EM42" i="7" s="1"/>
  <c r="EN42" i="7" s="1"/>
  <c r="EO42" i="7" s="1"/>
  <c r="EP42" i="7" s="1"/>
  <c r="EQ42" i="7" s="1"/>
  <c r="ER42" i="7" s="1"/>
  <c r="ES42" i="7" s="1"/>
  <c r="ET42" i="7" s="1"/>
  <c r="Y55" i="7" s="1"/>
  <c r="BA49" i="7"/>
  <c r="BB49" i="7" s="1"/>
  <c r="BC49" i="7" s="1"/>
  <c r="BD49" i="7" s="1"/>
  <c r="BE49" i="7" s="1"/>
  <c r="BF49" i="7" s="1"/>
  <c r="BG49" i="7" s="1"/>
  <c r="BH49" i="7" s="1"/>
  <c r="BI49" i="7" s="1"/>
  <c r="BJ49" i="7" s="1"/>
  <c r="BK49" i="7" s="1"/>
  <c r="BL49" i="7" s="1"/>
  <c r="BM49" i="7" s="1"/>
  <c r="BN49" i="7" s="1"/>
  <c r="BO49" i="7" s="1"/>
  <c r="BP49" i="7" s="1"/>
  <c r="BQ49" i="7" s="1"/>
  <c r="BR49" i="7" s="1"/>
  <c r="BS49" i="7" s="1"/>
  <c r="BT49" i="7" s="1"/>
  <c r="BU49" i="7" s="1"/>
  <c r="BV49" i="7" s="1"/>
  <c r="BW49" i="7" s="1"/>
  <c r="BX49" i="7" s="1"/>
  <c r="BY49" i="7" s="1"/>
  <c r="BZ49" i="7" s="1"/>
  <c r="CA49" i="7" s="1"/>
  <c r="CB49" i="7" s="1"/>
  <c r="CC49" i="7" s="1"/>
  <c r="CD49" i="7" s="1"/>
  <c r="CE49" i="7" s="1"/>
  <c r="CF49" i="7" s="1"/>
  <c r="CG49" i="7" s="1"/>
  <c r="CH49" i="7" s="1"/>
  <c r="CI49" i="7" s="1"/>
  <c r="CJ49" i="7" s="1"/>
  <c r="CK49" i="7" s="1"/>
  <c r="CL49" i="7" s="1"/>
  <c r="CM49" i="7" s="1"/>
  <c r="CN49" i="7" s="1"/>
  <c r="CO49" i="7" s="1"/>
  <c r="CP49" i="7" s="1"/>
  <c r="CQ49" i="7" s="1"/>
  <c r="CR49" i="7" s="1"/>
  <c r="CS49" i="7" s="1"/>
  <c r="CT49" i="7" s="1"/>
  <c r="CU49" i="7" s="1"/>
  <c r="CV49" i="7" s="1"/>
  <c r="CW49" i="7" s="1"/>
  <c r="CX49" i="7" s="1"/>
  <c r="CY49" i="7" s="1"/>
  <c r="CZ49" i="7" s="1"/>
  <c r="DA49" i="7" s="1"/>
  <c r="DB49" i="7" s="1"/>
  <c r="DC49" i="7" s="1"/>
  <c r="DD49" i="7" s="1"/>
  <c r="DE49" i="7" s="1"/>
  <c r="DF49" i="7" s="1"/>
  <c r="DG49" i="7" s="1"/>
  <c r="DH49" i="7" s="1"/>
  <c r="DI49" i="7" s="1"/>
  <c r="DJ49" i="7" s="1"/>
  <c r="DK49" i="7" s="1"/>
  <c r="DL49" i="7" s="1"/>
  <c r="DM49" i="7" s="1"/>
  <c r="DN49" i="7" s="1"/>
  <c r="DO49" i="7" s="1"/>
  <c r="DP49" i="7" s="1"/>
  <c r="DQ49" i="7" s="1"/>
  <c r="DR49" i="7" s="1"/>
  <c r="DS49" i="7" s="1"/>
  <c r="DT49" i="7" s="1"/>
  <c r="DU49" i="7" s="1"/>
  <c r="DV49" i="7" s="1"/>
  <c r="DW49" i="7" s="1"/>
  <c r="DX49" i="7" s="1"/>
  <c r="DY49" i="7" s="1"/>
  <c r="DZ49" i="7" s="1"/>
  <c r="EA49" i="7" s="1"/>
  <c r="EB49" i="7" s="1"/>
  <c r="EC49" i="7" s="1"/>
  <c r="ED49" i="7" s="1"/>
  <c r="EE49" i="7" s="1"/>
  <c r="EF49" i="7" s="1"/>
  <c r="EG49" i="7" s="1"/>
  <c r="EH49" i="7" s="1"/>
  <c r="EI49" i="7" s="1"/>
  <c r="EJ49" i="7" s="1"/>
  <c r="EK49" i="7" s="1"/>
  <c r="EL49" i="7" s="1"/>
  <c r="EM49" i="7" s="1"/>
  <c r="EN49" i="7" s="1"/>
  <c r="EO49" i="7" s="1"/>
  <c r="EP49" i="7" s="1"/>
  <c r="EQ49" i="7" s="1"/>
  <c r="ER49" i="7" s="1"/>
  <c r="ES49" i="7" s="1"/>
  <c r="ET49" i="7" s="1"/>
  <c r="EV47" i="7"/>
  <c r="EW45" i="7"/>
  <c r="EX45" i="7" s="1"/>
  <c r="EY45" i="7" s="1"/>
  <c r="EZ45" i="7" s="1"/>
  <c r="FA45" i="7" s="1"/>
  <c r="FB45" i="7" s="1"/>
  <c r="FC45" i="7" s="1"/>
  <c r="FD45" i="7" s="1"/>
  <c r="FE45" i="7" s="1"/>
  <c r="FF45" i="7" s="1"/>
  <c r="FG45" i="7" s="1"/>
  <c r="FH45" i="7" s="1"/>
  <c r="FI45" i="7" s="1"/>
  <c r="FJ45" i="7" s="1"/>
  <c r="FK45" i="7" s="1"/>
  <c r="FL45" i="7" s="1"/>
  <c r="FM45" i="7" s="1"/>
  <c r="FN45" i="7" s="1"/>
  <c r="FO45" i="7" s="1"/>
  <c r="FP45" i="7" s="1"/>
  <c r="FQ45" i="7" s="1"/>
  <c r="FR45" i="7" s="1"/>
  <c r="FS45" i="7" s="1"/>
  <c r="FT45" i="7" s="1"/>
  <c r="FU45" i="7" s="1"/>
  <c r="FV45" i="7" s="1"/>
  <c r="Y70" i="7" s="1"/>
  <c r="EV33" i="7"/>
  <c r="EV46" i="7" s="1"/>
  <c r="EW40" i="7"/>
  <c r="EX40" i="7" s="1"/>
  <c r="EY40" i="7" s="1"/>
  <c r="EZ40" i="7" s="1"/>
  <c r="FA40" i="7" s="1"/>
  <c r="FB40" i="7" s="1"/>
  <c r="FC40" i="7" s="1"/>
  <c r="FD40" i="7" s="1"/>
  <c r="FE40" i="7" s="1"/>
  <c r="FF40" i="7" s="1"/>
  <c r="FG40" i="7" s="1"/>
  <c r="FH40" i="7" s="1"/>
  <c r="FI40" i="7" s="1"/>
  <c r="FJ40" i="7" s="1"/>
  <c r="FK40" i="7" s="1"/>
  <c r="FL40" i="7" s="1"/>
  <c r="FM40" i="7" s="1"/>
  <c r="FN40" i="7" s="1"/>
  <c r="FO40" i="7" s="1"/>
  <c r="FP40" i="7" s="1"/>
  <c r="FQ40" i="7" s="1"/>
  <c r="FR40" i="7" s="1"/>
  <c r="FS40" i="7" s="1"/>
  <c r="FT40" i="7" s="1"/>
  <c r="FU40" i="7" s="1"/>
  <c r="FV40" i="7" s="1"/>
  <c r="Y65" i="7" s="1"/>
  <c r="EW41" i="7"/>
  <c r="EX41" i="7" s="1"/>
  <c r="EY41" i="7" s="1"/>
  <c r="EZ41" i="7" s="1"/>
  <c r="FA41" i="7" s="1"/>
  <c r="FB41" i="7" s="1"/>
  <c r="FC41" i="7" s="1"/>
  <c r="FD41" i="7" s="1"/>
  <c r="FE41" i="7" s="1"/>
  <c r="FF41" i="7" s="1"/>
  <c r="FG41" i="7" s="1"/>
  <c r="FH41" i="7" s="1"/>
  <c r="FI41" i="7" s="1"/>
  <c r="FJ41" i="7" s="1"/>
  <c r="FK41" i="7" s="1"/>
  <c r="FL41" i="7" s="1"/>
  <c r="FM41" i="7" s="1"/>
  <c r="FN41" i="7" s="1"/>
  <c r="FO41" i="7" s="1"/>
  <c r="FP41" i="7" s="1"/>
  <c r="FQ41" i="7" s="1"/>
  <c r="FR41" i="7" s="1"/>
  <c r="FS41" i="7" s="1"/>
  <c r="FT41" i="7" s="1"/>
  <c r="FU41" i="7" s="1"/>
  <c r="FV41" i="7" s="1"/>
  <c r="Y66" i="7" s="1"/>
  <c r="EW42" i="7"/>
  <c r="EX42" i="7" s="1"/>
  <c r="EY42" i="7" s="1"/>
  <c r="EZ42" i="7" s="1"/>
  <c r="FA42" i="7" s="1"/>
  <c r="FB42" i="7" s="1"/>
  <c r="FC42" i="7" s="1"/>
  <c r="FD42" i="7" s="1"/>
  <c r="FE42" i="7" s="1"/>
  <c r="FF42" i="7" s="1"/>
  <c r="FG42" i="7" s="1"/>
  <c r="FH42" i="7" s="1"/>
  <c r="FI42" i="7" s="1"/>
  <c r="FJ42" i="7" s="1"/>
  <c r="FK42" i="7" s="1"/>
  <c r="FL42" i="7" s="1"/>
  <c r="FM42" i="7" s="1"/>
  <c r="FN42" i="7" s="1"/>
  <c r="FO42" i="7" s="1"/>
  <c r="FP42" i="7" s="1"/>
  <c r="FQ42" i="7" s="1"/>
  <c r="FR42" i="7" s="1"/>
  <c r="FS42" i="7" s="1"/>
  <c r="FT42" i="7" s="1"/>
  <c r="FU42" i="7" s="1"/>
  <c r="FV42" i="7" s="1"/>
  <c r="Y67" i="7" s="1"/>
  <c r="AA48" i="7"/>
  <c r="AB48" i="7" s="1"/>
  <c r="AC48" i="7" s="1"/>
  <c r="AD48" i="7" s="1"/>
  <c r="AE48" i="7" s="1"/>
  <c r="AF48" i="7" s="1"/>
  <c r="AG48" i="7" s="1"/>
  <c r="AH48" i="7" s="1"/>
  <c r="AI48" i="7" s="1"/>
  <c r="AJ48" i="7" s="1"/>
  <c r="AK48" i="7" s="1"/>
  <c r="AL48" i="7" s="1"/>
  <c r="AM48" i="7" s="1"/>
  <c r="AN48" i="7" s="1"/>
  <c r="AO48" i="7" s="1"/>
  <c r="AP48" i="7" s="1"/>
  <c r="AQ48" i="7" s="1"/>
  <c r="AR48" i="7" s="1"/>
  <c r="AS48" i="7" s="1"/>
  <c r="AT48" i="7" s="1"/>
  <c r="AU48" i="7" s="1"/>
  <c r="AV48" i="7" s="1"/>
  <c r="AW48" i="7" s="1"/>
  <c r="AX48" i="7" s="1"/>
  <c r="AY48" i="7" s="1"/>
  <c r="AZ48" i="7" s="1"/>
  <c r="BA48" i="7" s="1"/>
  <c r="BB48" i="7" s="1"/>
  <c r="BC48" i="7" s="1"/>
  <c r="BD48" i="7" s="1"/>
  <c r="BE48" i="7" s="1"/>
  <c r="BF48" i="7" s="1"/>
  <c r="BG48" i="7" s="1"/>
  <c r="BH48" i="7" s="1"/>
  <c r="BI48" i="7" s="1"/>
  <c r="BJ48" i="7" s="1"/>
  <c r="BK48" i="7" s="1"/>
  <c r="BL48" i="7" s="1"/>
  <c r="BM48" i="7" s="1"/>
  <c r="BN48" i="7" s="1"/>
  <c r="BO48" i="7" s="1"/>
  <c r="BP48" i="7" s="1"/>
  <c r="BQ48" i="7" s="1"/>
  <c r="BR48" i="7" s="1"/>
  <c r="BS48" i="7" s="1"/>
  <c r="BT48" i="7" s="1"/>
  <c r="BU48" i="7" s="1"/>
  <c r="BV48" i="7" s="1"/>
  <c r="BW48" i="7" s="1"/>
  <c r="BX48" i="7" s="1"/>
  <c r="BY48" i="7" s="1"/>
  <c r="BZ48" i="7" s="1"/>
  <c r="CA48" i="7" s="1"/>
  <c r="CB48" i="7" s="1"/>
  <c r="CC48" i="7" s="1"/>
  <c r="CD48" i="7" s="1"/>
  <c r="CE48" i="7" s="1"/>
  <c r="CF48" i="7" s="1"/>
  <c r="CG48" i="7" s="1"/>
  <c r="CH48" i="7" s="1"/>
  <c r="CI48" i="7" s="1"/>
  <c r="CJ48" i="7" s="1"/>
  <c r="CK48" i="7" s="1"/>
  <c r="CL48" i="7" s="1"/>
  <c r="CM48" i="7" s="1"/>
  <c r="CN48" i="7" s="1"/>
  <c r="CO48" i="7" s="1"/>
  <c r="CP48" i="7" s="1"/>
  <c r="CQ48" i="7" s="1"/>
  <c r="CR48" i="7" s="1"/>
  <c r="CS48" i="7" s="1"/>
  <c r="CT48" i="7" s="1"/>
  <c r="CU48" i="7" s="1"/>
  <c r="CV48" i="7" s="1"/>
  <c r="CW48" i="7" s="1"/>
  <c r="CX48" i="7" s="1"/>
  <c r="CY48" i="7" s="1"/>
  <c r="CZ48" i="7" s="1"/>
  <c r="DA48" i="7" s="1"/>
  <c r="DB48" i="7" s="1"/>
  <c r="DC48" i="7" s="1"/>
  <c r="DD48" i="7" s="1"/>
  <c r="DE48" i="7" s="1"/>
  <c r="DF48" i="7" s="1"/>
  <c r="DG48" i="7" s="1"/>
  <c r="DH48" i="7" s="1"/>
  <c r="DI48" i="7" s="1"/>
  <c r="DJ48" i="7" s="1"/>
  <c r="DK48" i="7" s="1"/>
  <c r="DL48" i="7" s="1"/>
  <c r="DM48" i="7" s="1"/>
  <c r="DN48" i="7" s="1"/>
  <c r="DO48" i="7" s="1"/>
  <c r="DP48" i="7" s="1"/>
  <c r="DQ48" i="7" s="1"/>
  <c r="DR48" i="7" s="1"/>
  <c r="DS48" i="7" s="1"/>
  <c r="DT48" i="7" s="1"/>
  <c r="DU48" i="7" s="1"/>
  <c r="DV48" i="7" s="1"/>
  <c r="DW48" i="7" s="1"/>
  <c r="DX48" i="7" s="1"/>
  <c r="DY48" i="7" s="1"/>
  <c r="DZ48" i="7" s="1"/>
  <c r="EA48" i="7" s="1"/>
  <c r="EB48" i="7" s="1"/>
  <c r="EC48" i="7" s="1"/>
  <c r="ED48" i="7" s="1"/>
  <c r="EE48" i="7" s="1"/>
  <c r="EF48" i="7" s="1"/>
  <c r="EG48" i="7" s="1"/>
  <c r="EH48" i="7" s="1"/>
  <c r="EI48" i="7" s="1"/>
  <c r="EJ48" i="7" s="1"/>
  <c r="EK48" i="7" s="1"/>
  <c r="EL48" i="7" s="1"/>
  <c r="EM48" i="7" s="1"/>
  <c r="EN48" i="7" s="1"/>
  <c r="EO48" i="7" s="1"/>
  <c r="EP48" i="7" s="1"/>
  <c r="EQ48" i="7" s="1"/>
  <c r="ER48" i="7" s="1"/>
  <c r="ES48" i="7" s="1"/>
  <c r="ET48" i="7" s="1"/>
  <c r="Y61" i="7" s="1"/>
  <c r="Y33" i="7"/>
  <c r="Y46" i="7" s="1"/>
  <c r="Z46" i="7" s="1"/>
  <c r="AA46" i="7" s="1"/>
  <c r="AB46" i="7" s="1"/>
  <c r="AC46" i="7" s="1"/>
  <c r="AD46" i="7" s="1"/>
  <c r="AE46" i="7" s="1"/>
  <c r="AF46" i="7" s="1"/>
  <c r="AG46" i="7" s="1"/>
  <c r="AH46" i="7" s="1"/>
  <c r="AI46" i="7" s="1"/>
  <c r="AJ46" i="7" s="1"/>
  <c r="AK46" i="7" s="1"/>
  <c r="AL46" i="7" s="1"/>
  <c r="AM46" i="7" s="1"/>
  <c r="AN46" i="7" s="1"/>
  <c r="AO46" i="7" s="1"/>
  <c r="AP46" i="7" s="1"/>
  <c r="AQ46" i="7" s="1"/>
  <c r="AR46" i="7" s="1"/>
  <c r="AS46" i="7" s="1"/>
  <c r="AT46" i="7" s="1"/>
  <c r="AU46" i="7" s="1"/>
  <c r="AV46" i="7" s="1"/>
  <c r="AW46" i="7" s="1"/>
  <c r="AX46" i="7" s="1"/>
  <c r="AY46" i="7" s="1"/>
  <c r="AZ46" i="7" s="1"/>
  <c r="BA46" i="7" s="1"/>
  <c r="BB46" i="7" s="1"/>
  <c r="BC46" i="7" s="1"/>
  <c r="BD46" i="7" s="1"/>
  <c r="BE46" i="7" s="1"/>
  <c r="BF46" i="7" s="1"/>
  <c r="BG46" i="7" s="1"/>
  <c r="BH46" i="7" s="1"/>
  <c r="BI46" i="7" s="1"/>
  <c r="BJ46" i="7" s="1"/>
  <c r="BK46" i="7" s="1"/>
  <c r="BL46" i="7" s="1"/>
  <c r="BM46" i="7" s="1"/>
  <c r="BN46" i="7" s="1"/>
  <c r="BO46" i="7" s="1"/>
  <c r="BP46" i="7" s="1"/>
  <c r="BQ46" i="7" s="1"/>
  <c r="BR46" i="7" s="1"/>
  <c r="BS46" i="7" s="1"/>
  <c r="BT46" i="7" s="1"/>
  <c r="BU46" i="7" s="1"/>
  <c r="BV46" i="7" s="1"/>
  <c r="BW46" i="7" s="1"/>
  <c r="BX46" i="7" s="1"/>
  <c r="BY46" i="7" s="1"/>
  <c r="BZ46" i="7" s="1"/>
  <c r="CA46" i="7" s="1"/>
  <c r="CB46" i="7" s="1"/>
  <c r="CC46" i="7" s="1"/>
  <c r="CD46" i="7" s="1"/>
  <c r="CE46" i="7" s="1"/>
  <c r="CF46" i="7" s="1"/>
  <c r="CG46" i="7" s="1"/>
  <c r="CH46" i="7" s="1"/>
  <c r="CI46" i="7" s="1"/>
  <c r="CJ46" i="7" s="1"/>
  <c r="CK46" i="7" s="1"/>
  <c r="CL46" i="7" s="1"/>
  <c r="CM46" i="7" s="1"/>
  <c r="CN46" i="7" s="1"/>
  <c r="CO46" i="7" s="1"/>
  <c r="CP46" i="7" s="1"/>
  <c r="CQ46" i="7" s="1"/>
  <c r="CR46" i="7" s="1"/>
  <c r="CS46" i="7" s="1"/>
  <c r="CT46" i="7" s="1"/>
  <c r="CU46" i="7" s="1"/>
  <c r="CV46" i="7" s="1"/>
  <c r="CW46" i="7" s="1"/>
  <c r="CX46" i="7" s="1"/>
  <c r="CY46" i="7" s="1"/>
  <c r="CZ46" i="7" s="1"/>
  <c r="DA46" i="7" s="1"/>
  <c r="DB46" i="7" s="1"/>
  <c r="DC46" i="7" s="1"/>
  <c r="DD46" i="7" s="1"/>
  <c r="DE46" i="7" s="1"/>
  <c r="DF46" i="7" s="1"/>
  <c r="DG46" i="7" s="1"/>
  <c r="DH46" i="7" s="1"/>
  <c r="DI46" i="7" s="1"/>
  <c r="DJ46" i="7" s="1"/>
  <c r="DK46" i="7" s="1"/>
  <c r="DL46" i="7" s="1"/>
  <c r="DM46" i="7" s="1"/>
  <c r="DN46" i="7" s="1"/>
  <c r="DO46" i="7" s="1"/>
  <c r="DP46" i="7" s="1"/>
  <c r="DQ46" i="7" s="1"/>
  <c r="DR46" i="7" s="1"/>
  <c r="DS46" i="7" s="1"/>
  <c r="DT46" i="7" s="1"/>
  <c r="DU46" i="7" s="1"/>
  <c r="DV46" i="7" s="1"/>
  <c r="DW46" i="7" s="1"/>
  <c r="DX46" i="7" s="1"/>
  <c r="DY46" i="7" s="1"/>
  <c r="DZ46" i="7" s="1"/>
  <c r="EA46" i="7" s="1"/>
  <c r="EB46" i="7" s="1"/>
  <c r="EC46" i="7" s="1"/>
  <c r="ED46" i="7" s="1"/>
  <c r="EE46" i="7" s="1"/>
  <c r="EF46" i="7" s="1"/>
  <c r="EG46" i="7" s="1"/>
  <c r="EH46" i="7" s="1"/>
  <c r="EI46" i="7" s="1"/>
  <c r="EJ46" i="7" s="1"/>
  <c r="EK46" i="7" s="1"/>
  <c r="EL46" i="7" s="1"/>
  <c r="EM46" i="7" s="1"/>
  <c r="EN46" i="7" s="1"/>
  <c r="EO46" i="7" s="1"/>
  <c r="EP46" i="7" s="1"/>
  <c r="EQ46" i="7" s="1"/>
  <c r="ER46" i="7" s="1"/>
  <c r="ES46" i="7" s="1"/>
  <c r="ET46" i="7" s="1"/>
  <c r="Y59" i="7" s="1"/>
  <c r="BG41" i="7" l="1"/>
  <c r="BH41" i="7" s="1"/>
  <c r="BI41" i="7" s="1"/>
  <c r="BJ41" i="7" s="1"/>
  <c r="BK41" i="7" s="1"/>
  <c r="BL41" i="7" s="1"/>
  <c r="BM41" i="7" s="1"/>
  <c r="BN41" i="7" s="1"/>
  <c r="BO41" i="7" s="1"/>
  <c r="BP41" i="7" s="1"/>
  <c r="BQ41" i="7" s="1"/>
  <c r="BR41" i="7" s="1"/>
  <c r="BS41" i="7" s="1"/>
  <c r="BT41" i="7" s="1"/>
  <c r="BU41" i="7" s="1"/>
  <c r="BV41" i="7" s="1"/>
  <c r="BW41" i="7" s="1"/>
  <c r="BX41" i="7" s="1"/>
  <c r="BY41" i="7" s="1"/>
  <c r="BZ41" i="7" s="1"/>
  <c r="CA41" i="7" s="1"/>
  <c r="CB41" i="7" s="1"/>
  <c r="CC41" i="7" s="1"/>
  <c r="CD41" i="7" s="1"/>
  <c r="CE41" i="7" s="1"/>
  <c r="CF41" i="7" s="1"/>
  <c r="CG41" i="7" s="1"/>
  <c r="CH41" i="7" s="1"/>
  <c r="CI41" i="7" s="1"/>
  <c r="CJ41" i="7" s="1"/>
  <c r="CK41" i="7" s="1"/>
  <c r="CL41" i="7" s="1"/>
  <c r="CM41" i="7" s="1"/>
  <c r="CN41" i="7" s="1"/>
  <c r="CO41" i="7" s="1"/>
  <c r="CP41" i="7" s="1"/>
  <c r="CQ41" i="7" s="1"/>
  <c r="CR41" i="7" s="1"/>
  <c r="CS41" i="7" s="1"/>
  <c r="CT41" i="7" s="1"/>
  <c r="CU41" i="7" s="1"/>
  <c r="CV41" i="7" s="1"/>
  <c r="CW41" i="7" s="1"/>
  <c r="CX41" i="7" s="1"/>
  <c r="CY41" i="7" s="1"/>
  <c r="CZ41" i="7" s="1"/>
  <c r="DA41" i="7" s="1"/>
  <c r="DB41" i="7" s="1"/>
  <c r="DC41" i="7" s="1"/>
  <c r="DD41" i="7" s="1"/>
  <c r="DE41" i="7" s="1"/>
  <c r="DF41" i="7" s="1"/>
  <c r="DG41" i="7" s="1"/>
  <c r="DH41" i="7" s="1"/>
  <c r="DI41" i="7" s="1"/>
  <c r="DJ41" i="7" s="1"/>
  <c r="DK41" i="7" s="1"/>
  <c r="DL41" i="7" s="1"/>
  <c r="DM41" i="7" s="1"/>
  <c r="DN41" i="7" s="1"/>
  <c r="DO41" i="7" s="1"/>
  <c r="DP41" i="7" s="1"/>
  <c r="DQ41" i="7" s="1"/>
  <c r="DR41" i="7" s="1"/>
  <c r="DS41" i="7" s="1"/>
  <c r="DT41" i="7" s="1"/>
  <c r="DU41" i="7" s="1"/>
  <c r="DV41" i="7" s="1"/>
  <c r="DW41" i="7" s="1"/>
  <c r="DX41" i="7" s="1"/>
  <c r="DY41" i="7" s="1"/>
  <c r="DZ41" i="7" s="1"/>
  <c r="EA41" i="7" s="1"/>
  <c r="EB41" i="7" s="1"/>
  <c r="EC41" i="7" s="1"/>
  <c r="ED41" i="7" s="1"/>
  <c r="EE41" i="7" s="1"/>
  <c r="EF41" i="7" s="1"/>
  <c r="EG41" i="7" s="1"/>
  <c r="EH41" i="7" s="1"/>
  <c r="EI41" i="7" s="1"/>
  <c r="EJ41" i="7" s="1"/>
  <c r="EK41" i="7" s="1"/>
  <c r="EL41" i="7" s="1"/>
  <c r="EM41" i="7" s="1"/>
  <c r="EN41" i="7" s="1"/>
  <c r="EO41" i="7" s="1"/>
  <c r="EP41" i="7" s="1"/>
  <c r="EQ41" i="7" s="1"/>
  <c r="ER41" i="7" s="1"/>
  <c r="ES41" i="7" s="1"/>
  <c r="ET41" i="7" s="1"/>
  <c r="Y54" i="7" s="1"/>
  <c r="AY47" i="7"/>
  <c r="AZ47" i="7" s="1"/>
  <c r="BA47" i="7" s="1"/>
  <c r="BB47" i="7" s="1"/>
  <c r="BC47" i="7" s="1"/>
  <c r="BD47" i="7" s="1"/>
  <c r="BE47" i="7" s="1"/>
  <c r="BF47" i="7" s="1"/>
  <c r="BG47" i="7" s="1"/>
  <c r="BH47" i="7" s="1"/>
  <c r="BI47" i="7" s="1"/>
  <c r="BJ47" i="7" s="1"/>
  <c r="BK47" i="7" s="1"/>
  <c r="BL47" i="7" s="1"/>
  <c r="BM47" i="7" s="1"/>
  <c r="BN47" i="7" s="1"/>
  <c r="BO47" i="7" s="1"/>
  <c r="BP47" i="7" s="1"/>
  <c r="BQ47" i="7" s="1"/>
  <c r="BR47" i="7" s="1"/>
  <c r="BS47" i="7" s="1"/>
  <c r="BT47" i="7" s="1"/>
  <c r="BU47" i="7" s="1"/>
  <c r="BV47" i="7" s="1"/>
  <c r="BW47" i="7" s="1"/>
  <c r="BX47" i="7" s="1"/>
  <c r="BY47" i="7" s="1"/>
  <c r="BZ47" i="7" s="1"/>
  <c r="CA47" i="7" s="1"/>
  <c r="CB47" i="7" s="1"/>
  <c r="CC47" i="7" s="1"/>
  <c r="CD47" i="7" s="1"/>
  <c r="CE47" i="7" s="1"/>
  <c r="CF47" i="7" s="1"/>
  <c r="CG47" i="7" s="1"/>
  <c r="CH47" i="7" s="1"/>
  <c r="CI47" i="7" s="1"/>
  <c r="CJ47" i="7" s="1"/>
  <c r="CK47" i="7" s="1"/>
  <c r="CL47" i="7" s="1"/>
  <c r="CM47" i="7" s="1"/>
  <c r="CN47" i="7" s="1"/>
  <c r="CO47" i="7" s="1"/>
  <c r="CP47" i="7" s="1"/>
  <c r="CQ47" i="7" s="1"/>
  <c r="CR47" i="7" s="1"/>
  <c r="CS47" i="7" s="1"/>
  <c r="CT47" i="7" s="1"/>
  <c r="CU47" i="7" s="1"/>
  <c r="CV47" i="7" s="1"/>
  <c r="CW47" i="7" s="1"/>
  <c r="CX47" i="7" s="1"/>
  <c r="CY47" i="7" s="1"/>
  <c r="CZ47" i="7" s="1"/>
  <c r="DA47" i="7" s="1"/>
  <c r="DB47" i="7" s="1"/>
  <c r="DC47" i="7" s="1"/>
  <c r="DD47" i="7" s="1"/>
  <c r="DE47" i="7" s="1"/>
  <c r="DF47" i="7" s="1"/>
  <c r="DG47" i="7" s="1"/>
  <c r="DH47" i="7" s="1"/>
  <c r="DI47" i="7" s="1"/>
  <c r="DJ47" i="7" s="1"/>
  <c r="DK47" i="7" s="1"/>
  <c r="DL47" i="7" s="1"/>
  <c r="DM47" i="7" s="1"/>
  <c r="DN47" i="7" s="1"/>
  <c r="DO47" i="7" s="1"/>
  <c r="DP47" i="7" s="1"/>
  <c r="DQ47" i="7" s="1"/>
  <c r="DR47" i="7" s="1"/>
  <c r="DS47" i="7" s="1"/>
  <c r="DT47" i="7" s="1"/>
  <c r="DU47" i="7" s="1"/>
  <c r="DV47" i="7" s="1"/>
  <c r="DW47" i="7" s="1"/>
  <c r="DX47" i="7" s="1"/>
  <c r="DY47" i="7" s="1"/>
  <c r="DZ47" i="7" s="1"/>
  <c r="EA47" i="7" s="1"/>
  <c r="EB47" i="7" s="1"/>
  <c r="EC47" i="7" s="1"/>
  <c r="ED47" i="7" s="1"/>
  <c r="EE47" i="7" s="1"/>
  <c r="EF47" i="7" s="1"/>
  <c r="EG47" i="7" s="1"/>
  <c r="EH47" i="7" s="1"/>
  <c r="EI47" i="7" s="1"/>
  <c r="EJ47" i="7" s="1"/>
  <c r="EK47" i="7" s="1"/>
  <c r="EL47" i="7" s="1"/>
  <c r="EM47" i="7" s="1"/>
  <c r="EN47" i="7" s="1"/>
  <c r="EO47" i="7" s="1"/>
  <c r="EP47" i="7" s="1"/>
  <c r="EQ47" i="7" s="1"/>
  <c r="ER47" i="7" s="1"/>
  <c r="ES47" i="7" s="1"/>
  <c r="ET47" i="7" s="1"/>
  <c r="Y60" i="7" s="1"/>
  <c r="EW49" i="7"/>
  <c r="EX49" i="7" s="1"/>
  <c r="EY49" i="7" s="1"/>
  <c r="EZ49" i="7" s="1"/>
  <c r="FA49" i="7" s="1"/>
  <c r="FB49" i="7" s="1"/>
  <c r="FC49" i="7" s="1"/>
  <c r="FD49" i="7" s="1"/>
  <c r="FE49" i="7" s="1"/>
  <c r="FF49" i="7" s="1"/>
  <c r="FG49" i="7" s="1"/>
  <c r="FH49" i="7" s="1"/>
  <c r="FI49" i="7" s="1"/>
  <c r="FJ49" i="7" s="1"/>
  <c r="FK49" i="7" s="1"/>
  <c r="FL49" i="7" s="1"/>
  <c r="FM49" i="7" s="1"/>
  <c r="FN49" i="7" s="1"/>
  <c r="FO49" i="7" s="1"/>
  <c r="FP49" i="7" s="1"/>
  <c r="FQ49" i="7" s="1"/>
  <c r="FR49" i="7" s="1"/>
  <c r="FS49" i="7" s="1"/>
  <c r="FT49" i="7" s="1"/>
  <c r="FU49" i="7" s="1"/>
  <c r="FV49" i="7" s="1"/>
  <c r="Y74" i="7" s="1"/>
  <c r="Y62" i="7"/>
  <c r="EW46" i="7"/>
  <c r="EX46" i="7" s="1"/>
  <c r="EY46" i="7" s="1"/>
  <c r="EZ46" i="7" s="1"/>
  <c r="FA46" i="7" s="1"/>
  <c r="FB46" i="7" s="1"/>
  <c r="FC46" i="7" s="1"/>
  <c r="FD46" i="7" s="1"/>
  <c r="FE46" i="7" s="1"/>
  <c r="FF46" i="7" s="1"/>
  <c r="FG46" i="7" s="1"/>
  <c r="FH46" i="7" s="1"/>
  <c r="FI46" i="7" s="1"/>
  <c r="FJ46" i="7" s="1"/>
  <c r="FK46" i="7" s="1"/>
  <c r="FL46" i="7" s="1"/>
  <c r="FM46" i="7" s="1"/>
  <c r="FN46" i="7" s="1"/>
  <c r="FO46" i="7" s="1"/>
  <c r="FP46" i="7" s="1"/>
  <c r="FQ46" i="7" s="1"/>
  <c r="FR46" i="7" s="1"/>
  <c r="FS46" i="7" s="1"/>
  <c r="FT46" i="7" s="1"/>
  <c r="FU46" i="7" s="1"/>
  <c r="FV46" i="7" s="1"/>
  <c r="Y71" i="7" s="1"/>
  <c r="EW47" i="7"/>
  <c r="EX47" i="7" s="1"/>
  <c r="EY47" i="7" s="1"/>
  <c r="EZ47" i="7" s="1"/>
  <c r="FA47" i="7" s="1"/>
  <c r="FB47" i="7" s="1"/>
  <c r="FC47" i="7" s="1"/>
  <c r="FD47" i="7" s="1"/>
  <c r="FE47" i="7" s="1"/>
  <c r="FF47" i="7" s="1"/>
  <c r="FG47" i="7" s="1"/>
  <c r="FH47" i="7" s="1"/>
  <c r="FI47" i="7" s="1"/>
  <c r="FJ47" i="7" s="1"/>
  <c r="FK47" i="7" s="1"/>
  <c r="FL47" i="7" s="1"/>
  <c r="FM47" i="7" s="1"/>
  <c r="FN47" i="7" s="1"/>
  <c r="FO47" i="7" s="1"/>
  <c r="FP47" i="7" s="1"/>
  <c r="FQ47" i="7" s="1"/>
  <c r="FR47" i="7" s="1"/>
  <c r="FS47" i="7" s="1"/>
  <c r="FT47" i="7" s="1"/>
  <c r="FU47" i="7" s="1"/>
  <c r="FV47" i="7" s="1"/>
  <c r="Y72" i="7" s="1"/>
  <c r="EW48" i="7"/>
  <c r="EX48" i="7" s="1"/>
  <c r="EY48" i="7" s="1"/>
  <c r="EZ48" i="7" s="1"/>
  <c r="FA48" i="7" s="1"/>
  <c r="FB48" i="7" s="1"/>
  <c r="FC48" i="7" s="1"/>
  <c r="FD48" i="7" s="1"/>
  <c r="FE48" i="7" s="1"/>
  <c r="FF48" i="7" s="1"/>
  <c r="FG48" i="7" s="1"/>
  <c r="FH48" i="7" s="1"/>
  <c r="FI48" i="7" s="1"/>
  <c r="FJ48" i="7" s="1"/>
  <c r="FK48" i="7" s="1"/>
  <c r="FL48" i="7" s="1"/>
  <c r="FM48" i="7" s="1"/>
  <c r="FN48" i="7" s="1"/>
  <c r="FO48" i="7" s="1"/>
  <c r="FP48" i="7" s="1"/>
  <c r="FQ48" i="7" s="1"/>
  <c r="FR48" i="7" s="1"/>
  <c r="FS48" i="7" s="1"/>
  <c r="FT48" i="7" s="1"/>
  <c r="FU48" i="7" s="1"/>
  <c r="FV48" i="7" s="1"/>
  <c r="Y73" i="7" s="1"/>
  <c r="A7" i="6" l="1" a="1"/>
  <c r="A7" i="6" s="1"/>
  <c r="A6" i="6" a="1"/>
  <c r="A6" i="6" s="1"/>
  <c r="A5" i="6" a="1"/>
  <c r="A5" i="6" s="1"/>
  <c r="A4" i="6" a="1"/>
  <c r="A4" i="6" s="1"/>
  <c r="A3" i="6" a="1"/>
  <c r="A3" i="6" s="1"/>
  <c r="A2" i="6" a="1"/>
  <c r="A2" i="6" s="1"/>
  <c r="A1" i="6" a="1"/>
  <c r="S2" i="1"/>
  <c r="S3" i="1"/>
  <c r="S4" i="1"/>
  <c r="S5" i="1"/>
  <c r="S6" i="1"/>
  <c r="S7" i="1"/>
  <c r="DQ10" i="6" l="1" a="1"/>
  <c r="DQ10" i="6" s="1"/>
  <c r="BCZ10" i="6" a="1"/>
  <c r="BCZ10" i="6" s="1"/>
  <c r="AZX10" i="6" a="1"/>
  <c r="AZX10" i="6" s="1"/>
  <c r="AWF10" i="6" a="1"/>
  <c r="AWF10" i="6" s="1"/>
  <c r="ARJ10" i="6" a="1"/>
  <c r="ARJ10" i="6" s="1"/>
  <c r="ATS10" i="6" a="1"/>
  <c r="ATS10" i="6" s="1"/>
  <c r="BCJ10" i="6" a="1"/>
  <c r="BCJ10" i="6" s="1"/>
  <c r="AXL10" i="6" a="1"/>
  <c r="AXL10" i="6" s="1"/>
  <c r="AUJ10" i="6" a="1"/>
  <c r="AUJ10" i="6" s="1"/>
  <c r="ASP10" i="6" a="1"/>
  <c r="ASP10" i="6" s="1"/>
  <c r="BBC10" i="6" a="1"/>
  <c r="BBC10" i="6" s="1"/>
  <c r="AXK10" i="6" a="1"/>
  <c r="AXK10" i="6" s="1"/>
  <c r="AUY10" i="6" a="1"/>
  <c r="AUY10" i="6" s="1"/>
  <c r="AUI10" i="6" a="1"/>
  <c r="AUI10" i="6" s="1"/>
  <c r="ATD10" i="6" a="1"/>
  <c r="ATD10" i="6" s="1"/>
  <c r="ASO10" i="6" a="1"/>
  <c r="ASO10" i="6" s="1"/>
  <c r="ARF10" i="6" a="1"/>
  <c r="ARF10" i="6" s="1"/>
  <c r="APW10" i="6" a="1"/>
  <c r="APW10" i="6" s="1"/>
  <c r="AND10" i="6" a="1"/>
  <c r="AND10" i="6" s="1"/>
  <c r="AJL10" i="6" a="1"/>
  <c r="AJL10" i="6" s="1"/>
  <c r="AFV10" i="6" a="1"/>
  <c r="AFV10" i="6" s="1"/>
  <c r="ZN10" i="6" a="1"/>
  <c r="ZN10" i="6" s="1"/>
  <c r="QK10" i="6" a="1"/>
  <c r="QK10" i="6" s="1"/>
  <c r="HT10" i="6" a="1"/>
  <c r="HT10" i="6" s="1"/>
  <c r="BED10" i="6" a="1"/>
  <c r="BED10" i="6" s="1"/>
  <c r="BDN10" i="6" a="1"/>
  <c r="BDN10" i="6" s="1"/>
  <c r="BCX10" i="6" a="1"/>
  <c r="BCX10" i="6" s="1"/>
  <c r="BCH10" i="6" a="1"/>
  <c r="BCH10" i="6" s="1"/>
  <c r="BBR10" i="6" a="1"/>
  <c r="BBR10" i="6" s="1"/>
  <c r="BBB10" i="6" a="1"/>
  <c r="BBB10" i="6" s="1"/>
  <c r="BAL10" i="6" a="1"/>
  <c r="BAL10" i="6" s="1"/>
  <c r="AZV10" i="6" a="1"/>
  <c r="AZV10" i="6" s="1"/>
  <c r="AZF10" i="6" a="1"/>
  <c r="AZF10" i="6" s="1"/>
  <c r="AYP10" i="6" a="1"/>
  <c r="AYP10" i="6" s="1"/>
  <c r="AXZ10" i="6" a="1"/>
  <c r="AXZ10" i="6" s="1"/>
  <c r="AXJ10" i="6" a="1"/>
  <c r="AXJ10" i="6" s="1"/>
  <c r="AWT10" i="6" a="1"/>
  <c r="AWT10" i="6" s="1"/>
  <c r="AWD10" i="6" a="1"/>
  <c r="AWD10" i="6" s="1"/>
  <c r="AVN10" i="6" a="1"/>
  <c r="AVN10" i="6" s="1"/>
  <c r="AUX10" i="6" a="1"/>
  <c r="AUX10" i="6" s="1"/>
  <c r="AUH10" i="6" a="1"/>
  <c r="AUH10" i="6" s="1"/>
  <c r="ATC10" i="6" a="1"/>
  <c r="ATC10" i="6" s="1"/>
  <c r="ASN10" i="6" a="1"/>
  <c r="ASN10" i="6" s="1"/>
  <c r="APS10" i="6" a="1"/>
  <c r="APS10" i="6" s="1"/>
  <c r="ANC10" i="6" a="1"/>
  <c r="ANC10" i="6" s="1"/>
  <c r="AJK10" i="6" a="1"/>
  <c r="AJK10" i="6" s="1"/>
  <c r="AFU10" i="6" a="1"/>
  <c r="AFU10" i="6" s="1"/>
  <c r="YZ10" i="6" a="1"/>
  <c r="YZ10" i="6" s="1"/>
  <c r="PX10" i="6" a="1"/>
  <c r="PX10" i="6" s="1"/>
  <c r="HF10" i="6" a="1"/>
  <c r="HF10" i="6" s="1"/>
  <c r="BBT10" i="6" a="1"/>
  <c r="BBT10" i="6" s="1"/>
  <c r="AWV10" i="6" a="1"/>
  <c r="AWV10" i="6" s="1"/>
  <c r="ATE10" i="6" a="1"/>
  <c r="ATE10" i="6" s="1"/>
  <c r="APX10" i="6" a="1"/>
  <c r="APX10" i="6" s="1"/>
  <c r="BAM10" i="6" a="1"/>
  <c r="BAM10" i="6" s="1"/>
  <c r="AWE10" i="6" a="1"/>
  <c r="AWE10" i="6" s="1"/>
  <c r="BBQ10" i="6" a="1"/>
  <c r="BBQ10" i="6" s="1"/>
  <c r="AYO10" i="6" a="1"/>
  <c r="AYO10" i="6" s="1"/>
  <c r="AWC10" i="6" a="1"/>
  <c r="AWC10" i="6" s="1"/>
  <c r="AUG10" i="6" a="1"/>
  <c r="AUG10" i="6" s="1"/>
  <c r="ASL10" i="6" a="1"/>
  <c r="ASL10" i="6" s="1"/>
  <c r="APO10" i="6" a="1"/>
  <c r="APO10" i="6" s="1"/>
  <c r="AMQ10" i="6" a="1"/>
  <c r="AMQ10" i="6" s="1"/>
  <c r="AFK10" i="6" a="1"/>
  <c r="AFK10" i="6" s="1"/>
  <c r="PI10" i="6" a="1"/>
  <c r="PI10" i="6" s="1"/>
  <c r="GQ10" i="6" a="1"/>
  <c r="GQ10" i="6" s="1"/>
  <c r="BDP10" i="6" a="1"/>
  <c r="BDP10" i="6" s="1"/>
  <c r="AYB10" i="6" a="1"/>
  <c r="AYB10" i="6" s="1"/>
  <c r="ATT10" i="6" a="1"/>
  <c r="ATT10" i="6" s="1"/>
  <c r="BDO10" i="6" a="1"/>
  <c r="BDO10" i="6" s="1"/>
  <c r="AZG10" i="6" a="1"/>
  <c r="AZG10" i="6" s="1"/>
  <c r="BEC10" i="6" a="1"/>
  <c r="BEC10" i="6" s="1"/>
  <c r="BAK10" i="6" a="1"/>
  <c r="BAK10" i="6" s="1"/>
  <c r="AXY10" i="6" a="1"/>
  <c r="AXY10" i="6" s="1"/>
  <c r="AVM10" i="6" a="1"/>
  <c r="AVM10" i="6" s="1"/>
  <c r="ATR10" i="6" a="1"/>
  <c r="ATR10" i="6" s="1"/>
  <c r="ARC10" i="6" a="1"/>
  <c r="ARC10" i="6" s="1"/>
  <c r="YJ10" i="6" a="1"/>
  <c r="YJ10" i="6" s="1"/>
  <c r="BEB10" i="6" a="1"/>
  <c r="BEB10" i="6" s="1"/>
  <c r="BDL10" i="6" a="1"/>
  <c r="BDL10" i="6" s="1"/>
  <c r="BCV10" i="6" a="1"/>
  <c r="BCV10" i="6" s="1"/>
  <c r="BCF10" i="6" a="1"/>
  <c r="BCF10" i="6" s="1"/>
  <c r="BBP10" i="6" a="1"/>
  <c r="BBP10" i="6" s="1"/>
  <c r="BAZ10" i="6" a="1"/>
  <c r="BAZ10" i="6" s="1"/>
  <c r="BAJ10" i="6" a="1"/>
  <c r="BAJ10" i="6" s="1"/>
  <c r="AZT10" i="6" a="1"/>
  <c r="AZT10" i="6" s="1"/>
  <c r="AZD10" i="6" a="1"/>
  <c r="AZD10" i="6" s="1"/>
  <c r="AYN10" i="6" a="1"/>
  <c r="AYN10" i="6" s="1"/>
  <c r="AXX10" i="6" a="1"/>
  <c r="AXX10" i="6" s="1"/>
  <c r="AXH10" i="6" a="1"/>
  <c r="AXH10" i="6" s="1"/>
  <c r="AWR10" i="6" a="1"/>
  <c r="AWR10" i="6" s="1"/>
  <c r="AWB10" i="6" a="1"/>
  <c r="AWB10" i="6" s="1"/>
  <c r="AVL10" i="6" a="1"/>
  <c r="AVL10" i="6" s="1"/>
  <c r="AUV10" i="6" a="1"/>
  <c r="AUV10" i="6" s="1"/>
  <c r="AUF10" i="6" a="1"/>
  <c r="AUF10" i="6" s="1"/>
  <c r="ATQ10" i="6" a="1"/>
  <c r="ATQ10" i="6" s="1"/>
  <c r="ATB10" i="6" a="1"/>
  <c r="ATB10" i="6" s="1"/>
  <c r="ASK10" i="6" a="1"/>
  <c r="ASK10" i="6" s="1"/>
  <c r="AQZ10" i="6" a="1"/>
  <c r="AQZ10" i="6" s="1"/>
  <c r="APM10" i="6" a="1"/>
  <c r="APM10" i="6" s="1"/>
  <c r="AIX10" i="6" a="1"/>
  <c r="AIX10" i="6" s="1"/>
  <c r="XV10" i="6" a="1"/>
  <c r="XV10" i="6" s="1"/>
  <c r="OU10" i="6" a="1"/>
  <c r="OU10" i="6" s="1"/>
  <c r="GB10" i="6" a="1"/>
  <c r="GB10" i="6" s="1"/>
  <c r="BBD10" i="6" a="1"/>
  <c r="BBD10" i="6" s="1"/>
  <c r="AUZ10" i="6" a="1"/>
  <c r="AUZ10" i="6" s="1"/>
  <c r="IH10" i="6" a="1"/>
  <c r="IH10" i="6" s="1"/>
  <c r="AZW10" i="6" a="1"/>
  <c r="AZW10" i="6" s="1"/>
  <c r="AVO10" i="6" a="1"/>
  <c r="AVO10" i="6" s="1"/>
  <c r="BCG10" i="6" a="1"/>
  <c r="BCG10" i="6" s="1"/>
  <c r="AXI10" i="6" a="1"/>
  <c r="AXI10" i="6" s="1"/>
  <c r="BEA10" i="6" a="1"/>
  <c r="BEA10" i="6" s="1"/>
  <c r="BDK10" i="6" a="1"/>
  <c r="BDK10" i="6" s="1"/>
  <c r="BCU10" i="6" a="1"/>
  <c r="BCU10" i="6" s="1"/>
  <c r="BCE10" i="6" a="1"/>
  <c r="BCE10" i="6" s="1"/>
  <c r="BBO10" i="6" a="1"/>
  <c r="BBO10" i="6" s="1"/>
  <c r="BAY10" i="6" a="1"/>
  <c r="BAY10" i="6" s="1"/>
  <c r="BAI10" i="6" a="1"/>
  <c r="BAI10" i="6" s="1"/>
  <c r="AZS10" i="6" a="1"/>
  <c r="AZS10" i="6" s="1"/>
  <c r="AZC10" i="6" a="1"/>
  <c r="AZC10" i="6" s="1"/>
  <c r="AYM10" i="6" a="1"/>
  <c r="AYM10" i="6" s="1"/>
  <c r="AXW10" i="6" a="1"/>
  <c r="AXW10" i="6" s="1"/>
  <c r="AXG10" i="6" a="1"/>
  <c r="AXG10" i="6" s="1"/>
  <c r="AWQ10" i="6" a="1"/>
  <c r="AWQ10" i="6" s="1"/>
  <c r="AWA10" i="6" a="1"/>
  <c r="AWA10" i="6" s="1"/>
  <c r="AVK10" i="6" a="1"/>
  <c r="AVK10" i="6" s="1"/>
  <c r="AUU10" i="6" a="1"/>
  <c r="AUU10" i="6" s="1"/>
  <c r="AUE10" i="6" a="1"/>
  <c r="AUE10" i="6" s="1"/>
  <c r="ATP10" i="6" a="1"/>
  <c r="ATP10" i="6" s="1"/>
  <c r="ATA10" i="6" a="1"/>
  <c r="ATA10" i="6" s="1"/>
  <c r="ASJ10" i="6" a="1"/>
  <c r="ASJ10" i="6" s="1"/>
  <c r="AQY10" i="6" a="1"/>
  <c r="AQY10" i="6" s="1"/>
  <c r="APK10" i="6" a="1"/>
  <c r="APK10" i="6" s="1"/>
  <c r="AMF10" i="6" a="1"/>
  <c r="AMF10" i="6" s="1"/>
  <c r="AIL10" i="6" a="1"/>
  <c r="AIL10" i="6" s="1"/>
  <c r="AEY10" i="6" a="1"/>
  <c r="AEY10" i="6" s="1"/>
  <c r="XI10" i="6" a="1"/>
  <c r="XI10" i="6" s="1"/>
  <c r="OF10" i="6" a="1"/>
  <c r="OF10" i="6" s="1"/>
  <c r="FM10" i="6" a="1"/>
  <c r="FM10" i="6" s="1"/>
  <c r="AYR10" i="6" a="1"/>
  <c r="AYR10" i="6" s="1"/>
  <c r="AGE10" i="6" a="1"/>
  <c r="AGE10" i="6" s="1"/>
  <c r="BBS10" i="6" a="1"/>
  <c r="BBS10" i="6" s="1"/>
  <c r="AWU10" i="6" a="1"/>
  <c r="AWU10" i="6" s="1"/>
  <c r="BDM10" i="6" a="1"/>
  <c r="BDM10" i="6" s="1"/>
  <c r="AZU10" i="6" a="1"/>
  <c r="AZU10" i="6" s="1"/>
  <c r="BDJ10" i="6" a="1"/>
  <c r="BDJ10" i="6" s="1"/>
  <c r="BCD10" i="6" a="1"/>
  <c r="BCD10" i="6" s="1"/>
  <c r="BBN10" i="6" a="1"/>
  <c r="BBN10" i="6" s="1"/>
  <c r="BAX10" i="6" a="1"/>
  <c r="BAX10" i="6" s="1"/>
  <c r="BAH10" i="6" a="1"/>
  <c r="BAH10" i="6" s="1"/>
  <c r="AZR10" i="6" a="1"/>
  <c r="AZR10" i="6" s="1"/>
  <c r="AZB10" i="6" a="1"/>
  <c r="AZB10" i="6" s="1"/>
  <c r="AYL10" i="6" a="1"/>
  <c r="AYL10" i="6" s="1"/>
  <c r="AXV10" i="6" a="1"/>
  <c r="AXV10" i="6" s="1"/>
  <c r="AXF10" i="6" a="1"/>
  <c r="AXF10" i="6" s="1"/>
  <c r="AWP10" i="6" a="1"/>
  <c r="AWP10" i="6" s="1"/>
  <c r="AVZ10" i="6" a="1"/>
  <c r="AVZ10" i="6" s="1"/>
  <c r="AVJ10" i="6" a="1"/>
  <c r="AVJ10" i="6" s="1"/>
  <c r="AUT10" i="6" a="1"/>
  <c r="AUT10" i="6" s="1"/>
  <c r="AUD10" i="6" a="1"/>
  <c r="AUD10" i="6" s="1"/>
  <c r="ATO10" i="6" a="1"/>
  <c r="ATO10" i="6" s="1"/>
  <c r="ASZ10" i="6" a="1"/>
  <c r="ASZ10" i="6" s="1"/>
  <c r="ASH10" i="6" a="1"/>
  <c r="ASH10" i="6" s="1"/>
  <c r="AQU10" i="6" a="1"/>
  <c r="AQU10" i="6" s="1"/>
  <c r="API10" i="6" a="1"/>
  <c r="API10" i="6" s="1"/>
  <c r="AIK10" i="6" a="1"/>
  <c r="AIK10" i="6" s="1"/>
  <c r="AEX10" i="6" a="1"/>
  <c r="AEX10" i="6" s="1"/>
  <c r="WT10" i="6" a="1"/>
  <c r="WT10" i="6" s="1"/>
  <c r="NQ10" i="6" a="1"/>
  <c r="NQ10" i="6" s="1"/>
  <c r="EW10" i="6" a="1"/>
  <c r="EW10" i="6" s="1"/>
  <c r="BAN10" i="6" a="1"/>
  <c r="BAN10" i="6" s="1"/>
  <c r="AVP10" i="6" a="1"/>
  <c r="AVP10" i="6" s="1"/>
  <c r="AAC10" i="6" a="1"/>
  <c r="AAC10" i="6" s="1"/>
  <c r="BCY10" i="6" a="1"/>
  <c r="BCY10" i="6" s="1"/>
  <c r="AYQ10" i="6" a="1"/>
  <c r="AYQ10" i="6" s="1"/>
  <c r="BBA10" i="6" a="1"/>
  <c r="BBA10" i="6" s="1"/>
  <c r="AWS10" i="6" a="1"/>
  <c r="AWS10" i="6" s="1"/>
  <c r="BDI10" i="6" a="1"/>
  <c r="BDI10" i="6" s="1"/>
  <c r="BCC10" i="6" a="1"/>
  <c r="BCC10" i="6" s="1"/>
  <c r="BBM10" i="6" a="1"/>
  <c r="BBM10" i="6" s="1"/>
  <c r="BAG10" i="6" a="1"/>
  <c r="BAG10" i="6" s="1"/>
  <c r="AZQ10" i="6" a="1"/>
  <c r="AZQ10" i="6" s="1"/>
  <c r="AZA10" i="6" a="1"/>
  <c r="AZA10" i="6" s="1"/>
  <c r="AYK10" i="6" a="1"/>
  <c r="AYK10" i="6" s="1"/>
  <c r="AXU10" i="6" a="1"/>
  <c r="AXU10" i="6" s="1"/>
  <c r="AXE10" i="6" a="1"/>
  <c r="AXE10" i="6" s="1"/>
  <c r="AWO10" i="6" a="1"/>
  <c r="AWO10" i="6" s="1"/>
  <c r="AVY10" i="6" a="1"/>
  <c r="AVY10" i="6" s="1"/>
  <c r="AVI10" i="6" a="1"/>
  <c r="AVI10" i="6" s="1"/>
  <c r="AUS10" i="6" a="1"/>
  <c r="AUS10" i="6" s="1"/>
  <c r="AUC10" i="6" a="1"/>
  <c r="AUC10" i="6" s="1"/>
  <c r="ATN10" i="6" a="1"/>
  <c r="ATN10" i="6" s="1"/>
  <c r="ASY10" i="6" a="1"/>
  <c r="ASY10" i="6" s="1"/>
  <c r="ASF10" i="6" a="1"/>
  <c r="ASF10" i="6" s="1"/>
  <c r="AQQ10" i="6" a="1"/>
  <c r="AQQ10" i="6" s="1"/>
  <c r="ALV10" i="6" a="1"/>
  <c r="ALV10" i="6" s="1"/>
  <c r="AHZ10" i="6" a="1"/>
  <c r="AHZ10" i="6" s="1"/>
  <c r="WF10" i="6" a="1"/>
  <c r="WF10" i="6" s="1"/>
  <c r="NF10" i="6" a="1"/>
  <c r="NF10" i="6" s="1"/>
  <c r="EG10" i="6" a="1"/>
  <c r="EG10" i="6" s="1"/>
  <c r="AZH10" i="6" a="1"/>
  <c r="AZH10" i="6" s="1"/>
  <c r="QZ10" i="6" a="1"/>
  <c r="QZ10" i="6" s="1"/>
  <c r="BCI10" i="6" a="1"/>
  <c r="BCI10" i="6" s="1"/>
  <c r="AYA10" i="6" a="1"/>
  <c r="AYA10" i="6" s="1"/>
  <c r="BCW10" i="6" a="1"/>
  <c r="BCW10" i="6" s="1"/>
  <c r="AZE10" i="6" a="1"/>
  <c r="AZE10" i="6" s="1"/>
  <c r="AUW10" i="6" a="1"/>
  <c r="AUW10" i="6" s="1"/>
  <c r="BDZ10" i="6" a="1"/>
  <c r="BDZ10" i="6" s="1"/>
  <c r="BCT10" i="6" a="1"/>
  <c r="BCT10" i="6" s="1"/>
  <c r="BDY10" i="6" a="1"/>
  <c r="BDY10" i="6" s="1"/>
  <c r="BCS10" i="6" a="1"/>
  <c r="BCS10" i="6" s="1"/>
  <c r="BAW10" i="6" a="1"/>
  <c r="BAW10" i="6" s="1"/>
  <c r="BDX10" i="6" a="1"/>
  <c r="BDX10" i="6" s="1"/>
  <c r="BDH10" i="6" a="1"/>
  <c r="BDH10" i="6" s="1"/>
  <c r="BCR10" i="6" a="1"/>
  <c r="BCR10" i="6" s="1"/>
  <c r="BCB10" i="6" a="1"/>
  <c r="BCB10" i="6" s="1"/>
  <c r="BBL10" i="6" a="1"/>
  <c r="BBL10" i="6" s="1"/>
  <c r="BAV10" i="6" a="1"/>
  <c r="BAV10" i="6" s="1"/>
  <c r="BAF10" i="6" a="1"/>
  <c r="BAF10" i="6" s="1"/>
  <c r="AZP10" i="6" a="1"/>
  <c r="AZP10" i="6" s="1"/>
  <c r="AYZ10" i="6" a="1"/>
  <c r="AYZ10" i="6" s="1"/>
  <c r="AYJ10" i="6" a="1"/>
  <c r="AYJ10" i="6" s="1"/>
  <c r="AXT10" i="6" a="1"/>
  <c r="AXT10" i="6" s="1"/>
  <c r="AXD10" i="6" a="1"/>
  <c r="AXD10" i="6" s="1"/>
  <c r="AWN10" i="6" a="1"/>
  <c r="AWN10" i="6" s="1"/>
  <c r="AVX10" i="6" a="1"/>
  <c r="AVX10" i="6" s="1"/>
  <c r="AVH10" i="6" a="1"/>
  <c r="AVH10" i="6" s="1"/>
  <c r="AUR10" i="6" a="1"/>
  <c r="AUR10" i="6" s="1"/>
  <c r="AUB10" i="6" a="1"/>
  <c r="AUB10" i="6" s="1"/>
  <c r="ATM10" i="6" a="1"/>
  <c r="ATM10" i="6" s="1"/>
  <c r="ASX10" i="6" a="1"/>
  <c r="ASX10" i="6" s="1"/>
  <c r="ASC10" i="6" a="1"/>
  <c r="ASC10" i="6" s="1"/>
  <c r="AQP10" i="6" a="1"/>
  <c r="AQP10" i="6" s="1"/>
  <c r="APE10" i="6" a="1"/>
  <c r="APE10" i="6" s="1"/>
  <c r="ALU10" i="6" a="1"/>
  <c r="ALU10" i="6" s="1"/>
  <c r="AHY10" i="6" a="1"/>
  <c r="AHY10" i="6" s="1"/>
  <c r="AEI10" i="6" a="1"/>
  <c r="AEI10" i="6" s="1"/>
  <c r="VR10" i="6" a="1"/>
  <c r="VR10" i="6" s="1"/>
  <c r="MP10" i="6" a="1"/>
  <c r="MP10" i="6" s="1"/>
  <c r="A1" i="6"/>
  <c r="A10" i="6" s="1" a="1"/>
  <c r="A10" i="6" s="1"/>
  <c r="B10" i="6" a="1"/>
  <c r="B10" i="6" s="1"/>
  <c r="R10" i="6" a="1"/>
  <c r="R10" i="6" s="1"/>
  <c r="AH10" i="6" a="1"/>
  <c r="AH10" i="6" s="1"/>
  <c r="AX10" i="6" a="1"/>
  <c r="AX10" i="6" s="1"/>
  <c r="BM10" i="6" a="1"/>
  <c r="BM10" i="6" s="1"/>
  <c r="CB10" i="6" a="1"/>
  <c r="CB10" i="6" s="1"/>
  <c r="CP10" i="6" a="1"/>
  <c r="CP10" i="6" s="1"/>
  <c r="DD10" i="6" a="1"/>
  <c r="DD10" i="6" s="1"/>
  <c r="DS10" i="6" a="1"/>
  <c r="DS10" i="6" s="1"/>
  <c r="EI10" i="6" a="1"/>
  <c r="EI10" i="6" s="1"/>
  <c r="EY10" i="6" a="1"/>
  <c r="EY10" i="6" s="1"/>
  <c r="FO10" i="6" a="1"/>
  <c r="FO10" i="6" s="1"/>
  <c r="GS10" i="6" a="1"/>
  <c r="GS10" i="6" s="1"/>
  <c r="HH10" i="6" a="1"/>
  <c r="HH10" i="6" s="1"/>
  <c r="HV10" i="6" a="1"/>
  <c r="HV10" i="6" s="1"/>
  <c r="IJ10" i="6" a="1"/>
  <c r="IJ10" i="6" s="1"/>
  <c r="IY10" i="6" a="1"/>
  <c r="IY10" i="6" s="1"/>
  <c r="KA10" i="6" a="1"/>
  <c r="KA10" i="6" s="1"/>
  <c r="KO10" i="6" a="1"/>
  <c r="KO10" i="6" s="1"/>
  <c r="LR10" i="6" a="1"/>
  <c r="LR10" i="6" s="1"/>
  <c r="MG10" i="6" a="1"/>
  <c r="MG10" i="6" s="1"/>
  <c r="MR10" i="6" a="1"/>
  <c r="MR10" i="6" s="1"/>
  <c r="NS10" i="6" a="1"/>
  <c r="NS10" i="6" s="1"/>
  <c r="OH10" i="6" a="1"/>
  <c r="OH10" i="6" s="1"/>
  <c r="OV10" i="6" a="1"/>
  <c r="OV10" i="6" s="1"/>
  <c r="PK10" i="6" a="1"/>
  <c r="PK10" i="6" s="1"/>
  <c r="QM10" i="6" a="1"/>
  <c r="QM10" i="6" s="1"/>
  <c r="RB10" i="6" a="1"/>
  <c r="RB10" i="6" s="1"/>
  <c r="RP10" i="6" a="1"/>
  <c r="RP10" i="6" s="1"/>
  <c r="SF10" i="6" a="1"/>
  <c r="SF10" i="6" s="1"/>
  <c r="ST10" i="6" a="1"/>
  <c r="ST10" i="6" s="1"/>
  <c r="TJ10" i="6" a="1"/>
  <c r="TJ10" i="6" s="1"/>
  <c r="TY10" i="6" a="1"/>
  <c r="TY10" i="6" s="1"/>
  <c r="UN10" i="6" a="1"/>
  <c r="UN10" i="6" s="1"/>
  <c r="VD10" i="6" a="1"/>
  <c r="VD10" i="6" s="1"/>
  <c r="VT10" i="6" a="1"/>
  <c r="VT10" i="6" s="1"/>
  <c r="WG10" i="6" a="1"/>
  <c r="WG10" i="6" s="1"/>
  <c r="WV10" i="6" a="1"/>
  <c r="WV10" i="6" s="1"/>
  <c r="XJ10" i="6" a="1"/>
  <c r="XJ10" i="6" s="1"/>
  <c r="XX10" i="6" a="1"/>
  <c r="XX10" i="6" s="1"/>
  <c r="YL10" i="6" a="1"/>
  <c r="YL10" i="6" s="1"/>
  <c r="ZB10" i="6" a="1"/>
  <c r="ZB10" i="6" s="1"/>
  <c r="ZP10" i="6" a="1"/>
  <c r="ZP10" i="6" s="1"/>
  <c r="AAE10" i="6" a="1"/>
  <c r="AAE10" i="6" s="1"/>
  <c r="ABG10" i="6" a="1"/>
  <c r="ABG10" i="6" s="1"/>
  <c r="ABS10" i="6" a="1"/>
  <c r="ABS10" i="6" s="1"/>
  <c r="ACH10" i="6" a="1"/>
  <c r="ACH10" i="6" s="1"/>
  <c r="ACU10" i="6" a="1"/>
  <c r="ACU10" i="6" s="1"/>
  <c r="ADU10" i="6" a="1"/>
  <c r="ADU10" i="6" s="1"/>
  <c r="AEJ10" i="6" a="1"/>
  <c r="AEJ10" i="6" s="1"/>
  <c r="AEZ10" i="6" a="1"/>
  <c r="AEZ10" i="6" s="1"/>
  <c r="AFL10" i="6" a="1"/>
  <c r="AFL10" i="6" s="1"/>
  <c r="AGQ10" i="6" a="1"/>
  <c r="AGQ10" i="6" s="1"/>
  <c r="AHO10" i="6" a="1"/>
  <c r="AHO10" i="6" s="1"/>
  <c r="AIA10" i="6" a="1"/>
  <c r="AIA10" i="6" s="1"/>
  <c r="AIM10" i="6" a="1"/>
  <c r="AIM10" i="6" s="1"/>
  <c r="AIY10" i="6" a="1"/>
  <c r="AIY10" i="6" s="1"/>
  <c r="AJM10" i="6" a="1"/>
  <c r="AJM10" i="6" s="1"/>
  <c r="AJZ10" i="6" a="1"/>
  <c r="AJZ10" i="6" s="1"/>
  <c r="AKM10" i="6" a="1"/>
  <c r="AKM10" i="6" s="1"/>
  <c r="AKW10" i="6" a="1"/>
  <c r="AKW10" i="6" s="1"/>
  <c r="AMR10" i="6" a="1"/>
  <c r="AMR10" i="6" s="1"/>
  <c r="ANE10" i="6" a="1"/>
  <c r="ANE10" i="6" s="1"/>
  <c r="AOG10" i="6" a="1"/>
  <c r="AOG10" i="6" s="1"/>
  <c r="AOV10" i="6" a="1"/>
  <c r="AOV10" i="6" s="1"/>
  <c r="APJ10" i="6" a="1"/>
  <c r="APJ10" i="6" s="1"/>
  <c r="APY10" i="6" a="1"/>
  <c r="APY10" i="6" s="1"/>
  <c r="AQL10" i="6" a="1"/>
  <c r="AQL10" i="6" s="1"/>
  <c r="ARA10" i="6" a="1"/>
  <c r="ARA10" i="6" s="1"/>
  <c r="ARO10" i="6" a="1"/>
  <c r="ARO10" i="6" s="1"/>
  <c r="ASD10" i="6" a="1"/>
  <c r="ASD10" i="6" s="1"/>
  <c r="C10" i="6" a="1"/>
  <c r="C10" i="6" s="1"/>
  <c r="S10" i="6" a="1"/>
  <c r="S10" i="6" s="1"/>
  <c r="AI10" i="6" a="1"/>
  <c r="AI10" i="6" s="1"/>
  <c r="AY10" i="6" a="1"/>
  <c r="AY10" i="6" s="1"/>
  <c r="CC10" i="6" a="1"/>
  <c r="CC10" i="6" s="1"/>
  <c r="CQ10" i="6" a="1"/>
  <c r="CQ10" i="6" s="1"/>
  <c r="DE10" i="6" a="1"/>
  <c r="DE10" i="6" s="1"/>
  <c r="DT10" i="6" a="1"/>
  <c r="DT10" i="6" s="1"/>
  <c r="EJ10" i="6" a="1"/>
  <c r="EJ10" i="6" s="1"/>
  <c r="EZ10" i="6" a="1"/>
  <c r="EZ10" i="6" s="1"/>
  <c r="FP10" i="6" a="1"/>
  <c r="FP10" i="6" s="1"/>
  <c r="GD10" i="6" a="1"/>
  <c r="GD10" i="6" s="1"/>
  <c r="GT10" i="6" a="1"/>
  <c r="GT10" i="6" s="1"/>
  <c r="HI10" i="6" a="1"/>
  <c r="HI10" i="6" s="1"/>
  <c r="HW10" i="6" a="1"/>
  <c r="HW10" i="6" s="1"/>
  <c r="IK10" i="6" a="1"/>
  <c r="IK10" i="6" s="1"/>
  <c r="IZ10" i="6" a="1"/>
  <c r="IZ10" i="6" s="1"/>
  <c r="JN10" i="6" a="1"/>
  <c r="JN10" i="6" s="1"/>
  <c r="KP10" i="6" a="1"/>
  <c r="KP10" i="6" s="1"/>
  <c r="LD10" i="6" a="1"/>
  <c r="LD10" i="6" s="1"/>
  <c r="LS10" i="6" a="1"/>
  <c r="LS10" i="6" s="1"/>
  <c r="MS10" i="6" a="1"/>
  <c r="MS10" i="6" s="1"/>
  <c r="NH10" i="6" a="1"/>
  <c r="NH10" i="6" s="1"/>
  <c r="NT10" i="6" a="1"/>
  <c r="NT10" i="6" s="1"/>
  <c r="OI10" i="6" a="1"/>
  <c r="OI10" i="6" s="1"/>
  <c r="OW10" i="6" a="1"/>
  <c r="OW10" i="6" s="1"/>
  <c r="PL10" i="6" a="1"/>
  <c r="PL10" i="6" s="1"/>
  <c r="PZ10" i="6" a="1"/>
  <c r="PZ10" i="6" s="1"/>
  <c r="QN10" i="6" a="1"/>
  <c r="QN10" i="6" s="1"/>
  <c r="RC10" i="6" a="1"/>
  <c r="RC10" i="6" s="1"/>
  <c r="RQ10" i="6" a="1"/>
  <c r="RQ10" i="6" s="1"/>
  <c r="SG10" i="6" a="1"/>
  <c r="SG10" i="6" s="1"/>
  <c r="SU10" i="6" a="1"/>
  <c r="SU10" i="6" s="1"/>
  <c r="TK10" i="6" a="1"/>
  <c r="TK10" i="6" s="1"/>
  <c r="UO10" i="6" a="1"/>
  <c r="UO10" i="6" s="1"/>
  <c r="VE10" i="6" a="1"/>
  <c r="VE10" i="6" s="1"/>
  <c r="VU10" i="6" a="1"/>
  <c r="VU10" i="6" s="1"/>
  <c r="WH10" i="6" a="1"/>
  <c r="WH10" i="6" s="1"/>
  <c r="WW10" i="6" a="1"/>
  <c r="WW10" i="6" s="1"/>
  <c r="XK10" i="6" a="1"/>
  <c r="XK10" i="6" s="1"/>
  <c r="XY10" i="6" a="1"/>
  <c r="XY10" i="6" s="1"/>
  <c r="YM10" i="6" a="1"/>
  <c r="YM10" i="6" s="1"/>
  <c r="ZC10" i="6" a="1"/>
  <c r="ZC10" i="6" s="1"/>
  <c r="ZQ10" i="6" a="1"/>
  <c r="ZQ10" i="6" s="1"/>
  <c r="AAF10" i="6" a="1"/>
  <c r="AAF10" i="6" s="1"/>
  <c r="AAU10" i="6" a="1"/>
  <c r="AAU10" i="6" s="1"/>
  <c r="ABH10" i="6" a="1"/>
  <c r="ABH10" i="6" s="1"/>
  <c r="ABT10" i="6" a="1"/>
  <c r="ABT10" i="6" s="1"/>
  <c r="ADG10" i="6" a="1"/>
  <c r="ADG10" i="6" s="1"/>
  <c r="ADV10" i="6" a="1"/>
  <c r="ADV10" i="6" s="1"/>
  <c r="AEK10" i="6" a="1"/>
  <c r="AEK10" i="6" s="1"/>
  <c r="AFW10" i="6" a="1"/>
  <c r="AFW10" i="6" s="1"/>
  <c r="AGG10" i="6" a="1"/>
  <c r="AGG10" i="6" s="1"/>
  <c r="AGR10" i="6" a="1"/>
  <c r="AGR10" i="6" s="1"/>
  <c r="AHC10" i="6" a="1"/>
  <c r="AHC10" i="6" s="1"/>
  <c r="AHP10" i="6" a="1"/>
  <c r="AHP10" i="6" s="1"/>
  <c r="AIN10" i="6" a="1"/>
  <c r="AIN10" i="6" s="1"/>
  <c r="AJN10" i="6" a="1"/>
  <c r="AJN10" i="6" s="1"/>
  <c r="AKX10" i="6" a="1"/>
  <c r="AKX10" i="6" s="1"/>
  <c r="ALK10" i="6" a="1"/>
  <c r="ALK10" i="6" s="1"/>
  <c r="ALW10" i="6" a="1"/>
  <c r="ALW10" i="6" s="1"/>
  <c r="AMG10" i="6" a="1"/>
  <c r="AMG10" i="6" s="1"/>
  <c r="ANF10" i="6" a="1"/>
  <c r="ANF10" i="6" s="1"/>
  <c r="ANT10" i="6" a="1"/>
  <c r="ANT10" i="6" s="1"/>
  <c r="AOH10" i="6" a="1"/>
  <c r="AOH10" i="6" s="1"/>
  <c r="AOW10" i="6" a="1"/>
  <c r="AOW10" i="6" s="1"/>
  <c r="APZ10" i="6" a="1"/>
  <c r="APZ10" i="6" s="1"/>
  <c r="AQM10" i="6" a="1"/>
  <c r="AQM10" i="6" s="1"/>
  <c r="ARB10" i="6" a="1"/>
  <c r="ARB10" i="6" s="1"/>
  <c r="ARP10" i="6" a="1"/>
  <c r="ARP10" i="6" s="1"/>
  <c r="ASE10" i="6" a="1"/>
  <c r="ASE10" i="6" s="1"/>
  <c r="D10" i="6" a="1"/>
  <c r="D10" i="6" s="1"/>
  <c r="T10" i="6" a="1"/>
  <c r="T10" i="6" s="1"/>
  <c r="AJ10" i="6" a="1"/>
  <c r="AJ10" i="6" s="1"/>
  <c r="AZ10" i="6" a="1"/>
  <c r="AZ10" i="6" s="1"/>
  <c r="BN10" i="6" a="1"/>
  <c r="BN10" i="6" s="1"/>
  <c r="CR10" i="6" a="1"/>
  <c r="CR10" i="6" s="1"/>
  <c r="DF10" i="6" a="1"/>
  <c r="DF10" i="6" s="1"/>
  <c r="DU10" i="6" a="1"/>
  <c r="DU10" i="6" s="1"/>
  <c r="EK10" i="6" a="1"/>
  <c r="EK10" i="6" s="1"/>
  <c r="FA10" i="6" a="1"/>
  <c r="FA10" i="6" s="1"/>
  <c r="FQ10" i="6" a="1"/>
  <c r="FQ10" i="6" s="1"/>
  <c r="GE10" i="6" a="1"/>
  <c r="GE10" i="6" s="1"/>
  <c r="GU10" i="6" a="1"/>
  <c r="GU10" i="6" s="1"/>
  <c r="HX10" i="6" a="1"/>
  <c r="HX10" i="6" s="1"/>
  <c r="IL10" i="6" a="1"/>
  <c r="IL10" i="6" s="1"/>
  <c r="JO10" i="6" a="1"/>
  <c r="JO10" i="6" s="1"/>
  <c r="KB10" i="6" a="1"/>
  <c r="KB10" i="6" s="1"/>
  <c r="KQ10" i="6" a="1"/>
  <c r="KQ10" i="6" s="1"/>
  <c r="LE10" i="6" a="1"/>
  <c r="LE10" i="6" s="1"/>
  <c r="LT10" i="6" a="1"/>
  <c r="LT10" i="6" s="1"/>
  <c r="MH10" i="6" a="1"/>
  <c r="MH10" i="6" s="1"/>
  <c r="MT10" i="6" a="1"/>
  <c r="MT10" i="6" s="1"/>
  <c r="NU10" i="6" a="1"/>
  <c r="NU10" i="6" s="1"/>
  <c r="OJ10" i="6" a="1"/>
  <c r="OJ10" i="6" s="1"/>
  <c r="OX10" i="6" a="1"/>
  <c r="OX10" i="6" s="1"/>
  <c r="PM10" i="6" a="1"/>
  <c r="PM10" i="6" s="1"/>
  <c r="QA10" i="6" a="1"/>
  <c r="QA10" i="6" s="1"/>
  <c r="QO10" i="6" a="1"/>
  <c r="QO10" i="6" s="1"/>
  <c r="RD10" i="6" a="1"/>
  <c r="RD10" i="6" s="1"/>
  <c r="RR10" i="6" a="1"/>
  <c r="RR10" i="6" s="1"/>
  <c r="SH10" i="6" a="1"/>
  <c r="SH10" i="6" s="1"/>
  <c r="SV10" i="6" a="1"/>
  <c r="SV10" i="6" s="1"/>
  <c r="TL10" i="6" a="1"/>
  <c r="TL10" i="6" s="1"/>
  <c r="TZ10" i="6" a="1"/>
  <c r="TZ10" i="6" s="1"/>
  <c r="UP10" i="6" a="1"/>
  <c r="UP10" i="6" s="1"/>
  <c r="VF10" i="6" a="1"/>
  <c r="VF10" i="6" s="1"/>
  <c r="VV10" i="6" a="1"/>
  <c r="VV10" i="6" s="1"/>
  <c r="WI10" i="6" a="1"/>
  <c r="WI10" i="6" s="1"/>
  <c r="WX10" i="6" a="1"/>
  <c r="WX10" i="6" s="1"/>
  <c r="XZ10" i="6" a="1"/>
  <c r="XZ10" i="6" s="1"/>
  <c r="YN10" i="6" a="1"/>
  <c r="YN10" i="6" s="1"/>
  <c r="ZD10" i="6" a="1"/>
  <c r="ZD10" i="6" s="1"/>
  <c r="ZR10" i="6" a="1"/>
  <c r="ZR10" i="6" s="1"/>
  <c r="AAG10" i="6" a="1"/>
  <c r="AAG10" i="6" s="1"/>
  <c r="AAV10" i="6" a="1"/>
  <c r="AAV10" i="6" s="1"/>
  <c r="ACI10" i="6" a="1"/>
  <c r="ACI10" i="6" s="1"/>
  <c r="ACV10" i="6" a="1"/>
  <c r="ACV10" i="6" s="1"/>
  <c r="ADH10" i="6" a="1"/>
  <c r="ADH10" i="6" s="1"/>
  <c r="ADW10" i="6" a="1"/>
  <c r="ADW10" i="6" s="1"/>
  <c r="AEL10" i="6" a="1"/>
  <c r="AEL10" i="6" s="1"/>
  <c r="AFA10" i="6" a="1"/>
  <c r="AFA10" i="6" s="1"/>
  <c r="AFM10" i="6" a="1"/>
  <c r="AFM10" i="6" s="1"/>
  <c r="AGH10" i="6" a="1"/>
  <c r="AGH10" i="6" s="1"/>
  <c r="AHD10" i="6" a="1"/>
  <c r="AHD10" i="6" s="1"/>
  <c r="AHQ10" i="6" a="1"/>
  <c r="AHQ10" i="6" s="1"/>
  <c r="AIB10" i="6" a="1"/>
  <c r="AIB10" i="6" s="1"/>
  <c r="AIZ10" i="6" a="1"/>
  <c r="AIZ10" i="6" s="1"/>
  <c r="AJO10" i="6" a="1"/>
  <c r="AJO10" i="6" s="1"/>
  <c r="AKA10" i="6" a="1"/>
  <c r="AKA10" i="6" s="1"/>
  <c r="AKN10" i="6" a="1"/>
  <c r="AKN10" i="6" s="1"/>
  <c r="AKY10" i="6" a="1"/>
  <c r="AKY10" i="6" s="1"/>
  <c r="ALL10" i="6" a="1"/>
  <c r="ALL10" i="6" s="1"/>
  <c r="AMH10" i="6" a="1"/>
  <c r="AMH10" i="6" s="1"/>
  <c r="AMS10" i="6" a="1"/>
  <c r="AMS10" i="6" s="1"/>
  <c r="ANG10" i="6" a="1"/>
  <c r="ANG10" i="6" s="1"/>
  <c r="ANU10" i="6" a="1"/>
  <c r="ANU10" i="6" s="1"/>
  <c r="AOI10" i="6" a="1"/>
  <c r="AOI10" i="6" s="1"/>
  <c r="E10" i="6" a="1"/>
  <c r="E10" i="6" s="1"/>
  <c r="U10" i="6" a="1"/>
  <c r="U10" i="6" s="1"/>
  <c r="AK10" i="6" a="1"/>
  <c r="AK10" i="6" s="1"/>
  <c r="BA10" i="6" a="1"/>
  <c r="BA10" i="6" s="1"/>
  <c r="BO10" i="6" a="1"/>
  <c r="BO10" i="6" s="1"/>
  <c r="CD10" i="6" a="1"/>
  <c r="CD10" i="6" s="1"/>
  <c r="CS10" i="6" a="1"/>
  <c r="CS10" i="6" s="1"/>
  <c r="DG10" i="6" a="1"/>
  <c r="DG10" i="6" s="1"/>
  <c r="DV10" i="6" a="1"/>
  <c r="DV10" i="6" s="1"/>
  <c r="EL10" i="6" a="1"/>
  <c r="EL10" i="6" s="1"/>
  <c r="FB10" i="6" a="1"/>
  <c r="FB10" i="6" s="1"/>
  <c r="FR10" i="6" a="1"/>
  <c r="FR10" i="6" s="1"/>
  <c r="GF10" i="6" a="1"/>
  <c r="GF10" i="6" s="1"/>
  <c r="GV10" i="6" a="1"/>
  <c r="GV10" i="6" s="1"/>
  <c r="HJ10" i="6" a="1"/>
  <c r="HJ10" i="6" s="1"/>
  <c r="HY10" i="6" a="1"/>
  <c r="HY10" i="6" s="1"/>
  <c r="IM10" i="6" a="1"/>
  <c r="IM10" i="6" s="1"/>
  <c r="JA10" i="6" a="1"/>
  <c r="JA10" i="6" s="1"/>
  <c r="JP10" i="6" a="1"/>
  <c r="JP10" i="6" s="1"/>
  <c r="KC10" i="6" a="1"/>
  <c r="KC10" i="6" s="1"/>
  <c r="KR10" i="6" a="1"/>
  <c r="KR10" i="6" s="1"/>
  <c r="LF10" i="6" a="1"/>
  <c r="LF10" i="6" s="1"/>
  <c r="LU10" i="6" a="1"/>
  <c r="LU10" i="6" s="1"/>
  <c r="MI10" i="6" a="1"/>
  <c r="MI10" i="6" s="1"/>
  <c r="MU10" i="6" a="1"/>
  <c r="MU10" i="6" s="1"/>
  <c r="NI10" i="6" a="1"/>
  <c r="NI10" i="6" s="1"/>
  <c r="OK10" i="6" a="1"/>
  <c r="OK10" i="6" s="1"/>
  <c r="OY10" i="6" a="1"/>
  <c r="OY10" i="6" s="1"/>
  <c r="PN10" i="6" a="1"/>
  <c r="PN10" i="6" s="1"/>
  <c r="QP10" i="6" a="1"/>
  <c r="QP10" i="6" s="1"/>
  <c r="RE10" i="6" a="1"/>
  <c r="RE10" i="6" s="1"/>
  <c r="RS10" i="6" a="1"/>
  <c r="RS10" i="6" s="1"/>
  <c r="SI10" i="6" a="1"/>
  <c r="SI10" i="6" s="1"/>
  <c r="SW10" i="6" a="1"/>
  <c r="SW10" i="6" s="1"/>
  <c r="TM10" i="6" a="1"/>
  <c r="TM10" i="6" s="1"/>
  <c r="UA10" i="6" a="1"/>
  <c r="UA10" i="6" s="1"/>
  <c r="UQ10" i="6" a="1"/>
  <c r="UQ10" i="6" s="1"/>
  <c r="VG10" i="6" a="1"/>
  <c r="VG10" i="6" s="1"/>
  <c r="VW10" i="6" a="1"/>
  <c r="VW10" i="6" s="1"/>
  <c r="WJ10" i="6" a="1"/>
  <c r="WJ10" i="6" s="1"/>
  <c r="WY10" i="6" a="1"/>
  <c r="WY10" i="6" s="1"/>
  <c r="XL10" i="6" a="1"/>
  <c r="XL10" i="6" s="1"/>
  <c r="YA10" i="6" a="1"/>
  <c r="YA10" i="6" s="1"/>
  <c r="YO10" i="6" a="1"/>
  <c r="YO10" i="6" s="1"/>
  <c r="ZE10" i="6" a="1"/>
  <c r="ZE10" i="6" s="1"/>
  <c r="ZS10" i="6" a="1"/>
  <c r="ZS10" i="6" s="1"/>
  <c r="AAH10" i="6" a="1"/>
  <c r="AAH10" i="6" s="1"/>
  <c r="AAW10" i="6" a="1"/>
  <c r="AAW10" i="6" s="1"/>
  <c r="ABI10" i="6" a="1"/>
  <c r="ABI10" i="6" s="1"/>
  <c r="ABU10" i="6" a="1"/>
  <c r="ABU10" i="6" s="1"/>
  <c r="ACJ10" i="6" a="1"/>
  <c r="ACJ10" i="6" s="1"/>
  <c r="ADI10" i="6" a="1"/>
  <c r="ADI10" i="6" s="1"/>
  <c r="ADX10" i="6" a="1"/>
  <c r="ADX10" i="6" s="1"/>
  <c r="AEM10" i="6" a="1"/>
  <c r="AEM10" i="6" s="1"/>
  <c r="AFB10" i="6" a="1"/>
  <c r="AFB10" i="6" s="1"/>
  <c r="AFN10" i="6" a="1"/>
  <c r="AFN10" i="6" s="1"/>
  <c r="AFX10" i="6" a="1"/>
  <c r="AFX10" i="6" s="1"/>
  <c r="AGS10" i="6" a="1"/>
  <c r="AGS10" i="6" s="1"/>
  <c r="AHE10" i="6" a="1"/>
  <c r="AHE10" i="6" s="1"/>
  <c r="AHR10" i="6" a="1"/>
  <c r="AHR10" i="6" s="1"/>
  <c r="AIC10" i="6" a="1"/>
  <c r="AIC10" i="6" s="1"/>
  <c r="AIO10" i="6" a="1"/>
  <c r="AIO10" i="6" s="1"/>
  <c r="AJA10" i="6" a="1"/>
  <c r="AJA10" i="6" s="1"/>
  <c r="AKB10" i="6" a="1"/>
  <c r="AKB10" i="6" s="1"/>
  <c r="AKZ10" i="6" a="1"/>
  <c r="AKZ10" i="6" s="1"/>
  <c r="ALM10" i="6" a="1"/>
  <c r="ALM10" i="6" s="1"/>
  <c r="ALX10" i="6" a="1"/>
  <c r="ALX10" i="6" s="1"/>
  <c r="AMI10" i="6" a="1"/>
  <c r="AMI10" i="6" s="1"/>
  <c r="AMT10" i="6" a="1"/>
  <c r="AMT10" i="6" s="1"/>
  <c r="ANH10" i="6" a="1"/>
  <c r="ANH10" i="6" s="1"/>
  <c r="ANV10" i="6" a="1"/>
  <c r="ANV10" i="6" s="1"/>
  <c r="AOJ10" i="6" a="1"/>
  <c r="AOJ10" i="6" s="1"/>
  <c r="AOY10" i="6" a="1"/>
  <c r="AOY10" i="6" s="1"/>
  <c r="APL10" i="6" a="1"/>
  <c r="APL10" i="6" s="1"/>
  <c r="AQA10" i="6" a="1"/>
  <c r="AQA10" i="6" s="1"/>
  <c r="AQO10" i="6" a="1"/>
  <c r="AQO10" i="6" s="1"/>
  <c r="ARD10" i="6" a="1"/>
  <c r="ARD10" i="6" s="1"/>
  <c r="ARR10" i="6" a="1"/>
  <c r="ARR10" i="6" s="1"/>
  <c r="ASG10" i="6" a="1"/>
  <c r="ASG10" i="6" s="1"/>
  <c r="F10" i="6" a="1"/>
  <c r="F10" i="6" s="1"/>
  <c r="V10" i="6" a="1"/>
  <c r="V10" i="6" s="1"/>
  <c r="AL10" i="6" a="1"/>
  <c r="AL10" i="6" s="1"/>
  <c r="BB10" i="6" a="1"/>
  <c r="BB10" i="6" s="1"/>
  <c r="BP10" i="6" a="1"/>
  <c r="BP10" i="6" s="1"/>
  <c r="CE10" i="6" a="1"/>
  <c r="CE10" i="6" s="1"/>
  <c r="DH10" i="6" a="1"/>
  <c r="DH10" i="6" s="1"/>
  <c r="DW10" i="6" a="1"/>
  <c r="DW10" i="6" s="1"/>
  <c r="EM10" i="6" a="1"/>
  <c r="EM10" i="6" s="1"/>
  <c r="FC10" i="6" a="1"/>
  <c r="FC10" i="6" s="1"/>
  <c r="FS10" i="6" a="1"/>
  <c r="FS10" i="6" s="1"/>
  <c r="GG10" i="6" a="1"/>
  <c r="GG10" i="6" s="1"/>
  <c r="GW10" i="6" a="1"/>
  <c r="GW10" i="6" s="1"/>
  <c r="HK10" i="6" a="1"/>
  <c r="HK10" i="6" s="1"/>
  <c r="IN10" i="6" a="1"/>
  <c r="IN10" i="6" s="1"/>
  <c r="JB10" i="6" a="1"/>
  <c r="JB10" i="6" s="1"/>
  <c r="JQ10" i="6" a="1"/>
  <c r="JQ10" i="6" s="1"/>
  <c r="KS10" i="6" a="1"/>
  <c r="KS10" i="6" s="1"/>
  <c r="LG10" i="6" a="1"/>
  <c r="LG10" i="6" s="1"/>
  <c r="LV10" i="6" a="1"/>
  <c r="LV10" i="6" s="1"/>
  <c r="MV10" i="6" a="1"/>
  <c r="MV10" i="6" s="1"/>
  <c r="NJ10" i="6" a="1"/>
  <c r="NJ10" i="6" s="1"/>
  <c r="NV10" i="6" a="1"/>
  <c r="NV10" i="6" s="1"/>
  <c r="OL10" i="6" a="1"/>
  <c r="OL10" i="6" s="1"/>
  <c r="OZ10" i="6" a="1"/>
  <c r="OZ10" i="6" s="1"/>
  <c r="PO10" i="6" a="1"/>
  <c r="PO10" i="6" s="1"/>
  <c r="QB10" i="6" a="1"/>
  <c r="QB10" i="6" s="1"/>
  <c r="QQ10" i="6" a="1"/>
  <c r="QQ10" i="6" s="1"/>
  <c r="RT10" i="6" a="1"/>
  <c r="RT10" i="6" s="1"/>
  <c r="SJ10" i="6" a="1"/>
  <c r="SJ10" i="6" s="1"/>
  <c r="SX10" i="6" a="1"/>
  <c r="SX10" i="6" s="1"/>
  <c r="TN10" i="6" a="1"/>
  <c r="TN10" i="6" s="1"/>
  <c r="UB10" i="6" a="1"/>
  <c r="UB10" i="6" s="1"/>
  <c r="UR10" i="6" a="1"/>
  <c r="UR10" i="6" s="1"/>
  <c r="VH10" i="6" a="1"/>
  <c r="VH10" i="6" s="1"/>
  <c r="VX10" i="6" a="1"/>
  <c r="VX10" i="6" s="1"/>
  <c r="WK10" i="6" a="1"/>
  <c r="WK10" i="6" s="1"/>
  <c r="WZ10" i="6" a="1"/>
  <c r="WZ10" i="6" s="1"/>
  <c r="XM10" i="6" a="1"/>
  <c r="XM10" i="6" s="1"/>
  <c r="YP10" i="6" a="1"/>
  <c r="YP10" i="6" s="1"/>
  <c r="ZF10" i="6" a="1"/>
  <c r="ZF10" i="6" s="1"/>
  <c r="AAI10" i="6" a="1"/>
  <c r="AAI10" i="6" s="1"/>
  <c r="AAX10" i="6" a="1"/>
  <c r="AAX10" i="6" s="1"/>
  <c r="ABJ10" i="6" a="1"/>
  <c r="ABJ10" i="6" s="1"/>
  <c r="ABV10" i="6" a="1"/>
  <c r="ABV10" i="6" s="1"/>
  <c r="ACK10" i="6" a="1"/>
  <c r="ACK10" i="6" s="1"/>
  <c r="ACW10" i="6" a="1"/>
  <c r="ACW10" i="6" s="1"/>
  <c r="ADJ10" i="6" a="1"/>
  <c r="ADJ10" i="6" s="1"/>
  <c r="ADY10" i="6" a="1"/>
  <c r="ADY10" i="6" s="1"/>
  <c r="AEN10" i="6" a="1"/>
  <c r="AEN10" i="6" s="1"/>
  <c r="AFO10" i="6" a="1"/>
  <c r="AFO10" i="6" s="1"/>
  <c r="AGI10" i="6" a="1"/>
  <c r="AGI10" i="6" s="1"/>
  <c r="AGT10" i="6" a="1"/>
  <c r="AGT10" i="6" s="1"/>
  <c r="AHF10" i="6" a="1"/>
  <c r="AHF10" i="6" s="1"/>
  <c r="AID10" i="6" a="1"/>
  <c r="AID10" i="6" s="1"/>
  <c r="AIP10" i="6" a="1"/>
  <c r="AIP10" i="6" s="1"/>
  <c r="AJB10" i="6" a="1"/>
  <c r="AJB10" i="6" s="1"/>
  <c r="AJP10" i="6" a="1"/>
  <c r="AJP10" i="6" s="1"/>
  <c r="AKC10" i="6" a="1"/>
  <c r="AKC10" i="6" s="1"/>
  <c r="AKO10" i="6" a="1"/>
  <c r="AKO10" i="6" s="1"/>
  <c r="ALA10" i="6" a="1"/>
  <c r="ALA10" i="6" s="1"/>
  <c r="ALN10" i="6" a="1"/>
  <c r="ALN10" i="6" s="1"/>
  <c r="AMU10" i="6" a="1"/>
  <c r="AMU10" i="6" s="1"/>
  <c r="ANI10" i="6" a="1"/>
  <c r="ANI10" i="6" s="1"/>
  <c r="ANW10" i="6" a="1"/>
  <c r="ANW10" i="6" s="1"/>
  <c r="AOZ10" i="6" a="1"/>
  <c r="AOZ10" i="6" s="1"/>
  <c r="G10" i="6" a="1"/>
  <c r="G10" i="6" s="1"/>
  <c r="W10" i="6" a="1"/>
  <c r="W10" i="6" s="1"/>
  <c r="AM10" i="6" a="1"/>
  <c r="AM10" i="6" s="1"/>
  <c r="BC10" i="6" a="1"/>
  <c r="BC10" i="6" s="1"/>
  <c r="BQ10" i="6" a="1"/>
  <c r="BQ10" i="6" s="1"/>
  <c r="CF10" i="6" a="1"/>
  <c r="CF10" i="6" s="1"/>
  <c r="CT10" i="6" a="1"/>
  <c r="CT10" i="6" s="1"/>
  <c r="DI10" i="6" a="1"/>
  <c r="DI10" i="6" s="1"/>
  <c r="DX10" i="6" a="1"/>
  <c r="DX10" i="6" s="1"/>
  <c r="EN10" i="6" a="1"/>
  <c r="EN10" i="6" s="1"/>
  <c r="FD10" i="6" a="1"/>
  <c r="FD10" i="6" s="1"/>
  <c r="FT10" i="6" a="1"/>
  <c r="FT10" i="6" s="1"/>
  <c r="GH10" i="6" a="1"/>
  <c r="GH10" i="6" s="1"/>
  <c r="GX10" i="6" a="1"/>
  <c r="GX10" i="6" s="1"/>
  <c r="HL10" i="6" a="1"/>
  <c r="HL10" i="6" s="1"/>
  <c r="HZ10" i="6" a="1"/>
  <c r="HZ10" i="6" s="1"/>
  <c r="IO10" i="6" a="1"/>
  <c r="IO10" i="6" s="1"/>
  <c r="JC10" i="6" a="1"/>
  <c r="JC10" i="6" s="1"/>
  <c r="JR10" i="6" a="1"/>
  <c r="JR10" i="6" s="1"/>
  <c r="KD10" i="6" a="1"/>
  <c r="KD10" i="6" s="1"/>
  <c r="KT10" i="6" a="1"/>
  <c r="KT10" i="6" s="1"/>
  <c r="LH10" i="6" a="1"/>
  <c r="LH10" i="6" s="1"/>
  <c r="LW10" i="6" a="1"/>
  <c r="LW10" i="6" s="1"/>
  <c r="MJ10" i="6" a="1"/>
  <c r="MJ10" i="6" s="1"/>
  <c r="MW10" i="6" a="1"/>
  <c r="MW10" i="6" s="1"/>
  <c r="NK10" i="6" a="1"/>
  <c r="NK10" i="6" s="1"/>
  <c r="NW10" i="6" a="1"/>
  <c r="NW10" i="6" s="1"/>
  <c r="OM10" i="6" a="1"/>
  <c r="OM10" i="6" s="1"/>
  <c r="PA10" i="6" a="1"/>
  <c r="PA10" i="6" s="1"/>
  <c r="PP10" i="6" a="1"/>
  <c r="PP10" i="6" s="1"/>
  <c r="QC10" i="6" a="1"/>
  <c r="QC10" i="6" s="1"/>
  <c r="QR10" i="6" a="1"/>
  <c r="QR10" i="6" s="1"/>
  <c r="RF10" i="6" a="1"/>
  <c r="RF10" i="6" s="1"/>
  <c r="RU10" i="6" a="1"/>
  <c r="RU10" i="6" s="1"/>
  <c r="SK10" i="6" a="1"/>
  <c r="SK10" i="6" s="1"/>
  <c r="SY10" i="6" a="1"/>
  <c r="SY10" i="6" s="1"/>
  <c r="TO10" i="6" a="1"/>
  <c r="TO10" i="6" s="1"/>
  <c r="UC10" i="6" a="1"/>
  <c r="UC10" i="6" s="1"/>
  <c r="US10" i="6" a="1"/>
  <c r="US10" i="6" s="1"/>
  <c r="VI10" i="6" a="1"/>
  <c r="VI10" i="6" s="1"/>
  <c r="VY10" i="6" a="1"/>
  <c r="VY10" i="6" s="1"/>
  <c r="WL10" i="6" a="1"/>
  <c r="WL10" i="6" s="1"/>
  <c r="XA10" i="6" a="1"/>
  <c r="XA10" i="6" s="1"/>
  <c r="XN10" i="6" a="1"/>
  <c r="XN10" i="6" s="1"/>
  <c r="YB10" i="6" a="1"/>
  <c r="YB10" i="6" s="1"/>
  <c r="YQ10" i="6" a="1"/>
  <c r="YQ10" i="6" s="1"/>
  <c r="ZT10" i="6" a="1"/>
  <c r="ZT10" i="6" s="1"/>
  <c r="AAJ10" i="6" a="1"/>
  <c r="AAJ10" i="6" s="1"/>
  <c r="ABK10" i="6" a="1"/>
  <c r="ABK10" i="6" s="1"/>
  <c r="ABW10" i="6" a="1"/>
  <c r="ABW10" i="6" s="1"/>
  <c r="ACL10" i="6" a="1"/>
  <c r="ACL10" i="6" s="1"/>
  <c r="ACX10" i="6" a="1"/>
  <c r="ACX10" i="6" s="1"/>
  <c r="ADK10" i="6" a="1"/>
  <c r="ADK10" i="6" s="1"/>
  <c r="ADZ10" i="6" a="1"/>
  <c r="ADZ10" i="6" s="1"/>
  <c r="AEO10" i="6" a="1"/>
  <c r="AEO10" i="6" s="1"/>
  <c r="AFC10" i="6" a="1"/>
  <c r="AFC10" i="6" s="1"/>
  <c r="AFY10" i="6" a="1"/>
  <c r="AFY10" i="6" s="1"/>
  <c r="AGJ10" i="6" a="1"/>
  <c r="AGJ10" i="6" s="1"/>
  <c r="AHG10" i="6" a="1"/>
  <c r="AHG10" i="6" s="1"/>
  <c r="AHS10" i="6" a="1"/>
  <c r="AHS10" i="6" s="1"/>
  <c r="AJC10" i="6" a="1"/>
  <c r="AJC10" i="6" s="1"/>
  <c r="AKD10" i="6" a="1"/>
  <c r="AKD10" i="6" s="1"/>
  <c r="AKP10" i="6" a="1"/>
  <c r="AKP10" i="6" s="1"/>
  <c r="ALB10" i="6" a="1"/>
  <c r="ALB10" i="6" s="1"/>
  <c r="ALY10" i="6" a="1"/>
  <c r="ALY10" i="6" s="1"/>
  <c r="AMJ10" i="6" a="1"/>
  <c r="AMJ10" i="6" s="1"/>
  <c r="ANJ10" i="6" a="1"/>
  <c r="ANJ10" i="6" s="1"/>
  <c r="AOK10" i="6" a="1"/>
  <c r="AOK10" i="6" s="1"/>
  <c r="APA10" i="6" a="1"/>
  <c r="APA10" i="6" s="1"/>
  <c r="APN10" i="6" a="1"/>
  <c r="APN10" i="6" s="1"/>
  <c r="AQC10" i="6" a="1"/>
  <c r="AQC10" i="6" s="1"/>
  <c r="ARE10" i="6" a="1"/>
  <c r="ARE10" i="6" s="1"/>
  <c r="ART10" i="6" a="1"/>
  <c r="ART10" i="6" s="1"/>
  <c r="ASI10" i="6" a="1"/>
  <c r="ASI10" i="6" s="1"/>
  <c r="H10" i="6" a="1"/>
  <c r="H10" i="6" s="1"/>
  <c r="X10" i="6" a="1"/>
  <c r="X10" i="6" s="1"/>
  <c r="AN10" i="6" a="1"/>
  <c r="AN10" i="6" s="1"/>
  <c r="BD10" i="6" a="1"/>
  <c r="BD10" i="6" s="1"/>
  <c r="BR10" i="6" a="1"/>
  <c r="BR10" i="6" s="1"/>
  <c r="CG10" i="6" a="1"/>
  <c r="CG10" i="6" s="1"/>
  <c r="CU10" i="6" a="1"/>
  <c r="CU10" i="6" s="1"/>
  <c r="DY10" i="6" a="1"/>
  <c r="DY10" i="6" s="1"/>
  <c r="EO10" i="6" a="1"/>
  <c r="EO10" i="6" s="1"/>
  <c r="FE10" i="6" a="1"/>
  <c r="FE10" i="6" s="1"/>
  <c r="FU10" i="6" a="1"/>
  <c r="FU10" i="6" s="1"/>
  <c r="GI10" i="6" a="1"/>
  <c r="GI10" i="6" s="1"/>
  <c r="GY10" i="6" a="1"/>
  <c r="GY10" i="6" s="1"/>
  <c r="HM10" i="6" a="1"/>
  <c r="HM10" i="6" s="1"/>
  <c r="IA10" i="6" a="1"/>
  <c r="IA10" i="6" s="1"/>
  <c r="JD10" i="6" a="1"/>
  <c r="JD10" i="6" s="1"/>
  <c r="JS10" i="6" a="1"/>
  <c r="JS10" i="6" s="1"/>
  <c r="KE10" i="6" a="1"/>
  <c r="KE10" i="6" s="1"/>
  <c r="KU10" i="6" a="1"/>
  <c r="KU10" i="6" s="1"/>
  <c r="LI10" i="6" a="1"/>
  <c r="LI10" i="6" s="1"/>
  <c r="LX10" i="6" a="1"/>
  <c r="LX10" i="6" s="1"/>
  <c r="MX10" i="6" a="1"/>
  <c r="MX10" i="6" s="1"/>
  <c r="NL10" i="6" a="1"/>
  <c r="NL10" i="6" s="1"/>
  <c r="NX10" i="6" a="1"/>
  <c r="NX10" i="6" s="1"/>
  <c r="ON10" i="6" a="1"/>
  <c r="ON10" i="6" s="1"/>
  <c r="PQ10" i="6" a="1"/>
  <c r="PQ10" i="6" s="1"/>
  <c r="QD10" i="6" a="1"/>
  <c r="QD10" i="6" s="1"/>
  <c r="QS10" i="6" a="1"/>
  <c r="QS10" i="6" s="1"/>
  <c r="RG10" i="6" a="1"/>
  <c r="RG10" i="6" s="1"/>
  <c r="RV10" i="6" a="1"/>
  <c r="RV10" i="6" s="1"/>
  <c r="SZ10" i="6" a="1"/>
  <c r="SZ10" i="6" s="1"/>
  <c r="TP10" i="6" a="1"/>
  <c r="TP10" i="6" s="1"/>
  <c r="UD10" i="6" a="1"/>
  <c r="UD10" i="6" s="1"/>
  <c r="UT10" i="6" a="1"/>
  <c r="UT10" i="6" s="1"/>
  <c r="VJ10" i="6" a="1"/>
  <c r="VJ10" i="6" s="1"/>
  <c r="VZ10" i="6" a="1"/>
  <c r="VZ10" i="6" s="1"/>
  <c r="WM10" i="6" a="1"/>
  <c r="WM10" i="6" s="1"/>
  <c r="XB10" i="6" a="1"/>
  <c r="XB10" i="6" s="1"/>
  <c r="XO10" i="6" a="1"/>
  <c r="XO10" i="6" s="1"/>
  <c r="YC10" i="6" a="1"/>
  <c r="YC10" i="6" s="1"/>
  <c r="YR10" i="6" a="1"/>
  <c r="YR10" i="6" s="1"/>
  <c r="ZG10" i="6" a="1"/>
  <c r="ZG10" i="6" s="1"/>
  <c r="ZU10" i="6" a="1"/>
  <c r="ZU10" i="6" s="1"/>
  <c r="AAK10" i="6" a="1"/>
  <c r="AAK10" i="6" s="1"/>
  <c r="AAY10" i="6" a="1"/>
  <c r="AAY10" i="6" s="1"/>
  <c r="ABL10" i="6" a="1"/>
  <c r="ABL10" i="6" s="1"/>
  <c r="ABX10" i="6" a="1"/>
  <c r="ABX10" i="6" s="1"/>
  <c r="AEA10" i="6" a="1"/>
  <c r="AEA10" i="6" s="1"/>
  <c r="AEP10" i="6" a="1"/>
  <c r="AEP10" i="6" s="1"/>
  <c r="AFD10" i="6" a="1"/>
  <c r="AFD10" i="6" s="1"/>
  <c r="AFP10" i="6" a="1"/>
  <c r="AFP10" i="6" s="1"/>
  <c r="AFZ10" i="6" a="1"/>
  <c r="AFZ10" i="6" s="1"/>
  <c r="AGU10" i="6" a="1"/>
  <c r="AGU10" i="6" s="1"/>
  <c r="AHH10" i="6" a="1"/>
  <c r="AHH10" i="6" s="1"/>
  <c r="AIE10" i="6" a="1"/>
  <c r="AIE10" i="6" s="1"/>
  <c r="AIQ10" i="6" a="1"/>
  <c r="AIQ10" i="6" s="1"/>
  <c r="AJD10" i="6" a="1"/>
  <c r="AJD10" i="6" s="1"/>
  <c r="AJQ10" i="6" a="1"/>
  <c r="AJQ10" i="6" s="1"/>
  <c r="AKE10" i="6" a="1"/>
  <c r="AKE10" i="6" s="1"/>
  <c r="AKQ10" i="6" a="1"/>
  <c r="AKQ10" i="6" s="1"/>
  <c r="ALO10" i="6" a="1"/>
  <c r="ALO10" i="6" s="1"/>
  <c r="ALZ10" i="6" a="1"/>
  <c r="ALZ10" i="6" s="1"/>
  <c r="AMV10" i="6" a="1"/>
  <c r="AMV10" i="6" s="1"/>
  <c r="ANK10" i="6" a="1"/>
  <c r="ANK10" i="6" s="1"/>
  <c r="ANX10" i="6" a="1"/>
  <c r="ANX10" i="6" s="1"/>
  <c r="AOL10" i="6" a="1"/>
  <c r="AOL10" i="6" s="1"/>
  <c r="I10" i="6" a="1"/>
  <c r="I10" i="6" s="1"/>
  <c r="Y10" i="6" a="1"/>
  <c r="Y10" i="6" s="1"/>
  <c r="AO10" i="6" a="1"/>
  <c r="AO10" i="6" s="1"/>
  <c r="BE10" i="6" a="1"/>
  <c r="BE10" i="6" s="1"/>
  <c r="BS10" i="6" a="1"/>
  <c r="BS10" i="6" s="1"/>
  <c r="CH10" i="6" a="1"/>
  <c r="CH10" i="6" s="1"/>
  <c r="CV10" i="6" a="1"/>
  <c r="CV10" i="6" s="1"/>
  <c r="DJ10" i="6" a="1"/>
  <c r="DJ10" i="6" s="1"/>
  <c r="DZ10" i="6" a="1"/>
  <c r="DZ10" i="6" s="1"/>
  <c r="EP10" i="6" a="1"/>
  <c r="EP10" i="6" s="1"/>
  <c r="FF10" i="6" a="1"/>
  <c r="FF10" i="6" s="1"/>
  <c r="GJ10" i="6" a="1"/>
  <c r="GJ10" i="6" s="1"/>
  <c r="GZ10" i="6" a="1"/>
  <c r="GZ10" i="6" s="1"/>
  <c r="HN10" i="6" a="1"/>
  <c r="HN10" i="6" s="1"/>
  <c r="IB10" i="6" a="1"/>
  <c r="IB10" i="6" s="1"/>
  <c r="IP10" i="6" a="1"/>
  <c r="IP10" i="6" s="1"/>
  <c r="JE10" i="6" a="1"/>
  <c r="JE10" i="6" s="1"/>
  <c r="JT10" i="6" a="1"/>
  <c r="JT10" i="6" s="1"/>
  <c r="KF10" i="6" a="1"/>
  <c r="KF10" i="6" s="1"/>
  <c r="KV10" i="6" a="1"/>
  <c r="KV10" i="6" s="1"/>
  <c r="LY10" i="6" a="1"/>
  <c r="LY10" i="6" s="1"/>
  <c r="MK10" i="6" a="1"/>
  <c r="MK10" i="6" s="1"/>
  <c r="MY10" i="6" a="1"/>
  <c r="MY10" i="6" s="1"/>
  <c r="NM10" i="6" a="1"/>
  <c r="NM10" i="6" s="1"/>
  <c r="NY10" i="6" a="1"/>
  <c r="NY10" i="6" s="1"/>
  <c r="OO10" i="6" a="1"/>
  <c r="OO10" i="6" s="1"/>
  <c r="PB10" i="6" a="1"/>
  <c r="PB10" i="6" s="1"/>
  <c r="PR10" i="6" a="1"/>
  <c r="PR10" i="6" s="1"/>
  <c r="QE10" i="6" a="1"/>
  <c r="QE10" i="6" s="1"/>
  <c r="QT10" i="6" a="1"/>
  <c r="QT10" i="6" s="1"/>
  <c r="RH10" i="6" a="1"/>
  <c r="RH10" i="6" s="1"/>
  <c r="RW10" i="6" a="1"/>
  <c r="RW10" i="6" s="1"/>
  <c r="SL10" i="6" a="1"/>
  <c r="SL10" i="6" s="1"/>
  <c r="TA10" i="6" a="1"/>
  <c r="TA10" i="6" s="1"/>
  <c r="TQ10" i="6" a="1"/>
  <c r="TQ10" i="6" s="1"/>
  <c r="UE10" i="6" a="1"/>
  <c r="UE10" i="6" s="1"/>
  <c r="UU10" i="6" a="1"/>
  <c r="UU10" i="6" s="1"/>
  <c r="VK10" i="6" a="1"/>
  <c r="VK10" i="6" s="1"/>
  <c r="WA10" i="6" a="1"/>
  <c r="WA10" i="6" s="1"/>
  <c r="WN10" i="6" a="1"/>
  <c r="WN10" i="6" s="1"/>
  <c r="XC10" i="6" a="1"/>
  <c r="XC10" i="6" s="1"/>
  <c r="XP10" i="6" a="1"/>
  <c r="XP10" i="6" s="1"/>
  <c r="YD10" i="6" a="1"/>
  <c r="YD10" i="6" s="1"/>
  <c r="YS10" i="6" a="1"/>
  <c r="YS10" i="6" s="1"/>
  <c r="ZH10" i="6" a="1"/>
  <c r="ZH10" i="6" s="1"/>
  <c r="ZV10" i="6" a="1"/>
  <c r="ZV10" i="6" s="1"/>
  <c r="AAL10" i="6" a="1"/>
  <c r="AAL10" i="6" s="1"/>
  <c r="ABY10" i="6" a="1"/>
  <c r="ABY10" i="6" s="1"/>
  <c r="ACM10" i="6" a="1"/>
  <c r="ACM10" i="6" s="1"/>
  <c r="ACY10" i="6" a="1"/>
  <c r="ACY10" i="6" s="1"/>
  <c r="ADL10" i="6" a="1"/>
  <c r="ADL10" i="6" s="1"/>
  <c r="AEB10" i="6" a="1"/>
  <c r="AEB10" i="6" s="1"/>
  <c r="AEQ10" i="6" a="1"/>
  <c r="AEQ10" i="6" s="1"/>
  <c r="AFE10" i="6" a="1"/>
  <c r="AFE10" i="6" s="1"/>
  <c r="AGK10" i="6" a="1"/>
  <c r="AGK10" i="6" s="1"/>
  <c r="AGV10" i="6" a="1"/>
  <c r="AGV10" i="6" s="1"/>
  <c r="AHT10" i="6" a="1"/>
  <c r="AHT10" i="6" s="1"/>
  <c r="AIF10" i="6" a="1"/>
  <c r="AIF10" i="6" s="1"/>
  <c r="AJE10" i="6" a="1"/>
  <c r="AJE10" i="6" s="1"/>
  <c r="AJR10" i="6" a="1"/>
  <c r="AJR10" i="6" s="1"/>
  <c r="AKF10" i="6" a="1"/>
  <c r="AKF10" i="6" s="1"/>
  <c r="AKR10" i="6" a="1"/>
  <c r="AKR10" i="6" s="1"/>
  <c r="ALC10" i="6" a="1"/>
  <c r="ALC10" i="6" s="1"/>
  <c r="ALP10" i="6" a="1"/>
  <c r="ALP10" i="6" s="1"/>
  <c r="AMK10" i="6" a="1"/>
  <c r="AMK10" i="6" s="1"/>
  <c r="AMW10" i="6" a="1"/>
  <c r="AMW10" i="6" s="1"/>
  <c r="ANL10" i="6" a="1"/>
  <c r="ANL10" i="6" s="1"/>
  <c r="AOM10" i="6" a="1"/>
  <c r="AOM10" i="6" s="1"/>
  <c r="APC10" i="6" a="1"/>
  <c r="APC10" i="6" s="1"/>
  <c r="APP10" i="6" a="1"/>
  <c r="APP10" i="6" s="1"/>
  <c r="AQE10" i="6" a="1"/>
  <c r="AQE10" i="6" s="1"/>
  <c r="AQR10" i="6" a="1"/>
  <c r="AQR10" i="6" s="1"/>
  <c r="ARG10" i="6" a="1"/>
  <c r="ARG10" i="6" s="1"/>
  <c r="ARV10" i="6" a="1"/>
  <c r="ARV10" i="6" s="1"/>
  <c r="J10" i="6" a="1"/>
  <c r="J10" i="6" s="1"/>
  <c r="Z10" i="6" a="1"/>
  <c r="Z10" i="6" s="1"/>
  <c r="AP10" i="6" a="1"/>
  <c r="AP10" i="6" s="1"/>
  <c r="BT10" i="6" a="1"/>
  <c r="BT10" i="6" s="1"/>
  <c r="CI10" i="6" a="1"/>
  <c r="CI10" i="6" s="1"/>
  <c r="CW10" i="6" a="1"/>
  <c r="CW10" i="6" s="1"/>
  <c r="DK10" i="6" a="1"/>
  <c r="DK10" i="6" s="1"/>
  <c r="EA10" i="6" a="1"/>
  <c r="EA10" i="6" s="1"/>
  <c r="EQ10" i="6" a="1"/>
  <c r="EQ10" i="6" s="1"/>
  <c r="FG10" i="6" a="1"/>
  <c r="FG10" i="6" s="1"/>
  <c r="FV10" i="6" a="1"/>
  <c r="FV10" i="6" s="1"/>
  <c r="GK10" i="6" a="1"/>
  <c r="GK10" i="6" s="1"/>
  <c r="HA10" i="6" a="1"/>
  <c r="HA10" i="6" s="1"/>
  <c r="HO10" i="6" a="1"/>
  <c r="HO10" i="6" s="1"/>
  <c r="IQ10" i="6" a="1"/>
  <c r="IQ10" i="6" s="1"/>
  <c r="JF10" i="6" a="1"/>
  <c r="JF10" i="6" s="1"/>
  <c r="JU10" i="6" a="1"/>
  <c r="JU10" i="6" s="1"/>
  <c r="KG10" i="6" a="1"/>
  <c r="KG10" i="6" s="1"/>
  <c r="KW10" i="6" a="1"/>
  <c r="KW10" i="6" s="1"/>
  <c r="LJ10" i="6" a="1"/>
  <c r="LJ10" i="6" s="1"/>
  <c r="LZ10" i="6" a="1"/>
  <c r="LZ10" i="6" s="1"/>
  <c r="ML10" i="6" a="1"/>
  <c r="ML10" i="6" s="1"/>
  <c r="MZ10" i="6" a="1"/>
  <c r="MZ10" i="6" s="1"/>
  <c r="NZ10" i="6" a="1"/>
  <c r="NZ10" i="6" s="1"/>
  <c r="OP10" i="6" a="1"/>
  <c r="OP10" i="6" s="1"/>
  <c r="PC10" i="6" a="1"/>
  <c r="PC10" i="6" s="1"/>
  <c r="PS10" i="6" a="1"/>
  <c r="PS10" i="6" s="1"/>
  <c r="QF10" i="6" a="1"/>
  <c r="QF10" i="6" s="1"/>
  <c r="QU10" i="6" a="1"/>
  <c r="QU10" i="6" s="1"/>
  <c r="RI10" i="6" a="1"/>
  <c r="RI10" i="6" s="1"/>
  <c r="RX10" i="6" a="1"/>
  <c r="RX10" i="6" s="1"/>
  <c r="SM10" i="6" a="1"/>
  <c r="SM10" i="6" s="1"/>
  <c r="TB10" i="6" a="1"/>
  <c r="TB10" i="6" s="1"/>
  <c r="UF10" i="6" a="1"/>
  <c r="UF10" i="6" s="1"/>
  <c r="UV10" i="6" a="1"/>
  <c r="UV10" i="6" s="1"/>
  <c r="VL10" i="6" a="1"/>
  <c r="VL10" i="6" s="1"/>
  <c r="WB10" i="6" a="1"/>
  <c r="WB10" i="6" s="1"/>
  <c r="WO10" i="6" a="1"/>
  <c r="WO10" i="6" s="1"/>
  <c r="XQ10" i="6" a="1"/>
  <c r="XQ10" i="6" s="1"/>
  <c r="YE10" i="6" a="1"/>
  <c r="YE10" i="6" s="1"/>
  <c r="YT10" i="6" a="1"/>
  <c r="YT10" i="6" s="1"/>
  <c r="ZI10" i="6" a="1"/>
  <c r="ZI10" i="6" s="1"/>
  <c r="ZW10" i="6" a="1"/>
  <c r="ZW10" i="6" s="1"/>
  <c r="AAM10" i="6" a="1"/>
  <c r="AAM10" i="6" s="1"/>
  <c r="AAZ10" i="6" a="1"/>
  <c r="AAZ10" i="6" s="1"/>
  <c r="ABM10" i="6" a="1"/>
  <c r="ABM10" i="6" s="1"/>
  <c r="ABZ10" i="6" a="1"/>
  <c r="ABZ10" i="6" s="1"/>
  <c r="ACN10" i="6" a="1"/>
  <c r="ACN10" i="6" s="1"/>
  <c r="ACZ10" i="6" a="1"/>
  <c r="ACZ10" i="6" s="1"/>
  <c r="ADM10" i="6" a="1"/>
  <c r="ADM10" i="6" s="1"/>
  <c r="AEC10" i="6" a="1"/>
  <c r="AEC10" i="6" s="1"/>
  <c r="AER10" i="6" a="1"/>
  <c r="AER10" i="6" s="1"/>
  <c r="AFF10" i="6" a="1"/>
  <c r="AFF10" i="6" s="1"/>
  <c r="AFQ10" i="6" a="1"/>
  <c r="AFQ10" i="6" s="1"/>
  <c r="AGA10" i="6" a="1"/>
  <c r="AGA10" i="6" s="1"/>
  <c r="AGL10" i="6" a="1"/>
  <c r="AGL10" i="6" s="1"/>
  <c r="AGW10" i="6" a="1"/>
  <c r="AGW10" i="6" s="1"/>
  <c r="AHI10" i="6" a="1"/>
  <c r="AHI10" i="6" s="1"/>
  <c r="AIR10" i="6" a="1"/>
  <c r="AIR10" i="6" s="1"/>
  <c r="AJF10" i="6" a="1"/>
  <c r="AJF10" i="6" s="1"/>
  <c r="AJS10" i="6" a="1"/>
  <c r="AJS10" i="6" s="1"/>
  <c r="ALD10" i="6" a="1"/>
  <c r="ALD10" i="6" s="1"/>
  <c r="ALQ10" i="6" a="1"/>
  <c r="ALQ10" i="6" s="1"/>
  <c r="AMA10" i="6" a="1"/>
  <c r="AMA10" i="6" s="1"/>
  <c r="AML10" i="6" a="1"/>
  <c r="AML10" i="6" s="1"/>
  <c r="AMX10" i="6" a="1"/>
  <c r="AMX10" i="6" s="1"/>
  <c r="ANM10" i="6" a="1"/>
  <c r="ANM10" i="6" s="1"/>
  <c r="ANY10" i="6" a="1"/>
  <c r="ANY10" i="6" s="1"/>
  <c r="AON10" i="6" a="1"/>
  <c r="AON10" i="6" s="1"/>
  <c r="APQ10" i="6" a="1"/>
  <c r="APQ10" i="6" s="1"/>
  <c r="AQF10" i="6" a="1"/>
  <c r="AQF10" i="6" s="1"/>
  <c r="AQS10" i="6" a="1"/>
  <c r="AQS10" i="6" s="1"/>
  <c r="ARH10" i="6" a="1"/>
  <c r="ARH10" i="6" s="1"/>
  <c r="ARW10" i="6" a="1"/>
  <c r="ARW10" i="6" s="1"/>
  <c r="K10" i="6" a="1"/>
  <c r="K10" i="6" s="1"/>
  <c r="AA10" i="6" a="1"/>
  <c r="AA10" i="6" s="1"/>
  <c r="AQ10" i="6" a="1"/>
  <c r="AQ10" i="6" s="1"/>
  <c r="BF10" i="6" a="1"/>
  <c r="BF10" i="6" s="1"/>
  <c r="BU10" i="6" a="1"/>
  <c r="BU10" i="6" s="1"/>
  <c r="CJ10" i="6" a="1"/>
  <c r="CJ10" i="6" s="1"/>
  <c r="CX10" i="6" a="1"/>
  <c r="CX10" i="6" s="1"/>
  <c r="DL10" i="6" a="1"/>
  <c r="DL10" i="6" s="1"/>
  <c r="EB10" i="6" a="1"/>
  <c r="EB10" i="6" s="1"/>
  <c r="ER10" i="6" a="1"/>
  <c r="ER10" i="6" s="1"/>
  <c r="FH10" i="6" a="1"/>
  <c r="FH10" i="6" s="1"/>
  <c r="FW10" i="6" a="1"/>
  <c r="FW10" i="6" s="1"/>
  <c r="GL10" i="6" a="1"/>
  <c r="GL10" i="6" s="1"/>
  <c r="HP10" i="6" a="1"/>
  <c r="HP10" i="6" s="1"/>
  <c r="IC10" i="6" a="1"/>
  <c r="IC10" i="6" s="1"/>
  <c r="IR10" i="6" a="1"/>
  <c r="IR10" i="6" s="1"/>
  <c r="JG10" i="6" a="1"/>
  <c r="JG10" i="6" s="1"/>
  <c r="KH10" i="6" a="1"/>
  <c r="KH10" i="6" s="1"/>
  <c r="KX10" i="6" a="1"/>
  <c r="KX10" i="6" s="1"/>
  <c r="LK10" i="6" a="1"/>
  <c r="LK10" i="6" s="1"/>
  <c r="MA10" i="6" a="1"/>
  <c r="MA10" i="6" s="1"/>
  <c r="MM10" i="6" a="1"/>
  <c r="MM10" i="6" s="1"/>
  <c r="NA10" i="6" a="1"/>
  <c r="NA10" i="6" s="1"/>
  <c r="NN10" i="6" a="1"/>
  <c r="NN10" i="6" s="1"/>
  <c r="OA10" i="6" a="1"/>
  <c r="OA10" i="6" s="1"/>
  <c r="OQ10" i="6" a="1"/>
  <c r="OQ10" i="6" s="1"/>
  <c r="PD10" i="6" a="1"/>
  <c r="PD10" i="6" s="1"/>
  <c r="QG10" i="6" a="1"/>
  <c r="QG10" i="6" s="1"/>
  <c r="QV10" i="6" a="1"/>
  <c r="QV10" i="6" s="1"/>
  <c r="RJ10" i="6" a="1"/>
  <c r="RJ10" i="6" s="1"/>
  <c r="RY10" i="6" a="1"/>
  <c r="RY10" i="6" s="1"/>
  <c r="SN10" i="6" a="1"/>
  <c r="SN10" i="6" s="1"/>
  <c r="TC10" i="6" a="1"/>
  <c r="TC10" i="6" s="1"/>
  <c r="TR10" i="6" a="1"/>
  <c r="TR10" i="6" s="1"/>
  <c r="UG10" i="6" a="1"/>
  <c r="UG10" i="6" s="1"/>
  <c r="UW10" i="6" a="1"/>
  <c r="UW10" i="6" s="1"/>
  <c r="VM10" i="6" a="1"/>
  <c r="VM10" i="6" s="1"/>
  <c r="WC10" i="6" a="1"/>
  <c r="WC10" i="6" s="1"/>
  <c r="WP10" i="6" a="1"/>
  <c r="WP10" i="6" s="1"/>
  <c r="XD10" i="6" a="1"/>
  <c r="XD10" i="6" s="1"/>
  <c r="YF10" i="6" a="1"/>
  <c r="YF10" i="6" s="1"/>
  <c r="YU10" i="6" a="1"/>
  <c r="YU10" i="6" s="1"/>
  <c r="ZJ10" i="6" a="1"/>
  <c r="ZJ10" i="6" s="1"/>
  <c r="ZX10" i="6" a="1"/>
  <c r="ZX10" i="6" s="1"/>
  <c r="AAN10" i="6" a="1"/>
  <c r="AAN10" i="6" s="1"/>
  <c r="ABA10" i="6" a="1"/>
  <c r="ABA10" i="6" s="1"/>
  <c r="ABN10" i="6" a="1"/>
  <c r="ABN10" i="6" s="1"/>
  <c r="ACA10" i="6" a="1"/>
  <c r="ACA10" i="6" s="1"/>
  <c r="ACO10" i="6" a="1"/>
  <c r="ACO10" i="6" s="1"/>
  <c r="ADA10" i="6" a="1"/>
  <c r="ADA10" i="6" s="1"/>
  <c r="ADN10" i="6" a="1"/>
  <c r="ADN10" i="6" s="1"/>
  <c r="AED10" i="6" a="1"/>
  <c r="AED10" i="6" s="1"/>
  <c r="AES10" i="6" a="1"/>
  <c r="AES10" i="6" s="1"/>
  <c r="AFG10" i="6" a="1"/>
  <c r="AFG10" i="6" s="1"/>
  <c r="AFR10" i="6" a="1"/>
  <c r="AFR10" i="6" s="1"/>
  <c r="AGB10" i="6" a="1"/>
  <c r="AGB10" i="6" s="1"/>
  <c r="AGX10" i="6" a="1"/>
  <c r="AGX10" i="6" s="1"/>
  <c r="AHJ10" i="6" a="1"/>
  <c r="AHJ10" i="6" s="1"/>
  <c r="AHU10" i="6" a="1"/>
  <c r="AHU10" i="6" s="1"/>
  <c r="AIG10" i="6" a="1"/>
  <c r="AIG10" i="6" s="1"/>
  <c r="AIS10" i="6" a="1"/>
  <c r="AIS10" i="6" s="1"/>
  <c r="AJG10" i="6" a="1"/>
  <c r="AJG10" i="6" s="1"/>
  <c r="AJT10" i="6" a="1"/>
  <c r="AJT10" i="6" s="1"/>
  <c r="AKG10" i="6" a="1"/>
  <c r="AKG10" i="6" s="1"/>
  <c r="AKS10" i="6" a="1"/>
  <c r="AKS10" i="6" s="1"/>
  <c r="ALE10" i="6" a="1"/>
  <c r="ALE10" i="6" s="1"/>
  <c r="ALR10" i="6" a="1"/>
  <c r="ALR10" i="6" s="1"/>
  <c r="AMY10" i="6" a="1"/>
  <c r="AMY10" i="6" s="1"/>
  <c r="ANN10" i="6" a="1"/>
  <c r="ANN10" i="6" s="1"/>
  <c r="ANZ10" i="6" a="1"/>
  <c r="ANZ10" i="6" s="1"/>
  <c r="AOO10" i="6" a="1"/>
  <c r="AOO10" i="6" s="1"/>
  <c r="APD10" i="6" a="1"/>
  <c r="APD10" i="6" s="1"/>
  <c r="APR10" i="6" a="1"/>
  <c r="APR10" i="6" s="1"/>
  <c r="AQT10" i="6" a="1"/>
  <c r="AQT10" i="6" s="1"/>
  <c r="ARI10" i="6" a="1"/>
  <c r="ARI10" i="6" s="1"/>
  <c r="ARX10" i="6" a="1"/>
  <c r="ARX10" i="6" s="1"/>
  <c r="ASM10" i="6" a="1"/>
  <c r="ASM10" i="6" s="1"/>
  <c r="L10" i="6" a="1"/>
  <c r="L10" i="6" s="1"/>
  <c r="AB10" i="6" a="1"/>
  <c r="AB10" i="6" s="1"/>
  <c r="AR10" i="6" a="1"/>
  <c r="AR10" i="6" s="1"/>
  <c r="BG10" i="6" a="1"/>
  <c r="BG10" i="6" s="1"/>
  <c r="BV10" i="6" a="1"/>
  <c r="BV10" i="6" s="1"/>
  <c r="CK10" i="6" a="1"/>
  <c r="CK10" i="6" s="1"/>
  <c r="CY10" i="6" a="1"/>
  <c r="CY10" i="6" s="1"/>
  <c r="DM10" i="6" a="1"/>
  <c r="DM10" i="6" s="1"/>
  <c r="EC10" i="6" a="1"/>
  <c r="EC10" i="6" s="1"/>
  <c r="ES10" i="6" a="1"/>
  <c r="ES10" i="6" s="1"/>
  <c r="FI10" i="6" a="1"/>
  <c r="FI10" i="6" s="1"/>
  <c r="FX10" i="6" a="1"/>
  <c r="FX10" i="6" s="1"/>
  <c r="GM10" i="6" a="1"/>
  <c r="GM10" i="6" s="1"/>
  <c r="HB10" i="6" a="1"/>
  <c r="HB10" i="6" s="1"/>
  <c r="HQ10" i="6" a="1"/>
  <c r="HQ10" i="6" s="1"/>
  <c r="ID10" i="6" a="1"/>
  <c r="ID10" i="6" s="1"/>
  <c r="IS10" i="6" a="1"/>
  <c r="IS10" i="6" s="1"/>
  <c r="JH10" i="6" a="1"/>
  <c r="JH10" i="6" s="1"/>
  <c r="JV10" i="6" a="1"/>
  <c r="JV10" i="6" s="1"/>
  <c r="KI10" i="6" a="1"/>
  <c r="KI10" i="6" s="1"/>
  <c r="KY10" i="6" a="1"/>
  <c r="KY10" i="6" s="1"/>
  <c r="LL10" i="6" a="1"/>
  <c r="LL10" i="6" s="1"/>
  <c r="MB10" i="6" a="1"/>
  <c r="MB10" i="6" s="1"/>
  <c r="NB10" i="6" a="1"/>
  <c r="NB10" i="6" s="1"/>
  <c r="NO10" i="6" a="1"/>
  <c r="NO10" i="6" s="1"/>
  <c r="OB10" i="6" a="1"/>
  <c r="OB10" i="6" s="1"/>
  <c r="OR10" i="6" a="1"/>
  <c r="OR10" i="6" s="1"/>
  <c r="PE10" i="6" a="1"/>
  <c r="PE10" i="6" s="1"/>
  <c r="PT10" i="6" a="1"/>
  <c r="PT10" i="6" s="1"/>
  <c r="QW10" i="6" a="1"/>
  <c r="QW10" i="6" s="1"/>
  <c r="RK10" i="6" a="1"/>
  <c r="RK10" i="6" s="1"/>
  <c r="RZ10" i="6" a="1"/>
  <c r="RZ10" i="6" s="1"/>
  <c r="SO10" i="6" a="1"/>
  <c r="SO10" i="6" s="1"/>
  <c r="TD10" i="6" a="1"/>
  <c r="TD10" i="6" s="1"/>
  <c r="TS10" i="6" a="1"/>
  <c r="TS10" i="6" s="1"/>
  <c r="UH10" i="6" a="1"/>
  <c r="UH10" i="6" s="1"/>
  <c r="UX10" i="6" a="1"/>
  <c r="UX10" i="6" s="1"/>
  <c r="VN10" i="6" a="1"/>
  <c r="VN10" i="6" s="1"/>
  <c r="WQ10" i="6" a="1"/>
  <c r="WQ10" i="6" s="1"/>
  <c r="XE10" i="6" a="1"/>
  <c r="XE10" i="6" s="1"/>
  <c r="XR10" i="6" a="1"/>
  <c r="XR10" i="6" s="1"/>
  <c r="YG10" i="6" a="1"/>
  <c r="YG10" i="6" s="1"/>
  <c r="YV10" i="6" a="1"/>
  <c r="YV10" i="6" s="1"/>
  <c r="ZK10" i="6" a="1"/>
  <c r="ZK10" i="6" s="1"/>
  <c r="ZY10" i="6" a="1"/>
  <c r="ZY10" i="6" s="1"/>
  <c r="AAO10" i="6" a="1"/>
  <c r="AAO10" i="6" s="1"/>
  <c r="ABB10" i="6" a="1"/>
  <c r="ABB10" i="6" s="1"/>
  <c r="ACB10" i="6" a="1"/>
  <c r="ACB10" i="6" s="1"/>
  <c r="ACP10" i="6" a="1"/>
  <c r="ACP10" i="6" s="1"/>
  <c r="ADB10" i="6" a="1"/>
  <c r="ADB10" i="6" s="1"/>
  <c r="ADO10" i="6" a="1"/>
  <c r="ADO10" i="6" s="1"/>
  <c r="AEE10" i="6" a="1"/>
  <c r="AEE10" i="6" s="1"/>
  <c r="AET10" i="6" a="1"/>
  <c r="AET10" i="6" s="1"/>
  <c r="AFH10" i="6" a="1"/>
  <c r="AFH10" i="6" s="1"/>
  <c r="AGM10" i="6" a="1"/>
  <c r="AGM10" i="6" s="1"/>
  <c r="AHV10" i="6" a="1"/>
  <c r="AHV10" i="6" s="1"/>
  <c r="AIH10" i="6" a="1"/>
  <c r="AIH10" i="6" s="1"/>
  <c r="AIT10" i="6" a="1"/>
  <c r="AIT10" i="6" s="1"/>
  <c r="AJU10" i="6" a="1"/>
  <c r="AJU10" i="6" s="1"/>
  <c r="AKH10" i="6" a="1"/>
  <c r="AKH10" i="6" s="1"/>
  <c r="AKT10" i="6" a="1"/>
  <c r="AKT10" i="6" s="1"/>
  <c r="ALF10" i="6" a="1"/>
  <c r="ALF10" i="6" s="1"/>
  <c r="AMB10" i="6" a="1"/>
  <c r="AMB10" i="6" s="1"/>
  <c r="AMM10" i="6" a="1"/>
  <c r="AMM10" i="6" s="1"/>
  <c r="ANO10" i="6" a="1"/>
  <c r="ANO10" i="6" s="1"/>
  <c r="AOA10" i="6" a="1"/>
  <c r="AOA10" i="6" s="1"/>
  <c r="AOP10" i="6" a="1"/>
  <c r="AOP10" i="6" s="1"/>
  <c r="M10" i="6" a="1"/>
  <c r="M10" i="6" s="1"/>
  <c r="AC10" i="6" a="1"/>
  <c r="AC10" i="6" s="1"/>
  <c r="AS10" i="6" a="1"/>
  <c r="AS10" i="6" s="1"/>
  <c r="BH10" i="6" a="1"/>
  <c r="BH10" i="6" s="1"/>
  <c r="BW10" i="6" a="1"/>
  <c r="BW10" i="6" s="1"/>
  <c r="CZ10" i="6" a="1"/>
  <c r="CZ10" i="6" s="1"/>
  <c r="DN10" i="6" a="1"/>
  <c r="DN10" i="6" s="1"/>
  <c r="ED10" i="6" a="1"/>
  <c r="ED10" i="6" s="1"/>
  <c r="ET10" i="6" a="1"/>
  <c r="ET10" i="6" s="1"/>
  <c r="FJ10" i="6" a="1"/>
  <c r="FJ10" i="6" s="1"/>
  <c r="FY10" i="6" a="1"/>
  <c r="FY10" i="6" s="1"/>
  <c r="GN10" i="6" a="1"/>
  <c r="GN10" i="6" s="1"/>
  <c r="HC10" i="6" a="1"/>
  <c r="HC10" i="6" s="1"/>
  <c r="IE10" i="6" a="1"/>
  <c r="IE10" i="6" s="1"/>
  <c r="IT10" i="6" a="1"/>
  <c r="IT10" i="6" s="1"/>
  <c r="JI10" i="6" a="1"/>
  <c r="JI10" i="6" s="1"/>
  <c r="JW10" i="6" a="1"/>
  <c r="JW10" i="6" s="1"/>
  <c r="KJ10" i="6" a="1"/>
  <c r="KJ10" i="6" s="1"/>
  <c r="KZ10" i="6" a="1"/>
  <c r="KZ10" i="6" s="1"/>
  <c r="LM10" i="6" a="1"/>
  <c r="LM10" i="6" s="1"/>
  <c r="MN10" i="6" a="1"/>
  <c r="MN10" i="6" s="1"/>
  <c r="NC10" i="6" a="1"/>
  <c r="NC10" i="6" s="1"/>
  <c r="OC10" i="6" a="1"/>
  <c r="OC10" i="6" s="1"/>
  <c r="OS10" i="6" a="1"/>
  <c r="OS10" i="6" s="1"/>
  <c r="PF10" i="6" a="1"/>
  <c r="PF10" i="6" s="1"/>
  <c r="PU10" i="6" a="1"/>
  <c r="PU10" i="6" s="1"/>
  <c r="QH10" i="6" a="1"/>
  <c r="QH10" i="6" s="1"/>
  <c r="QX10" i="6" a="1"/>
  <c r="QX10" i="6" s="1"/>
  <c r="RL10" i="6" a="1"/>
  <c r="RL10" i="6" s="1"/>
  <c r="SA10" i="6" a="1"/>
  <c r="SA10" i="6" s="1"/>
  <c r="SP10" i="6" a="1"/>
  <c r="SP10" i="6" s="1"/>
  <c r="TE10" i="6" a="1"/>
  <c r="TE10" i="6" s="1"/>
  <c r="TT10" i="6" a="1"/>
  <c r="TT10" i="6" s="1"/>
  <c r="UI10" i="6" a="1"/>
  <c r="UI10" i="6" s="1"/>
  <c r="UY10" i="6" a="1"/>
  <c r="UY10" i="6" s="1"/>
  <c r="VO10" i="6" a="1"/>
  <c r="VO10" i="6" s="1"/>
  <c r="WD10" i="6" a="1"/>
  <c r="WD10" i="6" s="1"/>
  <c r="XF10" i="6" a="1"/>
  <c r="XF10" i="6" s="1"/>
  <c r="XS10" i="6" a="1"/>
  <c r="XS10" i="6" s="1"/>
  <c r="YW10" i="6" a="1"/>
  <c r="YW10" i="6" s="1"/>
  <c r="ZZ10" i="6" a="1"/>
  <c r="ZZ10" i="6" s="1"/>
  <c r="AAP10" i="6" a="1"/>
  <c r="AAP10" i="6" s="1"/>
  <c r="ABC10" i="6" a="1"/>
  <c r="ABC10" i="6" s="1"/>
  <c r="ABO10" i="6" a="1"/>
  <c r="ABO10" i="6" s="1"/>
  <c r="ACC10" i="6" a="1"/>
  <c r="ACC10" i="6" s="1"/>
  <c r="ACQ10" i="6" a="1"/>
  <c r="ACQ10" i="6" s="1"/>
  <c r="ADC10" i="6" a="1"/>
  <c r="ADC10" i="6" s="1"/>
  <c r="ADP10" i="6" a="1"/>
  <c r="ADP10" i="6" s="1"/>
  <c r="AEF10" i="6" a="1"/>
  <c r="AEF10" i="6" s="1"/>
  <c r="AEU10" i="6" a="1"/>
  <c r="AEU10" i="6" s="1"/>
  <c r="AFS10" i="6" a="1"/>
  <c r="AFS10" i="6" s="1"/>
  <c r="AGC10" i="6" a="1"/>
  <c r="AGC10" i="6" s="1"/>
  <c r="AGN10" i="6" a="1"/>
  <c r="AGN10" i="6" s="1"/>
  <c r="AGY10" i="6" a="1"/>
  <c r="AGY10" i="6" s="1"/>
  <c r="AHK10" i="6" a="1"/>
  <c r="AHK10" i="6" s="1"/>
  <c r="AII10" i="6" a="1"/>
  <c r="AII10" i="6" s="1"/>
  <c r="AIU10" i="6" a="1"/>
  <c r="AIU10" i="6" s="1"/>
  <c r="AJH10" i="6" a="1"/>
  <c r="AJH10" i="6" s="1"/>
  <c r="AJV10" i="6" a="1"/>
  <c r="AJV10" i="6" s="1"/>
  <c r="ALG10" i="6" a="1"/>
  <c r="ALG10" i="6" s="1"/>
  <c r="ALS10" i="6" a="1"/>
  <c r="ALS10" i="6" s="1"/>
  <c r="AMC10" i="6" a="1"/>
  <c r="AMC10" i="6" s="1"/>
  <c r="AMN10" i="6" a="1"/>
  <c r="AMN10" i="6" s="1"/>
  <c r="AMZ10" i="6" a="1"/>
  <c r="AMZ10" i="6" s="1"/>
  <c r="ANP10" i="6" a="1"/>
  <c r="ANP10" i="6" s="1"/>
  <c r="AOB10" i="6" a="1"/>
  <c r="AOB10" i="6" s="1"/>
  <c r="AOQ10" i="6" a="1"/>
  <c r="AOQ10" i="6" s="1"/>
  <c r="APF10" i="6" a="1"/>
  <c r="APF10" i="6" s="1"/>
  <c r="APT10" i="6" a="1"/>
  <c r="APT10" i="6" s="1"/>
  <c r="AQH10" i="6" a="1"/>
  <c r="AQH10" i="6" s="1"/>
  <c r="AQV10" i="6" a="1"/>
  <c r="AQV10" i="6" s="1"/>
  <c r="ARK10" i="6" a="1"/>
  <c r="ARK10" i="6" s="1"/>
  <c r="ARZ10" i="6" a="1"/>
  <c r="ARZ10" i="6" s="1"/>
  <c r="N10" i="6" a="1"/>
  <c r="N10" i="6" s="1"/>
  <c r="AD10" i="6" a="1"/>
  <c r="AD10" i="6" s="1"/>
  <c r="AT10" i="6" a="1"/>
  <c r="AT10" i="6" s="1"/>
  <c r="BI10" i="6" a="1"/>
  <c r="BI10" i="6" s="1"/>
  <c r="BX10" i="6" a="1"/>
  <c r="BX10" i="6" s="1"/>
  <c r="CL10" i="6" a="1"/>
  <c r="CL10" i="6" s="1"/>
  <c r="DA10" i="6" a="1"/>
  <c r="DA10" i="6" s="1"/>
  <c r="DO10" i="6" a="1"/>
  <c r="DO10" i="6" s="1"/>
  <c r="EE10" i="6" a="1"/>
  <c r="EE10" i="6" s="1"/>
  <c r="EU10" i="6" a="1"/>
  <c r="EU10" i="6" s="1"/>
  <c r="FK10" i="6" a="1"/>
  <c r="FK10" i="6" s="1"/>
  <c r="FZ10" i="6" a="1"/>
  <c r="FZ10" i="6" s="1"/>
  <c r="GO10" i="6" a="1"/>
  <c r="GO10" i="6" s="1"/>
  <c r="HD10" i="6" a="1"/>
  <c r="HD10" i="6" s="1"/>
  <c r="HR10" i="6" a="1"/>
  <c r="HR10" i="6" s="1"/>
  <c r="IF10" i="6" a="1"/>
  <c r="IF10" i="6" s="1"/>
  <c r="IU10" i="6" a="1"/>
  <c r="IU10" i="6" s="1"/>
  <c r="JJ10" i="6" a="1"/>
  <c r="JJ10" i="6" s="1"/>
  <c r="KK10" i="6" a="1"/>
  <c r="KK10" i="6" s="1"/>
  <c r="LA10" i="6" a="1"/>
  <c r="LA10" i="6" s="1"/>
  <c r="LN10" i="6" a="1"/>
  <c r="LN10" i="6" s="1"/>
  <c r="MC10" i="6" a="1"/>
  <c r="MC10" i="6" s="1"/>
  <c r="MO10" i="6" a="1"/>
  <c r="MO10" i="6" s="1"/>
  <c r="ND10" i="6" a="1"/>
  <c r="ND10" i="6" s="1"/>
  <c r="NP10" i="6" a="1"/>
  <c r="NP10" i="6" s="1"/>
  <c r="OD10" i="6" a="1"/>
  <c r="OD10" i="6" s="1"/>
  <c r="PG10" i="6" a="1"/>
  <c r="PG10" i="6" s="1"/>
  <c r="PV10" i="6" a="1"/>
  <c r="PV10" i="6" s="1"/>
  <c r="QI10" i="6" a="1"/>
  <c r="QI10" i="6" s="1"/>
  <c r="QY10" i="6" a="1"/>
  <c r="QY10" i="6" s="1"/>
  <c r="RM10" i="6" a="1"/>
  <c r="RM10" i="6" s="1"/>
  <c r="SB10" i="6" a="1"/>
  <c r="SB10" i="6" s="1"/>
  <c r="SQ10" i="6" a="1"/>
  <c r="SQ10" i="6" s="1"/>
  <c r="TF10" i="6" a="1"/>
  <c r="TF10" i="6" s="1"/>
  <c r="TU10" i="6" a="1"/>
  <c r="TU10" i="6" s="1"/>
  <c r="UJ10" i="6" a="1"/>
  <c r="UJ10" i="6" s="1"/>
  <c r="UZ10" i="6" a="1"/>
  <c r="UZ10" i="6" s="1"/>
  <c r="VP10" i="6" a="1"/>
  <c r="VP10" i="6" s="1"/>
  <c r="WE10" i="6" a="1"/>
  <c r="WE10" i="6" s="1"/>
  <c r="WR10" i="6" a="1"/>
  <c r="WR10" i="6" s="1"/>
  <c r="XG10" i="6" a="1"/>
  <c r="XG10" i="6" s="1"/>
  <c r="XT10" i="6" a="1"/>
  <c r="XT10" i="6" s="1"/>
  <c r="YH10" i="6" a="1"/>
  <c r="YH10" i="6" s="1"/>
  <c r="YX10" i="6" a="1"/>
  <c r="YX10" i="6" s="1"/>
  <c r="ZL10" i="6" a="1"/>
  <c r="ZL10" i="6" s="1"/>
  <c r="AAA10" i="6" a="1"/>
  <c r="AAA10" i="6" s="1"/>
  <c r="AAQ10" i="6" a="1"/>
  <c r="AAQ10" i="6" s="1"/>
  <c r="ABD10" i="6" a="1"/>
  <c r="ABD10" i="6" s="1"/>
  <c r="ABP10" i="6" a="1"/>
  <c r="ABP10" i="6" s="1"/>
  <c r="ACD10" i="6" a="1"/>
  <c r="ACD10" i="6" s="1"/>
  <c r="ACR10" i="6" a="1"/>
  <c r="ACR10" i="6" s="1"/>
  <c r="ADQ10" i="6" a="1"/>
  <c r="ADQ10" i="6" s="1"/>
  <c r="AEG10" i="6" a="1"/>
  <c r="AEG10" i="6" s="1"/>
  <c r="AEV10" i="6" a="1"/>
  <c r="AEV10" i="6" s="1"/>
  <c r="AFI10" i="6" a="1"/>
  <c r="AFI10" i="6" s="1"/>
  <c r="AFT10" i="6" a="1"/>
  <c r="AFT10" i="6" s="1"/>
  <c r="AGD10" i="6" a="1"/>
  <c r="AGD10" i="6" s="1"/>
  <c r="AGZ10" i="6" a="1"/>
  <c r="AGZ10" i="6" s="1"/>
  <c r="AHL10" i="6" a="1"/>
  <c r="AHL10" i="6" s="1"/>
  <c r="AHW10" i="6" a="1"/>
  <c r="AHW10" i="6" s="1"/>
  <c r="AIV10" i="6" a="1"/>
  <c r="AIV10" i="6" s="1"/>
  <c r="AJI10" i="6" a="1"/>
  <c r="AJI10" i="6" s="1"/>
  <c r="AJW10" i="6" a="1"/>
  <c r="AJW10" i="6" s="1"/>
  <c r="AKI10" i="6" a="1"/>
  <c r="AKI10" i="6" s="1"/>
  <c r="AKU10" i="6" a="1"/>
  <c r="AKU10" i="6" s="1"/>
  <c r="ALH10" i="6" a="1"/>
  <c r="ALH10" i="6" s="1"/>
  <c r="ALT10" i="6" a="1"/>
  <c r="ALT10" i="6" s="1"/>
  <c r="AMD10" i="6" a="1"/>
  <c r="AMD10" i="6" s="1"/>
  <c r="AMO10" i="6" a="1"/>
  <c r="AMO10" i="6" s="1"/>
  <c r="ANA10" i="6" a="1"/>
  <c r="ANA10" i="6" s="1"/>
  <c r="ANQ10" i="6" a="1"/>
  <c r="ANQ10" i="6" s="1"/>
  <c r="AOC10" i="6" a="1"/>
  <c r="AOC10" i="6" s="1"/>
  <c r="AOR10" i="6" a="1"/>
  <c r="AOR10" i="6" s="1"/>
  <c r="APG10" i="6" a="1"/>
  <c r="APG10" i="6" s="1"/>
  <c r="APU10" i="6" a="1"/>
  <c r="APU10" i="6" s="1"/>
  <c r="AQW10" i="6" a="1"/>
  <c r="AQW10" i="6" s="1"/>
  <c r="ARL10" i="6" a="1"/>
  <c r="ARL10" i="6" s="1"/>
  <c r="ASA10" i="6" a="1"/>
  <c r="ASA10" i="6" s="1"/>
  <c r="O10" i="6" a="1"/>
  <c r="O10" i="6" s="1"/>
  <c r="AE10" i="6" a="1"/>
  <c r="AE10" i="6" s="1"/>
  <c r="AU10" i="6" a="1"/>
  <c r="AU10" i="6" s="1"/>
  <c r="BJ10" i="6" a="1"/>
  <c r="BJ10" i="6" s="1"/>
  <c r="BY10" i="6" a="1"/>
  <c r="BY10" i="6" s="1"/>
  <c r="CM10" i="6" a="1"/>
  <c r="CM10" i="6" s="1"/>
  <c r="DP10" i="6" a="1"/>
  <c r="DP10" i="6" s="1"/>
  <c r="EF10" i="6" a="1"/>
  <c r="EF10" i="6" s="1"/>
  <c r="EV10" i="6" a="1"/>
  <c r="EV10" i="6" s="1"/>
  <c r="FL10" i="6" a="1"/>
  <c r="FL10" i="6" s="1"/>
  <c r="GA10" i="6" a="1"/>
  <c r="GA10" i="6" s="1"/>
  <c r="GP10" i="6" a="1"/>
  <c r="GP10" i="6" s="1"/>
  <c r="HE10" i="6" a="1"/>
  <c r="HE10" i="6" s="1"/>
  <c r="HS10" i="6" a="1"/>
  <c r="HS10" i="6" s="1"/>
  <c r="IG10" i="6" a="1"/>
  <c r="IG10" i="6" s="1"/>
  <c r="IV10" i="6" a="1"/>
  <c r="IV10" i="6" s="1"/>
  <c r="JK10" i="6" a="1"/>
  <c r="JK10" i="6" s="1"/>
  <c r="JX10" i="6" a="1"/>
  <c r="JX10" i="6" s="1"/>
  <c r="KL10" i="6" a="1"/>
  <c r="KL10" i="6" s="1"/>
  <c r="LO10" i="6" a="1"/>
  <c r="LO10" i="6" s="1"/>
  <c r="MD10" i="6" a="1"/>
  <c r="MD10" i="6" s="1"/>
  <c r="NE10" i="6" a="1"/>
  <c r="NE10" i="6" s="1"/>
  <c r="OE10" i="6" a="1"/>
  <c r="OE10" i="6" s="1"/>
  <c r="OT10" i="6" a="1"/>
  <c r="OT10" i="6" s="1"/>
  <c r="PH10" i="6" a="1"/>
  <c r="PH10" i="6" s="1"/>
  <c r="PW10" i="6" a="1"/>
  <c r="PW10" i="6" s="1"/>
  <c r="QJ10" i="6" a="1"/>
  <c r="QJ10" i="6" s="1"/>
  <c r="SC10" i="6" a="1"/>
  <c r="SC10" i="6" s="1"/>
  <c r="SR10" i="6" a="1"/>
  <c r="SR10" i="6" s="1"/>
  <c r="TG10" i="6" a="1"/>
  <c r="TG10" i="6" s="1"/>
  <c r="TV10" i="6" a="1"/>
  <c r="TV10" i="6" s="1"/>
  <c r="UK10" i="6" a="1"/>
  <c r="UK10" i="6" s="1"/>
  <c r="VA10" i="6" a="1"/>
  <c r="VA10" i="6" s="1"/>
  <c r="VQ10" i="6" a="1"/>
  <c r="VQ10" i="6" s="1"/>
  <c r="WS10" i="6" a="1"/>
  <c r="WS10" i="6" s="1"/>
  <c r="XH10" i="6" a="1"/>
  <c r="XH10" i="6" s="1"/>
  <c r="XU10" i="6" a="1"/>
  <c r="XU10" i="6" s="1"/>
  <c r="YI10" i="6" a="1"/>
  <c r="YI10" i="6" s="1"/>
  <c r="YY10" i="6" a="1"/>
  <c r="YY10" i="6" s="1"/>
  <c r="ZM10" i="6" a="1"/>
  <c r="ZM10" i="6" s="1"/>
  <c r="AAB10" i="6" a="1"/>
  <c r="AAB10" i="6" s="1"/>
  <c r="AAR10" i="6" a="1"/>
  <c r="AAR10" i="6" s="1"/>
  <c r="ABE10" i="6" a="1"/>
  <c r="ABE10" i="6" s="1"/>
  <c r="ABQ10" i="6" a="1"/>
  <c r="ABQ10" i="6" s="1"/>
  <c r="ACE10" i="6" a="1"/>
  <c r="ACE10" i="6" s="1"/>
  <c r="ACS10" i="6" a="1"/>
  <c r="ACS10" i="6" s="1"/>
  <c r="ADD10" i="6" a="1"/>
  <c r="ADD10" i="6" s="1"/>
  <c r="ADR10" i="6" a="1"/>
  <c r="ADR10" i="6" s="1"/>
  <c r="AEH10" i="6" a="1"/>
  <c r="AEH10" i="6" s="1"/>
  <c r="AEW10" i="6" a="1"/>
  <c r="AEW10" i="6" s="1"/>
  <c r="AFJ10" i="6" a="1"/>
  <c r="AFJ10" i="6" s="1"/>
  <c r="AGO10" i="6" a="1"/>
  <c r="AGO10" i="6" s="1"/>
  <c r="AHX10" i="6" a="1"/>
  <c r="AHX10" i="6" s="1"/>
  <c r="AIJ10" i="6" a="1"/>
  <c r="AIJ10" i="6" s="1"/>
  <c r="AIW10" i="6" a="1"/>
  <c r="AIW10" i="6" s="1"/>
  <c r="AJJ10" i="6" a="1"/>
  <c r="AJJ10" i="6" s="1"/>
  <c r="AJX10" i="6" a="1"/>
  <c r="AJX10" i="6" s="1"/>
  <c r="AKJ10" i="6" a="1"/>
  <c r="AKJ10" i="6" s="1"/>
  <c r="AME10" i="6" a="1"/>
  <c r="AME10" i="6" s="1"/>
  <c r="AMP10" i="6" a="1"/>
  <c r="AMP10" i="6" s="1"/>
  <c r="ANB10" i="6" a="1"/>
  <c r="ANB10" i="6" s="1"/>
  <c r="ANR10" i="6" a="1"/>
  <c r="ANR10" i="6" s="1"/>
  <c r="AOD10" i="6" a="1"/>
  <c r="AOD10" i="6" s="1"/>
  <c r="AOS10" i="6" a="1"/>
  <c r="AOS10" i="6" s="1"/>
  <c r="APH10" i="6" a="1"/>
  <c r="APH10" i="6" s="1"/>
  <c r="APV10" i="6" a="1"/>
  <c r="APV10" i="6" s="1"/>
  <c r="AQI10" i="6" a="1"/>
  <c r="AQI10" i="6" s="1"/>
  <c r="AQX10" i="6" a="1"/>
  <c r="AQX10" i="6" s="1"/>
  <c r="ASB10" i="6" a="1"/>
  <c r="ASB10" i="6" s="1"/>
  <c r="ASQ10" i="6" a="1"/>
  <c r="ASQ10" i="6" s="1"/>
  <c r="Q10" i="6" a="1"/>
  <c r="Q10" i="6" s="1"/>
  <c r="AG10" i="6" a="1"/>
  <c r="AG10" i="6" s="1"/>
  <c r="AW10" i="6" a="1"/>
  <c r="AW10" i="6" s="1"/>
  <c r="BL10" i="6" a="1"/>
  <c r="BL10" i="6" s="1"/>
  <c r="CA10" i="6" a="1"/>
  <c r="CA10" i="6" s="1"/>
  <c r="CO10" i="6" a="1"/>
  <c r="CO10" i="6" s="1"/>
  <c r="DC10" i="6" a="1"/>
  <c r="DC10" i="6" s="1"/>
  <c r="DR10" i="6" a="1"/>
  <c r="DR10" i="6" s="1"/>
  <c r="EH10" i="6" a="1"/>
  <c r="EH10" i="6" s="1"/>
  <c r="EX10" i="6" a="1"/>
  <c r="EX10" i="6" s="1"/>
  <c r="FN10" i="6" a="1"/>
  <c r="FN10" i="6" s="1"/>
  <c r="GC10" i="6" a="1"/>
  <c r="GC10" i="6" s="1"/>
  <c r="GR10" i="6" a="1"/>
  <c r="GR10" i="6" s="1"/>
  <c r="HG10" i="6" a="1"/>
  <c r="HG10" i="6" s="1"/>
  <c r="HU10" i="6" a="1"/>
  <c r="HU10" i="6" s="1"/>
  <c r="II10" i="6" a="1"/>
  <c r="II10" i="6" s="1"/>
  <c r="IX10" i="6" a="1"/>
  <c r="IX10" i="6" s="1"/>
  <c r="JM10" i="6" a="1"/>
  <c r="JM10" i="6" s="1"/>
  <c r="JZ10" i="6" a="1"/>
  <c r="JZ10" i="6" s="1"/>
  <c r="KN10" i="6" a="1"/>
  <c r="KN10" i="6" s="1"/>
  <c r="LC10" i="6" a="1"/>
  <c r="LC10" i="6" s="1"/>
  <c r="LQ10" i="6" a="1"/>
  <c r="LQ10" i="6" s="1"/>
  <c r="MF10" i="6" a="1"/>
  <c r="MF10" i="6" s="1"/>
  <c r="MQ10" i="6" a="1"/>
  <c r="MQ10" i="6" s="1"/>
  <c r="NG10" i="6" a="1"/>
  <c r="NG10" i="6" s="1"/>
  <c r="NR10" i="6" a="1"/>
  <c r="NR10" i="6" s="1"/>
  <c r="OG10" i="6" a="1"/>
  <c r="OG10" i="6" s="1"/>
  <c r="PJ10" i="6" a="1"/>
  <c r="PJ10" i="6" s="1"/>
  <c r="PY10" i="6" a="1"/>
  <c r="PY10" i="6" s="1"/>
  <c r="QL10" i="6" a="1"/>
  <c r="QL10" i="6" s="1"/>
  <c r="RA10" i="6" a="1"/>
  <c r="RA10" i="6" s="1"/>
  <c r="RO10" i="6" a="1"/>
  <c r="RO10" i="6" s="1"/>
  <c r="SE10" i="6" a="1"/>
  <c r="SE10" i="6" s="1"/>
  <c r="TI10" i="6" a="1"/>
  <c r="TI10" i="6" s="1"/>
  <c r="TX10" i="6" a="1"/>
  <c r="TX10" i="6" s="1"/>
  <c r="UM10" i="6" a="1"/>
  <c r="UM10" i="6" s="1"/>
  <c r="VC10" i="6" a="1"/>
  <c r="VC10" i="6" s="1"/>
  <c r="VS10" i="6" a="1"/>
  <c r="VS10" i="6" s="1"/>
  <c r="WU10" i="6" a="1"/>
  <c r="WU10" i="6" s="1"/>
  <c r="XW10" i="6" a="1"/>
  <c r="XW10" i="6" s="1"/>
  <c r="YK10" i="6" a="1"/>
  <c r="YK10" i="6" s="1"/>
  <c r="ZA10" i="6" a="1"/>
  <c r="ZA10" i="6" s="1"/>
  <c r="ZO10" i="6" a="1"/>
  <c r="ZO10" i="6" s="1"/>
  <c r="AAD10" i="6" a="1"/>
  <c r="AAD10" i="6" s="1"/>
  <c r="AAT10" i="6" a="1"/>
  <c r="AAT10" i="6" s="1"/>
  <c r="ACG10" i="6" a="1"/>
  <c r="ACG10" i="6" s="1"/>
  <c r="ADF10" i="6" a="1"/>
  <c r="ADF10" i="6" s="1"/>
  <c r="ADT10" i="6" a="1"/>
  <c r="ADT10" i="6" s="1"/>
  <c r="BDW10" i="6" a="1"/>
  <c r="BDW10" i="6" s="1"/>
  <c r="BDG10" i="6" a="1"/>
  <c r="BDG10" i="6" s="1"/>
  <c r="BCQ10" i="6" a="1"/>
  <c r="BCQ10" i="6" s="1"/>
  <c r="BCA10" i="6" a="1"/>
  <c r="BCA10" i="6" s="1"/>
  <c r="BBK10" i="6" a="1"/>
  <c r="BBK10" i="6" s="1"/>
  <c r="BAU10" i="6" a="1"/>
  <c r="BAU10" i="6" s="1"/>
  <c r="BAE10" i="6" a="1"/>
  <c r="BAE10" i="6" s="1"/>
  <c r="AZO10" i="6" a="1"/>
  <c r="AZO10" i="6" s="1"/>
  <c r="AYY10" i="6" a="1"/>
  <c r="AYY10" i="6" s="1"/>
  <c r="AYI10" i="6" a="1"/>
  <c r="AYI10" i="6" s="1"/>
  <c r="AXS10" i="6" a="1"/>
  <c r="AXS10" i="6" s="1"/>
  <c r="AXC10" i="6" a="1"/>
  <c r="AXC10" i="6" s="1"/>
  <c r="AWM10" i="6" a="1"/>
  <c r="AWM10" i="6" s="1"/>
  <c r="AVW10" i="6" a="1"/>
  <c r="AVW10" i="6" s="1"/>
  <c r="AVG10" i="6" a="1"/>
  <c r="AVG10" i="6" s="1"/>
  <c r="AUQ10" i="6" a="1"/>
  <c r="AUQ10" i="6" s="1"/>
  <c r="AUA10" i="6" a="1"/>
  <c r="AUA10" i="6" s="1"/>
  <c r="ATL10" i="6" a="1"/>
  <c r="ATL10" i="6" s="1"/>
  <c r="ASW10" i="6" a="1"/>
  <c r="ASW10" i="6" s="1"/>
  <c r="AQN10" i="6" a="1"/>
  <c r="AQN10" i="6" s="1"/>
  <c r="APB10" i="6" a="1"/>
  <c r="APB10" i="6" s="1"/>
  <c r="ALJ10" i="6" a="1"/>
  <c r="ALJ10" i="6" s="1"/>
  <c r="AHN10" i="6" a="1"/>
  <c r="AHN10" i="6" s="1"/>
  <c r="ADS10" i="6" a="1"/>
  <c r="ADS10" i="6" s="1"/>
  <c r="VB10" i="6" a="1"/>
  <c r="VB10" i="6" s="1"/>
  <c r="ME10" i="6" a="1"/>
  <c r="ME10" i="6" s="1"/>
  <c r="DB10" i="6" a="1"/>
  <c r="DB10" i="6" s="1"/>
  <c r="BDV10" i="6" a="1"/>
  <c r="BDV10" i="6" s="1"/>
  <c r="BDF10" i="6" a="1"/>
  <c r="BDF10" i="6" s="1"/>
  <c r="BCP10" i="6" a="1"/>
  <c r="BCP10" i="6" s="1"/>
  <c r="BBZ10" i="6" a="1"/>
  <c r="BBZ10" i="6" s="1"/>
  <c r="BBJ10" i="6" a="1"/>
  <c r="BBJ10" i="6" s="1"/>
  <c r="BAT10" i="6" a="1"/>
  <c r="BAT10" i="6" s="1"/>
  <c r="BAD10" i="6" a="1"/>
  <c r="BAD10" i="6" s="1"/>
  <c r="AZN10" i="6" a="1"/>
  <c r="AZN10" i="6" s="1"/>
  <c r="AYX10" i="6" a="1"/>
  <c r="AYX10" i="6" s="1"/>
  <c r="AYH10" i="6" a="1"/>
  <c r="AYH10" i="6" s="1"/>
  <c r="AXR10" i="6" a="1"/>
  <c r="AXR10" i="6" s="1"/>
  <c r="AXB10" i="6" a="1"/>
  <c r="AXB10" i="6" s="1"/>
  <c r="AWL10" i="6" a="1"/>
  <c r="AWL10" i="6" s="1"/>
  <c r="AVV10" i="6" a="1"/>
  <c r="AVV10" i="6" s="1"/>
  <c r="AVF10" i="6" a="1"/>
  <c r="AVF10" i="6" s="1"/>
  <c r="AUP10" i="6" a="1"/>
  <c r="AUP10" i="6" s="1"/>
  <c r="ATZ10" i="6" a="1"/>
  <c r="ATZ10" i="6" s="1"/>
  <c r="ATK10" i="6" a="1"/>
  <c r="ATK10" i="6" s="1"/>
  <c r="ASV10" i="6" a="1"/>
  <c r="ASV10" i="6" s="1"/>
  <c r="ARY10" i="6" a="1"/>
  <c r="ARY10" i="6" s="1"/>
  <c r="AQK10" i="6" a="1"/>
  <c r="AQK10" i="6" s="1"/>
  <c r="AOX10" i="6" a="1"/>
  <c r="AOX10" i="6" s="1"/>
  <c r="ALI10" i="6" a="1"/>
  <c r="ALI10" i="6" s="1"/>
  <c r="AHM10" i="6" a="1"/>
  <c r="AHM10" i="6" s="1"/>
  <c r="ADE10" i="6" a="1"/>
  <c r="ADE10" i="6" s="1"/>
  <c r="UL10" i="6" a="1"/>
  <c r="UL10" i="6" s="1"/>
  <c r="LP10" i="6" a="1"/>
  <c r="LP10" i="6" s="1"/>
  <c r="CN10" i="6" a="1"/>
  <c r="CN10" i="6" s="1"/>
  <c r="BDU10" i="6" a="1"/>
  <c r="BDU10" i="6" s="1"/>
  <c r="BDE10" i="6" a="1"/>
  <c r="BDE10" i="6" s="1"/>
  <c r="BCO10" i="6" a="1"/>
  <c r="BCO10" i="6" s="1"/>
  <c r="BBY10" i="6" a="1"/>
  <c r="BBY10" i="6" s="1"/>
  <c r="BBI10" i="6" a="1"/>
  <c r="BBI10" i="6" s="1"/>
  <c r="BAS10" i="6" a="1"/>
  <c r="BAS10" i="6" s="1"/>
  <c r="BAC10" i="6" a="1"/>
  <c r="BAC10" i="6" s="1"/>
  <c r="AZM10" i="6" a="1"/>
  <c r="AZM10" i="6" s="1"/>
  <c r="AYW10" i="6" a="1"/>
  <c r="AYW10" i="6" s="1"/>
  <c r="AYG10" i="6" a="1"/>
  <c r="AYG10" i="6" s="1"/>
  <c r="AXQ10" i="6" a="1"/>
  <c r="AXQ10" i="6" s="1"/>
  <c r="AXA10" i="6" a="1"/>
  <c r="AXA10" i="6" s="1"/>
  <c r="AWK10" i="6" a="1"/>
  <c r="AWK10" i="6" s="1"/>
  <c r="AVU10" i="6" a="1"/>
  <c r="AVU10" i="6" s="1"/>
  <c r="AVE10" i="6" a="1"/>
  <c r="AVE10" i="6" s="1"/>
  <c r="AUO10" i="6" a="1"/>
  <c r="AUO10" i="6" s="1"/>
  <c r="ATY10" i="6" a="1"/>
  <c r="ATY10" i="6" s="1"/>
  <c r="ATJ10" i="6" a="1"/>
  <c r="ATJ10" i="6" s="1"/>
  <c r="ASU10" i="6" a="1"/>
  <c r="ASU10" i="6" s="1"/>
  <c r="ARU10" i="6" a="1"/>
  <c r="ARU10" i="6" s="1"/>
  <c r="AQJ10" i="6" a="1"/>
  <c r="AQJ10" i="6" s="1"/>
  <c r="AOU10" i="6" a="1"/>
  <c r="AOU10" i="6" s="1"/>
  <c r="AHB10" i="6" a="1"/>
  <c r="AHB10" i="6" s="1"/>
  <c r="ACT10" i="6" a="1"/>
  <c r="ACT10" i="6" s="1"/>
  <c r="TW10" i="6" a="1"/>
  <c r="TW10" i="6" s="1"/>
  <c r="LB10" i="6" a="1"/>
  <c r="LB10" i="6" s="1"/>
  <c r="BZ10" i="6" a="1"/>
  <c r="BZ10" i="6" s="1"/>
  <c r="BDT10" i="6" a="1"/>
  <c r="BDT10" i="6" s="1"/>
  <c r="BDD10" i="6" a="1"/>
  <c r="BDD10" i="6" s="1"/>
  <c r="BCN10" i="6" a="1"/>
  <c r="BCN10" i="6" s="1"/>
  <c r="BBX10" i="6" a="1"/>
  <c r="BBX10" i="6" s="1"/>
  <c r="BBH10" i="6" a="1"/>
  <c r="BBH10" i="6" s="1"/>
  <c r="BAR10" i="6" a="1"/>
  <c r="BAR10" i="6" s="1"/>
  <c r="BAB10" i="6" a="1"/>
  <c r="BAB10" i="6" s="1"/>
  <c r="AZL10" i="6" a="1"/>
  <c r="AZL10" i="6" s="1"/>
  <c r="AYV10" i="6" a="1"/>
  <c r="AYV10" i="6" s="1"/>
  <c r="AYF10" i="6" a="1"/>
  <c r="AYF10" i="6" s="1"/>
  <c r="AXP10" i="6" a="1"/>
  <c r="AXP10" i="6" s="1"/>
  <c r="AWZ10" i="6" a="1"/>
  <c r="AWZ10" i="6" s="1"/>
  <c r="AWJ10" i="6" a="1"/>
  <c r="AWJ10" i="6" s="1"/>
  <c r="AVT10" i="6" a="1"/>
  <c r="AVT10" i="6" s="1"/>
  <c r="AVD10" i="6" a="1"/>
  <c r="AVD10" i="6" s="1"/>
  <c r="AUN10" i="6" a="1"/>
  <c r="AUN10" i="6" s="1"/>
  <c r="ATX10" i="6" a="1"/>
  <c r="ATX10" i="6" s="1"/>
  <c r="ATI10" i="6" a="1"/>
  <c r="ATI10" i="6" s="1"/>
  <c r="ARS10" i="6" a="1"/>
  <c r="ARS10" i="6" s="1"/>
  <c r="AQG10" i="6" a="1"/>
  <c r="AQG10" i="6" s="1"/>
  <c r="AOT10" i="6" a="1"/>
  <c r="AOT10" i="6" s="1"/>
  <c r="AKV10" i="6" a="1"/>
  <c r="AKV10" i="6" s="1"/>
  <c r="AHA10" i="6" a="1"/>
  <c r="AHA10" i="6" s="1"/>
  <c r="ACF10" i="6" a="1"/>
  <c r="ACF10" i="6" s="1"/>
  <c r="TH10" i="6" a="1"/>
  <c r="TH10" i="6" s="1"/>
  <c r="KM10" i="6" a="1"/>
  <c r="KM10" i="6" s="1"/>
  <c r="BK10" i="6" a="1"/>
  <c r="BK10" i="6" s="1"/>
  <c r="BDS10" i="6" a="1"/>
  <c r="BDS10" i="6" s="1"/>
  <c r="BDC10" i="6" a="1"/>
  <c r="BDC10" i="6" s="1"/>
  <c r="BCM10" i="6" a="1"/>
  <c r="BCM10" i="6" s="1"/>
  <c r="BBW10" i="6" a="1"/>
  <c r="BBW10" i="6" s="1"/>
  <c r="BBG10" i="6" a="1"/>
  <c r="BBG10" i="6" s="1"/>
  <c r="BAQ10" i="6" a="1"/>
  <c r="BAQ10" i="6" s="1"/>
  <c r="BAA10" i="6" a="1"/>
  <c r="BAA10" i="6" s="1"/>
  <c r="AZK10" i="6" a="1"/>
  <c r="AZK10" i="6" s="1"/>
  <c r="AYU10" i="6" a="1"/>
  <c r="AYU10" i="6" s="1"/>
  <c r="AYE10" i="6" a="1"/>
  <c r="AYE10" i="6" s="1"/>
  <c r="AXO10" i="6" a="1"/>
  <c r="AXO10" i="6" s="1"/>
  <c r="AWY10" i="6" a="1"/>
  <c r="AWY10" i="6" s="1"/>
  <c r="AWI10" i="6" a="1"/>
  <c r="AWI10" i="6" s="1"/>
  <c r="AVS10" i="6" a="1"/>
  <c r="AVS10" i="6" s="1"/>
  <c r="AVC10" i="6" a="1"/>
  <c r="AVC10" i="6" s="1"/>
  <c r="AUM10" i="6" a="1"/>
  <c r="AUM10" i="6" s="1"/>
  <c r="ATW10" i="6" a="1"/>
  <c r="ATW10" i="6" s="1"/>
  <c r="ATH10" i="6" a="1"/>
  <c r="ATH10" i="6" s="1"/>
  <c r="AST10" i="6" a="1"/>
  <c r="AST10" i="6" s="1"/>
  <c r="ARQ10" i="6" a="1"/>
  <c r="ARQ10" i="6" s="1"/>
  <c r="AQD10" i="6" a="1"/>
  <c r="AQD10" i="6" s="1"/>
  <c r="AOF10" i="6" a="1"/>
  <c r="AOF10" i="6" s="1"/>
  <c r="AKL10" i="6" a="1"/>
  <c r="AKL10" i="6" s="1"/>
  <c r="ABR10" i="6" a="1"/>
  <c r="ABR10" i="6" s="1"/>
  <c r="SS10" i="6" a="1"/>
  <c r="SS10" i="6" s="1"/>
  <c r="JY10" i="6" a="1"/>
  <c r="JY10" i="6" s="1"/>
  <c r="AV10" i="6" a="1"/>
  <c r="AV10" i="6" s="1"/>
  <c r="BDR10" i="6" a="1"/>
  <c r="BDR10" i="6" s="1"/>
  <c r="BDB10" i="6" a="1"/>
  <c r="BDB10" i="6" s="1"/>
  <c r="BCL10" i="6" a="1"/>
  <c r="BCL10" i="6" s="1"/>
  <c r="BBV10" i="6" a="1"/>
  <c r="BBV10" i="6" s="1"/>
  <c r="BBF10" i="6" a="1"/>
  <c r="BBF10" i="6" s="1"/>
  <c r="BAP10" i="6" a="1"/>
  <c r="BAP10" i="6" s="1"/>
  <c r="AZZ10" i="6" a="1"/>
  <c r="AZZ10" i="6" s="1"/>
  <c r="AZJ10" i="6" a="1"/>
  <c r="AZJ10" i="6" s="1"/>
  <c r="AYT10" i="6" a="1"/>
  <c r="AYT10" i="6" s="1"/>
  <c r="AYD10" i="6" a="1"/>
  <c r="AYD10" i="6" s="1"/>
  <c r="AXN10" i="6" a="1"/>
  <c r="AXN10" i="6" s="1"/>
  <c r="AWX10" i="6" a="1"/>
  <c r="AWX10" i="6" s="1"/>
  <c r="AWH10" i="6" a="1"/>
  <c r="AWH10" i="6" s="1"/>
  <c r="AVR10" i="6" a="1"/>
  <c r="AVR10" i="6" s="1"/>
  <c r="AVB10" i="6" a="1"/>
  <c r="AVB10" i="6" s="1"/>
  <c r="AUL10" i="6" a="1"/>
  <c r="AUL10" i="6" s="1"/>
  <c r="ATV10" i="6" a="1"/>
  <c r="ATV10" i="6" s="1"/>
  <c r="ATG10" i="6" a="1"/>
  <c r="ATG10" i="6" s="1"/>
  <c r="ASS10" i="6" a="1"/>
  <c r="ASS10" i="6" s="1"/>
  <c r="ARN10" i="6" a="1"/>
  <c r="ARN10" i="6" s="1"/>
  <c r="AQB10" i="6" a="1"/>
  <c r="AQB10" i="6" s="1"/>
  <c r="AOE10" i="6" a="1"/>
  <c r="AOE10" i="6" s="1"/>
  <c r="AKK10" i="6" a="1"/>
  <c r="AKK10" i="6" s="1"/>
  <c r="AGP10" i="6" a="1"/>
  <c r="AGP10" i="6" s="1"/>
  <c r="ABF10" i="6" a="1"/>
  <c r="ABF10" i="6" s="1"/>
  <c r="SD10" i="6" a="1"/>
  <c r="SD10" i="6" s="1"/>
  <c r="JL10" i="6" a="1"/>
  <c r="JL10" i="6" s="1"/>
  <c r="AF10" i="6" a="1"/>
  <c r="AF10" i="6" s="1"/>
  <c r="BDQ10" i="6" a="1"/>
  <c r="BDQ10" i="6" s="1"/>
  <c r="BDA10" i="6" a="1"/>
  <c r="BDA10" i="6" s="1"/>
  <c r="BCK10" i="6" a="1"/>
  <c r="BCK10" i="6" s="1"/>
  <c r="BBU10" i="6" a="1"/>
  <c r="BBU10" i="6" s="1"/>
  <c r="BBE10" i="6" a="1"/>
  <c r="BBE10" i="6" s="1"/>
  <c r="BAO10" i="6" a="1"/>
  <c r="BAO10" i="6" s="1"/>
  <c r="AZY10" i="6" a="1"/>
  <c r="AZY10" i="6" s="1"/>
  <c r="AZI10" i="6" a="1"/>
  <c r="AZI10" i="6" s="1"/>
  <c r="AYS10" i="6" a="1"/>
  <c r="AYS10" i="6" s="1"/>
  <c r="AYC10" i="6" a="1"/>
  <c r="AYC10" i="6" s="1"/>
  <c r="AXM10" i="6" a="1"/>
  <c r="AXM10" i="6" s="1"/>
  <c r="AWW10" i="6" a="1"/>
  <c r="AWW10" i="6" s="1"/>
  <c r="AWG10" i="6" a="1"/>
  <c r="AWG10" i="6" s="1"/>
  <c r="AVQ10" i="6" a="1"/>
  <c r="AVQ10" i="6" s="1"/>
  <c r="AVA10" i="6" a="1"/>
  <c r="AVA10" i="6" s="1"/>
  <c r="AUK10" i="6" a="1"/>
  <c r="AUK10" i="6" s="1"/>
  <c r="ATU10" i="6" a="1"/>
  <c r="ATU10" i="6" s="1"/>
  <c r="ATF10" i="6" a="1"/>
  <c r="ATF10" i="6" s="1"/>
  <c r="ASR10" i="6" a="1"/>
  <c r="ASR10" i="6" s="1"/>
  <c r="ARM10" i="6" a="1"/>
  <c r="ARM10" i="6" s="1"/>
  <c r="ANS10" i="6" a="1"/>
  <c r="ANS10" i="6" s="1"/>
  <c r="AJY10" i="6" a="1"/>
  <c r="AJY10" i="6" s="1"/>
  <c r="AGF10" i="6" a="1"/>
  <c r="AGF10" i="6" s="1"/>
  <c r="AAS10" i="6" a="1"/>
  <c r="AAS10" i="6" s="1"/>
  <c r="RN10" i="6" a="1"/>
  <c r="RN10" i="6" s="1"/>
  <c r="IW10" i="6" a="1"/>
  <c r="IW10" i="6" s="1"/>
  <c r="P10" i="6" a="1"/>
  <c r="P10" i="6" s="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S327" i="1"/>
  <c r="S326" i="1"/>
  <c r="S328" i="1"/>
  <c r="S329"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710"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735"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1" i="1"/>
  <c r="S712" i="1"/>
  <c r="S713" i="1"/>
  <c r="S714" i="1"/>
  <c r="S715" i="1"/>
  <c r="S716" i="1"/>
  <c r="S717" i="1"/>
  <c r="S718" i="1"/>
  <c r="S719" i="1"/>
  <c r="S720" i="1"/>
  <c r="S721" i="1"/>
  <c r="S722" i="1"/>
  <c r="S723" i="1"/>
  <c r="S724" i="1"/>
  <c r="S725" i="1"/>
  <c r="S726" i="1"/>
  <c r="S727" i="1"/>
  <c r="S728" i="1"/>
  <c r="S729" i="1"/>
  <c r="S730" i="1"/>
  <c r="S731" i="1"/>
  <c r="S732" i="1"/>
  <c r="S733" i="1"/>
  <c r="S734"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 i="2"/>
  <c r="D2" i="4" l="1"/>
  <c r="F2" i="4" s="1" a="1"/>
  <c r="F2" i="4" s="1"/>
  <c r="S128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<sst xmlns="http://schemas.openxmlformats.org/spreadsheetml/2006/main" count="13438" uniqueCount="5542">
  <si>
    <t>Absorb</t>
  </si>
  <si>
    <t>Cloak</t>
  </si>
  <si>
    <t>Fabricate</t>
  </si>
  <si>
    <t>Ash</t>
  </si>
  <si>
    <t>Rune</t>
  </si>
  <si>
    <t>Metamagic</t>
  </si>
  <si>
    <t>Disease</t>
  </si>
  <si>
    <t>Earth</t>
  </si>
  <si>
    <t>Ward</t>
  </si>
  <si>
    <t>Fire</t>
  </si>
  <si>
    <t>Force</t>
  </si>
  <si>
    <t>Transmute</t>
  </si>
  <si>
    <t>Frost</t>
  </si>
  <si>
    <t>Magic</t>
  </si>
  <si>
    <t>Oblivion</t>
  </si>
  <si>
    <t>Poison</t>
  </si>
  <si>
    <t>Shadow</t>
  </si>
  <si>
    <t>Shock</t>
  </si>
  <si>
    <t>Soul</t>
  </si>
  <si>
    <t>Water</t>
  </si>
  <si>
    <t>Wind</t>
  </si>
  <si>
    <t>00043324</t>
  </si>
  <si>
    <t>000DA746</t>
  </si>
  <si>
    <t>0005AD5C</t>
  </si>
  <si>
    <t>00043323</t>
  </si>
  <si>
    <t>0005AD5D</t>
  </si>
  <si>
    <t>04017731</t>
  </si>
  <si>
    <t>000211EE</t>
  </si>
  <si>
    <t>00051B16</t>
  </si>
  <si>
    <t>0001A4CC</t>
  </si>
  <si>
    <t>00109111</t>
  </si>
  <si>
    <t>0005D175</t>
  </si>
  <si>
    <t>040177AF</t>
  </si>
  <si>
    <t>000211EF</t>
  </si>
  <si>
    <t>0005AD5E</t>
  </si>
  <si>
    <t>0005AD5F</t>
  </si>
  <si>
    <t>000CDB70</t>
  </si>
  <si>
    <t>000B62E6</t>
  </si>
  <si>
    <t>0401CE06</t>
  </si>
  <si>
    <t>000211EB</t>
  </si>
  <si>
    <t>000640B6</t>
  </si>
  <si>
    <t>0007E8E1</t>
  </si>
  <si>
    <t>0009CE26</t>
  </si>
  <si>
    <t>000211EC</t>
  </si>
  <si>
    <t>020045BA</t>
  </si>
  <si>
    <t>000204C3</t>
  </si>
  <si>
    <t>00065BD7</t>
  </si>
  <si>
    <t>0004DBA4</t>
  </si>
  <si>
    <t>0006D22C</t>
  </si>
  <si>
    <t>000211ED</t>
  </si>
  <si>
    <t>0401CDF6</t>
  </si>
  <si>
    <t>000204C4</t>
  </si>
  <si>
    <t>020045B8</t>
  </si>
  <si>
    <t>04033C66</t>
  </si>
  <si>
    <t>00096D94</t>
  </si>
  <si>
    <t>0006F953</t>
  </si>
  <si>
    <t>04017782</t>
  </si>
  <si>
    <t>0010DDEC</t>
  </si>
  <si>
    <t>000204C5</t>
  </si>
  <si>
    <t>020045B3</t>
  </si>
  <si>
    <t>00096D95</t>
  </si>
  <si>
    <t>0006F952</t>
  </si>
  <si>
    <t>0007E8DF</t>
  </si>
  <si>
    <t>0007E5D5</t>
  </si>
  <si>
    <t>0007E5D6</t>
  </si>
  <si>
    <t>0007E5D7</t>
  </si>
  <si>
    <t>00012FCD</t>
  </si>
  <si>
    <t>0002B96B</t>
  </si>
  <si>
    <t>0002DD2A</t>
  </si>
  <si>
    <t>00012FD0</t>
  </si>
  <si>
    <t>0005DB90</t>
  </si>
  <si>
    <t>0006796F</t>
  </si>
  <si>
    <t>0002B96C</t>
  </si>
  <si>
    <t>0002DD29</t>
  </si>
  <si>
    <t>00067970</t>
  </si>
  <si>
    <t>00045F9D</t>
  </si>
  <si>
    <t>0001C789</t>
  </si>
  <si>
    <t>0003AE9F</t>
  </si>
  <si>
    <t>0003AEA2</t>
  </si>
  <si>
    <t>00045F9C</t>
  </si>
  <si>
    <t>0003AEA3</t>
  </si>
  <si>
    <t>0401772D</t>
  </si>
  <si>
    <t>0010F7EC</t>
  </si>
  <si>
    <t>0010F7ED</t>
  </si>
  <si>
    <t>0010F7EE</t>
  </si>
  <si>
    <t>00035D7F</t>
  </si>
  <si>
    <t>00035D80</t>
  </si>
  <si>
    <t>00035D81</t>
  </si>
  <si>
    <t>0007E8E4</t>
  </si>
  <si>
    <t>0007A82B</t>
  </si>
  <si>
    <t>0007E8E5</t>
  </si>
  <si>
    <t>00021143</t>
  </si>
  <si>
    <t>0004DEE8</t>
  </si>
  <si>
    <t>0004DEEB</t>
  </si>
  <si>
    <t>0004DEE9</t>
  </si>
  <si>
    <t>0004DEEA</t>
  </si>
  <si>
    <t>0008F3EB</t>
  </si>
  <si>
    <t>0004DEEE</t>
  </si>
  <si>
    <t>040177B7</t>
  </si>
  <si>
    <t>0004DEEC</t>
  </si>
  <si>
    <t>00027EB6</t>
  </si>
  <si>
    <t>0004DEED</t>
  </si>
  <si>
    <t>0004DEEF</t>
  </si>
  <si>
    <t>0007E8DD</t>
  </si>
  <si>
    <t>0007E8DB</t>
  </si>
  <si>
    <t>0007E8DE</t>
  </si>
  <si>
    <t>0007E8DA</t>
  </si>
  <si>
    <t>00012FCC</t>
  </si>
  <si>
    <t>00013018</t>
  </si>
  <si>
    <t>0002F3B8</t>
  </si>
  <si>
    <t>0004D3F2</t>
  </si>
  <si>
    <t>0200E8D2</t>
  </si>
  <si>
    <t>000211F1</t>
  </si>
  <si>
    <t>02003F52</t>
  </si>
  <si>
    <t>0004B146</t>
  </si>
  <si>
    <t>000B62EF</t>
  </si>
  <si>
    <t>000211F0</t>
  </si>
  <si>
    <t>00012FD2</t>
  </si>
  <si>
    <t>0200E8D4</t>
  </si>
  <si>
    <t>0401D74B</t>
  </si>
  <si>
    <t>0004D3F8</t>
  </si>
  <si>
    <t>020038B5</t>
  </si>
  <si>
    <t>0005DD5D</t>
  </si>
  <si>
    <t>020038B6</t>
  </si>
  <si>
    <t>0005312D</t>
  </si>
  <si>
    <t>000B62EE</t>
  </si>
  <si>
    <t>0005DD60</t>
  </si>
  <si>
    <t>0005DD5E</t>
  </si>
  <si>
    <t>0008C1AB</t>
  </si>
  <si>
    <t>000E0CCF</t>
  </si>
  <si>
    <t>SpellName</t>
  </si>
  <si>
    <t>Equilibrium</t>
  </si>
  <si>
    <t>Oakflesh</t>
  </si>
  <si>
    <t>Magelight</t>
  </si>
  <si>
    <t>Stoneflesh</t>
  </si>
  <si>
    <t>Ash Shell</t>
  </si>
  <si>
    <t>Detect Life</t>
  </si>
  <si>
    <t>Ironflesh</t>
  </si>
  <si>
    <t>Telekinesis</t>
  </si>
  <si>
    <t>Waterbreathing</t>
  </si>
  <si>
    <t>Ash Rune</t>
  </si>
  <si>
    <t>Detect Dead</t>
  </si>
  <si>
    <t>Ebonyflesh</t>
  </si>
  <si>
    <t>Paralyze</t>
  </si>
  <si>
    <t>Dragonhide</t>
  </si>
  <si>
    <t>Mass Paralysis</t>
  </si>
  <si>
    <t>Bound Dagger</t>
  </si>
  <si>
    <t>Bound Sword</t>
  </si>
  <si>
    <t>Conjure Familiar</t>
  </si>
  <si>
    <t>Raise Zombie</t>
  </si>
  <si>
    <t>Flaming Familiar</t>
  </si>
  <si>
    <t>Bound Battleaxe</t>
  </si>
  <si>
    <t>Conjure Boneman</t>
  </si>
  <si>
    <t>Conjure Flame Atronach</t>
  </si>
  <si>
    <t>Reanimate Corpse</t>
  </si>
  <si>
    <t>Soul Trap</t>
  </si>
  <si>
    <t>Banish Daedra</t>
  </si>
  <si>
    <t>Bound Bow</t>
  </si>
  <si>
    <t>Conjure Ash Spawn</t>
  </si>
  <si>
    <t>Conjure Frost Atronach</t>
  </si>
  <si>
    <t>Conjure Mistman</t>
  </si>
  <si>
    <t>Conjure Seeker</t>
  </si>
  <si>
    <t>Revenant</t>
  </si>
  <si>
    <t>Command Daedra</t>
  </si>
  <si>
    <t>Conjure Ash Guardian</t>
  </si>
  <si>
    <t>Conjure Dremora Lord</t>
  </si>
  <si>
    <t>Conjure Storm Atronach</t>
  </si>
  <si>
    <t>Conjure Wrathman</t>
  </si>
  <si>
    <t>Dread Zombie</t>
  </si>
  <si>
    <t>Expel Daedra</t>
  </si>
  <si>
    <t>Dead Thrall</t>
  </si>
  <si>
    <t>Flame Thrall</t>
  </si>
  <si>
    <t>Frost Thrall</t>
  </si>
  <si>
    <t>Storm Thrall</t>
  </si>
  <si>
    <t>Flames</t>
  </si>
  <si>
    <t>Frostbite</t>
  </si>
  <si>
    <t>Sparks</t>
  </si>
  <si>
    <t>Firebolt</t>
  </si>
  <si>
    <t>Fire Rune</t>
  </si>
  <si>
    <t>Frost Rune</t>
  </si>
  <si>
    <t>Ice Spike</t>
  </si>
  <si>
    <t>Lightning Bolt</t>
  </si>
  <si>
    <t>Lightning Rune</t>
  </si>
  <si>
    <t>Chain Lightning</t>
  </si>
  <si>
    <t>Fireball</t>
  </si>
  <si>
    <t>Flame Cloak</t>
  </si>
  <si>
    <t>Frost Cloak</t>
  </si>
  <si>
    <t>Ice Storm</t>
  </si>
  <si>
    <t>Lightning Cloak</t>
  </si>
  <si>
    <t>Whirlwind Cloak</t>
  </si>
  <si>
    <t>Icy Spear</t>
  </si>
  <si>
    <t>Incinerate</t>
  </si>
  <si>
    <t>Thunderbolt</t>
  </si>
  <si>
    <t>Wall of Flames</t>
  </si>
  <si>
    <t>Wall of Frost</t>
  </si>
  <si>
    <t>Wall of Storms</t>
  </si>
  <si>
    <t>Blizzard</t>
  </si>
  <si>
    <t>Fire Storm</t>
  </si>
  <si>
    <t>Lightning Storm</t>
  </si>
  <si>
    <t>Clairvoyance</t>
  </si>
  <si>
    <t>Courage</t>
  </si>
  <si>
    <t>Fury</t>
  </si>
  <si>
    <t>Calm</t>
  </si>
  <si>
    <t>Fear</t>
  </si>
  <si>
    <t>Muffle</t>
  </si>
  <si>
    <t>Frenzy</t>
  </si>
  <si>
    <t>Frenzy Rune</t>
  </si>
  <si>
    <t>Rally</t>
  </si>
  <si>
    <t>Invisibility</t>
  </si>
  <si>
    <t>Pacify</t>
  </si>
  <si>
    <t>Rout</t>
  </si>
  <si>
    <t>Call to Arms</t>
  </si>
  <si>
    <t>Harmony</t>
  </si>
  <si>
    <t>Hysteria</t>
  </si>
  <si>
    <t>Mayhem</t>
  </si>
  <si>
    <t>Healing</t>
  </si>
  <si>
    <t>Lesser Ward</t>
  </si>
  <si>
    <t>Fast Healing</t>
  </si>
  <si>
    <t>Healing Hands</t>
  </si>
  <si>
    <t>Necromantic Healing</t>
  </si>
  <si>
    <t>Steadfast Ward</t>
  </si>
  <si>
    <t>Sun Fire</t>
  </si>
  <si>
    <t>Turn Lesser Undead</t>
  </si>
  <si>
    <t>Close Wounds</t>
  </si>
  <si>
    <t>Greater Ward</t>
  </si>
  <si>
    <t>Heal Other</t>
  </si>
  <si>
    <t>Heal Undead</t>
  </si>
  <si>
    <t>Poison Rune</t>
  </si>
  <si>
    <t>Repel Lesser Undead</t>
  </si>
  <si>
    <t>Stendarr's Aura</t>
  </si>
  <si>
    <t>Turn Undead</t>
  </si>
  <si>
    <t>Vampire's Bane</t>
  </si>
  <si>
    <t>Circle of Protection</t>
  </si>
  <si>
    <t>Grand Healing</t>
  </si>
  <si>
    <t>Repel Undead</t>
  </si>
  <si>
    <t>Turn Greater Undead</t>
  </si>
  <si>
    <t>Bane of the Undead</t>
  </si>
  <si>
    <t>Guardian Circle</t>
  </si>
  <si>
    <t>School</t>
  </si>
  <si>
    <t>Alteration</t>
  </si>
  <si>
    <t>Conjuration</t>
  </si>
  <si>
    <t>Destruction</t>
  </si>
  <si>
    <t>Illusion</t>
  </si>
  <si>
    <t>Restoration</t>
  </si>
  <si>
    <t>Apocalypse</t>
  </si>
  <si>
    <t>Mod</t>
  </si>
  <si>
    <t>Vanilla</t>
  </si>
  <si>
    <t>Skill</t>
  </si>
  <si>
    <t>Light</t>
  </si>
  <si>
    <t>Candlelight</t>
  </si>
  <si>
    <t>Open Novice Lock</t>
  </si>
  <si>
    <t>Ash Shard</t>
  </si>
  <si>
    <t>Feather</t>
  </si>
  <si>
    <t>Hinder</t>
  </si>
  <si>
    <t>Open Apprentice Lock</t>
  </si>
  <si>
    <t>Scaleform</t>
  </si>
  <si>
    <t>Waterwalking</t>
  </si>
  <si>
    <t>Burden</t>
  </si>
  <si>
    <t>Detection</t>
  </si>
  <si>
    <t>Disable Construct</t>
  </si>
  <si>
    <t>Fire Shell</t>
  </si>
  <si>
    <t>Frost Shell</t>
  </si>
  <si>
    <t>Lighten Load</t>
  </si>
  <si>
    <t>Open Adept Lock</t>
  </si>
  <si>
    <t>Poison Shell</t>
  </si>
  <si>
    <t>Shock Shell</t>
  </si>
  <si>
    <t>Slowfall</t>
  </si>
  <si>
    <t>Stoneform</t>
  </si>
  <si>
    <t>Weaken Armor</t>
  </si>
  <si>
    <t>Weaken Weapons</t>
  </si>
  <si>
    <t>Ash Cloud</t>
  </si>
  <si>
    <t>Burden Rune</t>
  </si>
  <si>
    <t>Damage Construct</t>
  </si>
  <si>
    <t>Encumber</t>
  </si>
  <si>
    <t>Greater Telekinesis</t>
  </si>
  <si>
    <t>Greater Weakening</t>
  </si>
  <si>
    <t>Mark</t>
  </si>
  <si>
    <t>Open Expert Lock</t>
  </si>
  <si>
    <t>Pack Mule</t>
  </si>
  <si>
    <t>Recall</t>
  </si>
  <si>
    <t>Shalidor's Beacon</t>
  </si>
  <si>
    <t>Steelform</t>
  </si>
  <si>
    <t>Transmute Ore: Gold</t>
  </si>
  <si>
    <t>Weakness to Fire</t>
  </si>
  <si>
    <t>Weakness to Frost</t>
  </si>
  <si>
    <t>Weakness to Poison</t>
  </si>
  <si>
    <t>Weakness to Shock</t>
  </si>
  <si>
    <t>Windrunner</t>
  </si>
  <si>
    <t>Balance</t>
  </si>
  <si>
    <t>Beast of Burden</t>
  </si>
  <si>
    <t>Cinder Storm</t>
  </si>
  <si>
    <t>Destroy Construct</t>
  </si>
  <si>
    <t>Flame Shield</t>
  </si>
  <si>
    <t>Grand Telekinesis</t>
  </si>
  <si>
    <t>Heart of Lorkhan</t>
  </si>
  <si>
    <t>Ice Shield</t>
  </si>
  <si>
    <t>Lightning Shield</t>
  </si>
  <si>
    <t>Mass Weakening</t>
  </si>
  <si>
    <t>Shalidor's Mirror</t>
  </si>
  <si>
    <t>The Unwelcome Guest</t>
  </si>
  <si>
    <t>Venom Shield</t>
  </si>
  <si>
    <t>War Weather</t>
  </si>
  <si>
    <t>Weakness to Elements</t>
  </si>
  <si>
    <t>Weight of the World</t>
  </si>
  <si>
    <t>Conjure Skeleton</t>
  </si>
  <si>
    <t>Conjure Spectral Wolf</t>
  </si>
  <si>
    <t>Dismiss</t>
  </si>
  <si>
    <t>Conjure Corrupted Shade</t>
  </si>
  <si>
    <t>Conjure Dremora Warrior</t>
  </si>
  <si>
    <t>Conjure Skeleton Archer</t>
  </si>
  <si>
    <t>Conjure Spectral Dire Wolf</t>
  </si>
  <si>
    <t>Banish Greater Daedra</t>
  </si>
  <si>
    <t>Conjure Ancestral Guardian</t>
  </si>
  <si>
    <t>Conjure Corrupted Soldier</t>
  </si>
  <si>
    <t>Conjure Dremora Archer</t>
  </si>
  <si>
    <t>Conjure Dwarven Spider</t>
  </si>
  <si>
    <t>Conjure Flaming Familiar</t>
  </si>
  <si>
    <t>Conjure Skeleton Mage</t>
  </si>
  <si>
    <t>Conjure Spectral Sabre Cat</t>
  </si>
  <si>
    <t>Conjurer's Cure</t>
  </si>
  <si>
    <t>Greater Bound Dagger</t>
  </si>
  <si>
    <t>Greater Bound Sword</t>
  </si>
  <si>
    <t>Ancestral Intervention</t>
  </si>
  <si>
    <t>Conjure Ancestral Wizard</t>
  </si>
  <si>
    <t>Conjure Corrupted Sharpshooter</t>
  </si>
  <si>
    <t>Conjure Dremora Warlock</t>
  </si>
  <si>
    <t>Conjure Dwarven Sphere</t>
  </si>
  <si>
    <t>Conjure High Seeker</t>
  </si>
  <si>
    <t>Conjure Skeleton Warrior</t>
  </si>
  <si>
    <t>Conjure Spectral Bear</t>
  </si>
  <si>
    <t>Conjure Spectral Steed</t>
  </si>
  <si>
    <t>Greater Bound Battleaxe</t>
  </si>
  <si>
    <t>Greater Bound Bow</t>
  </si>
  <si>
    <t>Planar Anchor</t>
  </si>
  <si>
    <t>0006A153</t>
  </si>
  <si>
    <t>Summon Arniel's Shade</t>
  </si>
  <si>
    <t>0200C600</t>
  </si>
  <si>
    <t>Summon Arvak</t>
  </si>
  <si>
    <t>Translimination</t>
  </si>
  <si>
    <t>Annulment</t>
  </si>
  <si>
    <t>Conjure Ancestral Assassin</t>
  </si>
  <si>
    <t>Conjure Ash Husk</t>
  </si>
  <si>
    <t>Conjure Corrupted Sorcerer</t>
  </si>
  <si>
    <t>Conjure Dwarven Centurion</t>
  </si>
  <si>
    <t>Conjure Lesser Lurker</t>
  </si>
  <si>
    <t>Conjure Skeleton Colossus</t>
  </si>
  <si>
    <t>Conjure Spectral Manbeast</t>
  </si>
  <si>
    <t>Dark Deal</t>
  </si>
  <si>
    <t>Oblivion's Edge</t>
  </si>
  <si>
    <t>Shacklebreaker</t>
  </si>
  <si>
    <t>Soulshine</t>
  </si>
  <si>
    <t>Widowmaker</t>
  </si>
  <si>
    <t>Burning Touch</t>
  </si>
  <si>
    <t>Chilling Touch</t>
  </si>
  <si>
    <t>Entropic Touch</t>
  </si>
  <si>
    <t>Shocking Touch</t>
  </si>
  <si>
    <t>Siphoning Touch</t>
  </si>
  <si>
    <t>Withering Touch</t>
  </si>
  <si>
    <t>Entropic Bolt</t>
  </si>
  <si>
    <t>Entropic Rune</t>
  </si>
  <si>
    <t>Fire Surge</t>
  </si>
  <si>
    <t>Flame Tempest</t>
  </si>
  <si>
    <t>0402732D</t>
  </si>
  <si>
    <t>Freeze</t>
  </si>
  <si>
    <t>Greater Flames</t>
  </si>
  <si>
    <t>Greater Frostbite</t>
  </si>
  <si>
    <t>Greater Sparks</t>
  </si>
  <si>
    <t>Ice Surge</t>
  </si>
  <si>
    <t>0402732B</t>
  </si>
  <si>
    <t>Ignite</t>
  </si>
  <si>
    <t>Lightning Surge</t>
  </si>
  <si>
    <t>Sap Stamina</t>
  </si>
  <si>
    <t>Siphon Magicka</t>
  </si>
  <si>
    <t>Siphoning Bolt</t>
  </si>
  <si>
    <t>Withering Bolt</t>
  </si>
  <si>
    <t>Electrifying Grasp</t>
  </si>
  <si>
    <t>Entropic Blast</t>
  </si>
  <si>
    <t>Entropic Grasp</t>
  </si>
  <si>
    <t>Entropic Wave</t>
  </si>
  <si>
    <t>Freezing Grasp</t>
  </si>
  <si>
    <t>Greater Fire Rune</t>
  </si>
  <si>
    <t>Greater Frost Rune</t>
  </si>
  <si>
    <t>Greater Lightning Rune</t>
  </si>
  <si>
    <t>Scorching Grasp</t>
  </si>
  <si>
    <t>Siphoning Blast</t>
  </si>
  <si>
    <t>Siphoning Grasp</t>
  </si>
  <si>
    <t>Withering Blast</t>
  </si>
  <si>
    <t>Withering Grasp</t>
  </si>
  <si>
    <t>Blazing Spear</t>
  </si>
  <si>
    <t>Bone Sap</t>
  </si>
  <si>
    <t>Boundless Storm</t>
  </si>
  <si>
    <t>Death Field</t>
  </si>
  <si>
    <t>Dire Enervation</t>
  </si>
  <si>
    <t>Drain Life</t>
  </si>
  <si>
    <t>Dread Harvest</t>
  </si>
  <si>
    <t>Electrocution</t>
  </si>
  <si>
    <t>Enemies Explode</t>
  </si>
  <si>
    <t>Finger of the Mountain</t>
  </si>
  <si>
    <t>Flames of Oblivion</t>
  </si>
  <si>
    <t>Frozen Lance</t>
  </si>
  <si>
    <t>Hailstorm</t>
  </si>
  <si>
    <t>Hand of Sithis</t>
  </si>
  <si>
    <t>Hoarfrost</t>
  </si>
  <si>
    <t>Lamae's Embrace</t>
  </si>
  <si>
    <t>Mind of Magnus</t>
  </si>
  <si>
    <t>Sap Essence</t>
  </si>
  <si>
    <t>Sigil of the Scion</t>
  </si>
  <si>
    <t>Spirit Siphon</t>
  </si>
  <si>
    <t>Stormblast</t>
  </si>
  <si>
    <t>Sunder Soul</t>
  </si>
  <si>
    <t>Throat of the World</t>
  </si>
  <si>
    <t>Chameleon</t>
  </si>
  <si>
    <t>Hush</t>
  </si>
  <si>
    <t>Hypnotize</t>
  </si>
  <si>
    <t>Nighteye</t>
  </si>
  <si>
    <t>Rage</t>
  </si>
  <si>
    <t>Calm Rune</t>
  </si>
  <si>
    <t>Charm</t>
  </si>
  <si>
    <t>Command</t>
  </si>
  <si>
    <t>Disable</t>
  </si>
  <si>
    <t>Fear Rune</t>
  </si>
  <si>
    <t>Panic</t>
  </si>
  <si>
    <t>Quiet</t>
  </si>
  <si>
    <t>Shroud</t>
  </si>
  <si>
    <t>Silence Rune</t>
  </si>
  <si>
    <t>Command Rune</t>
  </si>
  <si>
    <t>Control</t>
  </si>
  <si>
    <t>Haste</t>
  </si>
  <si>
    <t>Immobilize</t>
  </si>
  <si>
    <t>Mute</t>
  </si>
  <si>
    <t>Paralysis Rune</t>
  </si>
  <si>
    <t>Quicksilver</t>
  </si>
  <si>
    <t>Reflection</t>
  </si>
  <si>
    <t>Seduce</t>
  </si>
  <si>
    <t>Serenity</t>
  </si>
  <si>
    <t>Shadowmask</t>
  </si>
  <si>
    <t>Wrath</t>
  </si>
  <si>
    <t>Domination</t>
  </si>
  <si>
    <t>Mesmerize</t>
  </si>
  <si>
    <t>Paralysis</t>
  </si>
  <si>
    <t>Sanctuary</t>
  </si>
  <si>
    <t>Silence</t>
  </si>
  <si>
    <t>Attunement</t>
  </si>
  <si>
    <t>Healing Light</t>
  </si>
  <si>
    <t>Poisonous Touch</t>
  </si>
  <si>
    <t>Regeneration</t>
  </si>
  <si>
    <t>Ritual of Repentance</t>
  </si>
  <si>
    <t>Sunlight Touch</t>
  </si>
  <si>
    <t>Viperbolt</t>
  </si>
  <si>
    <t>Cleanse</t>
  </si>
  <si>
    <t>Greater Attunement</t>
  </si>
  <si>
    <t>Poison Aura</t>
  </si>
  <si>
    <t>Poison Bloom</t>
  </si>
  <si>
    <t>Poison Surge</t>
  </si>
  <si>
    <t>Rapid Regeneration</t>
  </si>
  <si>
    <t>Ritual of Rejuvenation</t>
  </si>
  <si>
    <t>Sunlight Surge</t>
  </si>
  <si>
    <t>Cure</t>
  </si>
  <si>
    <t>Deadly Poison Rune</t>
  </si>
  <si>
    <t>Deadly Viperbolt</t>
  </si>
  <si>
    <t>Divine Body</t>
  </si>
  <si>
    <t>Divine Intervention: Dibella</t>
  </si>
  <si>
    <t>Divine Intervention: Kynareth</t>
  </si>
  <si>
    <t>Divine Intervention: Mara</t>
  </si>
  <si>
    <t>Divine Intervention: Talos</t>
  </si>
  <si>
    <t>Divine Intervention: The Eight</t>
  </si>
  <si>
    <t>Grand Repulsion</t>
  </si>
  <si>
    <t>Grand Ward</t>
  </si>
  <si>
    <t>Restoring Light</t>
  </si>
  <si>
    <t>Ritual of Repulsion</t>
  </si>
  <si>
    <t>Ritual of Retribution</t>
  </si>
  <si>
    <t>Searing Grasp</t>
  </si>
  <si>
    <t>Sun Blast</t>
  </si>
  <si>
    <t>Venomous Grasp</t>
  </si>
  <si>
    <t>Arkay's Law</t>
  </si>
  <si>
    <t>Augur of Aetherius</t>
  </si>
  <si>
    <t>Black Marsh</t>
  </si>
  <si>
    <t>Convalescence</t>
  </si>
  <si>
    <t>Dawn Magick</t>
  </si>
  <si>
    <t>Death's Wind</t>
  </si>
  <si>
    <t>Eclipse</t>
  </si>
  <si>
    <t>Night Terror</t>
  </si>
  <si>
    <t>Reflective Light</t>
  </si>
  <si>
    <t>Ritual of Radiance</t>
  </si>
  <si>
    <t>Sheer Venom</t>
  </si>
  <si>
    <t>Solar Flare</t>
  </si>
  <si>
    <t>Spelldrinker</t>
  </si>
  <si>
    <t>Tears of Mara</t>
  </si>
  <si>
    <t>Viper's Sting</t>
  </si>
  <si>
    <t>Alarm</t>
  </si>
  <si>
    <t>Longstride</t>
  </si>
  <si>
    <t>Prepare for Adventure</t>
  </si>
  <si>
    <t>Drop Zone</t>
  </si>
  <si>
    <t>Ocato's Recital</t>
  </si>
  <si>
    <t>Perilous Path</t>
  </si>
  <si>
    <t>Raise Wall</t>
  </si>
  <si>
    <t>Reynos' Fins</t>
  </si>
  <si>
    <t>Wither</t>
  </si>
  <si>
    <t>Locate Object</t>
  </si>
  <si>
    <t>Spell Twine</t>
  </si>
  <si>
    <t>Strength of Earth</t>
  </si>
  <si>
    <t>Tharn's Prison</t>
  </si>
  <si>
    <t>Thundering Hooves</t>
  </si>
  <si>
    <t>Undermine</t>
  </si>
  <si>
    <t>Deep Storage</t>
  </si>
  <si>
    <t>Detonate Lock</t>
  </si>
  <si>
    <t>Entomb</t>
  </si>
  <si>
    <t>Fabricate Object</t>
  </si>
  <si>
    <t>Knowledge is Power</t>
  </si>
  <si>
    <t>Tumble Magnet</t>
  </si>
  <si>
    <t>Acceleration Rune</t>
  </si>
  <si>
    <t>Battletide</t>
  </si>
  <si>
    <t>Control Weather</t>
  </si>
  <si>
    <t>Hethoth's Grimoire</t>
  </si>
  <si>
    <t>Malviser's Gauntlet</t>
  </si>
  <si>
    <t>Milestones</t>
  </si>
  <si>
    <t>Sotha's Maelstrom</t>
  </si>
  <si>
    <t>Talons of Nirn</t>
  </si>
  <si>
    <t>Thrumming Stone</t>
  </si>
  <si>
    <t>Wind Running</t>
  </si>
  <si>
    <t>Azure Reconstruction</t>
  </si>
  <si>
    <t>Conjure Avenging Wraith</t>
  </si>
  <si>
    <t>Consuming Power</t>
  </si>
  <si>
    <t>Atronach Mark</t>
  </si>
  <si>
    <t>Conjure Cat Totem</t>
  </si>
  <si>
    <t>Conjure Deadeye Captain</t>
  </si>
  <si>
    <t>Conjure Dremora Churl</t>
  </si>
  <si>
    <t>Power of the Master</t>
  </si>
  <si>
    <t>Soul Cloak</t>
  </si>
  <si>
    <t>Conjure Dremora Pit Fighter</t>
  </si>
  <si>
    <t>Conjure Lich</t>
  </si>
  <si>
    <t>Conjure Xivilai Sorcerer</t>
  </si>
  <si>
    <t>Corpse Explosion</t>
  </si>
  <si>
    <t>Daedric Crescent</t>
  </si>
  <si>
    <t>Summoning Rune</t>
  </si>
  <si>
    <t>Conjure Dremora Champion</t>
  </si>
  <si>
    <t>Conjure Dremora Honor Guard</t>
  </si>
  <si>
    <t>Conjure Dremora Mentor</t>
  </si>
  <si>
    <t>Conjure Herne</t>
  </si>
  <si>
    <t>Conjure Xivilai Lord</t>
  </si>
  <si>
    <t>Oathbound Guardian</t>
  </si>
  <si>
    <t>Banish Living</t>
  </si>
  <si>
    <t>Conjure Battlemage</t>
  </si>
  <si>
    <t>Conjure Bear Totem</t>
  </si>
  <si>
    <t>Conjure Craftlord</t>
  </si>
  <si>
    <t>Conjure Dremora Assassin</t>
  </si>
  <si>
    <t>Conjure Kyrkrim</t>
  </si>
  <si>
    <t>Conjure Lord of Bindings</t>
  </si>
  <si>
    <t>Conjure Nether Lich</t>
  </si>
  <si>
    <t>Conjure Weeping Daedra</t>
  </si>
  <si>
    <t>Necrowitch</t>
  </si>
  <si>
    <t>Crackle</t>
  </si>
  <si>
    <t>Hailstone</t>
  </si>
  <si>
    <t>Unbound Fire</t>
  </si>
  <si>
    <t>Creeping Cold</t>
  </si>
  <si>
    <t>Dragon's Teeth</t>
  </si>
  <si>
    <t>Fracture</t>
  </si>
  <si>
    <t>Inferno</t>
  </si>
  <si>
    <t>Rift Bolt</t>
  </si>
  <si>
    <t>Thundercrack</t>
  </si>
  <si>
    <t>Bolide</t>
  </si>
  <si>
    <t>Electrosphere</t>
  </si>
  <si>
    <t>Frost Nova</t>
  </si>
  <si>
    <t>Ice Shiv</t>
  </si>
  <si>
    <t>Incendiary Flow</t>
  </si>
  <si>
    <t>Scattershock</t>
  </si>
  <si>
    <t>Bombardment</t>
  </si>
  <si>
    <t>Lightning Strike</t>
  </si>
  <si>
    <t>Scorching Hands</t>
  </si>
  <si>
    <t>Shattering Crystal</t>
  </si>
  <si>
    <t>Shock Nova</t>
  </si>
  <si>
    <t>Sleet Storm</t>
  </si>
  <si>
    <t>Cyclonic Rift</t>
  </si>
  <si>
    <t>Fingers of the Mountain</t>
  </si>
  <si>
    <t>Flamestrike</t>
  </si>
  <si>
    <t>Forbidden Sun</t>
  </si>
  <si>
    <t>Frozen Orb</t>
  </si>
  <si>
    <t>Howling Blast</t>
  </si>
  <si>
    <t>Static Dome</t>
  </si>
  <si>
    <t>Twister</t>
  </si>
  <si>
    <t>Volcano</t>
  </si>
  <si>
    <t>Dispel Magic</t>
  </si>
  <si>
    <t>Ghostwalk</t>
  </si>
  <si>
    <t>Pale Shadow</t>
  </si>
  <si>
    <t>Backlash</t>
  </si>
  <si>
    <t>Curse of the Silent</t>
  </si>
  <si>
    <t>Illusory Flames</t>
  </si>
  <si>
    <t>Mind Vision</t>
  </si>
  <si>
    <t>Shared Trauma</t>
  </si>
  <si>
    <t>Thoughtsteal</t>
  </si>
  <si>
    <t>Blood for Blood</t>
  </si>
  <si>
    <t>Compelling Whispers</t>
  </si>
  <si>
    <t>Evil Twin</t>
  </si>
  <si>
    <t>Figment of Pain</t>
  </si>
  <si>
    <t>Illusory Pyre</t>
  </si>
  <si>
    <t>Shadowbond</t>
  </si>
  <si>
    <t>Empathic Agony</t>
  </si>
  <si>
    <t>Enslave the Weak</t>
  </si>
  <si>
    <t>Mimic's Cloak</t>
  </si>
  <si>
    <t>Mind Control</t>
  </si>
  <si>
    <t>Seidstone</t>
  </si>
  <si>
    <t>Vanish</t>
  </si>
  <si>
    <t>Harrowing Dirge</t>
  </si>
  <si>
    <t>Hidden Cobra</t>
  </si>
  <si>
    <t>Last Word</t>
  </si>
  <si>
    <t>Magicka Void</t>
  </si>
  <si>
    <t>Mirror Entity</t>
  </si>
  <si>
    <t>Pull From Eternity</t>
  </si>
  <si>
    <t>Scream of Pain</t>
  </si>
  <si>
    <t>Shroudwalk</t>
  </si>
  <si>
    <t>Spectral Warband</t>
  </si>
  <si>
    <t>Wyrd</t>
  </si>
  <si>
    <t>Bone Spirit</t>
  </si>
  <si>
    <t>Circle of Strength</t>
  </si>
  <si>
    <t>Wild Healing</t>
  </si>
  <si>
    <t>Lamb of Mara</t>
  </si>
  <si>
    <t>Leech Seed</t>
  </si>
  <si>
    <t>Mystic Wind</t>
  </si>
  <si>
    <t>Necroplague</t>
  </si>
  <si>
    <t>Slay Living</t>
  </si>
  <si>
    <t>Welling Blood</t>
  </si>
  <si>
    <t>Circle of the Moons</t>
  </si>
  <si>
    <t>Finger of Death</t>
  </si>
  <si>
    <t>Horrid Wilting</t>
  </si>
  <si>
    <t>Ruin</t>
  </si>
  <si>
    <t>Sealed Resolve</t>
  </si>
  <si>
    <t>Tree Rings</t>
  </si>
  <si>
    <t>Blood Boil</t>
  </si>
  <si>
    <t>Channel Energies</t>
  </si>
  <si>
    <t>Decompose</t>
  </si>
  <si>
    <t>Healing Blossom</t>
  </si>
  <si>
    <t>Nature's Balance</t>
  </si>
  <si>
    <t>Resurgence</t>
  </si>
  <si>
    <t>Bloodseeker</t>
  </si>
  <si>
    <t>Breath of Arkay</t>
  </si>
  <si>
    <t>Circle of Death</t>
  </si>
  <si>
    <t>Dust To Dust</t>
  </si>
  <si>
    <t>Godform</t>
  </si>
  <si>
    <t>Infinite Light</t>
  </si>
  <si>
    <t>King's Heart</t>
  </si>
  <si>
    <t>Life's Finale</t>
  </si>
  <si>
    <t>Meridia's Wrath</t>
  </si>
  <si>
    <t>Worm Shroud</t>
  </si>
  <si>
    <t>SchoolKeywords</t>
  </si>
  <si>
    <t>Teleport</t>
  </si>
  <si>
    <t>Index</t>
  </si>
  <si>
    <t>Automation</t>
  </si>
  <si>
    <t>Mysticism</t>
  </si>
  <si>
    <t>Bind</t>
  </si>
  <si>
    <t>Protect</t>
  </si>
  <si>
    <t>Weaken</t>
  </si>
  <si>
    <t>Health</t>
  </si>
  <si>
    <t>Magicka</t>
  </si>
  <si>
    <t>Stamina</t>
  </si>
  <si>
    <t>Divine</t>
  </si>
  <si>
    <t>UseCount</t>
  </si>
  <si>
    <t>Gravity</t>
  </si>
  <si>
    <t>Deathly Pall</t>
  </si>
  <si>
    <t>Earthbound Weapon</t>
  </si>
  <si>
    <t>Frost Armor</t>
  </si>
  <si>
    <t>Divine Armor</t>
  </si>
  <si>
    <t>Nether Rift</t>
  </si>
  <si>
    <t>Storm Armor</t>
  </si>
  <si>
    <t>Stormgate</t>
  </si>
  <si>
    <t>Veil of Nature</t>
  </si>
  <si>
    <t>Glacial Fortress</t>
  </si>
  <si>
    <t>Hammer of Justice</t>
  </si>
  <si>
    <t>Summon Deathguard</t>
  </si>
  <si>
    <t>Arcane Weapon</t>
  </si>
  <si>
    <t>Blessed Weapon</t>
  </si>
  <si>
    <t>Summon Ancient Lich</t>
  </si>
  <si>
    <t>Wild Mushrooms</t>
  </si>
  <si>
    <t>Wolf Pack</t>
  </si>
  <si>
    <t>Blight Curse</t>
  </si>
  <si>
    <t>Fire Blast</t>
  </si>
  <si>
    <t>Ice Lance</t>
  </si>
  <si>
    <t>Stormstrike</t>
  </si>
  <si>
    <t>Conflagrate</t>
  </si>
  <si>
    <t>Electric Charge</t>
  </si>
  <si>
    <t>Frost Bomb</t>
  </si>
  <si>
    <t>Meteor Shower</t>
  </si>
  <si>
    <t>Necrosis</t>
  </si>
  <si>
    <t>Phoenix Strike</t>
  </si>
  <si>
    <t>Salamander Touch</t>
  </si>
  <si>
    <t>Seed of Life</t>
  </si>
  <si>
    <t>Skyfall</t>
  </si>
  <si>
    <t>Void Bolt</t>
  </si>
  <si>
    <t>Winter Woe</t>
  </si>
  <si>
    <t>Cursed Rune</t>
  </si>
  <si>
    <t>Doppelganger</t>
  </si>
  <si>
    <t>Discord</t>
  </si>
  <si>
    <t>Phantom Shroud</t>
  </si>
  <si>
    <t>Spectral Missiles</t>
  </si>
  <si>
    <t>Divine Light</t>
  </si>
  <si>
    <t>Healing Touch</t>
  </si>
  <si>
    <t>Holy Bolt</t>
  </si>
  <si>
    <t>Phantom Armor</t>
  </si>
  <si>
    <t>Alter Blood</t>
  </si>
  <si>
    <t>Bleed</t>
  </si>
  <si>
    <t>Blood Fly</t>
  </si>
  <si>
    <t>Blood Hold</t>
  </si>
  <si>
    <t>Blood Pump</t>
  </si>
  <si>
    <t>Combine</t>
  </si>
  <si>
    <t>Cursed Death</t>
  </si>
  <si>
    <t>Decoy</t>
  </si>
  <si>
    <t>Detect Blood</t>
  </si>
  <si>
    <t>Diseased Mist</t>
  </si>
  <si>
    <t>Enslaving Parasite</t>
  </si>
  <si>
    <t>Graft</t>
  </si>
  <si>
    <t>Grasp</t>
  </si>
  <si>
    <t>Hemosphere</t>
  </si>
  <si>
    <t>Husk</t>
  </si>
  <si>
    <t>Ichor Beam</t>
  </si>
  <si>
    <t>Large Sacrifice</t>
  </si>
  <si>
    <t>Life Orb</t>
  </si>
  <si>
    <t>Nullify</t>
  </si>
  <si>
    <t>Numbing Ritual</t>
  </si>
  <si>
    <t>Parasite</t>
  </si>
  <si>
    <t>Pool of Blood</t>
  </si>
  <si>
    <t>Pulsating Blood</t>
  </si>
  <si>
    <t>Release Disease</t>
  </si>
  <si>
    <t>Risen Blood</t>
  </si>
  <si>
    <t>Small Sacrifice</t>
  </si>
  <si>
    <t>Vitalize Blood</t>
  </si>
  <si>
    <t>Augmented Parry</t>
  </si>
  <si>
    <t>Crushing Weight</t>
  </si>
  <si>
    <t>Death From Above</t>
  </si>
  <si>
    <t>Dynamic Entry</t>
  </si>
  <si>
    <t>Focused Barrier</t>
  </si>
  <si>
    <t>Irresistible Force</t>
  </si>
  <si>
    <t>Irresistible Pull</t>
  </si>
  <si>
    <t>Kinetic Barrier</t>
  </si>
  <si>
    <t>Levitation Rune</t>
  </si>
  <si>
    <t>Malign Levitation</t>
  </si>
  <si>
    <t>Momentum</t>
  </si>
  <si>
    <t>Retributive Barrier</t>
  </si>
  <si>
    <t>Symbolic Strikes</t>
  </si>
  <si>
    <t>Telekinetic Slam</t>
  </si>
  <si>
    <t>Telekinetic Throw</t>
  </si>
  <si>
    <t>Advanced Alteration</t>
  </si>
  <si>
    <t>Collapsar</t>
  </si>
  <si>
    <t>Cosmic Gale</t>
  </si>
  <si>
    <t>Eden Grid</t>
  </si>
  <si>
    <t>Event Horizon</t>
  </si>
  <si>
    <t>First Light</t>
  </si>
  <si>
    <t>Gravitether</t>
  </si>
  <si>
    <t>Graviton Sphere</t>
  </si>
  <si>
    <t>Lightspeed</t>
  </si>
  <si>
    <t>Luminous Crescent</t>
  </si>
  <si>
    <t>Plasma Bolt</t>
  </si>
  <si>
    <t>Prismatic Beam</t>
  </si>
  <si>
    <t>Rapture</t>
  </si>
  <si>
    <t>Sentinel</t>
  </si>
  <si>
    <t>Starstorm</t>
  </si>
  <si>
    <t>Stellar Birth</t>
  </si>
  <si>
    <t>Umbral Barrage</t>
  </si>
  <si>
    <t>Umbral Orb</t>
  </si>
  <si>
    <t>Voidharmonics</t>
  </si>
  <si>
    <t>Resist Fire</t>
  </si>
  <si>
    <t>Resist Frost</t>
  </si>
  <si>
    <t>Resist Magic</t>
  </si>
  <si>
    <t>Resist Poison</t>
  </si>
  <si>
    <t>Resist Shock</t>
  </si>
  <si>
    <t>Safe Fall</t>
  </si>
  <si>
    <t>Spelltrap</t>
  </si>
  <si>
    <t>Open Master Lock</t>
  </si>
  <si>
    <t>Strong Feather</t>
  </si>
  <si>
    <t>Strong Resist Fire</t>
  </si>
  <si>
    <t>Strong Resist Frost</t>
  </si>
  <si>
    <t>Strong Resist Magic</t>
  </si>
  <si>
    <t>Strong Resist Poison</t>
  </si>
  <si>
    <t>Strong Resist Shock</t>
  </si>
  <si>
    <t>Advanced Spelltrap</t>
  </si>
  <si>
    <t>Telekinetic Grab</t>
  </si>
  <si>
    <t>Wisdom of Alteration</t>
  </si>
  <si>
    <t>Conjure Draugr</t>
  </si>
  <si>
    <t>Conjure Draugr Archer</t>
  </si>
  <si>
    <t>Conjure Draugr Mage</t>
  </si>
  <si>
    <t>Banish Zombie</t>
  </si>
  <si>
    <t>Conjure Vampire</t>
  </si>
  <si>
    <t>Conjure Wispmother</t>
  </si>
  <si>
    <t>Spectral Arrow</t>
  </si>
  <si>
    <t>Command Creature</t>
  </si>
  <si>
    <t>Command Humanoid</t>
  </si>
  <si>
    <t>Command Undead</t>
  </si>
  <si>
    <t>Conjure Dragon Priest</t>
  </si>
  <si>
    <t>Conjure Draugr Deathlord</t>
  </si>
  <si>
    <t>Expel Zombie</t>
  </si>
  <si>
    <t>Conjure Ghost</t>
  </si>
  <si>
    <t>Conjure Skeletal Dragon</t>
  </si>
  <si>
    <t>Wisdom of Conjuration</t>
  </si>
  <si>
    <t>Aversion to Fire</t>
  </si>
  <si>
    <t>Aversion to Frost</t>
  </si>
  <si>
    <t>Aversion to Magic</t>
  </si>
  <si>
    <t>Aversion to Poison</t>
  </si>
  <si>
    <t>Aversion to Shock</t>
  </si>
  <si>
    <t>Corrode Armor</t>
  </si>
  <si>
    <t>Damage Magicka</t>
  </si>
  <si>
    <t>Damage Stamina</t>
  </si>
  <si>
    <t>Poison Cloak</t>
  </si>
  <si>
    <t>Potent Viperbolt</t>
  </si>
  <si>
    <t>Slow</t>
  </si>
  <si>
    <t>Charged Sparks</t>
  </si>
  <si>
    <t>Damage Intelligence</t>
  </si>
  <si>
    <t>Damage Strength</t>
  </si>
  <si>
    <t>Dire Aversion to Fire</t>
  </si>
  <si>
    <t>Dire Aversion to Frost</t>
  </si>
  <si>
    <t>Dire Aversion to Magic</t>
  </si>
  <si>
    <t>Dire Aversion to Poison</t>
  </si>
  <si>
    <t>Dire Aversion to Shock</t>
  </si>
  <si>
    <t>Disintegrate Armor</t>
  </si>
  <si>
    <t>Freezing Frostbite</t>
  </si>
  <si>
    <t>Searing Flames</t>
  </si>
  <si>
    <t>Toxic Cloud</t>
  </si>
  <si>
    <t>Mass Slow</t>
  </si>
  <si>
    <t>Wisdom of Destruction</t>
  </si>
  <si>
    <t>Brief Invisibility</t>
  </si>
  <si>
    <t>Conceal Other</t>
  </si>
  <si>
    <t>Blind</t>
  </si>
  <si>
    <t>Fury Rune</t>
  </si>
  <si>
    <t>Night Eye</t>
  </si>
  <si>
    <t>Mass Blind</t>
  </si>
  <si>
    <t>Phantasm</t>
  </si>
  <si>
    <t>Wisdom of Illusion</t>
  </si>
  <si>
    <t>Cure Poison</t>
  </si>
  <si>
    <t>Extra Health</t>
  </si>
  <si>
    <t>Extra Magicka</t>
  </si>
  <si>
    <t>Extra Stamina</t>
  </si>
  <si>
    <t>Lasting Potency</t>
  </si>
  <si>
    <t>Vigor</t>
  </si>
  <si>
    <t>Cure Disease</t>
  </si>
  <si>
    <t>Disease Immunity</t>
  </si>
  <si>
    <t>Fortitude</t>
  </si>
  <si>
    <t>Recovery</t>
  </si>
  <si>
    <t>Wisdom of Dragon Language</t>
  </si>
  <si>
    <t>Aegis</t>
  </si>
  <si>
    <t>Daedric Health</t>
  </si>
  <si>
    <t>Daedric Magicka</t>
  </si>
  <si>
    <t>Daedric Stamina</t>
  </si>
  <si>
    <t>Dispel</t>
  </si>
  <si>
    <t>Dispel Other</t>
  </si>
  <si>
    <t>Greater Healing</t>
  </si>
  <si>
    <t>Strong Lasting Potency</t>
  </si>
  <si>
    <t>Strong Regeneration</t>
  </si>
  <si>
    <t>Strong Vigor</t>
  </si>
  <si>
    <t>Grand Aegis</t>
  </si>
  <si>
    <t>Strong Recovery</t>
  </si>
  <si>
    <t>Superior Fortitude</t>
  </si>
  <si>
    <t>Wisdom of Restoration</t>
  </si>
  <si>
    <t>Poison Spells</t>
  </si>
  <si>
    <t>Conjure Poisoning Familiar</t>
  </si>
  <si>
    <t>Conjure Skeleton Alchemist</t>
  </si>
  <si>
    <t>Conjure Poison Atronach</t>
  </si>
  <si>
    <t>Poison Thrall</t>
  </si>
  <si>
    <t>Poisonbite</t>
  </si>
  <si>
    <t>Poisonbolt</t>
  </si>
  <si>
    <t>Poison Cloud</t>
  </si>
  <si>
    <t>Intoxicate</t>
  </si>
  <si>
    <t>Wall of Poison</t>
  </si>
  <si>
    <t>Poison Blast</t>
  </si>
  <si>
    <t>Curse of Exhaustion</t>
  </si>
  <si>
    <t>Curse of Fragility</t>
  </si>
  <si>
    <t>Shadowform</t>
  </si>
  <si>
    <t>Curse of Decay</t>
  </si>
  <si>
    <t>Dark Sun</t>
  </si>
  <si>
    <t>Withering Aura</t>
  </si>
  <si>
    <t>Conjure Shadow Atronach</t>
  </si>
  <si>
    <t>Conjure Darkness</t>
  </si>
  <si>
    <t>Conjure Umbra' Keth</t>
  </si>
  <si>
    <t>Drain Soul</t>
  </si>
  <si>
    <t>Sear</t>
  </si>
  <si>
    <t>Hex Rune</t>
  </si>
  <si>
    <t>Life Tap</t>
  </si>
  <si>
    <t>Shadowbolt</t>
  </si>
  <si>
    <t>Crushing Darkness</t>
  </si>
  <si>
    <t>Choke</t>
  </si>
  <si>
    <t>Consuming Shadows</t>
  </si>
  <si>
    <t>Creeping Terror</t>
  </si>
  <si>
    <t>Shadow Rend</t>
  </si>
  <si>
    <t>Mind Blast</t>
  </si>
  <si>
    <t>Surrounding Master Ward</t>
  </si>
  <si>
    <t>Reflective Master Ward</t>
  </si>
  <si>
    <t>Eminent Ward</t>
  </si>
  <si>
    <t>Sea Stride</t>
  </si>
  <si>
    <t>Conjure Steel Arrows</t>
  </si>
  <si>
    <t>Conjure Elven Arrows</t>
  </si>
  <si>
    <t>Conjure Light Arrows</t>
  </si>
  <si>
    <t>Soul Trap Augmentation</t>
  </si>
  <si>
    <t>Conjure Ebony Arrows</t>
  </si>
  <si>
    <t>Conjure Fire Arrows</t>
  </si>
  <si>
    <t>Conjure Freezing Arrows</t>
  </si>
  <si>
    <t>Conjure Frost Arrows</t>
  </si>
  <si>
    <t>Conjure Shock Arrows</t>
  </si>
  <si>
    <t>Conjure Daedric Arrows</t>
  </si>
  <si>
    <t>Novice Fire Augmentation</t>
  </si>
  <si>
    <t>Novice Frost Augmentation</t>
  </si>
  <si>
    <t>Novice Shock Augmentation</t>
  </si>
  <si>
    <t>Apprentice Absorb Magicka Augmentation</t>
  </si>
  <si>
    <t>Apprentice Fire Augmentation</t>
  </si>
  <si>
    <t>Apprentice Frost Augmentation</t>
  </si>
  <si>
    <t>Apprentice Shock Augmentation</t>
  </si>
  <si>
    <t>Defensive Flame Cloak</t>
  </si>
  <si>
    <t>Defensive Frost Cloak</t>
  </si>
  <si>
    <t>Defensive Lightning Cloak</t>
  </si>
  <si>
    <t>Elemental Focus - Fire</t>
  </si>
  <si>
    <t>Elemental Focus - Frost</t>
  </si>
  <si>
    <t>Elemental Focus - Shock</t>
  </si>
  <si>
    <t>Journeyman Absorb Health Augmentation</t>
  </si>
  <si>
    <t>Journeyman Absorb Magicka Augmentation</t>
  </si>
  <si>
    <t>Journeyman Fire Augmentation</t>
  </si>
  <si>
    <t>Journeyman Frost Augmentation</t>
  </si>
  <si>
    <t>Journeyman Shock Augmentation</t>
  </si>
  <si>
    <t>Expert Absorb Health Augmentation</t>
  </si>
  <si>
    <t>Expert Fire Augmentation</t>
  </si>
  <si>
    <t>Expert Frost Augmentation</t>
  </si>
  <si>
    <t>Expert Shock Augmentation</t>
  </si>
  <si>
    <t>Enhanced Reflexes</t>
  </si>
  <si>
    <t>Silence Augmentation</t>
  </si>
  <si>
    <t>Blinding Speed</t>
  </si>
  <si>
    <t>Fear Augmentation</t>
  </si>
  <si>
    <t>Paralysis Augmentation</t>
  </si>
  <si>
    <t>Channel Health</t>
  </si>
  <si>
    <t>Focus Breath</t>
  </si>
  <si>
    <t>Magicka Shroud</t>
  </si>
  <si>
    <t>Channel Regeneration</t>
  </si>
  <si>
    <t>Focus Voice</t>
  </si>
  <si>
    <t>Magicka Armor</t>
  </si>
  <si>
    <t>Weapon Focus: Archery</t>
  </si>
  <si>
    <t>Weapon Focus: One-Handed</t>
  </si>
  <si>
    <t>Weapon Focus: Two-Handed</t>
  </si>
  <si>
    <t>Focus Shout</t>
  </si>
  <si>
    <t>Magicka Field</t>
  </si>
  <si>
    <t>Regenerating Burst</t>
  </si>
  <si>
    <t>Witchhunter</t>
  </si>
  <si>
    <t>Ash Cloak</t>
  </si>
  <si>
    <t>Conjure Earth Atronach</t>
  </si>
  <si>
    <t>Conjure Wind Atronach</t>
  </si>
  <si>
    <t>Conjure Water Atronach</t>
  </si>
  <si>
    <t>Earth Thrall</t>
  </si>
  <si>
    <t>Water Thrall</t>
  </si>
  <si>
    <t>Wind Thrall</t>
  </si>
  <si>
    <t>Gravel</t>
  </si>
  <si>
    <t>Gust</t>
  </si>
  <si>
    <t>Rapids</t>
  </si>
  <si>
    <t>Earth Rune</t>
  </si>
  <si>
    <t>Rock Blast</t>
  </si>
  <si>
    <t>Water Rune</t>
  </si>
  <si>
    <t>Waterball</t>
  </si>
  <si>
    <t>Wind Rune</t>
  </si>
  <si>
    <t>Zephyr</t>
  </si>
  <si>
    <t>Geyser</t>
  </si>
  <si>
    <t>Rain Cloak</t>
  </si>
  <si>
    <t>Rock Cloak</t>
  </si>
  <si>
    <t>Stalagmite</t>
  </si>
  <si>
    <t>Tornado</t>
  </si>
  <si>
    <t>Boulder</t>
  </si>
  <si>
    <t>Tempest</t>
  </si>
  <si>
    <t>Torrent</t>
  </si>
  <si>
    <t>Wall of Earth</t>
  </si>
  <si>
    <t>Wall of Water</t>
  </si>
  <si>
    <t>Wall of Wind</t>
  </si>
  <si>
    <t>Cyclone</t>
  </si>
  <si>
    <t>Earthquake</t>
  </si>
  <si>
    <t>Tidal Wave</t>
  </si>
  <si>
    <t>Elemental Destruction</t>
  </si>
  <si>
    <t>Phenderix</t>
  </si>
  <si>
    <t>Enhance - Gate 1</t>
  </si>
  <si>
    <t>Enhance - Gate 2</t>
  </si>
  <si>
    <t>Manipulate - Unlearn</t>
  </si>
  <si>
    <t>Time - Stutter</t>
  </si>
  <si>
    <t>Bomb - Large Explosive</t>
  </si>
  <si>
    <t>Bomb - Medium Explosive</t>
  </si>
  <si>
    <t>Bomb - Small Explosive</t>
  </si>
  <si>
    <t>Enchantment - Fire</t>
  </si>
  <si>
    <t>Enchantment - Frost</t>
  </si>
  <si>
    <t>Enchantment - Lightning</t>
  </si>
  <si>
    <t>Enhance - Gate 3</t>
  </si>
  <si>
    <t>Enhance - Gate 4</t>
  </si>
  <si>
    <t>Enhance - Speed</t>
  </si>
  <si>
    <t>Enhance - Weapon Speed</t>
  </si>
  <si>
    <t>Magnetism - Coin</t>
  </si>
  <si>
    <t>Time - Accelerate</t>
  </si>
  <si>
    <t>Time - Slow</t>
  </si>
  <si>
    <t>Time - Slow (Greater)</t>
  </si>
  <si>
    <t>Enchantment - Elemental</t>
  </si>
  <si>
    <t>Enhance - Gate 5</t>
  </si>
  <si>
    <t>Enhance - Gate 6</t>
  </si>
  <si>
    <t>Enhance - Speed (Greater)</t>
  </si>
  <si>
    <t>Magnetism - Pummel</t>
  </si>
  <si>
    <t>Manipulate - Grow (Self)</t>
  </si>
  <si>
    <t>Manipulate - Grow (Target)</t>
  </si>
  <si>
    <t>Manipulate - Lock</t>
  </si>
  <si>
    <t>Manipulate - Reset Scale (Self)</t>
  </si>
  <si>
    <t>Manipulate - Reset Scale (Target)</t>
  </si>
  <si>
    <t>Manipulate - Shrink (Self)</t>
  </si>
  <si>
    <t>Manipulate - Shrink (Target)</t>
  </si>
  <si>
    <t>Manipulate - Unlock</t>
  </si>
  <si>
    <t>Teleport - Markarth</t>
  </si>
  <si>
    <t>Teleport - Riften</t>
  </si>
  <si>
    <t>Teleport - Solitude</t>
  </si>
  <si>
    <t>Teleport - Whiterun</t>
  </si>
  <si>
    <t>Teleport - Windhelm</t>
  </si>
  <si>
    <t>Time - Dimensional Rift</t>
  </si>
  <si>
    <t>Enhance - Gate 7</t>
  </si>
  <si>
    <t>Enhance - Gate 8</t>
  </si>
  <si>
    <t>Enhance - Speed (Master)</t>
  </si>
  <si>
    <t>Enhance - Weapon Speed (Greater)</t>
  </si>
  <si>
    <t>Time - Analysis</t>
  </si>
  <si>
    <t>Time - Analysis (Greater)</t>
  </si>
  <si>
    <t>Time - Future</t>
  </si>
  <si>
    <t>Time - Master (F)</t>
  </si>
  <si>
    <t>Summon - Centurion</t>
  </si>
  <si>
    <t>Summon - Centurion (Lord)</t>
  </si>
  <si>
    <t>Summon - Chaurus</t>
  </si>
  <si>
    <t>Summon - Chaurus (Frozen)</t>
  </si>
  <si>
    <t>Summon - Chaurus (Hunter)</t>
  </si>
  <si>
    <t>Summon - Chicken</t>
  </si>
  <si>
    <t>Summon - Cow</t>
  </si>
  <si>
    <t>Summon - Deathhound (Dire)</t>
  </si>
  <si>
    <t>Summon - Deer</t>
  </si>
  <si>
    <t>Summon - Deer (Glowing)</t>
  </si>
  <si>
    <t>Summon - Dog</t>
  </si>
  <si>
    <t>Summon - Dwarven Sphere</t>
  </si>
  <si>
    <t>Summon - Elk</t>
  </si>
  <si>
    <t>Summon - Fox (Orange)</t>
  </si>
  <si>
    <t>Summon - Fox (Snow)</t>
  </si>
  <si>
    <t>Summon - Gargoyle Brute</t>
  </si>
  <si>
    <t>Summon - Goat</t>
  </si>
  <si>
    <t>Summon - Horker</t>
  </si>
  <si>
    <t>Summon - Horse</t>
  </si>
  <si>
    <t>Summon - Horse (Variant)</t>
  </si>
  <si>
    <t>Summon - Husky</t>
  </si>
  <si>
    <t>Summon - Mudcrab</t>
  </si>
  <si>
    <t>Summon - Rabbit</t>
  </si>
  <si>
    <t>Summon - Reaper</t>
  </si>
  <si>
    <t>Summon - Sabre Cat (Vale)</t>
  </si>
  <si>
    <t>Summon - Skeever (Dire)</t>
  </si>
  <si>
    <t>Summon - Skeever (Dire/White)</t>
  </si>
  <si>
    <t>Summon - Slaughterfish</t>
  </si>
  <si>
    <t>Summon - Spriggan</t>
  </si>
  <si>
    <t>Summon - Spriggan (Matron)</t>
  </si>
  <si>
    <t>Summon - Stag (White)</t>
  </si>
  <si>
    <t>Summon - Troll (Armored/Frost)</t>
  </si>
  <si>
    <t>Summon - Wolf</t>
  </si>
  <si>
    <t>Summon - Wolf (Alpha)</t>
  </si>
  <si>
    <t>Summon - Wolf (Alpha/Ice)</t>
  </si>
  <si>
    <t>Summon - Wolf (Alpha/Red)</t>
  </si>
  <si>
    <t>Summon - Wolf (Ice)</t>
  </si>
  <si>
    <t>Summon - Wolf (Red)</t>
  </si>
  <si>
    <t>Arrow - Spectral</t>
  </si>
  <si>
    <t>Spirit - Wolf</t>
  </si>
  <si>
    <t>Summon - Ash Hopper</t>
  </si>
  <si>
    <t>Summon - Dispel</t>
  </si>
  <si>
    <t>Summon - Draugr (Archer)</t>
  </si>
  <si>
    <t>Summon - Draugr (Warrior)</t>
  </si>
  <si>
    <t>Summon - Ghost Maiden</t>
  </si>
  <si>
    <t>Summon - Ghost Warrior</t>
  </si>
  <si>
    <t>Summon - Riekling (Ranger)</t>
  </si>
  <si>
    <t>Summon - Riekling (Warrior)</t>
  </si>
  <si>
    <t>Summon - Skeleton (Archer)</t>
  </si>
  <si>
    <t>Summon - Skeleton (Warrior)</t>
  </si>
  <si>
    <t>Summon - Spider (Frostbite)</t>
  </si>
  <si>
    <t>Arrow - Spectral Repeater</t>
  </si>
  <si>
    <t>Spirit - Bear</t>
  </si>
  <si>
    <t>Spirit - Sabrecat</t>
  </si>
  <si>
    <t>Summon - Bristleback</t>
  </si>
  <si>
    <t>Summon - Dremora</t>
  </si>
  <si>
    <t>Summon - Mammoth</t>
  </si>
  <si>
    <t>Summon - Mudcrab (Giant)</t>
  </si>
  <si>
    <t>Summon - Riekling (Chief)</t>
  </si>
  <si>
    <t>Summon - Sabre Cat</t>
  </si>
  <si>
    <t>Summon - Sabre Cat (Snow)</t>
  </si>
  <si>
    <t>Summon - Skeleton (Mage/Fire)</t>
  </si>
  <si>
    <t>Summon - Skeleton (Mage/Frost)</t>
  </si>
  <si>
    <t>Summon - Skeleton (Mage/Shock)</t>
  </si>
  <si>
    <t>Summon - Spider (Jumping/Fire)</t>
  </si>
  <si>
    <t>Summon - Spider (Jumping/Frost)</t>
  </si>
  <si>
    <t>Summon - Spider (Jumping/Shock)</t>
  </si>
  <si>
    <t>Arrow - Ballista</t>
  </si>
  <si>
    <t>Arrow - Heroic</t>
  </si>
  <si>
    <t>Spirit - Troll</t>
  </si>
  <si>
    <t>Summon - Ash Immolator</t>
  </si>
  <si>
    <t>Summon - Bear</t>
  </si>
  <si>
    <t>Summon - Bear (Cave)</t>
  </si>
  <si>
    <t>Summon - Bear (Snow)</t>
  </si>
  <si>
    <t>Summon - Draugr (Archer/Titan)</t>
  </si>
  <si>
    <t>Summon - Draugr (Lord)</t>
  </si>
  <si>
    <t>Summon - Draugr (Warrior/Titan)</t>
  </si>
  <si>
    <t>Summon - Netch</t>
  </si>
  <si>
    <t>Summon - Skeleton (Archer/Titan)</t>
  </si>
  <si>
    <t>Summon - Skeleton (Warrior/Titan)</t>
  </si>
  <si>
    <t>Summon - Spriggan (Burnt)</t>
  </si>
  <si>
    <t>Summon - Troll</t>
  </si>
  <si>
    <t>Summon - Troll (Frost)</t>
  </si>
  <si>
    <t>Summon - Werewolf</t>
  </si>
  <si>
    <t>Arrow - Ballista Repeater</t>
  </si>
  <si>
    <t>Arrow - Heroic Repeater</t>
  </si>
  <si>
    <t>Spirit - Dragon</t>
  </si>
  <si>
    <t>Summon - Bear (Alpha)</t>
  </si>
  <si>
    <t>Summon - Bear (Alpha/Cave)</t>
  </si>
  <si>
    <t>Summon - Bear (Alpha/Snow)</t>
  </si>
  <si>
    <t>Summon - Dragon (Ancient)</t>
  </si>
  <si>
    <t>Summon - Dragon (Fire)</t>
  </si>
  <si>
    <t>Summon - Dragon (Frost)</t>
  </si>
  <si>
    <t>Summon - Dragon (Lake)</t>
  </si>
  <si>
    <t>Summon - Dragon (Serpentine/Fire)</t>
  </si>
  <si>
    <t>Summon - Dragon (Serpentine/Frost)</t>
  </si>
  <si>
    <t>Summon - Dragon (Skeletal)</t>
  </si>
  <si>
    <t>Summon - Dragon Priest</t>
  </si>
  <si>
    <t>Summon - Draugr (Overlord)</t>
  </si>
  <si>
    <t>Summon - Giant</t>
  </si>
  <si>
    <t>Summon - Giant (Frost)</t>
  </si>
  <si>
    <t>Summon - Lurker</t>
  </si>
  <si>
    <t>Summon - Prime Evil</t>
  </si>
  <si>
    <t>Summon - Spider (Queen)</t>
  </si>
  <si>
    <t>Summon - Vampire Lord</t>
  </si>
  <si>
    <t>Summon - Werebear</t>
  </si>
  <si>
    <t>Fire - Potent Flames</t>
  </si>
  <si>
    <t>Frost - Potent Frostbite</t>
  </si>
  <si>
    <t>Lightning - Potent Sparks</t>
  </si>
  <si>
    <t>Blood - Channel</t>
  </si>
  <si>
    <t>Bomb - Collect Clay</t>
  </si>
  <si>
    <t>Earth - Channel</t>
  </si>
  <si>
    <t>Fire - Channel</t>
  </si>
  <si>
    <t>Frost - Channel</t>
  </si>
  <si>
    <t>Lightning - Channel</t>
  </si>
  <si>
    <t>Poison - Channel</t>
  </si>
  <si>
    <t>Water - Channel</t>
  </si>
  <si>
    <t>Wind - Channel</t>
  </si>
  <si>
    <t>Blood - Volley</t>
  </si>
  <si>
    <t>Earth - Boulder</t>
  </si>
  <si>
    <t>Earth - Volley</t>
  </si>
  <si>
    <t>Elemental - Strike</t>
  </si>
  <si>
    <t>Fire - Shot</t>
  </si>
  <si>
    <t>Fire - Slasher</t>
  </si>
  <si>
    <t>Fire - Volley</t>
  </si>
  <si>
    <t>Frost - Entombment</t>
  </si>
  <si>
    <t>Frost - Shot</t>
  </si>
  <si>
    <t>Frost - Volley</t>
  </si>
  <si>
    <t>Lightning - Shot</t>
  </si>
  <si>
    <t>Lightning - Volley</t>
  </si>
  <si>
    <t>Poison - Blast</t>
  </si>
  <si>
    <t>Poison - Volley</t>
  </si>
  <si>
    <t>Rune - Elemental</t>
  </si>
  <si>
    <t>Teleport - Vertical</t>
  </si>
  <si>
    <t>Water - Volley</t>
  </si>
  <si>
    <t>Wind - Blast</t>
  </si>
  <si>
    <t>Blood - Barrage</t>
  </si>
  <si>
    <t>Blood - Blast</t>
  </si>
  <si>
    <t>Blood - Eradication</t>
  </si>
  <si>
    <t>Bomb - Flying Bird</t>
  </si>
  <si>
    <t>Cloak - Fireshock</t>
  </si>
  <si>
    <t>Cloak - Frostfire</t>
  </si>
  <si>
    <t>Cloak - Frostshock</t>
  </si>
  <si>
    <t>Earth - Barrage</t>
  </si>
  <si>
    <t>Earth - Boulder (Greater)</t>
  </si>
  <si>
    <t>Elemental - Flamesparks</t>
  </si>
  <si>
    <t>Elemental - Frostflame</t>
  </si>
  <si>
    <t>Elemental - Frostsparks</t>
  </si>
  <si>
    <t>Fire - Barrage</t>
  </si>
  <si>
    <t>Fire - Blast</t>
  </si>
  <si>
    <t>Frost - Barrage</t>
  </si>
  <si>
    <t>Frost - Blast</t>
  </si>
  <si>
    <t>Lightning - Barrage</t>
  </si>
  <si>
    <t>Poison - Barrage</t>
  </si>
  <si>
    <t>Rune - Exhaustion</t>
  </si>
  <si>
    <t>Rune - Fire Repeater</t>
  </si>
  <si>
    <t>Rune - Frost Repeater</t>
  </si>
  <si>
    <t>Rune - Lightning Repeater</t>
  </si>
  <si>
    <t>Water - Barrage</t>
  </si>
  <si>
    <t>Water - Blast</t>
  </si>
  <si>
    <t>Weakness - Fire</t>
  </si>
  <si>
    <t>Weakness - Frost</t>
  </si>
  <si>
    <t>Weakness - Shock</t>
  </si>
  <si>
    <t>Wind - Barrage</t>
  </si>
  <si>
    <t>Blood - Destroyer</t>
  </si>
  <si>
    <t>Cloak - Elemental</t>
  </si>
  <si>
    <t>Darkness - Blast</t>
  </si>
  <si>
    <t>Darkness - Destroyer</t>
  </si>
  <si>
    <t>Darkness - Grasp</t>
  </si>
  <si>
    <t>Earth - Blast</t>
  </si>
  <si>
    <t>Earth - Destroyer</t>
  </si>
  <si>
    <t>Elemental - Concussive Strike</t>
  </si>
  <si>
    <t>Elemental - Onslaught</t>
  </si>
  <si>
    <t>Elemental - Outburst</t>
  </si>
  <si>
    <t>Fire - Blaze of Wrath</t>
  </si>
  <si>
    <t>Fire - Blazebolt</t>
  </si>
  <si>
    <t>Fire - Blazebolt (Cheat)</t>
  </si>
  <si>
    <t>Fire - Concussive Strike</t>
  </si>
  <si>
    <t>Fire - Demonic Energy</t>
  </si>
  <si>
    <t>Fire - Destroyer</t>
  </si>
  <si>
    <t>Fire - Slasher (Greater)</t>
  </si>
  <si>
    <t>Frost - Concussive Strike</t>
  </si>
  <si>
    <t>Frost - Destroyer</t>
  </si>
  <si>
    <t>Frost - Walk</t>
  </si>
  <si>
    <t>Lightning - Blast</t>
  </si>
  <si>
    <t>Lightning - Concussive Strike</t>
  </si>
  <si>
    <t>Lightning - Destroyer</t>
  </si>
  <si>
    <t>Lightning - Impact (F)</t>
  </si>
  <si>
    <t>Lightning - Strike</t>
  </si>
  <si>
    <t>Lightning - Strike (Ranged)</t>
  </si>
  <si>
    <t>Poison - Destroyer</t>
  </si>
  <si>
    <t>Teleport - Blink Strike</t>
  </si>
  <si>
    <t>Teleport - Mark</t>
  </si>
  <si>
    <t>Teleport - Pull</t>
  </si>
  <si>
    <t>Teleport - Recall</t>
  </si>
  <si>
    <t>Water - Destroyer</t>
  </si>
  <si>
    <t>Weakness - Elements</t>
  </si>
  <si>
    <t>Wind - Destroyer</t>
  </si>
  <si>
    <t>Wind - Force Omega Blast (F)</t>
  </si>
  <si>
    <t>Wind - Force Strike</t>
  </si>
  <si>
    <t>Wind - Force Strike (Greater)</t>
  </si>
  <si>
    <t>Wind - Volley</t>
  </si>
  <si>
    <t>Curse - Commanding</t>
  </si>
  <si>
    <t>Curse - Cruciating</t>
  </si>
  <si>
    <t>Curse - Killing</t>
  </si>
  <si>
    <t>Darkness - Channel</t>
  </si>
  <si>
    <t>Darkness - Volley</t>
  </si>
  <si>
    <t>Charm - Disarming</t>
  </si>
  <si>
    <t>Charm - Shielding</t>
  </si>
  <si>
    <t>Darkness - Barrage</t>
  </si>
  <si>
    <t>Darkness - Illusionary Paralysis</t>
  </si>
  <si>
    <t>Darkness - Transmogrify</t>
  </si>
  <si>
    <t>Rune - Calm</t>
  </si>
  <si>
    <t>Rune - Fear</t>
  </si>
  <si>
    <t>Rune - Frenzy</t>
  </si>
  <si>
    <t>Rune - Paralysis</t>
  </si>
  <si>
    <t>Darkness - Black Fire</t>
  </si>
  <si>
    <t>Darkness - Enervate</t>
  </si>
  <si>
    <t>Darkness - Invisibility (Greater)</t>
  </si>
  <si>
    <t>Rune - Calm Repeater</t>
  </si>
  <si>
    <t>Rune - Fear Repeater</t>
  </si>
  <si>
    <t>Rune - Frenzy Repeater</t>
  </si>
  <si>
    <t>Rune - Paralysis Repeater</t>
  </si>
  <si>
    <t>Divine - Channel</t>
  </si>
  <si>
    <t>Divine - Resistance Field</t>
  </si>
  <si>
    <t>Restore - Health (Target)</t>
  </si>
  <si>
    <t>Restore - Health Instant (Target)</t>
  </si>
  <si>
    <t>Restore - Magicka (Target)</t>
  </si>
  <si>
    <t>Restore - Magicka Instant (Target)</t>
  </si>
  <si>
    <t>Restore - Stamina (Self)</t>
  </si>
  <si>
    <t>Restore - Stamina (Target)</t>
  </si>
  <si>
    <t>Restore - Stamina Instant (Self)</t>
  </si>
  <si>
    <t>Restore - Stamina Instant (Target)</t>
  </si>
  <si>
    <t>Divine - Devotion</t>
  </si>
  <si>
    <t>Divine - Fortify Creativity</t>
  </si>
  <si>
    <t>Divine - Fortify Dexterity</t>
  </si>
  <si>
    <t>Divine - Fortify Magic</t>
  </si>
  <si>
    <t>Divine - Fortify Strength</t>
  </si>
  <si>
    <t>Divine - Resistance Field (Greater)</t>
  </si>
  <si>
    <t>Divine - Shining Light</t>
  </si>
  <si>
    <t>Divine - Volley</t>
  </si>
  <si>
    <t>Drain - Health</t>
  </si>
  <si>
    <t>Drain - Magicka</t>
  </si>
  <si>
    <t>Drain - Stamina</t>
  </si>
  <si>
    <t>Divine - Barrage</t>
  </si>
  <si>
    <t>Divine - Cure Disease</t>
  </si>
  <si>
    <t>Divine - Resistance Barrier</t>
  </si>
  <si>
    <t>Divine - Shield</t>
  </si>
  <si>
    <t>Divine - Blast</t>
  </si>
  <si>
    <t>Divine - Destroyer</t>
  </si>
  <si>
    <t>Divine - Embrace (F)</t>
  </si>
  <si>
    <t>Divine - Healing Blast</t>
  </si>
  <si>
    <t>Divine - Overshield</t>
  </si>
  <si>
    <t>Divine - Resurrection</t>
  </si>
  <si>
    <t>Divine - Sunray</t>
  </si>
  <si>
    <t>Drain - Health (Greater)</t>
  </si>
  <si>
    <t>Drain - Magicka (Greater)</t>
  </si>
  <si>
    <t>Drain - Stamina (Greater)</t>
  </si>
  <si>
    <t>Prayer to Azura</t>
  </si>
  <si>
    <t>Prayer to Boethia</t>
  </si>
  <si>
    <t>Prayer to Clavicus Vile</t>
  </si>
  <si>
    <t>Prayer to Hermaeus Mora</t>
  </si>
  <si>
    <t>Prayer to Hircine</t>
  </si>
  <si>
    <t>Prayer to Jyggalag</t>
  </si>
  <si>
    <t>Prayer to Malacath</t>
  </si>
  <si>
    <t>Prayer to Mehrunes Dagon</t>
  </si>
  <si>
    <t>Prayer to Mephala</t>
  </si>
  <si>
    <t>Prayer to Meridia</t>
  </si>
  <si>
    <t>Prayer to Molag Bal</t>
  </si>
  <si>
    <t>Prayer to Namira</t>
  </si>
  <si>
    <t>Prayer to Nocturnal</t>
  </si>
  <si>
    <t>Prayer to Peryite</t>
  </si>
  <si>
    <t>Prayer to Sanguine</t>
  </si>
  <si>
    <t>Prayer to Sheogorath</t>
  </si>
  <si>
    <t>Prayer to Vaermina</t>
  </si>
  <si>
    <t>Prayer to Akatosh</t>
  </si>
  <si>
    <t>Prayer to Arkay</t>
  </si>
  <si>
    <t>Prayer to Dibella</t>
  </si>
  <si>
    <t>Prayer to Julianos</t>
  </si>
  <si>
    <t>Prayer to Kynareth</t>
  </si>
  <si>
    <t>Prayer to Mara</t>
  </si>
  <si>
    <t>Prayer to Stendarr</t>
  </si>
  <si>
    <t>Prayer to Talos</t>
  </si>
  <si>
    <t>Prayer to Zenithar</t>
  </si>
  <si>
    <t>Forgotten</t>
  </si>
  <si>
    <t>Lore Friendly</t>
  </si>
  <si>
    <t>Cosmic</t>
  </si>
  <si>
    <t>Wards Extended</t>
  </si>
  <si>
    <t>Shadow Enchantments</t>
  </si>
  <si>
    <t>Time Warp</t>
  </si>
  <si>
    <t>Time Dilation</t>
  </si>
  <si>
    <t>Time Fracture</t>
  </si>
  <si>
    <t>Time Distorsion</t>
  </si>
  <si>
    <t>Dominate Time</t>
  </si>
  <si>
    <t>Slow Time</t>
  </si>
  <si>
    <t>Divine - Concussive Strike</t>
  </si>
  <si>
    <t>Blood Infusion</t>
  </si>
  <si>
    <t>Learnable - School</t>
  </si>
  <si>
    <t>Learnable - Archtype</t>
  </si>
  <si>
    <t>Tomebound</t>
  </si>
  <si>
    <t>00413C1B</t>
  </si>
  <si>
    <t>Absorb Alteration</t>
  </si>
  <si>
    <t>00413C33</t>
  </si>
  <si>
    <t>Absorb Archery</t>
  </si>
  <si>
    <t>00413C21</t>
  </si>
  <si>
    <t>Absorb Block</t>
  </si>
  <si>
    <t>00413C27</t>
  </si>
  <si>
    <t>Absorb Conjuration</t>
  </si>
  <si>
    <t>00418D44</t>
  </si>
  <si>
    <t>Absorb Destruction</t>
  </si>
  <si>
    <t>00413C03</t>
  </si>
  <si>
    <t>Absorb Hand To Hand</t>
  </si>
  <si>
    <t>00413C2D</t>
  </si>
  <si>
    <t>Absorb Heavy Armor</t>
  </si>
  <si>
    <t>0040EAEF</t>
  </si>
  <si>
    <t>Absorb Illusion</t>
  </si>
  <si>
    <t>00413C09</t>
  </si>
  <si>
    <t>Absorb Light Armor</t>
  </si>
  <si>
    <t>0040EAFD</t>
  </si>
  <si>
    <t>Absorb Lockpicking</t>
  </si>
  <si>
    <t>00413C39</t>
  </si>
  <si>
    <t>Absorb One-Handed</t>
  </si>
  <si>
    <t>00413C15</t>
  </si>
  <si>
    <t>Absorb Restoration</t>
  </si>
  <si>
    <t>00418D4A</t>
  </si>
  <si>
    <t>Absorb Sneak</t>
  </si>
  <si>
    <t>00413C0F</t>
  </si>
  <si>
    <t>Absorb Speechcraft</t>
  </si>
  <si>
    <t>00418D3E</t>
  </si>
  <si>
    <t>Absorb Two-Handed</t>
  </si>
  <si>
    <t>0013F87A</t>
  </si>
  <si>
    <t>Artic Blow</t>
  </si>
  <si>
    <t>000E45DC</t>
  </si>
  <si>
    <t>Blight Living</t>
  </si>
  <si>
    <t>001BE240</t>
  </si>
  <si>
    <t>Bravery</t>
  </si>
  <si>
    <t>0010CE18</t>
  </si>
  <si>
    <t>00102C00</t>
  </si>
  <si>
    <t>001815C3</t>
  </si>
  <si>
    <t>0013F86D</t>
  </si>
  <si>
    <t>Cold Touch</t>
  </si>
  <si>
    <t>001E1983</t>
  </si>
  <si>
    <t>004CA103</t>
  </si>
  <si>
    <t>Conjure Death Hound</t>
  </si>
  <si>
    <t>003F04CC</t>
  </si>
  <si>
    <t>Conjure Draugr Scourge</t>
  </si>
  <si>
    <t>003F04C7</t>
  </si>
  <si>
    <t>Conjure Draugr Thrall</t>
  </si>
  <si>
    <t>003F04CA</t>
  </si>
  <si>
    <t>Conjure Draugr Wretch</t>
  </si>
  <si>
    <t>0008428F</t>
  </si>
  <si>
    <t>000893A4</t>
  </si>
  <si>
    <t>0007F184</t>
  </si>
  <si>
    <t>Conjure Honed Familiar</t>
  </si>
  <si>
    <t>0008429A</t>
  </si>
  <si>
    <t>0007F182</t>
  </si>
  <si>
    <t>Conjure Potent Familiar</t>
  </si>
  <si>
    <t>00074F6F</t>
  </si>
  <si>
    <t>001E6A8B</t>
  </si>
  <si>
    <t>001E1986</t>
  </si>
  <si>
    <t>Conjure Skeleton Bowman</t>
  </si>
  <si>
    <t>00074F74</t>
  </si>
  <si>
    <t>Conjure Skeleton Guardian</t>
  </si>
  <si>
    <t>00074F76</t>
  </si>
  <si>
    <t>Conjure Skeleton Hero</t>
  </si>
  <si>
    <t>001E6A8A</t>
  </si>
  <si>
    <t>00074F72</t>
  </si>
  <si>
    <t>Conjure Skeleton Minion</t>
  </si>
  <si>
    <t>001E6A8D</t>
  </si>
  <si>
    <t>Conjure Skeleton Warlock</t>
  </si>
  <si>
    <t>0007F17C</t>
  </si>
  <si>
    <t>Conjure Strong Familiar</t>
  </si>
  <si>
    <t>003F04C8</t>
  </si>
  <si>
    <t>Conjure Tormented Draugr</t>
  </si>
  <si>
    <t>001D2668</t>
  </si>
  <si>
    <t>00153C9C</t>
  </si>
  <si>
    <t>00153C9B</t>
  </si>
  <si>
    <t>00153CA0</t>
  </si>
  <si>
    <t>00029031</t>
  </si>
  <si>
    <t>Drain Souls</t>
  </si>
  <si>
    <t>0010CE25</t>
  </si>
  <si>
    <t>Ease Burden</t>
  </si>
  <si>
    <t>0010CE16</t>
  </si>
  <si>
    <t>Ebonyflesh Other</t>
  </si>
  <si>
    <t>0013F87C</t>
  </si>
  <si>
    <t>Electric Touch</t>
  </si>
  <si>
    <t>002C07F1</t>
  </si>
  <si>
    <t>0010CE1C</t>
  </si>
  <si>
    <t>0013F872</t>
  </si>
  <si>
    <t>Fiery Grasp</t>
  </si>
  <si>
    <t>00130548</t>
  </si>
  <si>
    <t>Fire Shield</t>
  </si>
  <si>
    <t>0013055A</t>
  </si>
  <si>
    <t>0013054D</t>
  </si>
  <si>
    <t>Fire Wall</t>
  </si>
  <si>
    <t>0017C4B2</t>
  </si>
  <si>
    <t>Flame Barrage</t>
  </si>
  <si>
    <t>0011703B</t>
  </si>
  <si>
    <t>Flame Shell</t>
  </si>
  <si>
    <t>0013F870</t>
  </si>
  <si>
    <t>Flame Touch</t>
  </si>
  <si>
    <t>00102C03</t>
  </si>
  <si>
    <t>Flame Wave</t>
  </si>
  <si>
    <t>00014C0F</t>
  </si>
  <si>
    <t>Foul Poison</t>
  </si>
  <si>
    <t>001BE228</t>
  </si>
  <si>
    <t>Fright</t>
  </si>
  <si>
    <t>00117040</t>
  </si>
  <si>
    <t>0013F876</t>
  </si>
  <si>
    <t>Frost Touch</t>
  </si>
  <si>
    <t>00102C01</t>
  </si>
  <si>
    <t>Frost Wave</t>
  </si>
  <si>
    <t>002B65D3</t>
  </si>
  <si>
    <t>Frozen</t>
  </si>
  <si>
    <t>0013054F</t>
  </si>
  <si>
    <t>Glacial Wall</t>
  </si>
  <si>
    <t>0010CE1A</t>
  </si>
  <si>
    <t>001F5DB5</t>
  </si>
  <si>
    <t>0017C4AF</t>
  </si>
  <si>
    <t>Ice Barrage</t>
  </si>
  <si>
    <t>00130549</t>
  </si>
  <si>
    <t>00130559</t>
  </si>
  <si>
    <t>000D52CD</t>
  </si>
  <si>
    <t>Infect Life</t>
  </si>
  <si>
    <t>001C8448</t>
  </si>
  <si>
    <t>Inspiration</t>
  </si>
  <si>
    <t>0010CE14</t>
  </si>
  <si>
    <t>Ironflesh Other</t>
  </si>
  <si>
    <t>0010CE26</t>
  </si>
  <si>
    <t>0013F880</t>
  </si>
  <si>
    <t>Lightning Blow</t>
  </si>
  <si>
    <t>002C07E6</t>
  </si>
  <si>
    <t>Lightning Form</t>
  </si>
  <si>
    <t>0013F87E</t>
  </si>
  <si>
    <t>Lightning Grasp</t>
  </si>
  <si>
    <t>0013055C</t>
  </si>
  <si>
    <t>00130551</t>
  </si>
  <si>
    <t>Lightning Wall</t>
  </si>
  <si>
    <t>0036CA4A</t>
  </si>
  <si>
    <t>001815C6</t>
  </si>
  <si>
    <t>001C8456</t>
  </si>
  <si>
    <t>00019D17</t>
  </si>
  <si>
    <t>Noxious Poison</t>
  </si>
  <si>
    <t>0010CE11</t>
  </si>
  <si>
    <t>Oakflesh Other</t>
  </si>
  <si>
    <t>00246DE5</t>
  </si>
  <si>
    <t>00246DE3</t>
  </si>
  <si>
    <t>00246DE7</t>
  </si>
  <si>
    <t>00246DE2</t>
  </si>
  <si>
    <t>0010CE1E</t>
  </si>
  <si>
    <t>Oppress</t>
  </si>
  <si>
    <t>003B38A3</t>
  </si>
  <si>
    <t>Pacify Rune</t>
  </si>
  <si>
    <t>0010CE28</t>
  </si>
  <si>
    <t>000D52D4</t>
  </si>
  <si>
    <t>Plague Life</t>
  </si>
  <si>
    <t>00260328</t>
  </si>
  <si>
    <t>Planewalk Bthardamz</t>
  </si>
  <si>
    <t>0026032A</t>
  </si>
  <si>
    <t>Planewalk Icey Outpost</t>
  </si>
  <si>
    <t>00260320</t>
  </si>
  <si>
    <t>Planewalk Karthwasten</t>
  </si>
  <si>
    <t>0026031A</t>
  </si>
  <si>
    <t>Planewalk Kynesgrove</t>
  </si>
  <si>
    <t>0026032C</t>
  </si>
  <si>
    <t>Planewalk Lighthouse</t>
  </si>
  <si>
    <t>00260324</t>
  </si>
  <si>
    <t>Planewalk Old Hroldan</t>
  </si>
  <si>
    <t>00260322</t>
  </si>
  <si>
    <t>Planewalk Old Shack</t>
  </si>
  <si>
    <t>002560F6</t>
  </si>
  <si>
    <t>Planewalk Riverwood</t>
  </si>
  <si>
    <t>00260319</t>
  </si>
  <si>
    <t>Planewalk Sarethi Farm</t>
  </si>
  <si>
    <t>00260326</t>
  </si>
  <si>
    <t>Planewalk Secluded Camp</t>
  </si>
  <si>
    <t>0026032E</t>
  </si>
  <si>
    <t>Planewalk Stendarr's Beacon</t>
  </si>
  <si>
    <t>0026031C</t>
  </si>
  <si>
    <t>Planewalk Wayward Pass</t>
  </si>
  <si>
    <t>0026031E</t>
  </si>
  <si>
    <t>Planewalk Whitewatch</t>
  </si>
  <si>
    <t>0004C746</t>
  </si>
  <si>
    <t>0000FB06</t>
  </si>
  <si>
    <t>001BE233</t>
  </si>
  <si>
    <t>002C07F8</t>
  </si>
  <si>
    <t>Ragefire</t>
  </si>
  <si>
    <t>00376C50</t>
  </si>
  <si>
    <t>001F0C9D</t>
  </si>
  <si>
    <t>Rejuvenate Self</t>
  </si>
  <si>
    <t>001F0C9B</t>
  </si>
  <si>
    <t>Remedy Self</t>
  </si>
  <si>
    <t>001F5DAC</t>
  </si>
  <si>
    <t>001F0C9F</t>
  </si>
  <si>
    <t>Revive Self</t>
  </si>
  <si>
    <t>001CD561</t>
  </si>
  <si>
    <t>Rout Rune</t>
  </si>
  <si>
    <t>001F0C9A</t>
  </si>
  <si>
    <t>Salve Self</t>
  </si>
  <si>
    <t>0013F874</t>
  </si>
  <si>
    <t>Scorching Blow</t>
  </si>
  <si>
    <t>000DA3D7</t>
  </si>
  <si>
    <t>Scourge Living</t>
  </si>
  <si>
    <t>001815C4</t>
  </si>
  <si>
    <t>001BE23B</t>
  </si>
  <si>
    <t>0017C4B3</t>
  </si>
  <si>
    <t>Shock Barrage</t>
  </si>
  <si>
    <t>00121244</t>
  </si>
  <si>
    <t>0013054B</t>
  </si>
  <si>
    <t>Shock Shield</t>
  </si>
  <si>
    <t>00102C05</t>
  </si>
  <si>
    <t>Shock Wave</t>
  </si>
  <si>
    <t>0013F86E</t>
  </si>
  <si>
    <t>001C844B</t>
  </si>
  <si>
    <t>001F5DB9</t>
  </si>
  <si>
    <t>001B9123</t>
  </si>
  <si>
    <t>001BE23A</t>
  </si>
  <si>
    <t>Soothe</t>
  </si>
  <si>
    <t>0002902B</t>
  </si>
  <si>
    <t>Soul Siphon</t>
  </si>
  <si>
    <t>0003833A</t>
  </si>
  <si>
    <t>Soul Split</t>
  </si>
  <si>
    <t>0036CA3E</t>
  </si>
  <si>
    <t>Spelldrink</t>
  </si>
  <si>
    <t>0036CA3D</t>
  </si>
  <si>
    <t>Spellsip</t>
  </si>
  <si>
    <t>0010CE12</t>
  </si>
  <si>
    <t>Stoneflesh Other</t>
  </si>
  <si>
    <t>001BE22B</t>
  </si>
  <si>
    <t>Terror</t>
  </si>
  <si>
    <t>000A28B0</t>
  </si>
  <si>
    <t>Vampiric Leech</t>
  </si>
  <si>
    <t>000A79B4</t>
  </si>
  <si>
    <t>Vampiric Strain</t>
  </si>
  <si>
    <t>000B6CBD</t>
  </si>
  <si>
    <t>Vampiric Veil</t>
  </si>
  <si>
    <t>0011C142</t>
  </si>
  <si>
    <t>00135665</t>
  </si>
  <si>
    <t>00135668</t>
  </si>
  <si>
    <t>0001EE21</t>
  </si>
  <si>
    <t>00135666</t>
  </si>
  <si>
    <t>0013F878</t>
  </si>
  <si>
    <t>Winter's Grasp</t>
  </si>
  <si>
    <t>001BE234</t>
  </si>
  <si>
    <t>0000FB1E</t>
  </si>
  <si>
    <t>0000FB20</t>
  </si>
  <si>
    <t>0000FB1B</t>
  </si>
  <si>
    <t>0001EE36</t>
  </si>
  <si>
    <t>00047683</t>
  </si>
  <si>
    <t>0002E156</t>
  </si>
  <si>
    <t>00033268</t>
  </si>
  <si>
    <t>00033259</t>
  </si>
  <si>
    <t>00051890</t>
  </si>
  <si>
    <t>0004C789</t>
  </si>
  <si>
    <t>0005BA9D</t>
  </si>
  <si>
    <t>00047686</t>
  </si>
  <si>
    <t>0000FB1C</t>
  </si>
  <si>
    <t>0001EE3F</t>
  </si>
  <si>
    <t>0003325D</t>
  </si>
  <si>
    <t>0005188D</t>
  </si>
  <si>
    <t>00019D28</t>
  </si>
  <si>
    <t>00074FBB</t>
  </si>
  <si>
    <t>000986EA</t>
  </si>
  <si>
    <t>0001EE39</t>
  </si>
  <si>
    <t>000986E7</t>
  </si>
  <si>
    <t>0002904A</t>
  </si>
  <si>
    <t>0001EE44</t>
  </si>
  <si>
    <t>00019D33</t>
  </si>
  <si>
    <t>000842CC</t>
  </si>
  <si>
    <t>0003836D</t>
  </si>
  <si>
    <t>00065CA4</t>
  </si>
  <si>
    <t>00065CA8</t>
  </si>
  <si>
    <t>00074FB6</t>
  </si>
  <si>
    <t>000842C6</t>
  </si>
  <si>
    <t>0000A480</t>
  </si>
  <si>
    <t>00000D62</t>
  </si>
  <si>
    <t>000115A0</t>
  </si>
  <si>
    <t>00008970</t>
  </si>
  <si>
    <t>00006E80</t>
  </si>
  <si>
    <t>00007EAA</t>
  </si>
  <si>
    <t>00000D6A</t>
  </si>
  <si>
    <t>0001F7F1</t>
  </si>
  <si>
    <t>0001F7F6</t>
  </si>
  <si>
    <t>00000D6B</t>
  </si>
  <si>
    <t>0001A715</t>
  </si>
  <si>
    <t>0001A714</t>
  </si>
  <si>
    <t>00015643</t>
  </si>
  <si>
    <t>00015647</t>
  </si>
  <si>
    <t>00015646</t>
  </si>
  <si>
    <t>000064A2</t>
  </si>
  <si>
    <t>0000541E</t>
  </si>
  <si>
    <t>00007FFD</t>
  </si>
  <si>
    <t>0000B646</t>
  </si>
  <si>
    <t>00006FA6</t>
  </si>
  <si>
    <t>000803F2</t>
  </si>
  <si>
    <t>0000CC14</t>
  </si>
  <si>
    <t>00007A94</t>
  </si>
  <si>
    <t>0012649C</t>
  </si>
  <si>
    <t>0000C143</t>
  </si>
  <si>
    <t>00006A30</t>
  </si>
  <si>
    <t>0000D6F5</t>
  </si>
  <si>
    <t>00002E25</t>
  </si>
  <si>
    <t>00007A8C</t>
  </si>
  <si>
    <t>00002E31</t>
  </si>
  <si>
    <t>00003907</t>
  </si>
  <si>
    <t>0000AB69</t>
  </si>
  <si>
    <t>0004581C</t>
  </si>
  <si>
    <t>00003902</t>
  </si>
  <si>
    <t>0000CC16</t>
  </si>
  <si>
    <t>0000A5EB</t>
  </si>
  <si>
    <t>00124EC9</t>
  </si>
  <si>
    <t>0005ECEE</t>
  </si>
  <si>
    <t>00084A9C</t>
  </si>
  <si>
    <t>0000C13D</t>
  </si>
  <si>
    <t>00002E2A</t>
  </si>
  <si>
    <t>000A59D5</t>
  </si>
  <si>
    <t>00086B60</t>
  </si>
  <si>
    <t>0007FE79</t>
  </si>
  <si>
    <t>00124EC7</t>
  </si>
  <si>
    <t>00005F2B</t>
  </si>
  <si>
    <t>00088694</t>
  </si>
  <si>
    <t>00017A8E</t>
  </si>
  <si>
    <t>00016F92</t>
  </si>
  <si>
    <t>0002CD7E</t>
  </si>
  <si>
    <t>00027144</t>
  </si>
  <si>
    <t>00037E17</t>
  </si>
  <si>
    <t>00012359</t>
  </si>
  <si>
    <t>0001857E</t>
  </si>
  <si>
    <t>00140B03</t>
  </si>
  <si>
    <t>00012364</t>
  </si>
  <si>
    <t>0001236A</t>
  </si>
  <si>
    <t>001228A8</t>
  </si>
  <si>
    <t>001212EB</t>
  </si>
  <si>
    <t>0001A0A4</t>
  </si>
  <si>
    <t>00124EC5</t>
  </si>
  <si>
    <t>000128DF</t>
  </si>
  <si>
    <t>000133D6</t>
  </si>
  <si>
    <t>000C64B1</t>
  </si>
  <si>
    <t>000128E8</t>
  </si>
  <si>
    <t>00012370</t>
  </si>
  <si>
    <t>00018AE7</t>
  </si>
  <si>
    <t>00092B91</t>
  </si>
  <si>
    <t>0008868C</t>
  </si>
  <si>
    <t>0004734D</t>
  </si>
  <si>
    <t>00123E5B</t>
  </si>
  <si>
    <t>000128F7</t>
  </si>
  <si>
    <t>00100032</t>
  </si>
  <si>
    <t>00019B2D</t>
  </si>
  <si>
    <t>000128FA</t>
  </si>
  <si>
    <t>0008FDED</t>
  </si>
  <si>
    <t>00016F95</t>
  </si>
  <si>
    <t>00109653</t>
  </si>
  <si>
    <t>0002E634</t>
  </si>
  <si>
    <t>00085594</t>
  </si>
  <si>
    <t>000279BD</t>
  </si>
  <si>
    <t>00024361</t>
  </si>
  <si>
    <t>000279C0</t>
  </si>
  <si>
    <t>00022DAB</t>
  </si>
  <si>
    <t>000253C2</t>
  </si>
  <si>
    <t>000294CD</t>
  </si>
  <si>
    <t>00001879</t>
  </si>
  <si>
    <t>001347EE</t>
  </si>
  <si>
    <t>00024B44</t>
  </si>
  <si>
    <t>00085910</t>
  </si>
  <si>
    <t>00024E49</t>
  </si>
  <si>
    <t>0007C83B</t>
  </si>
  <si>
    <t>000294D4</t>
  </si>
  <si>
    <t>00002878</t>
  </si>
  <si>
    <t>0002388C</t>
  </si>
  <si>
    <t>00108627</t>
  </si>
  <si>
    <t>0000186D</t>
  </si>
  <si>
    <t>00027F2E</t>
  </si>
  <si>
    <t>00023316</t>
  </si>
  <si>
    <t>0002D068</t>
  </si>
  <si>
    <t>000137BE</t>
  </si>
  <si>
    <t>0002E0C0</t>
  </si>
  <si>
    <t>00044264</t>
  </si>
  <si>
    <t>00020A58</t>
  </si>
  <si>
    <t>00083A2C</t>
  </si>
  <si>
    <t>00083A22</t>
  </si>
  <si>
    <t>0002D5DB</t>
  </si>
  <si>
    <t>0004733C</t>
  </si>
  <si>
    <t>0000BB25</t>
  </si>
  <si>
    <t>0000AAE8</t>
  </si>
  <si>
    <t>0008558A</t>
  </si>
  <si>
    <t>001132DA</t>
  </si>
  <si>
    <t>00017509</t>
  </si>
  <si>
    <t>0003682F</t>
  </si>
  <si>
    <t>000378A9</t>
  </si>
  <si>
    <t>0000C0AC</t>
  </si>
  <si>
    <t>0000BB22</t>
  </si>
  <si>
    <t>00127FA7</t>
  </si>
  <si>
    <t>00058655</t>
  </si>
  <si>
    <t>00037332</t>
  </si>
  <si>
    <t>00043CE1</t>
  </si>
  <si>
    <t>00032C8B</t>
  </si>
  <si>
    <t>00031C4D</t>
  </si>
  <si>
    <t>000A4EF7</t>
  </si>
  <si>
    <t>000306AC</t>
  </si>
  <si>
    <t>001274CF</t>
  </si>
  <si>
    <t>000378AE</t>
  </si>
  <si>
    <t>0003789F</t>
  </si>
  <si>
    <t>00037E24</t>
  </si>
  <si>
    <t>000C74EA</t>
  </si>
  <si>
    <t>00046DC4</t>
  </si>
  <si>
    <t>000416BF</t>
  </si>
  <si>
    <t>0000B5B7</t>
  </si>
  <si>
    <t>00037E1A</t>
  </si>
  <si>
    <t>00085B03</t>
  </si>
  <si>
    <t>000321BA</t>
  </si>
  <si>
    <t>000DD94B</t>
  </si>
  <si>
    <t>00085579</t>
  </si>
  <si>
    <t>0005E21C</t>
  </si>
  <si>
    <t>0003527C</t>
  </si>
  <si>
    <t>00036A05</t>
  </si>
  <si>
    <t>00082483</t>
  </si>
  <si>
    <t>00036A03</t>
  </si>
  <si>
    <t>0013E4FD</t>
  </si>
  <si>
    <t>000E8B77</t>
  </si>
  <si>
    <t>00034D12</t>
  </si>
  <si>
    <t>00003E0F</t>
  </si>
  <si>
    <t>0001FCD9</t>
  </si>
  <si>
    <t>00111CFB</t>
  </si>
  <si>
    <t>00035452</t>
  </si>
  <si>
    <t>00012214</t>
  </si>
  <si>
    <t>000159D8</t>
  </si>
  <si>
    <t>0001FCCA</t>
  </si>
  <si>
    <t>0013DA15</t>
  </si>
  <si>
    <t>00044D44</t>
  </si>
  <si>
    <t>0001FCCE</t>
  </si>
  <si>
    <t>0001F1FB</t>
  </si>
  <si>
    <t>0005F74D</t>
  </si>
  <si>
    <t>000012DC</t>
  </si>
  <si>
    <t>0001E701</t>
  </si>
  <si>
    <t>00048398</t>
  </si>
  <si>
    <t>0012B063</t>
  </si>
  <si>
    <t>0001220F</t>
  </si>
  <si>
    <t>0011122C</t>
  </si>
  <si>
    <t>00086B2E</t>
  </si>
  <si>
    <t>0002F66E</t>
  </si>
  <si>
    <t>00033CCA</t>
  </si>
  <si>
    <t>00083FA8</t>
  </si>
  <si>
    <t>000362C7</t>
  </si>
  <si>
    <t>0012CB8D</t>
  </si>
  <si>
    <t>00016009</t>
  </si>
  <si>
    <t>00015A95</t>
  </si>
  <si>
    <t>000D29D6</t>
  </si>
  <si>
    <t>0001E23A</t>
  </si>
  <si>
    <t>0018004B</t>
  </si>
  <si>
    <t>00018B79</t>
  </si>
  <si>
    <t>0018772E</t>
  </si>
  <si>
    <t>00189ED9</t>
  </si>
  <si>
    <t>001827EF</t>
  </si>
  <si>
    <t>000F0581</t>
  </si>
  <si>
    <t>00018B7F</t>
  </si>
  <si>
    <t>00135B8F</t>
  </si>
  <si>
    <t>0017D8A0</t>
  </si>
  <si>
    <t>000180A8</t>
  </si>
  <si>
    <t>00016AF3</t>
  </si>
  <si>
    <t>00015AA0</t>
  </si>
  <si>
    <t>0018C67A</t>
  </si>
  <si>
    <t>0001B6ED</t>
  </si>
  <si>
    <t>0001772D</t>
  </si>
  <si>
    <t>0004C292</t>
  </si>
  <si>
    <t>0004BD1E</t>
  </si>
  <si>
    <t>0004ACE0</t>
  </si>
  <si>
    <t>0004EDE6</t>
  </si>
  <si>
    <t>0004EDE9</t>
  </si>
  <si>
    <t>0004EDE7</t>
  </si>
  <si>
    <t>0000C503</t>
  </si>
  <si>
    <t>0000C33D</t>
  </si>
  <si>
    <t>00002DED</t>
  </si>
  <si>
    <t>0000E56A</t>
  </si>
  <si>
    <t>0000D538</t>
  </si>
  <si>
    <t>00002DF2</t>
  </si>
  <si>
    <t>00002DEE</t>
  </si>
  <si>
    <t>0000F209</t>
  </si>
  <si>
    <t>0000C33E</t>
  </si>
  <si>
    <t>00002DF3</t>
  </si>
  <si>
    <t>00003359</t>
  </si>
  <si>
    <t>0000CA6E</t>
  </si>
  <si>
    <t>00000D65</t>
  </si>
  <si>
    <t>0000F20A</t>
  </si>
  <si>
    <t>0000F20C</t>
  </si>
  <si>
    <t>0000F036</t>
  </si>
  <si>
    <t>000120F1</t>
  </si>
  <si>
    <t>0000335A</t>
  </si>
  <si>
    <t>000120BF</t>
  </si>
  <si>
    <t>0000335F</t>
  </si>
  <si>
    <t>000120E8</t>
  </si>
  <si>
    <t>000120F2</t>
  </si>
  <si>
    <t>000166C8</t>
  </si>
  <si>
    <t>0000335E</t>
  </si>
  <si>
    <t>0003E865</t>
  </si>
  <si>
    <t>000221FA</t>
  </si>
  <si>
    <t>0001FBF3</t>
  </si>
  <si>
    <t>000237FF</t>
  </si>
  <si>
    <t>0003EDE9</t>
  </si>
  <si>
    <t>00026385</t>
  </si>
  <si>
    <t>0005677A</t>
  </si>
  <si>
    <t>0003A200</t>
  </si>
  <si>
    <t>0004B573</t>
  </si>
  <si>
    <t>0004EB79</t>
  </si>
  <si>
    <t>00023D79</t>
  </si>
  <si>
    <t>0001D5DD</t>
  </si>
  <si>
    <t>0002A470</t>
  </si>
  <si>
    <t>000577C7</t>
  </si>
  <si>
    <t>0001F687</t>
  </si>
  <si>
    <t>0002277D</t>
  </si>
  <si>
    <t>0003ACEC</t>
  </si>
  <si>
    <t>0001BFF8</t>
  </si>
  <si>
    <t>00019464</t>
  </si>
  <si>
    <t>0001DB48</t>
  </si>
  <si>
    <t>000242E8</t>
  </si>
  <si>
    <t>00019F41</t>
  </si>
  <si>
    <t>0005114A</t>
  </si>
  <si>
    <t>0001EB91</t>
  </si>
  <si>
    <t>000258A6</t>
  </si>
  <si>
    <t>0001AA33</t>
  </si>
  <si>
    <t>0001CAEB</t>
  </si>
  <si>
    <t>0003FE25</t>
  </si>
  <si>
    <t>0003CD62</t>
  </si>
  <si>
    <t>00021C83</t>
  </si>
  <si>
    <t>000268FD</t>
  </si>
  <si>
    <t>0001D065</t>
  </si>
  <si>
    <t>0004AFFE</t>
  </si>
  <si>
    <t>0002BA2C</t>
  </si>
  <si>
    <t>0001B509</t>
  </si>
  <si>
    <t>0002BA28</t>
  </si>
  <si>
    <t>0002BA22</t>
  </si>
  <si>
    <t>0004E09C</t>
  </si>
  <si>
    <t>00022CF4</t>
  </si>
  <si>
    <t>000216F7</t>
  </si>
  <si>
    <t>00022D14</t>
  </si>
  <si>
    <t>00014CB3</t>
  </si>
  <si>
    <t>000012D3</t>
  </si>
  <si>
    <t>00014CB4</t>
  </si>
  <si>
    <t>00003E4A</t>
  </si>
  <si>
    <t>000043AF</t>
  </si>
  <si>
    <t>000043B4</t>
  </si>
  <si>
    <t>0000491A</t>
  </si>
  <si>
    <t>0000491D</t>
  </si>
  <si>
    <t>00014CB6</t>
  </si>
  <si>
    <t>0003932A</t>
  </si>
  <si>
    <t>00004925</t>
  </si>
  <si>
    <t>0000492A</t>
  </si>
  <si>
    <t>000012D4</t>
  </si>
  <si>
    <t>00014CB8</t>
  </si>
  <si>
    <t>00002DE8</t>
  </si>
  <si>
    <t>00003E4B</t>
  </si>
  <si>
    <t>000043B2</t>
  </si>
  <si>
    <t>000043B6</t>
  </si>
  <si>
    <t>0000491B</t>
  </si>
  <si>
    <t>0000491F</t>
  </si>
  <si>
    <t>0000492B</t>
  </si>
  <si>
    <t>0003423B</t>
  </si>
  <si>
    <t>0000BAB2</t>
  </si>
  <si>
    <t>0000F614</t>
  </si>
  <si>
    <t>000100E0</t>
  </si>
  <si>
    <t>00010BB3</t>
  </si>
  <si>
    <t>00011683</t>
  </si>
  <si>
    <t>00011684</t>
  </si>
  <si>
    <t>00011BED</t>
  </si>
  <si>
    <t>0003320C</t>
  </si>
  <si>
    <t>0002AB29</t>
  </si>
  <si>
    <t>00015D15</t>
  </si>
  <si>
    <t>00009FB4</t>
  </si>
  <si>
    <t>0002C0BC</t>
  </si>
  <si>
    <t>0002C0BD</t>
  </si>
  <si>
    <t>000244C3</t>
  </si>
  <si>
    <t>00013182</t>
  </si>
  <si>
    <t>0003B37B</t>
  </si>
  <si>
    <t>00033773</t>
  </si>
  <si>
    <t>0002A05E</t>
  </si>
  <si>
    <t>00013187</t>
  </si>
  <si>
    <t>0000BAB4</t>
  </si>
  <si>
    <t>000084AE</t>
  </si>
  <si>
    <t>000038C2</t>
  </si>
  <si>
    <t>000038C5</t>
  </si>
  <si>
    <t>000038D5</t>
  </si>
  <si>
    <t>000038C9</t>
  </si>
  <si>
    <t>000038CD</t>
  </si>
  <si>
    <t>000362AA</t>
  </si>
  <si>
    <t>00030185</t>
  </si>
  <si>
    <t>0001C36F</t>
  </si>
  <si>
    <t>0001C370</t>
  </si>
  <si>
    <t>0000AA81</t>
  </si>
  <si>
    <t>00009A43</t>
  </si>
  <si>
    <t>00004934</t>
  </si>
  <si>
    <t>000157AA</t>
  </si>
  <si>
    <t>0002C0CF</t>
  </si>
  <si>
    <t>0002C0C9</t>
  </si>
  <si>
    <t>000038C3</t>
  </si>
  <si>
    <t>000038C7</t>
  </si>
  <si>
    <t>000038D6</t>
  </si>
  <si>
    <t>000038CB</t>
  </si>
  <si>
    <t>000038CF</t>
  </si>
  <si>
    <t>000306EC</t>
  </si>
  <si>
    <t>000157A6</t>
  </si>
  <si>
    <t>000157A5</t>
  </si>
  <si>
    <t>0003680F</t>
  </si>
  <si>
    <t>00009A44</t>
  </si>
  <si>
    <t>00004935</t>
  </si>
  <si>
    <t>0000D5A7</t>
  </si>
  <si>
    <t>0000A51A</t>
  </si>
  <si>
    <t>0001579E</t>
  </si>
  <si>
    <t>000254F3</t>
  </si>
  <si>
    <t>000347A7</t>
  </si>
  <si>
    <t>00035272</t>
  </si>
  <si>
    <t>0003527B</t>
  </si>
  <si>
    <t>0000492F</t>
  </si>
  <si>
    <t>00025FBB</t>
  </si>
  <si>
    <t>00043A2A</t>
  </si>
  <si>
    <t>00020EE9</t>
  </si>
  <si>
    <t>0000E5DE</t>
  </si>
  <si>
    <t>00000D6C</t>
  </si>
  <si>
    <t>0001522C</t>
  </si>
  <si>
    <t>0001522D</t>
  </si>
  <si>
    <t>0001522F</t>
  </si>
  <si>
    <t>000012DF</t>
  </si>
  <si>
    <t>000012DA</t>
  </si>
  <si>
    <t>000012E4</t>
  </si>
  <si>
    <t>00015223</t>
  </si>
  <si>
    <t>0001579A</t>
  </si>
  <si>
    <t>00004E9B</t>
  </si>
  <si>
    <t>00009A49</t>
  </si>
  <si>
    <t>0001F3F9</t>
  </si>
  <si>
    <t>000311B4</t>
  </si>
  <si>
    <t>0002FC10</t>
  </si>
  <si>
    <t>0002FC13</t>
  </si>
  <si>
    <t>0002FC16</t>
  </si>
  <si>
    <t>0000EB45</t>
  </si>
  <si>
    <t>0000EB46</t>
  </si>
  <si>
    <t>000157A8</t>
  </si>
  <si>
    <t>00002DF0</t>
  </si>
  <si>
    <t>0003171B</t>
  </si>
  <si>
    <t>00027549</t>
  </si>
  <si>
    <t>00030181</t>
  </si>
  <si>
    <t>0000D5AB</t>
  </si>
  <si>
    <t>0000B248</t>
  </si>
  <si>
    <t>0000B24C</t>
  </si>
  <si>
    <t>00DA7B18</t>
  </si>
  <si>
    <t>00001067</t>
  </si>
  <si>
    <t>0000ABD8</t>
  </si>
  <si>
    <t>0000ABD6</t>
  </si>
  <si>
    <t>0000ABD4</t>
  </si>
  <si>
    <t>00001158</t>
  </si>
  <si>
    <t>0000117D</t>
  </si>
  <si>
    <t>00001185</t>
  </si>
  <si>
    <t>0000B24D</t>
  </si>
  <si>
    <t>0000B24F</t>
  </si>
  <si>
    <t>000011F6</t>
  </si>
  <si>
    <t>0000104C</t>
  </si>
  <si>
    <t>00DFE5EB</t>
  </si>
  <si>
    <t>00001038</t>
  </si>
  <si>
    <t>00001037</t>
  </si>
  <si>
    <t>00001036</t>
  </si>
  <si>
    <t>0000D86B</t>
  </si>
  <si>
    <t>0000B251</t>
  </si>
  <si>
    <t>0000B253</t>
  </si>
  <si>
    <t>000011F7</t>
  </si>
  <si>
    <t>00EF7B61</t>
  </si>
  <si>
    <t>000231C9</t>
  </si>
  <si>
    <t>00020A24</t>
  </si>
  <si>
    <t>0000D230</t>
  </si>
  <si>
    <t>000231CC</t>
  </si>
  <si>
    <t>000231CE</t>
  </si>
  <si>
    <t>000231CA</t>
  </si>
  <si>
    <t>00020A23</t>
  </si>
  <si>
    <t>0000D22F</t>
  </si>
  <si>
    <t>00005E3F</t>
  </si>
  <si>
    <t>00005E41</t>
  </si>
  <si>
    <t>00005E43</t>
  </si>
  <si>
    <t>00005E3E</t>
  </si>
  <si>
    <t>00005E45</t>
  </si>
  <si>
    <t>00001050</t>
  </si>
  <si>
    <t>0000B255</t>
  </si>
  <si>
    <t>0000B257</t>
  </si>
  <si>
    <t>000011F8</t>
  </si>
  <si>
    <t>0000104E</t>
  </si>
  <si>
    <t>0000D871</t>
  </si>
  <si>
    <t>0000D874</t>
  </si>
  <si>
    <t>00001039</t>
  </si>
  <si>
    <t>0000117E</t>
  </si>
  <si>
    <t>000011B5</t>
  </si>
  <si>
    <t>001158CF</t>
  </si>
  <si>
    <t>0000BD40</t>
  </si>
  <si>
    <t>00016B75</t>
  </si>
  <si>
    <t>00016B77</t>
  </si>
  <si>
    <t>00001199</t>
  </si>
  <si>
    <t>00001194</t>
  </si>
  <si>
    <t>00016B7B</t>
  </si>
  <si>
    <t>00001198</t>
  </si>
  <si>
    <t>00016B71</t>
  </si>
  <si>
    <t>00001192</t>
  </si>
  <si>
    <t>001B51DE</t>
  </si>
  <si>
    <t>000011DB</t>
  </si>
  <si>
    <t>000011D9</t>
  </si>
  <si>
    <t>00001193</t>
  </si>
  <si>
    <t>00016B79</t>
  </si>
  <si>
    <t>00001195</t>
  </si>
  <si>
    <t>000011D8</t>
  </si>
  <si>
    <t>000011D3</t>
  </si>
  <si>
    <t>000011D4</t>
  </si>
  <si>
    <t>00016B70</t>
  </si>
  <si>
    <t>00001196</t>
  </si>
  <si>
    <t>00001191</t>
  </si>
  <si>
    <t>00020A19</t>
  </si>
  <si>
    <t>00020A18</t>
  </si>
  <si>
    <t>0000B26C</t>
  </si>
  <si>
    <t>0000B26D</t>
  </si>
  <si>
    <t>00006E0B</t>
  </si>
  <si>
    <t>0000119A</t>
  </si>
  <si>
    <t>000011BA</t>
  </si>
  <si>
    <t>000011E1</t>
  </si>
  <si>
    <t>00016B73</t>
  </si>
  <si>
    <t>000011D7</t>
  </si>
  <si>
    <t>00001CF2</t>
  </si>
  <si>
    <t>00001CEF</t>
  </si>
  <si>
    <t>00001CF0</t>
  </si>
  <si>
    <t>000011D6</t>
  </si>
  <si>
    <t>000011D5</t>
  </si>
  <si>
    <t>00001142</t>
  </si>
  <si>
    <t>0000119B</t>
  </si>
  <si>
    <t>0004AFEF</t>
  </si>
  <si>
    <t>00E556E7</t>
  </si>
  <si>
    <t>0014ACA6</t>
  </si>
  <si>
    <t>0014ACA9</t>
  </si>
  <si>
    <t>0000CD9D</t>
  </si>
  <si>
    <t>00001143</t>
  </si>
  <si>
    <t>0004AFFC</t>
  </si>
  <si>
    <t>0004AFFB</t>
  </si>
  <si>
    <t>00001226</t>
  </si>
  <si>
    <t>00001225</t>
  </si>
  <si>
    <t>000011B6</t>
  </si>
  <si>
    <t>00001146</t>
  </si>
  <si>
    <t>000032BD</t>
  </si>
  <si>
    <t>000032BE</t>
  </si>
  <si>
    <t>0004AFDF</t>
  </si>
  <si>
    <t>000010C8</t>
  </si>
  <si>
    <t>00001197</t>
  </si>
  <si>
    <t>001107C9</t>
  </si>
  <si>
    <t>000011DF</t>
  </si>
  <si>
    <t>00006E0C</t>
  </si>
  <si>
    <t>00008185</t>
  </si>
  <si>
    <t>00001227</t>
  </si>
  <si>
    <t>00008186</t>
  </si>
  <si>
    <t>00050111</t>
  </si>
  <si>
    <t>00050112</t>
  </si>
  <si>
    <t>00050114</t>
  </si>
  <si>
    <t>0000CD91</t>
  </si>
  <si>
    <t>00001149</t>
  </si>
  <si>
    <t>000032C2</t>
  </si>
  <si>
    <t>0004AFF3</t>
  </si>
  <si>
    <t>000011DE</t>
  </si>
  <si>
    <t>00108F62</t>
  </si>
  <si>
    <t>000011DD</t>
  </si>
  <si>
    <t>0014ACA7</t>
  </si>
  <si>
    <t>0014ACAD</t>
  </si>
  <si>
    <t>0014ACAB</t>
  </si>
  <si>
    <t>0004AFE7</t>
  </si>
  <si>
    <t>00003D65</t>
  </si>
  <si>
    <t>00003D62</t>
  </si>
  <si>
    <t>0004AFE3</t>
  </si>
  <si>
    <t>000011B8</t>
  </si>
  <si>
    <t>0018C9D1</t>
  </si>
  <si>
    <t>001827CA</t>
  </si>
  <si>
    <t>0000CD92</t>
  </si>
  <si>
    <t>0000114A</t>
  </si>
  <si>
    <t>000032C0</t>
  </si>
  <si>
    <t>0010E06E</t>
  </si>
  <si>
    <t>00113173</t>
  </si>
  <si>
    <t>00113174</t>
  </si>
  <si>
    <t>000011AD</t>
  </si>
  <si>
    <t>0000119C</t>
  </si>
  <si>
    <t>0000119D</t>
  </si>
  <si>
    <t>00020A1B</t>
  </si>
  <si>
    <t>0004B006</t>
  </si>
  <si>
    <t>0004B007</t>
  </si>
  <si>
    <t>0000122C</t>
  </si>
  <si>
    <t>00001161</t>
  </si>
  <si>
    <t>0014ACAF</t>
  </si>
  <si>
    <t>000011B7</t>
  </si>
  <si>
    <t>00045ED6</t>
  </si>
  <si>
    <t>0005011F</t>
  </si>
  <si>
    <t>0003BDFA</t>
  </si>
  <si>
    <t>00050118</t>
  </si>
  <si>
    <t>00016B66</t>
  </si>
  <si>
    <t>0010E069</t>
  </si>
  <si>
    <t>0000BD56</t>
  </si>
  <si>
    <t>0000BD54</t>
  </si>
  <si>
    <t>0000BD53</t>
  </si>
  <si>
    <t>00009040</t>
  </si>
  <si>
    <t>0000ABD2</t>
  </si>
  <si>
    <t>0000113B</t>
  </si>
  <si>
    <t>00001001</t>
  </si>
  <si>
    <t>00001004</t>
  </si>
  <si>
    <t>00001000</t>
  </si>
  <si>
    <t>00001134</t>
  </si>
  <si>
    <t>00004314</t>
  </si>
  <si>
    <t>0000113C</t>
  </si>
  <si>
    <t>00009042</t>
  </si>
  <si>
    <t>0000ABBD</t>
  </si>
  <si>
    <t>00001104</t>
  </si>
  <si>
    <t>000011AE</t>
  </si>
  <si>
    <t>0000102B</t>
  </si>
  <si>
    <t>0005F434</t>
  </si>
  <si>
    <t>00001009</t>
  </si>
  <si>
    <t>00001040</t>
  </si>
  <si>
    <t>0000102A</t>
  </si>
  <si>
    <t>0000100A</t>
  </si>
  <si>
    <t>00001026</t>
  </si>
  <si>
    <t>00001021</t>
  </si>
  <si>
    <t>00001140</t>
  </si>
  <si>
    <t>00011967</t>
  </si>
  <si>
    <t>00001214</t>
  </si>
  <si>
    <t>0001BACC</t>
  </si>
  <si>
    <t>00004312</t>
  </si>
  <si>
    <t>00001116</t>
  </si>
  <si>
    <t>00009048</t>
  </si>
  <si>
    <t>00009046</t>
  </si>
  <si>
    <t>0005F431</t>
  </si>
  <si>
    <t>0000ABD1</t>
  </si>
  <si>
    <t>000011FC</t>
  </si>
  <si>
    <t>000011FD</t>
  </si>
  <si>
    <t>00001200</t>
  </si>
  <si>
    <t>00001137</t>
  </si>
  <si>
    <t>0000ABC2</t>
  </si>
  <si>
    <t>0000C2BE</t>
  </si>
  <si>
    <t>0000C2BF</t>
  </si>
  <si>
    <t>0000C2C1</t>
  </si>
  <si>
    <t>0000100F</t>
  </si>
  <si>
    <t>00001044</t>
  </si>
  <si>
    <t>00001010</t>
  </si>
  <si>
    <t>00001042</t>
  </si>
  <si>
    <t>0001195D</t>
  </si>
  <si>
    <t>000139D0</t>
  </si>
  <si>
    <t>0000121D</t>
  </si>
  <si>
    <t>00001049</t>
  </si>
  <si>
    <t>0000104A</t>
  </si>
  <si>
    <t>0000104B</t>
  </si>
  <si>
    <t>0000430D</t>
  </si>
  <si>
    <t>0000430E</t>
  </si>
  <si>
    <t>00001150</t>
  </si>
  <si>
    <t>00001153</t>
  </si>
  <si>
    <t>00001152</t>
  </si>
  <si>
    <t>00001129</t>
  </si>
  <si>
    <t>00009044</t>
  </si>
  <si>
    <t>00001055</t>
  </si>
  <si>
    <t>00001D26</t>
  </si>
  <si>
    <t>00001D24</t>
  </si>
  <si>
    <t>0005F438</t>
  </si>
  <si>
    <t>00001D28</t>
  </si>
  <si>
    <t>00001D1E</t>
  </si>
  <si>
    <t>0004F83A</t>
  </si>
  <si>
    <t>0000CD98</t>
  </si>
  <si>
    <t>0000113E</t>
  </si>
  <si>
    <t>0000D239</t>
  </si>
  <si>
    <t>0000117C</t>
  </si>
  <si>
    <t>00FCF534</t>
  </si>
  <si>
    <t>00DD5A0B</t>
  </si>
  <si>
    <t>000113DC</t>
  </si>
  <si>
    <t>00001076</t>
  </si>
  <si>
    <t>0013B98E</t>
  </si>
  <si>
    <t>00DD5A02</t>
  </si>
  <si>
    <t>00001079</t>
  </si>
  <si>
    <t>00DF4263</t>
  </si>
  <si>
    <t>00001120</t>
  </si>
  <si>
    <t>00DD5A11</t>
  </si>
  <si>
    <t>0000111F</t>
  </si>
  <si>
    <t>0000BD3B</t>
  </si>
  <si>
    <t>0000ACCC</t>
  </si>
  <si>
    <t>0000B259</t>
  </si>
  <si>
    <t>00001D20</t>
  </si>
  <si>
    <t>0000805A</t>
  </si>
  <si>
    <t>00008057</t>
  </si>
  <si>
    <t>00008051</t>
  </si>
  <si>
    <t>00008058</t>
  </si>
  <si>
    <t>00004310</t>
  </si>
  <si>
    <t>00001169</t>
  </si>
  <si>
    <t>00001D22</t>
  </si>
  <si>
    <t>00001D16</t>
  </si>
  <si>
    <t>000139D2</t>
  </si>
  <si>
    <t>00001D14</t>
  </si>
  <si>
    <t>00002806</t>
  </si>
  <si>
    <t>00001D02</t>
  </si>
  <si>
    <t>00001CFB</t>
  </si>
  <si>
    <t>000139CE</t>
  </si>
  <si>
    <t>0000113A</t>
  </si>
  <si>
    <t>00001139</t>
  </si>
  <si>
    <t>000139CD</t>
  </si>
  <si>
    <t>00001D12</t>
  </si>
  <si>
    <t>0000116E</t>
  </si>
  <si>
    <t>000139D4</t>
  </si>
  <si>
    <t>00001114</t>
  </si>
  <si>
    <t>00001020</t>
  </si>
  <si>
    <t>0000102C</t>
  </si>
  <si>
    <t>0000101E</t>
  </si>
  <si>
    <t>00001025</t>
  </si>
  <si>
    <t>0000A766</t>
  </si>
  <si>
    <t>000010A0</t>
  </si>
  <si>
    <t>000FED58</t>
  </si>
  <si>
    <t>0000106E</t>
  </si>
  <si>
    <t>0000106C</t>
  </si>
  <si>
    <t>0000106D</t>
  </si>
  <si>
    <t>0000106F</t>
  </si>
  <si>
    <t>0000110B</t>
  </si>
  <si>
    <t>0000108D</t>
  </si>
  <si>
    <t>001DD9F0</t>
  </si>
  <si>
    <t>001DD9F9</t>
  </si>
  <si>
    <t>001DD9F1</t>
  </si>
  <si>
    <t>001DD9F7</t>
  </si>
  <si>
    <t>0000115A</t>
  </si>
  <si>
    <t>001DD9F3</t>
  </si>
  <si>
    <t>0000115D</t>
  </si>
  <si>
    <t>001DD9F5</t>
  </si>
  <si>
    <t>0005F432</t>
  </si>
  <si>
    <t>000010A2</t>
  </si>
  <si>
    <t>000010C0</t>
  </si>
  <si>
    <t>000010B9</t>
  </si>
  <si>
    <t>000010BE</t>
  </si>
  <si>
    <t>0000108E</t>
  </si>
  <si>
    <t>000231D5</t>
  </si>
  <si>
    <t>00001112</t>
  </si>
  <si>
    <t>00001089</t>
  </si>
  <si>
    <t>00001023</t>
  </si>
  <si>
    <t>0000108A</t>
  </si>
  <si>
    <t>00001D18</t>
  </si>
  <si>
    <t>00001030</t>
  </si>
  <si>
    <t>0000108F</t>
  </si>
  <si>
    <t>00001172</t>
  </si>
  <si>
    <t>00001090</t>
  </si>
  <si>
    <t>00FC00C3</t>
  </si>
  <si>
    <t>000011F1</t>
  </si>
  <si>
    <t>00001218</t>
  </si>
  <si>
    <t>0001932B</t>
  </si>
  <si>
    <t>00001174</t>
  </si>
  <si>
    <t>001BA2E5</t>
  </si>
  <si>
    <t>00019329</t>
  </si>
  <si>
    <t>000010CB</t>
  </si>
  <si>
    <t>000010CA</t>
  </si>
  <si>
    <t>000010C9</t>
  </si>
  <si>
    <t>000A3020</t>
  </si>
  <si>
    <t>000C1640</t>
  </si>
  <si>
    <t>00046B57</t>
  </si>
  <si>
    <t>0004C905</t>
  </si>
  <si>
    <t>000036C8</t>
  </si>
  <si>
    <t>0001D74B</t>
  </si>
  <si>
    <t>0001AD1B</t>
  </si>
  <si>
    <t>00020AC3</t>
  </si>
  <si>
    <t>0001DBEE</t>
  </si>
  <si>
    <t>00026861</t>
  </si>
  <si>
    <t>00029731</t>
  </si>
  <si>
    <t>0002C60A</t>
  </si>
  <si>
    <t>00046A40</t>
  </si>
  <si>
    <t>00047A7B</t>
  </si>
  <si>
    <t>0000A161</t>
  </si>
  <si>
    <t>0000C908</t>
  </si>
  <si>
    <t>0001CAAB</t>
  </si>
  <si>
    <t>0000C909</t>
  </si>
  <si>
    <t>0000F0AB</t>
  </si>
  <si>
    <t>0000F0AC</t>
  </si>
  <si>
    <t>0000080B</t>
  </si>
  <si>
    <t>00002E35</t>
  </si>
  <si>
    <t>0004E0E6</t>
  </si>
  <si>
    <t>0002D511</t>
  </si>
  <si>
    <t>0004F120</t>
  </si>
  <si>
    <t>0004F121</t>
  </si>
  <si>
    <t>00032619</t>
  </si>
  <si>
    <t>00051C54</t>
  </si>
  <si>
    <t>00001DD3</t>
  </si>
  <si>
    <t>00051C57</t>
  </si>
  <si>
    <t>0001F073</t>
  </si>
  <si>
    <t>000028AC</t>
  </si>
  <si>
    <t>00002E26</t>
  </si>
  <si>
    <t>00002E30</t>
  </si>
  <si>
    <t>00051C58</t>
  </si>
  <si>
    <t>00002E27</t>
  </si>
  <si>
    <t>00002E2C</t>
  </si>
  <si>
    <t>0004CB49</t>
  </si>
  <si>
    <t>0000745F</t>
  </si>
  <si>
    <t>000028A0</t>
  </si>
  <si>
    <t>00002E32</t>
  </si>
  <si>
    <t>00051C5A</t>
  </si>
  <si>
    <t>00002E28</t>
  </si>
  <si>
    <t>00002E2F</t>
  </si>
  <si>
    <t>000028AB</t>
  </si>
  <si>
    <t>00021B9D</t>
  </si>
  <si>
    <t>00022103</t>
  </si>
  <si>
    <t>000012C7</t>
  </si>
  <si>
    <t>000022F2</t>
  </si>
  <si>
    <t>000022F8</t>
  </si>
  <si>
    <t>000022FA</t>
  </si>
  <si>
    <t>000022FC</t>
  </si>
  <si>
    <t>00061BE4</t>
  </si>
  <si>
    <t>000B2C05</t>
  </si>
  <si>
    <t>00066CEB</t>
  </si>
  <si>
    <t>00008A1A</t>
  </si>
  <si>
    <t>00008FAB</t>
  </si>
  <si>
    <t>0000950E</t>
  </si>
  <si>
    <t>0000B59C</t>
  </si>
  <si>
    <t>00004915</t>
  </si>
  <si>
    <t>00004918</t>
  </si>
  <si>
    <t>00004E80</t>
  </si>
  <si>
    <t>000053E5</t>
  </si>
  <si>
    <t>0000594B</t>
  </si>
  <si>
    <t>0000594E</t>
  </si>
  <si>
    <t>00005951</t>
  </si>
  <si>
    <t>00005956</t>
  </si>
  <si>
    <t>00005957</t>
  </si>
  <si>
    <t>0000595C</t>
  </si>
  <si>
    <t>0000595F</t>
  </si>
  <si>
    <t>00005962</t>
  </si>
  <si>
    <t>00005965</t>
  </si>
  <si>
    <t>00005ECA</t>
  </si>
  <si>
    <t>00005ECB</t>
  </si>
  <si>
    <t>00005ED0</t>
  </si>
  <si>
    <t>00007462</t>
  </si>
  <si>
    <t>0000950F</t>
  </si>
  <si>
    <t>0000FBC6</t>
  </si>
  <si>
    <t>000106AD</t>
  </si>
  <si>
    <t>0000FBC7</t>
  </si>
  <si>
    <t>0000FBC9</t>
  </si>
  <si>
    <t>00009511</t>
  </si>
  <si>
    <t>00000D6E</t>
  </si>
  <si>
    <t>0000A54C</t>
  </si>
  <si>
    <t>00002883</t>
  </si>
  <si>
    <t>00002888</t>
  </si>
  <si>
    <t>0000288E</t>
  </si>
  <si>
    <t>0000F0E2</t>
  </si>
  <si>
    <t>0000F0E6</t>
  </si>
  <si>
    <t>0000F0E7</t>
  </si>
  <si>
    <t>00010137</t>
  </si>
  <si>
    <t>0001013D</t>
  </si>
  <si>
    <t>0001013E</t>
  </si>
  <si>
    <t>0000A54F</t>
  </si>
  <si>
    <t>0000A54D</t>
  </si>
  <si>
    <t>00002884</t>
  </si>
  <si>
    <t>0000288A</t>
  </si>
  <si>
    <t>00002890</t>
  </si>
  <si>
    <t>0000A553</t>
  </si>
  <si>
    <t>00002886</t>
  </si>
  <si>
    <t>0000288C</t>
  </si>
  <si>
    <t>00002892</t>
  </si>
  <si>
    <t>0000EB7B</t>
  </si>
  <si>
    <t>00001DB2</t>
  </si>
  <si>
    <t>0000DB4F</t>
  </si>
  <si>
    <t>00008A1F</t>
  </si>
  <si>
    <t>00003367</t>
  </si>
  <si>
    <t>0000A55B</t>
  </si>
  <si>
    <t>00010C15</t>
  </si>
  <si>
    <t>00008F94</t>
  </si>
  <si>
    <t>0000A55C</t>
  </si>
  <si>
    <t>00010C16</t>
  </si>
  <si>
    <t>00008F95</t>
  </si>
  <si>
    <t>000038D8</t>
  </si>
  <si>
    <t>000043A1</t>
  </si>
  <si>
    <t>0000439E</t>
  </si>
  <si>
    <t>000043A4</t>
  </si>
  <si>
    <t>000043A7</t>
  </si>
  <si>
    <t>0000490B</t>
  </si>
  <si>
    <t>00004912</t>
  </si>
  <si>
    <t>0000490E</t>
  </si>
  <si>
    <t>00008A29</t>
  </si>
  <si>
    <t>00008A26</t>
  </si>
  <si>
    <t>00008A27</t>
  </si>
  <si>
    <t>00010C18</t>
  </si>
  <si>
    <t>00008F97</t>
  </si>
  <si>
    <t>0000A560</t>
  </si>
  <si>
    <t>0001469E</t>
  </si>
  <si>
    <t>00176CD0</t>
  </si>
  <si>
    <t>001901E5</t>
  </si>
  <si>
    <t>0019A3ED</t>
  </si>
  <si>
    <t>001AE7FA</t>
  </si>
  <si>
    <t>001AE800</t>
  </si>
  <si>
    <t>001AE801</t>
  </si>
  <si>
    <t>001B3907</t>
  </si>
  <si>
    <t>001B8A09</t>
  </si>
  <si>
    <t>001B8A0C</t>
  </si>
  <si>
    <t>001B8A10</t>
  </si>
  <si>
    <t>001B8A15</t>
  </si>
  <si>
    <t>001D1F1B</t>
  </si>
  <si>
    <t>001D7020</t>
  </si>
  <si>
    <t>001D7023</t>
  </si>
  <si>
    <t>001D702A</t>
  </si>
  <si>
    <t>001D702B</t>
  </si>
  <si>
    <t>001D702D</t>
  </si>
  <si>
    <t>001D702F</t>
  </si>
  <si>
    <t>001D7031</t>
  </si>
  <si>
    <t>001DC140</t>
  </si>
  <si>
    <t>001DC141</t>
  </si>
  <si>
    <t>001E634D</t>
  </si>
  <si>
    <t>001E634F</t>
  </si>
  <si>
    <t>001E6352</t>
  </si>
  <si>
    <t>001FA75F</t>
  </si>
  <si>
    <t>001FF868</t>
  </si>
  <si>
    <t>0020496A</t>
  </si>
  <si>
    <t>00209A73</t>
  </si>
  <si>
    <t>00209A74</t>
  </si>
  <si>
    <t>00209A76</t>
  </si>
  <si>
    <t>00209A7A</t>
  </si>
  <si>
    <t>00213C97</t>
  </si>
  <si>
    <t>0021DEA1</t>
  </si>
  <si>
    <t>0021DEA4</t>
  </si>
  <si>
    <t>0021DEA7</t>
  </si>
  <si>
    <t>002280B0</t>
  </si>
  <si>
    <t>002466C0</t>
  </si>
  <si>
    <t>002508C9</t>
  </si>
  <si>
    <t>002559DE</t>
  </si>
  <si>
    <t>002559DF</t>
  </si>
  <si>
    <t>0025FBFF</t>
  </si>
  <si>
    <t>0025FC01</t>
  </si>
  <si>
    <t>00264D17</t>
  </si>
  <si>
    <t>0027401C</t>
  </si>
  <si>
    <t>00274020</t>
  </si>
  <si>
    <t>00274024</t>
  </si>
  <si>
    <t>00274025</t>
  </si>
  <si>
    <t>0027E242</t>
  </si>
  <si>
    <t>0027E243</t>
  </si>
  <si>
    <t>00283346</t>
  </si>
  <si>
    <t>00283349</t>
  </si>
  <si>
    <t>00288458</t>
  </si>
  <si>
    <t>0029265D</t>
  </si>
  <si>
    <t>0029265E</t>
  </si>
  <si>
    <t>00292664</t>
  </si>
  <si>
    <t>00292665</t>
  </si>
  <si>
    <t>0029266B</t>
  </si>
  <si>
    <t>0029266C</t>
  </si>
  <si>
    <t>00292672</t>
  </si>
  <si>
    <t>00292673</t>
  </si>
  <si>
    <t>00292677</t>
  </si>
  <si>
    <t>0029267B</t>
  </si>
  <si>
    <t>0029267C</t>
  </si>
  <si>
    <t>00292680</t>
  </si>
  <si>
    <t>00292684</t>
  </si>
  <si>
    <t>00292688</t>
  </si>
  <si>
    <t>00292689</t>
  </si>
  <si>
    <t>00297793</t>
  </si>
  <si>
    <t>00297794</t>
  </si>
  <si>
    <t>0029779C</t>
  </si>
  <si>
    <t>002977A1</t>
  </si>
  <si>
    <t>0029C8A7</t>
  </si>
  <si>
    <t>0029C8AB</t>
  </si>
  <si>
    <t>0029C8AC</t>
  </si>
  <si>
    <t>0029C8B0</t>
  </si>
  <si>
    <t>002A19B3</t>
  </si>
  <si>
    <t>002A19B9</t>
  </si>
  <si>
    <t>002A6AC8</t>
  </si>
  <si>
    <t>002A6AC9</t>
  </si>
  <si>
    <t>002A6ACE</t>
  </si>
  <si>
    <t>002A6AD2</t>
  </si>
  <si>
    <t>002A6AD3</t>
  </si>
  <si>
    <t>002ABBDC</t>
  </si>
  <si>
    <t>002B0CE9</t>
  </si>
  <si>
    <t>002B0CEE</t>
  </si>
  <si>
    <t>002B5DFA</t>
  </si>
  <si>
    <t>002B5DFB</t>
  </si>
  <si>
    <t>002CA217</t>
  </si>
  <si>
    <t>002CA219</t>
  </si>
  <si>
    <t>002CA222</t>
  </si>
  <si>
    <t>002CA226</t>
  </si>
  <si>
    <t>002CF32C</t>
  </si>
  <si>
    <t>002CF32D</t>
  </si>
  <si>
    <t>002CF331</t>
  </si>
  <si>
    <t>002CF335</t>
  </si>
  <si>
    <t>002DE63D</t>
  </si>
  <si>
    <t>002DE640</t>
  </si>
  <si>
    <t>002DE646</t>
  </si>
  <si>
    <t>002DE648</t>
  </si>
  <si>
    <t>002DE656</t>
  </si>
  <si>
    <t>002E885A</t>
  </si>
  <si>
    <t>002E885E</t>
  </si>
  <si>
    <t>002E885F</t>
  </si>
  <si>
    <t>002E8863</t>
  </si>
  <si>
    <t>002E8867</t>
  </si>
  <si>
    <t>002E8868</t>
  </si>
  <si>
    <t>002E8870</t>
  </si>
  <si>
    <t>002ED973</t>
  </si>
  <si>
    <t>002FCC82</t>
  </si>
  <si>
    <t>002FCC83</t>
  </si>
  <si>
    <t>00399C05</t>
  </si>
  <si>
    <t>003BD32F</t>
  </si>
  <si>
    <t>003C2436</t>
  </si>
  <si>
    <t>003C753F</t>
  </si>
  <si>
    <t>003C7540</t>
  </si>
  <si>
    <t>003C7542</t>
  </si>
  <si>
    <t>003C7546</t>
  </si>
  <si>
    <t>003C7547</t>
  </si>
  <si>
    <t>003C7555</t>
  </si>
  <si>
    <t>003C755D</t>
  </si>
  <si>
    <t>003C755E</t>
  </si>
  <si>
    <t>003C7562</t>
  </si>
  <si>
    <t>003CC692</t>
  </si>
  <si>
    <t>003DB99C</t>
  </si>
  <si>
    <t>003E0AA2</t>
  </si>
  <si>
    <t>003E0AA6</t>
  </si>
  <si>
    <t>003E0AC5</t>
  </si>
  <si>
    <t>003E5BD3</t>
  </si>
  <si>
    <t>003E5BE1</t>
  </si>
  <si>
    <t>003E5BEE</t>
  </si>
  <si>
    <t>0040933C</t>
  </si>
  <si>
    <t>00413541</t>
  </si>
  <si>
    <t>00413545</t>
  </si>
  <si>
    <t>00413549</t>
  </si>
  <si>
    <t>0041864C</t>
  </si>
  <si>
    <t>0041D74F</t>
  </si>
  <si>
    <t>00427956</t>
  </si>
  <si>
    <t>0042795A</t>
  </si>
  <si>
    <t>0042795F</t>
  </si>
  <si>
    <t>0043BD62</t>
  </si>
  <si>
    <t>0043BD66</t>
  </si>
  <si>
    <t>0043BD6C</t>
  </si>
  <si>
    <t>0043BD6D</t>
  </si>
  <si>
    <t>0043BD72</t>
  </si>
  <si>
    <t>0043BD7A</t>
  </si>
  <si>
    <t>0043BD82</t>
  </si>
  <si>
    <t>0043BD87</t>
  </si>
  <si>
    <t>0043BD90</t>
  </si>
  <si>
    <t>0043BD91</t>
  </si>
  <si>
    <t>0043BD93</t>
  </si>
  <si>
    <t>00440E96</t>
  </si>
  <si>
    <t>00440E99</t>
  </si>
  <si>
    <t>00445FA0</t>
  </si>
  <si>
    <t>00445FA8</t>
  </si>
  <si>
    <t>00445FB2</t>
  </si>
  <si>
    <t>00445FB7</t>
  </si>
  <si>
    <t>00445FBF</t>
  </si>
  <si>
    <t>00445FC0</t>
  </si>
  <si>
    <t>00445FC2</t>
  </si>
  <si>
    <t>00445FC4</t>
  </si>
  <si>
    <t>00445FC9</t>
  </si>
  <si>
    <t>00445FCA</t>
  </si>
  <si>
    <t>00445FD0</t>
  </si>
  <si>
    <t>00445FD7</t>
  </si>
  <si>
    <t>00445FDD</t>
  </si>
  <si>
    <t>00445FE3</t>
  </si>
  <si>
    <t>00445FE9</t>
  </si>
  <si>
    <t>00445FF2</t>
  </si>
  <si>
    <t>00445FF4</t>
  </si>
  <si>
    <t>00445FF7</t>
  </si>
  <si>
    <t>00445FFD</t>
  </si>
  <si>
    <t>00446015</t>
  </si>
  <si>
    <t>00446019</t>
  </si>
  <si>
    <t>0044601E</t>
  </si>
  <si>
    <t>00455335</t>
  </si>
  <si>
    <t>0045536C</t>
  </si>
  <si>
    <t>0045536D</t>
  </si>
  <si>
    <t>00455374</t>
  </si>
  <si>
    <t>00455379</t>
  </si>
  <si>
    <t>0045537A</t>
  </si>
  <si>
    <t>0045537C</t>
  </si>
  <si>
    <t>00455382</t>
  </si>
  <si>
    <t>00455387</t>
  </si>
  <si>
    <t>0045538C</t>
  </si>
  <si>
    <t>0045538F</t>
  </si>
  <si>
    <t>0045F595</t>
  </si>
  <si>
    <t>0046E8A8</t>
  </si>
  <si>
    <t>00482CE4</t>
  </si>
  <si>
    <t>0048CEEB</t>
  </si>
  <si>
    <t>0048CF04</t>
  </si>
  <si>
    <t>0048CF09</t>
  </si>
  <si>
    <t>004AB524</t>
  </si>
  <si>
    <t>004AB528</t>
  </si>
  <si>
    <t>004AB52E</t>
  </si>
  <si>
    <t>004AB52F</t>
  </si>
  <si>
    <t>004B063A</t>
  </si>
  <si>
    <t>004B063B</t>
  </si>
  <si>
    <t>004B0643</t>
  </si>
  <si>
    <t>004B0648</t>
  </si>
  <si>
    <t>004B064C</t>
  </si>
  <si>
    <t>004B0651</t>
  </si>
  <si>
    <t>004B065B</t>
  </si>
  <si>
    <t>004B065F</t>
  </si>
  <si>
    <t>004B066E</t>
  </si>
  <si>
    <t>004B0678</t>
  </si>
  <si>
    <t>004B067D</t>
  </si>
  <si>
    <t>004CECE5</t>
  </si>
  <si>
    <t>004CECE6</t>
  </si>
  <si>
    <t>004D3DE8</t>
  </si>
  <si>
    <t>004D3DF3</t>
  </si>
  <si>
    <t>004DE011</t>
  </si>
  <si>
    <t>004DE012</t>
  </si>
  <si>
    <t>004DE019</t>
  </si>
  <si>
    <t>004DE01A</t>
  </si>
  <si>
    <t>004DE01C</t>
  </si>
  <si>
    <t>004DE01E</t>
  </si>
  <si>
    <t>004E3127</t>
  </si>
  <si>
    <t>00515B97</t>
  </si>
  <si>
    <t>005434B3</t>
  </si>
  <si>
    <t>005578F0</t>
  </si>
  <si>
    <t>005E0409</t>
  </si>
  <si>
    <t>0085C4F5</t>
  </si>
  <si>
    <t>Levitation</t>
  </si>
  <si>
    <t>007CE8BF</t>
  </si>
  <si>
    <t>Dragon claws</t>
  </si>
  <si>
    <t>007CE8C0</t>
  </si>
  <si>
    <t>007CE8C3</t>
  </si>
  <si>
    <t>Slow Fall</t>
  </si>
  <si>
    <t>007CE8B8</t>
  </si>
  <si>
    <t>002166C4</t>
  </si>
  <si>
    <t>Arcane caravan</t>
  </si>
  <si>
    <t>007CE8BE</t>
  </si>
  <si>
    <t>Skein disturb</t>
  </si>
  <si>
    <t>008B7715</t>
  </si>
  <si>
    <t>Jump</t>
  </si>
  <si>
    <t>0014BC53</t>
  </si>
  <si>
    <t>Vampire grip</t>
  </si>
  <si>
    <t>003D9788</t>
  </si>
  <si>
    <t>Mark/Recall</t>
  </si>
  <si>
    <t>0014BC58</t>
  </si>
  <si>
    <t>Conjure gargoyle</t>
  </si>
  <si>
    <t>00364FB7</t>
  </si>
  <si>
    <t>Atronach Claw</t>
  </si>
  <si>
    <t>0037E4D6</t>
  </si>
  <si>
    <t>Atronach Cleaver</t>
  </si>
  <si>
    <t>0036A0C0</t>
  </si>
  <si>
    <t>Atronach Edge</t>
  </si>
  <si>
    <t>00694989</t>
  </si>
  <si>
    <t>0037E4D8</t>
  </si>
  <si>
    <t>Lurker Mouth</t>
  </si>
  <si>
    <t>0202732D</t>
  </si>
  <si>
    <t>0202732B</t>
  </si>
  <si>
    <t>007CE8BD</t>
  </si>
  <si>
    <t>Electrify</t>
  </si>
  <si>
    <t>007CE8BC</t>
  </si>
  <si>
    <t>Freezing</t>
  </si>
  <si>
    <t>007CE8BB</t>
  </si>
  <si>
    <t>Melting</t>
  </si>
  <si>
    <t>00699A92</t>
  </si>
  <si>
    <t>Wizard Fury</t>
  </si>
  <si>
    <t>002CC3EF</t>
  </si>
  <si>
    <t>Black Hole</t>
  </si>
  <si>
    <t>00080D61</t>
  </si>
  <si>
    <t>Hand of the Mountain</t>
  </si>
  <si>
    <t>007CE8C2</t>
  </si>
  <si>
    <t>Eye open nightmare</t>
  </si>
  <si>
    <t>002D660A</t>
  </si>
  <si>
    <t>Muffle Other</t>
  </si>
  <si>
    <t>007CE8C1</t>
  </si>
  <si>
    <t>008CBB1C</t>
  </si>
  <si>
    <t>Alacrity</t>
  </si>
  <si>
    <t>La Bella</t>
  </si>
  <si>
    <t>00698122</t>
  </si>
  <si>
    <t>Adaptive Shield</t>
  </si>
  <si>
    <t>003BD9BD</t>
  </si>
  <si>
    <t>Blazing Soul</t>
  </si>
  <si>
    <t>0032FD07</t>
  </si>
  <si>
    <t>Cauterize</t>
  </si>
  <si>
    <t>005C356E</t>
  </si>
  <si>
    <t>Electrolyze</t>
  </si>
  <si>
    <t>001D7759</t>
  </si>
  <si>
    <t>Icy Vortex</t>
  </si>
  <si>
    <t>0032FD00</t>
  </si>
  <si>
    <t>Induced Charge</t>
  </si>
  <si>
    <t>002D9BA6</t>
  </si>
  <si>
    <t>Magus Dart</t>
  </si>
  <si>
    <t>002F30C5</t>
  </si>
  <si>
    <t>Rimedrop</t>
  </si>
  <si>
    <t>001B912E</t>
  </si>
  <si>
    <t>Caster's Sigil</t>
  </si>
  <si>
    <t>002E8EBB</t>
  </si>
  <si>
    <t>Combustion</t>
  </si>
  <si>
    <t>0039009D</t>
  </si>
  <si>
    <t>Crippling Chill</t>
  </si>
  <si>
    <t>002FD2D0</t>
  </si>
  <si>
    <t>Distortion Flux</t>
  </si>
  <si>
    <t>008D518F</t>
  </si>
  <si>
    <t>Frostpiercer</t>
  </si>
  <si>
    <t>0034412B</t>
  </si>
  <si>
    <t>Mending Warmth</t>
  </si>
  <si>
    <t>005CD780</t>
  </si>
  <si>
    <t>Unstable Current</t>
  </si>
  <si>
    <t>00144993</t>
  </si>
  <si>
    <t>Gelid Gale</t>
  </si>
  <si>
    <t>0062DB0B</t>
  </si>
  <si>
    <t>Inferno Jet</t>
  </si>
  <si>
    <t>0044B637</t>
  </si>
  <si>
    <t>Magicka Flare</t>
  </si>
  <si>
    <t>0019FC25</t>
  </si>
  <si>
    <t>Overload</t>
  </si>
  <si>
    <t>00349235</t>
  </si>
  <si>
    <t>Radiant Helix</t>
  </si>
  <si>
    <t>0035D647</t>
  </si>
  <si>
    <t>Static Orb</t>
  </si>
  <si>
    <t>0045584E</t>
  </si>
  <si>
    <t>Whiteout</t>
  </si>
  <si>
    <t>000D01CB</t>
  </si>
  <si>
    <t>Chaos Fireball</t>
  </si>
  <si>
    <t>005F0EB2</t>
  </si>
  <si>
    <t>Frozen Maelstrom</t>
  </si>
  <si>
    <t>005E1B99</t>
  </si>
  <si>
    <t>Glacial Ray</t>
  </si>
  <si>
    <t>003B88B3</t>
  </si>
  <si>
    <t>Punishing Fire</t>
  </si>
  <si>
    <t>005DCA8F</t>
  </si>
  <si>
    <t>Thunderbreak</t>
  </si>
  <si>
    <t>00446531</t>
  </si>
  <si>
    <t>Tri-Attack</t>
  </si>
  <si>
    <t>00427F0D</t>
  </si>
  <si>
    <t>Twinbolt</t>
  </si>
  <si>
    <t>000F3900</t>
  </si>
  <si>
    <t>Ancient Invocation</t>
  </si>
  <si>
    <t>002C0680</t>
  </si>
  <si>
    <t>Atomize</t>
  </si>
  <si>
    <t>00385E84</t>
  </si>
  <si>
    <t>Chaos Storm</t>
  </si>
  <si>
    <t>0037BC76</t>
  </si>
  <si>
    <t>Crystalline Spear</t>
  </si>
  <si>
    <t>0004764D</t>
  </si>
  <si>
    <t>Sol Invictus</t>
  </si>
  <si>
    <t>0036C961</t>
  </si>
  <si>
    <t>Soul of Winter</t>
  </si>
  <si>
    <t>00098697</t>
  </si>
  <si>
    <t>Trance of the Dovahzofaas</t>
  </si>
  <si>
    <t>006052D5</t>
  </si>
  <si>
    <t>Twisting Tempest</t>
  </si>
  <si>
    <t>006BB870</t>
  </si>
  <si>
    <t>Atonement</t>
  </si>
  <si>
    <t>006BB866</t>
  </si>
  <si>
    <t>False Promise</t>
  </si>
  <si>
    <t>006CAB88</t>
  </si>
  <si>
    <t>Immolating Glare</t>
  </si>
  <si>
    <t>006AC542</t>
  </si>
  <si>
    <t>Light of Day</t>
  </si>
  <si>
    <t>0069811D</t>
  </si>
  <si>
    <t>Saving Grace</t>
  </si>
  <si>
    <t>006AC549</t>
  </si>
  <si>
    <t>Unbreakable Formation</t>
  </si>
  <si>
    <t>006B6757</t>
  </si>
  <si>
    <t>Vital Surge</t>
  </si>
  <si>
    <t>007026F7</t>
  </si>
  <si>
    <t>Abrogate</t>
  </si>
  <si>
    <t>006E40DB</t>
  </si>
  <si>
    <t>Consecrated Blade</t>
  </si>
  <si>
    <t>007077FD</t>
  </si>
  <si>
    <t>Guardian Shield</t>
  </si>
  <si>
    <t>006D4DA8</t>
  </si>
  <si>
    <t>Solemn Penance</t>
  </si>
  <si>
    <t>009211FD</t>
  </si>
  <si>
    <t>Timely Reinforcements</t>
  </si>
  <si>
    <t>00716B08</t>
  </si>
  <si>
    <t>Torrid Therapy</t>
  </si>
  <si>
    <t>006D4DA4</t>
  </si>
  <si>
    <t>Transfusion</t>
  </si>
  <si>
    <t>00716B11</t>
  </si>
  <si>
    <t>Anima Blast</t>
  </si>
  <si>
    <t>00720D2E</t>
  </si>
  <si>
    <t>Daybreak Coronet</t>
  </si>
  <si>
    <t>006D4DB1</t>
  </si>
  <si>
    <t>Detention Sphere</t>
  </si>
  <si>
    <t>0072AF45</t>
  </si>
  <si>
    <t>Malpractice</t>
  </si>
  <si>
    <t>00725E3B</t>
  </si>
  <si>
    <t>Mortify</t>
  </si>
  <si>
    <t>0071BC1C</t>
  </si>
  <si>
    <t>Overwhelming Odds</t>
  </si>
  <si>
    <t>0072AF4A</t>
  </si>
  <si>
    <t>Wrath of the Gods</t>
  </si>
  <si>
    <t>0073516D</t>
  </si>
  <si>
    <t>Aedric Wind</t>
  </si>
  <si>
    <t>0073004F</t>
  </si>
  <si>
    <t>Benediction</t>
  </si>
  <si>
    <t>00735179</t>
  </si>
  <si>
    <t>Binding Hieromancy</t>
  </si>
  <si>
    <t>0092120D</t>
  </si>
  <si>
    <t>Heroic Intervention</t>
  </si>
  <si>
    <t>0073A282</t>
  </si>
  <si>
    <t>Metastasize</t>
  </si>
  <si>
    <t>0076CCF6</t>
  </si>
  <si>
    <t>Sacred Fire</t>
  </si>
  <si>
    <t>00762AD8</t>
  </si>
  <si>
    <t>Vindicate</t>
  </si>
  <si>
    <t>00916FA9</t>
  </si>
  <si>
    <t>Warstorm Ward</t>
  </si>
  <si>
    <t>007537A7</t>
  </si>
  <si>
    <t>Akaviri Sutra</t>
  </si>
  <si>
    <t>00762ADD</t>
  </si>
  <si>
    <t>Anastasis</t>
  </si>
  <si>
    <t>0083300E</t>
  </si>
  <si>
    <t>Baptism of Fire</t>
  </si>
  <si>
    <t>006F84F1</t>
  </si>
  <si>
    <t>Blade of Damnation</t>
  </si>
  <si>
    <t>0075D9C5</t>
  </si>
  <si>
    <t>Martyrdom</t>
  </si>
  <si>
    <t>007CD056</t>
  </si>
  <si>
    <t>Psalms of Retribution</t>
  </si>
  <si>
    <t>0074E699</t>
  </si>
  <si>
    <t>Reckoning</t>
  </si>
  <si>
    <t>00776F07</t>
  </si>
  <si>
    <t>Scourge of Thras</t>
  </si>
  <si>
    <t>0074448F</t>
  </si>
  <si>
    <t>Supreme Verdict</t>
  </si>
  <si>
    <t>Arcanum</t>
  </si>
  <si>
    <t>04632C31</t>
  </si>
  <si>
    <t>Electrodominance</t>
  </si>
  <si>
    <t>046DEFCA</t>
  </si>
  <si>
    <t>Embermage's Fireblast</t>
  </si>
  <si>
    <t>048D007F</t>
  </si>
  <si>
    <t>Hydroblast</t>
  </si>
  <si>
    <t>04632C25</t>
  </si>
  <si>
    <t>Ice Shuriken</t>
  </si>
  <si>
    <t>048CAF72</t>
  </si>
  <si>
    <t>Pyroblast</t>
  </si>
  <si>
    <t>048DA2B7</t>
  </si>
  <si>
    <t>Blaze of Glory</t>
  </si>
  <si>
    <t>0490CD19</t>
  </si>
  <si>
    <t>Frozen Ward</t>
  </si>
  <si>
    <t>045C3577</t>
  </si>
  <si>
    <t>Icy Cannonade</t>
  </si>
  <si>
    <t>0462DB07</t>
  </si>
  <si>
    <t>Banefire</t>
  </si>
  <si>
    <t>04865A57</t>
  </si>
  <si>
    <t>Crimson Bolt</t>
  </si>
  <si>
    <t>0462DB18</t>
  </si>
  <si>
    <t>Frigid Gyre</t>
  </si>
  <si>
    <t>048DA2BE</t>
  </si>
  <si>
    <t>Rite of Flame</t>
  </si>
  <si>
    <t>048E95EE</t>
  </si>
  <si>
    <t>Searing Light</t>
  </si>
  <si>
    <t>04632C2C</t>
  </si>
  <si>
    <t>Thunderaze</t>
  </si>
  <si>
    <t>04632C3A</t>
  </si>
  <si>
    <t>Tri-Disaster</t>
  </si>
  <si>
    <t>04865A5B</t>
  </si>
  <si>
    <t>Winds of Winter</t>
  </si>
  <si>
    <t>0467EC01</t>
  </si>
  <si>
    <t>Maelstrom's Eye</t>
  </si>
  <si>
    <t>0462DB0F</t>
  </si>
  <si>
    <t>Sol Illicitus</t>
  </si>
  <si>
    <t>046749EA</t>
  </si>
  <si>
    <t>Worldfire</t>
  </si>
  <si>
    <t>046DEFD0</t>
  </si>
  <si>
    <t>Avenging Blaze</t>
  </si>
  <si>
    <t>0491C0F1</t>
  </si>
  <si>
    <t>Celestial Purge</t>
  </si>
  <si>
    <t>0400AA06</t>
  </si>
  <si>
    <t>Lightning Spear</t>
  </si>
  <si>
    <t>048E95E4</t>
  </si>
  <si>
    <t>Rainbow Connection</t>
  </si>
  <si>
    <t>0400AA0D</t>
  </si>
  <si>
    <t>Great Lightning Spear</t>
  </si>
  <si>
    <t>049305CE</t>
  </si>
  <si>
    <t>Paragon of Justice</t>
  </si>
  <si>
    <t>04730062</t>
  </si>
  <si>
    <t>Tangled Fate</t>
  </si>
  <si>
    <t>046D9EBF</t>
  </si>
  <si>
    <t>Decree of Detention</t>
  </si>
  <si>
    <t>0489D5DB</t>
  </si>
  <si>
    <t>Mantra of Mortality</t>
  </si>
  <si>
    <t>04902B0C</t>
  </si>
  <si>
    <t>Martyr's Light</t>
  </si>
  <si>
    <t>0482DEFE</t>
  </si>
  <si>
    <t>Meridia's Savage Sun</t>
  </si>
  <si>
    <t>0400AA11</t>
  </si>
  <si>
    <t>Sunlight Spear</t>
  </si>
  <si>
    <t>Blood</t>
  </si>
  <si>
    <t>Melee</t>
  </si>
  <si>
    <t>Description</t>
  </si>
  <si>
    <t>A ball of blood that will damage an opponent by &lt;mag&gt; for &lt;dur&gt; seconds and creates a ball of blood towards the caster.</t>
  </si>
  <si>
    <t>Combine an Atronach's essence with the casters blood to receive a damage reduction against the same element.</t>
  </si>
  <si>
    <t>Every power attack on the target under this effect will cause extra bleed damage to the target for &lt;15&gt; seconds. Vampires will take magicka damage too.</t>
  </si>
  <si>
    <t>Creates a blood fly above the caster which will light the surrounding area for &lt;dur&gt; seconds.</t>
  </si>
  <si>
    <t>Keeps an enemy in place. When used on a vampire, Blood Hold does damage to magicka.</t>
  </si>
  <si>
    <t>When the casters health is below &lt;40%&gt;, the caster can infuse their blood into their weapon allowing the weapon to absorb health.</t>
  </si>
  <si>
    <t>Casters stamina regenerates &lt;mag&gt; times faster for &lt;dur&gt; seconds.</t>
  </si>
  <si>
    <t>As a last ditch effort, the caster can use all their current stamina and magicka to heal themselves. In addition, fortify health by &lt;mag&gt; for &lt;dur&gt; seconds.</t>
  </si>
  <si>
    <t>When fired on a corpse an explosion will occur destroying the corpse and damaging those in range of the blast.</t>
  </si>
  <si>
    <t>If target dies within &lt;dur&gt; seconds, a blood orb will be created. Only works with living targets.</t>
  </si>
  <si>
    <t>Summons a Decoy for &lt;dur&gt; seconds wherever the caster is pointing.</t>
  </si>
  <si>
    <t>Nearby living creatures, but not undead or machines can be seen through walls.</t>
  </si>
  <si>
    <t>While diseased, create a ball of diseased blood that will detonate after &lt;5&gt; seconds and damage those within the mist.</t>
  </si>
  <si>
    <t>Improves the caster's magic resist by &lt;mag&gt;% and armour by &lt;4&gt; times that value for &lt;dur&gt; seconds.</t>
  </si>
  <si>
    <t xml:space="preserve">Pulls a creature to you from a distance. Damages humanoids. </t>
  </si>
  <si>
    <t>A ball of blood energy that does &lt;mag&gt; of damage.</t>
  </si>
  <si>
    <t>Improves the caster's magic resist by &lt;mag&gt;% and armour by &lt;3&gt; times that value for &lt;dur&gt; seconds.</t>
  </si>
  <si>
    <t>A beam of godly blood energy that does &lt;mag&gt; of damage.</t>
  </si>
  <si>
    <t>Absorb &lt;mag&gt; points of health for &lt;dur&gt; seconds from a companion.</t>
  </si>
  <si>
    <t>Use blood orbs to create life orbs around the caster. Each orb will restore health when the caster is in danger.</t>
  </si>
  <si>
    <t>Damages stamina and magicka of the target by &lt;mag&gt; per second. The enemy can't recover for the next &lt;15&gt; seconds</t>
  </si>
  <si>
    <t>Puts the caster in a numb state where there's a chance that an incoming attack from a weapon will restore health.</t>
  </si>
  <si>
    <t>Create a parasite to slowly eat away at an enemy for &lt;dur&gt; seconds.</t>
  </si>
  <si>
    <t>A pool of blood that heals the caster based on the number of vampires slayed. Killing a vampire while active will cause the pool to absorb a vampires essence and empower the healing permanently.</t>
  </si>
  <si>
    <t>75% chance to make the targets blood pulsate, causing them to go berserk for &lt;dur&gt; seconds.</t>
  </si>
  <si>
    <t>While diseased, release a powerful blast of diseased blood centred on the caster and cleansing the disease.</t>
  </si>
  <si>
    <t>Form &lt;5&gt; defensive orbs in front of the caster.</t>
  </si>
  <si>
    <t>Rearrange the blood in a target resulting in an increased weapon and movement speed &lt;dur&gt; seconds.</t>
  </si>
  <si>
    <t>Launch yourself towards your foes with hurricane force. The farther you travel, the greater the impact.</t>
  </si>
  <si>
    <t>You move 35% faster and can walk on water for 30 seconds.</t>
  </si>
  <si>
    <t>Target is picked up and slammed into the ground, knocking them down. Lifted targets receive additional falling damage.</t>
  </si>
  <si>
    <t>Target is launched away from you and knocked down. Throwing a lifted target creates a combo blast.</t>
  </si>
  <si>
    <t>For X seconds, alerts you when an enemy crosses the X foot perimeter.</t>
  </si>
  <si>
    <t>While concentrating, grants X% movement speed and 25 carry weight, tripled when out of combat.</t>
  </si>
  <si>
    <t>Creates a set of basic enchanted mage items (robes, circlet, boots, Destruction staff) in your inventory for X seconds.</t>
  </si>
  <si>
    <t>Creates a ring of cushioning magic at the target location. The caster takes no damage when falling into the ring.</t>
  </si>
  <si>
    <t>Stores the (beneficial self-targeted non-concentration) spell in your left hand and casts it for no cost whenever you enter combat. Up to 3 spells. Empty left hand to reset.</t>
  </si>
  <si>
    <t>Lay down a spike barrier that lasts X seconds and randomly staggers enemies moving through the spikes.</t>
  </si>
  <si>
    <t>The caster summons a wall from the earth that blocks passage. The wall disappears after X seconds.</t>
  </si>
  <si>
    <t>You swim X% faster for X seconds.</t>
  </si>
  <si>
    <t>Reduces a target's movement speed and attack damage by X% each second for X seconds.</t>
  </si>
  <si>
    <t>Illuminates the nearest ore vein, gold, container, door, key, soul gem, written text, potion, gem, ingot or equipment of your choice for X seconds.</t>
  </si>
  <si>
    <t>Bind a chosen effect to the spell in your left hand. It is triggered whenever the spell is cast. Up to 3 spells. Empty left hand to reset.</t>
  </si>
  <si>
    <t>Concentrate to deal 40% more attack damage with your other hand. Release after attacking to stagger nearby foes.</t>
  </si>
  <si>
    <t>Target humanoid is trapped in a cage of force. Lasts up to X seconds, but has 5% chance per second to break.</t>
  </si>
  <si>
    <t>For X seconds, your mount is X% faster, regenerates Stamina and can swim upwards to run on water. Nearby allies riding a mount within X feet also benefit.</t>
  </si>
  <si>
    <t>For X seconds, shifting earth causes the target to lose its balance when swinging a melee weapon, staggering the target and draining 30 points of Stamina.</t>
  </si>
  <si>
    <t>Grants access to an infinite underground storage space.</t>
  </si>
  <si>
    <t>Open a lock with a level 25 points or more below your Alteration skill with a shockwave that may alert others.</t>
  </si>
  <si>
    <t>Buries a target permanently, or frees a buried target. Only one victim may be buried at a time.</t>
  </si>
  <si>
    <t>The caster creates a bridge, bed or crafting station of his or her choice. The object disappears after X seconds or when entering combat.</t>
  </si>
  <si>
    <t>Copies the (non-concentration) spell in your left hand, granting a power that casts this spell once a day for no cost. Empty left hand to reset.</t>
  </si>
  <si>
    <t>Magnetic artifact that exists for X seconds, randomly pulling nearby enemies to the center.</t>
  </si>
  <si>
    <t>Cast on a nearby surface, launches enemies in the direction they are moving.</t>
  </si>
  <si>
    <t>Steals X points of armor rating from each nearby target for X seconds. The caster gains the total amount stolen.</t>
  </si>
  <si>
    <t>Temporarily summon the weather of your choice.</t>
  </si>
  <si>
    <t>Creates a hovering spell tome of the (projectile, non-concentration) spell in your left hand. It repeatedly casts the spell in the direction you are facing for X seconds.</t>
  </si>
  <si>
    <t>Holds a target helplessly in front of the caster with telekinetic force until slain or for X seconds.</t>
  </si>
  <si>
    <t>Place up to 5 teleportation anchors and teleport freely between them.</t>
  </si>
  <si>
    <t>Emit radiation that reduces the magic resistance of nearby enemies within X feet by 5% per second, up to 100%. Lasts X seconds.</t>
  </si>
  <si>
    <t>Whenever an enemy in the area is staggered, a spike of rock erupts from the ground, tossing the target and dealing X Stamina damage. Lasts X seconds.</t>
  </si>
  <si>
    <t>Magical vibrating rock that emits a tremor every 8 seconds, staggering enemies and reducing magic resistance by X% for X seconds. Emits 5 pulses.</t>
  </si>
  <si>
    <t>Grants the ability to sprint across thin air and immunity to fall damage for X seconds.</t>
  </si>
  <si>
    <t>Expend X Stamina per second to heal a damaged conjured minion X points per second.</t>
  </si>
  <si>
    <t>Summons an Avenging Wraith for X seconds. Its stats are equal to 150% of those of the opponent that last killed it.</t>
  </si>
  <si>
    <t>Allied summoned or reanimated minion gains X% extra attack damage for X seconds, then dies.</t>
  </si>
  <si>
    <t>Marks a target for X seconds. The mark detonates when struck by a summoned or reanimated minion, dealing magic damage equal to 15% of the target's Health.</t>
  </si>
  <si>
    <t>Summons a Nordic totem spirit for X seconds. It changes between warrior and cat form to heal. (Max. 1)</t>
  </si>
  <si>
    <t>Summons a Deadeye Captain for X seconds. Activate a corpse to store it. Activate the Captain to dredge it up.</t>
  </si>
  <si>
    <t>Summons a Dremora Churl for X seconds. When killed, a Dremora Churl is summoned under control of the killer.</t>
  </si>
  <si>
    <t>Casts the (beneficial self-targeted) spell in your left hand on all nearby summoned or reanimated minions.</t>
  </si>
  <si>
    <t>For X seconds, nearby hostile targets fill a soul gem on death.</t>
  </si>
  <si>
    <t>Summons a Dremora Pit Fighter for X seconds. It gains 25% extra damage for each nearby enemy.</t>
  </si>
  <si>
    <t>Summons a Lich for X seconds. Costs 500 points of charge from an equipped enchanted weapon to cast.</t>
  </si>
  <si>
    <t>Summons a Xivilai Sorcerer for X seconds. The caster takes 50 points of fire damage.</t>
  </si>
  <si>
    <t>Violently releases the soul of a corpse, disintegrating it with a magical explosion that deals damage equal to 40% of the corpse's maximum Health.</t>
  </si>
  <si>
    <t>Binds a Daedric Crescent to a summoned Dremora or humanoid for X seconds. Until discharged, the weapon deals 50 magic damage and staggers targets.</t>
  </si>
  <si>
    <t>Cast on a nearby surface, teleports an opponent in front of you when triggered.</t>
  </si>
  <si>
    <t>Summons a Dremora Champion for X seconds. Its power attacks deal bonus damage and knock targets airborne.</t>
  </si>
  <si>
    <t>Summons a Dremora Honor Guard for X seconds. It reduces enemy magic resistance within 15 feet by 25%.</t>
  </si>
  <si>
    <t>Choose a magic school and summon a Dremora Mentor for X seconds. It does not fight, but offers training in the chosen school and the school improves 20% faster.</t>
  </si>
  <si>
    <t>Summons a Herne for X seconds. It is accompanied by 3 Spirit Wolves under its command.</t>
  </si>
  <si>
    <t>Summons a Xivilai Lord for X seconds. When summoned, drains all Magicka and has 200% of this amount.</t>
  </si>
  <si>
    <t>Living ally is protected by an Oathbound Guardian under his or her command for X seconds.</t>
  </si>
  <si>
    <t>Banish a living creature to Oblivion. Items (except quest items) are lost forever.</t>
  </si>
  <si>
    <t>Call upon the services of a lower ranking Battlemage for X seconds. Activate to purchase permanent upgrades.</t>
  </si>
  <si>
    <t>Summons a Nordic totem spirit for X seconds. It changes between hunter and bear form to heal. (Max. 1)</t>
  </si>
  <si>
    <t>Calls a Dwemer sage to Nirn for X seconds. Modify its stats with the Reconfigure Craftlord spell.</t>
  </si>
  <si>
    <t>Summons a Dremora Assassin for X seconds. Its arrows reduce targets below 250 Health to 1 for 10 seconds.</t>
  </si>
  <si>
    <t>Summons the daedric wolf mount Kyrkrim for X seconds. When ridden, low level creatures and people flee in terror.</t>
  </si>
  <si>
    <t>Summons a Lord of Bindings for X seconds. It does not fight, but rapidly summons Churls in combat.</t>
  </si>
  <si>
    <t>Summons a Nether Lich for X seconds. It inflicts a damaging disease, lowers skill levels and raises the dead.</t>
  </si>
  <si>
    <t>Summons a Weeping Daedra for X seconds. It steals large amounts of Health with its magical attacks, but turns to inert and brittle stone when an enemy looks at it.</t>
  </si>
  <si>
    <t>Summons the corpse of an ancient sorceress to reanimate for X seconds and teaches her the (ranged, touch or cloak) elemental spell in your left hand.</t>
  </si>
  <si>
    <t>Does X damage to Health and Magicka. A static cloud follows the target, dealing up to X damage.</t>
  </si>
  <si>
    <t>An ice crystal that shatters for X frost damage to Health and Stamina. Direct hits bypass Frost Resist.</t>
  </si>
  <si>
    <t>Bolt of wildfire that deals X damage. The flames randomly jump to the target or caster, dealing X damage.</t>
  </si>
  <si>
    <t>Deals X frost damage per second to Health and Stamina. After 6 seconds, freezes the target for X damage.</t>
  </si>
  <si>
    <t>Ignites all targets, doing X damage for X seconds. On death, the ground burns for X damage per second.</t>
  </si>
  <si>
    <t>A layer of thin ice deals X damage to Health and Stamina for X seconds. The ice shatters for X damage when struck by a different frost spell.</t>
  </si>
  <si>
    <t>Attunes the caster to fire, equipping the Ember Bolt spell for up to X seconds. It deals X fire damage.</t>
  </si>
  <si>
    <t>Deals X shock damage to Health and half of that to Magicka and teleports the target backwards.</t>
  </si>
  <si>
    <t>Deafening close range blast that deals X points of shock damage to Health and half of that to Magicka.</t>
  </si>
  <si>
    <t>Meteoric rock that deals X fire damage. It heats up as it travels, dealing up to x5 damage based on distance.</t>
  </si>
  <si>
    <t>Slow moving ball lightning that strikes for X damage to Health and Magicka.</t>
  </si>
  <si>
    <t>Radial frost explosion that deals X damage to Health and Stamina. Closer targets take up to x2 damage.</t>
  </si>
  <si>
    <t>Jagged shard that deals X frost damage to Health and Stamina. Targets hit from behind take x3 damage.</t>
  </si>
  <si>
    <t>Creates a molten stream as it passes near terrain, dealing X fire damage for X seconds.</t>
  </si>
  <si>
    <t>A stream of charged bolts that deal X damage to Health and half of that to Magicka per second.</t>
  </si>
  <si>
    <t>A steady stream of exploding projectiles that deal X points of damage per second.</t>
  </si>
  <si>
    <t>Lightning strikes the target location, dealing X shock damage to Health and half to Stamina.</t>
  </si>
  <si>
    <t>Blasts targets in melee range, dealing X points of fire damage per second.</t>
  </si>
  <si>
    <t>Creates a crystal of ice. Cast again to detonate the crystal for up to X damage to Health and Stamina, decreasing with distance.</t>
  </si>
  <si>
    <t>Radial shockwave that deals X damage to Health and Magicka. Those along the edge take up to x2 damage.</t>
  </si>
  <si>
    <t>A rapid stream of ice shards that deal X damage to Health and Stamina per second.</t>
  </si>
  <si>
    <t>Target is assaulted by elemental entities that appear nearby and cast x4 damage Flames, Frostbite and Sparks spells. Lasts X seconds.</t>
  </si>
  <si>
    <t>Creates a storm portal for X seconds. If two portals are active, those approaching either get warped across and take X shock damage to Health and Magicka.</t>
  </si>
  <si>
    <t>Electrifies nearby opponents for X seconds. When hit by a shock spell, lightning strikes for X damage to Health and half of that to Magicka. Only works outdoors.</t>
  </si>
  <si>
    <t>A storm of 24 meteoric fireballs rains down from the heavens in a line extending from the caster, each exploding for X fire damage. Only works outdoors.</t>
  </si>
  <si>
    <t>Giant ball of elemental fire that deals X points of damage in a wide area on impact. Targets struck lose 200 points of Fire Resist for X seconds.</t>
  </si>
  <si>
    <t>Spinning orb that slowly travels to the target location and hovers there for 3 seconds, spraying ice spikes for X frost damage to Health and Stamina.</t>
  </si>
  <si>
    <t>Casts a jet of icy wind that deals X damage per second to Health and Stamina. Targets caught in the stream lose 50 points of Frost Resist.</t>
  </si>
  <si>
    <t>Shock globe that does X shock damage to Health and half to Magicka and reduces Shock Resist by 50 points.</t>
  </si>
  <si>
    <t>Creates a tornado at the target location. A direct hit sucks up a target, dealing X frost damage for X seconds. Nearby targets take half damage. Only works outdoors.</t>
  </si>
  <si>
    <t>Creates a volcanic eruption at the target location that spits out 8 lava bombs per second for 10 seconds, each dealing X fire damage.</t>
  </si>
  <si>
    <t>Dispels all magical effects (except diseases) on friends and foes.</t>
  </si>
  <si>
    <t>Caster is invisible for X seconds or until broken, then teleports back to where the spell was cast.</t>
  </si>
  <si>
    <t>Target enemy is attacked by its own image for X seconds. It deals the same damage but has 1 Health.</t>
  </si>
  <si>
    <t>Interrupts target spellcaster. If a spell is interrupted, the target is hit by their own offensive spells, while non-offensive spells are cast on you.</t>
  </si>
  <si>
    <t>Drains X points of Magicka per second for X seconds or until the target successfully casts a spell.</t>
  </si>
  <si>
    <t>Concentrate to deal 30% of their current Health as temporary damage that wears off after X seconds.</t>
  </si>
  <si>
    <t>See through the eyes of target creature or humanoid for X seconds. Sheathe to cancel.</t>
  </si>
  <si>
    <t>For X seconds, when target creature or humanoid loses Health, the previous target loses the same amount.</t>
  </si>
  <si>
    <t>Equip the spells the target has equipped. Lasts for X seconds or until unequipped.</t>
  </si>
  <si>
    <t>Cast on a corpse, summons the anguish of its death as an avenging force to reduce the Health of the killer to 1.</t>
  </si>
  <si>
    <t>Concentrate for 5 seconds to force creatures or people to fight for the caster for 60 seconds.</t>
  </si>
  <si>
    <t>While concentrating, manifests illusions of nearby enemies to attack them. Illusions take extra damage from attacks.</t>
  </si>
  <si>
    <t>Creates an immobile illusion linked to the target for X seconds. Damage felt by either is felt by both.</t>
  </si>
  <si>
    <t>Illusory explosion deals 25% of their current Health as temporary damage that wears off after X seconds.</t>
  </si>
  <si>
    <t>Caster and target gain invisibility for X seconds. When the invisibility is broken, the caster and target swap places.</t>
  </si>
  <si>
    <t>For X seconds, when the caster loses Health, target creatures or people lose 40% of this amount.</t>
  </si>
  <si>
    <t>Forces a hostile humanoid below 20% Health to serve your will permanently until slain. You can only have one slave at a time. Does not work on quest characters.</t>
  </si>
  <si>
    <t>For X seconds, the caster copies most (non-concentration) spells cast by others within X foot.</t>
  </si>
  <si>
    <t>Take control of a humanoid for X seconds. In combat, the target will fight back when attacked. The caster cannot act, but can cast spells. Sheathe to cancel.</t>
  </si>
  <si>
    <t>The stone manifests illusions of nearby dead for X seconds. Illusions take extra damage from attacks.</t>
  </si>
  <si>
    <t>All nearby opponents targeting the caster or searching for the caster leave combat.</t>
  </si>
  <si>
    <t>When a cursed creature or humanoid dies, all other cursed targets take unresistable damage equal to 20% of their maximum Health. Lasts X seconds.</t>
  </si>
  <si>
    <t>Curses a target for X seconds. The curse reduces Health to 1 if the target leaves combat for 5 seconds.</t>
  </si>
  <si>
    <t>Interrupts target spellcaster. If a spell is interrupted, any other Illusion spells cast on the target within X seconds last four times longer and are twice as powerful.</t>
  </si>
  <si>
    <t>Reduces the Health percentage of all targets to match their Magicka percentage.</t>
  </si>
  <si>
    <t>Control an illusion of target humanoid for X seconds. In combat, the illusion will attack opponents in range. The caster cannot act, but can cast spells. Sheathe to cancel.</t>
  </si>
  <si>
    <t>Cast on a corpse to capture its ghost. Cast on a target to release the ghost to attack the target for X seconds. The ghost takes less damage from attacks.</t>
  </si>
  <si>
    <t>Lowers the Health percentage of nearby creatures and humanoids to the caster's Health percentage. The lost Health is restored after X seconds.</t>
  </si>
  <si>
    <t>You are invisible for X seconds. When performing an action that breaks invisibility, you immediately regain invisibility, up to 5 times.</t>
  </si>
  <si>
    <t>Manifests illusions of all allies in combat for X seconds. Illusions take extra damage from attacks.</t>
  </si>
  <si>
    <t>The hand of fate chooses a random nearby target. It takes 20% of its current Health for each nearby target as temporary damage that wears off after X seconds.</t>
  </si>
  <si>
    <t>Casts a vengeful spirit that homes in on the target and explodes for X points of magic damage to undead.</t>
  </si>
  <si>
    <t>Steals X points of Stamina per second from hostiles inside the circle.</t>
  </si>
  <si>
    <t>Heals the caster X points, then heals a random target within range X points.</t>
  </si>
  <si>
    <t>For X seconds, you gain 35% of the Health the target loses.</t>
  </si>
  <si>
    <t>Infests a living target with a poison spore for X seconds. When the caster falls below full Health, the spore absorbs X points of Health per second.</t>
  </si>
  <si>
    <t>For X seconds, restores X points of Magicka per second while the caster is sprinting.</t>
  </si>
  <si>
    <t>Infects a corpse with a spreading virus that deals X disease damage for X seconds to nonmechanical foes.</t>
  </si>
  <si>
    <t>Kills a living target in melee range with 25% or less remaining health.</t>
  </si>
  <si>
    <t>Curses a living target. If the target loses at least 60% of its maximum Health within X seconds, it dies.</t>
  </si>
  <si>
    <t>Steals X points of Magicka per second from hostiles inside the circle.</t>
  </si>
  <si>
    <t>Blast of death magic that damages a living target equal to its Health but the caster takes 125% damage. If this would kill the caster, damage to the target is reduced.</t>
  </si>
  <si>
    <t>Desiccates nonmechanical targets, inflicting X disease damage per second for X seconds.</t>
  </si>
  <si>
    <t>Weakens an enemy, reducing all skills by X points for X seconds.</t>
  </si>
  <si>
    <t>Places a seal upon the caster for X seconds. Losing 50% of your current Health unlocks the seal, halving incoming damage for its remaining duration.</t>
  </si>
  <si>
    <t>Caster receives 10 layers of tough plant skin, each increasing maximum Health by X points. Layers gradually fall off over the course of X seconds.</t>
  </si>
  <si>
    <t>Concentrate to summon whirling blood that harms foes within X feet and the caster. Deals X magic damage per second to enemies and 20 to the caster.</t>
  </si>
  <si>
    <t>Casts the (beneficial self-targeted) spell in your left hand on the target.</t>
  </si>
  <si>
    <t>Curses a nonmechanical target for X seconds, allowing allies within X feet of the target to absorb 15 points of Health per second from the target.</t>
  </si>
  <si>
    <t>Activates X seconds after casting and lasts X seconds. The blossom heals the caster X points per second.</t>
  </si>
  <si>
    <t>Swaps the Health percentages of the caster and a living target.</t>
  </si>
  <si>
    <t>For X seconds, heals X points per second when the caster falls below 50% Health.</t>
  </si>
  <si>
    <t>Casts a homing flare at a target. When it reaches the target, it heals or deals magic damage equal to 175% of the Health the target gained or lost while it was in flight.</t>
  </si>
  <si>
    <t>Accumulate X points of divine energy per second while concentrating. After you stop concentrating, the energy is converted into healing.</t>
  </si>
  <si>
    <t>Circle instantly kills living targets below 40% Health.</t>
  </si>
  <si>
    <t>Destroys all undead below 40% health.</t>
  </si>
  <si>
    <t>Divine energy replenishes up to X points of Magicka per second when Health is above 50%. The higher your Health, the faster it replenishes. Lasts X seconds.</t>
  </si>
  <si>
    <t>Stream of healing energy that diffracts between targets, healing X points per second.</t>
  </si>
  <si>
    <t>A holy spark slowly follows the caster for X seconds. When it is nearby, it fortifies most skills by 15% and heals X points per second.</t>
  </si>
  <si>
    <t>Corrupts nearby nonmechanical targets and the caster for X seconds. The corruption deals X disease damage per second to others and 75 to the caster.</t>
  </si>
  <si>
    <t>Attunes the caster to light, equipping the Starstorm spell for up to X seconds. This spell deals X damage per second to undead while the caster concentrates.</t>
  </si>
  <si>
    <t>For X seconds, destroys corpses within X feet, improving Restoration spells by 5% for 30 seconds. This effect refreshes and stacks up to 10 times.</t>
  </si>
  <si>
    <t>For 100 Seconds, whenever you cast a fire spell, you gain 7% destruction spell damage, 7% movement speed, and 7% attack damage for 7 seconds.</t>
  </si>
  <si>
    <t>A ball of heat that deals 50 fire damage to the target, then heals them for double that amount over 10 seconds.</t>
  </si>
  <si>
    <t>Places a charge on the target. Whenever that target is hit by a shock spell, it loses 7% of its current health.</t>
  </si>
  <si>
    <t>A bolt of lightning that deals 12 damage to a target. If that target is under the effect of another shock spell, this damage is doubled.</t>
  </si>
  <si>
    <t>Creates a locus of cold magic on the ground for 80 seconds. Enemies inside are slowed by 20% and lose 20% of their frost resistance.</t>
  </si>
  <si>
    <t>A ball of frost that deals 15 damage to health and stamina in 10 feet. You regain 10% of your missing magicka for each target hit.</t>
  </si>
  <si>
    <t>An energy blast that deals 10 non-elemental damage plus 3% of your max magicka in damage.</t>
  </si>
  <si>
    <t>A blast of fire in front of you that deals 50 damage. Blocking enemies are staggered.</t>
  </si>
  <si>
    <t>Target is slowed by 20%, deals 20% less damage, and loses 3 stamina per second for 20 seconds. These effects are doubled if they have less than 50% stamina remaining.</t>
  </si>
  <si>
    <t>A ball of magnetic energy that deals 25 damage plus 7% of the target's missing magicka</t>
  </si>
  <si>
    <t>Concentrate to unleash sparks that deal 8 points of damage per second and jump between targets.</t>
  </si>
  <si>
    <t>For 15 seconds, casting a spell sends out a bold of energy, dealing 5 non-elemental magical damage. </t>
  </si>
  <si>
    <t>Concentrate to deal 30 fire damage per second in front of you and reduce the armor of units hit by 50.</t>
  </si>
  <si>
    <t>A bolt of fire that deals 30 damage and heals you for 30 health upon hitting an enemy.</t>
  </si>
  <si>
    <t>Sends out a cold wind that deals 40 frost damage in an area in front of you and leaves behind Ice Vortices that last 80 seconds.</t>
  </si>
  <si>
    <t>Summons a rending wind that deals 15 frost damage per second in a large area. Units with 15% stamina or less also have their magic resistance reduced by 25%. </t>
  </si>
  <si>
    <t>Increases your shock damage by 50% for 15 seconds. While active, casting a shock spell damages you for 15% of your current health. </t>
  </si>
  <si>
    <t>A ball of plasma that deals 35 shock damage and reduces its targets' stamina and magicka regeneration by 75% for 5 seconds. </t>
  </si>
  <si>
    <t>A blast of pure magicka that deals 45 non-elemental magic damage plus 7% of your maximum magicka. </t>
  </si>
  <si>
    <t>A heavy ball of fire that deals 75 fire damage in a 10 foot radius, then leaves a patch of lava that damages and slows enemies. </t>
  </si>
  <si>
    <t>A bullet of fire that deals 40 fire damage. If the target is under a healing effect, this damage is tripled and Punishing fire dispels all healing effects. </t>
  </si>
  <si>
    <t>A long-range beam of cold energy that deals 45 frost damage per second, slows its targets by 75%, and leaves a patch of damaging barbs.</t>
  </si>
  <si>
    <t>Summons a vortex of intense cold that deals 75 damage per second to units inside. After 7 seconds, the maelstrom explodes, freezing all units hit and damaging them based on their missing health. </t>
  </si>
  <si>
    <t>A bolt of red lightning that deals 50 shock damage to a target. This damage increases based on your missing health, up to 250%. </t>
  </si>
  <si>
    <t>A blast of electrical energy that deals 80 shock damage plus 12% of their maximum health. Thunderbreak costs 40% of your Maximum Magicka. If you have less than that, it costs 40% of your Maximum Health instead. </t>
  </si>
  <si>
    <t>A blast of all three elements that deals 15 damage of each element. This spell counts as all three elements, and benefits from all effects and perks that would affect a spell of any of the three elements.</t>
  </si>
  <si>
    <t>Summons flaming pillars that deal 80 fire damage and knock enemies into the air in a 60 foot radius around you. Enemies hit leave patches of lava for 20 seconds. </t>
  </si>
  <si>
    <t>Summons a blazing sun at the target location that deals 100 fire damage per second for 20 seconds. Upon expiring, the sun explodes, dealing 200 damage in an 80 foot radius. </t>
  </si>
  <si>
    <t>A pillar of frost that deals 120 frost damage. This damage is increased by 30% against slowed units. </t>
  </si>
  <si>
    <t>For 45 seconds, your frost spells deal 40% bonus damage and enemies around you lose 20% frost resistance. Your maximum health is decreased by 100 for the duration. </t>
  </si>
  <si>
    <t>Summons a storm cloud at a target location. Every second, the cloud deals &lt;mag&gt; shock damage to all units in range and reduces their shock resistance by &lt;5%&gt;</t>
  </si>
  <si>
    <t>Summons a raging whirlwind that drags all nearby units toward its center. Units caught take 10 shock damage and lose 1% of their current health per second. </t>
  </si>
  <si>
    <t>Cast Elemental Spells to store elemental Reagents, then reactivate Ancient Invocation to consume them, generating one of the ten Invocations. </t>
  </si>
  <si>
    <t>You lose 30% of your current health and your armor is increased by 40 for 30 seconds. During that time, whenever an enemy strikes you, they take damage over time based on your missing health.</t>
  </si>
  <si>
    <t>Heals the target for 4 points per second for 10 seconds, then deals 40 damage to them.</t>
  </si>
  <si>
    <t>A flash of righteous light that reduces enemy damage by 25% and deals 15 damage per second to attacking targets. Undead take double damage.</t>
  </si>
  <si>
    <t>Creates a hovering light that lasts for 45 seconds. Undead within 12 feet deal 15% reduced damage.</t>
  </si>
  <si>
    <t>Heals the target for 30 points plus 10% of their missing health if they have less than 30% of their maximum health remaining.</t>
  </si>
  <si>
    <t>Plasces an aura on you and a target for 30 seconds. as long as the two of you are within 8 feet of one another, you both deal 20% bonus damage and gradually regain health.</t>
  </si>
  <si>
    <t>Heals the target for 3 points per second and grants 20% bonus movement speed for 10 seconds. If you have less than 50% health, Vital Surge is cast on you as well. </t>
  </si>
  <si>
    <t>A ball of energy that deals 15 poison damage to a target. If it is under a healing effect, that effect is dispelled and you are healed for 15. </t>
  </si>
  <si>
    <t>If you have 50% or less health, you are healed for 30 and summon three Spirit Warriors to your aid. </t>
  </si>
  <si>
    <t>For 40 seconds, you and allies within 15 feet gain 30% magic resistance and 150 armor. </t>
  </si>
  <si>
    <t>You lose 50% of your current health. Your restoration spells are 35% stronger for 40 seconds.</t>
  </si>
  <si>
    <t>Drains 40% of your current health to heal the target for 15 plus that amount.</t>
  </si>
  <si>
    <t>Heals the target for 11 points per second for 30 seconds while reducing their armor by 150 and their magic resistance by 45%.</t>
  </si>
  <si>
    <t>Blesses your weapon, causing it to deal bonus damage based on your level and set undead on fire for 30 seconds. </t>
  </si>
  <si>
    <t>A blast of heavy life energy that damages enemies for 25 and heals allies for 25 in a 15 foot radius. </t>
  </si>
  <si>
    <t>Grants the target 60% bonus damage, 100 bonus armor, 30% bonus magic resistance and 100 bonus max health for 60 seconds. These effects only activate if the target is under a healing spell or effect.</t>
  </si>
  <si>
    <t>Locks the target in a bubble of energy for 20 seconds. During this time, the target is entirely invulnerable. When Detention Sphere ends, the target is healed for 25.</t>
  </si>
  <si>
    <t>Absorb 40 points of health per second from the target if they're under the effects of a healing spell or effect.</t>
  </si>
  <si>
    <t>Hexes the target for 10 seconds. When the curse ends, if the target has more health than it did at the start, it loses health equal to 225% the difference. If the target has less health, it heals for 225% the difference.</t>
  </si>
  <si>
    <t>For 20 seconds, you gain 7% bonus attack damage for each unit within 20 feet. If you have less than 50% health, you also heal for 15 for each unit within 20 feet.</t>
  </si>
  <si>
    <t>A 20 foot shockwave of force that deals 40 damage to all enemies hit and knocks them away.﻿﻿﻿﻿﻿﻿</t>
  </si>
  <si>
    <t>Puts a cloak on you and a target for 30 seconds that deals 10 damage per second to all nearby enemies. If a unit is under the effect of both cloaks, they take double damage from each.</t>
  </si>
  <si>
    <t>A short ranged wave of energy that heals all allies hit for 2 health per second for 20 seconds.</t>
  </si>
  <si>
    <t>Enchants the target for 15 seconds. When this effect expires, you and the target both have your health percentage set to the higher of the two.</t>
  </si>
  <si>
    <t>A blade of purifying light that deals 40 physical damage and drains 40% of your current health to deal double that amount in bonus damage.</t>
  </si>
  <si>
    <t>A ball of divine fire that deals 7 damage per second for 7 seconds. Units hit have their damage reduced by 50% for that time.</t>
  </si>
  <si>
    <t>Deals 30 disease damage in a 10 foot radius. Units hit have their disease resistance reduced by 50% for 15 seconds. If they're under a healing effect, they take an additional 5 damage per second for 15 seconds.</t>
  </si>
  <si>
    <t>Reduces the target's magic resistance by 15% for 30 seconds, and causes them to take 50 damage per second while they're attacking. </t>
  </si>
  <si>
    <t>Concentrate to heal yourself and all nearby allies for 50 health per second.</t>
  </si>
  <si>
    <t>Enact a miracle and resurrect a unit. It gains 700 bonus health, stamina, and magicka, and deals 300% damage. After 3 days, the revived unit leaves the mortal coil behind for good.</t>
  </si>
  <si>
    <t>Curses your weapon, causing it to deal 40 bonus magical damage. Each attack drains 7% of the target's current health and your own (Max 300).</t>
  </si>
  <si>
    <t>You lose 75% of your current health. All allies nearby have their health increased by 700, armor increased by 600, and damage increased by 100% for 30 seconds.</t>
  </si>
  <si>
    <t>A beam of holy fire that deals 75 damage per second to enemies hit and heals allies for 75 health per second.</t>
  </si>
  <si>
    <t>A plague that deals 70 disease damage for 7 seconds. Then the target bursts, taking damage equal to 15% of their missing health, becoming immune for 7 seconds, and spreading the plague to all nearby units.</t>
  </si>
  <si>
    <t>Concentrate to drain your health for 5 points per second. Release to send out a wave that deals damage based on the amount of health you've lost while channeling, up to 320 base.</t>
  </si>
  <si>
    <t>Deals 125 damage to all enemies within 20 feet. You gain 50% bonus damage and 500 armor for 30 seconds.</t>
  </si>
  <si>
    <t xml:space="preserve">You take &lt;mag&gt; fire damage per second for &lt;dur&gt; seconds. When this effect finishes, equip the spell &lt;Covenant of Light&gt; for a single cast within &lt;7&gt; seconds. </t>
  </si>
  <si>
    <t xml:space="preserve">For &lt;dur&gt; seconds, being hit by a physical attack grants you &lt;60&gt; armor for &lt;dur&gt; seconds. Being hit by a spell grants you &lt;20%&gt; magic resistance for &lt;dur&gt; seconds. This effect increases based on level. </t>
  </si>
  <si>
    <t xml:space="preserve">A blast of fire that does &lt;mag&gt; points of damage over &lt;dur&gt; seconds in a 10 foot area. Casting &lt;Embermage's Fireblast&gt; reduces your Maximum Magicka by &lt;25&gt; for &lt;30&gt; seconds. </t>
  </si>
  <si>
    <t>Sends out a javelin of spectral cold that pierces through objects and enemies to deal &lt;mag&gt; frost damage to health and stamina.</t>
  </si>
  <si>
    <t xml:space="preserve">A blast of steady, world-shaping water that does &lt;mag&gt; points of frost damage to health and stamina. If the target is casting a fire spell, they are frozen and have their frost resistance reduced by &lt;25&gt; for &lt;5&gt; seconds. </t>
  </si>
  <si>
    <t xml:space="preserve">The target takes &lt;200%&gt; bonus frost damage over &lt;dur&gt; seconds. If the target is hit by another frost effect, they lose life equal to &lt;8%&gt; of their missing stamina &lt;(Max 40)&gt;. </t>
  </si>
  <si>
    <t>Summons a ball of restorative heat at the target location for &lt;30&gt; seconds that heals nearby units for &lt;10&gt; Health per second and reduces their fire resistance by &lt;30&gt;.</t>
  </si>
  <si>
    <t xml:space="preserve">A blast of raging, all-consuming heat that does &lt;mag&gt; points of fire damage. If the target is casting a frost spell, they are staggered and burned for &lt;500%&gt; damage over &lt;5&gt; seconds. </t>
  </si>
  <si>
    <t xml:space="preserve">For &lt;dur&gt; seconds, whenever you cast a fire spell, you and all allies within 15 feet gain &lt;7%&gt; movement speed, &lt;7%&gt; attack damage, and your destruction spells are &lt;7%&gt; stronger for &lt;7&gt; seconds. </t>
  </si>
  <si>
    <t xml:space="preserve">A shield of frost that increases armor rating by &lt;mag&gt; points and negates up to &lt;mag&gt; points of spell damage or effects. Whenever an enemy strikes the ward with a weapon, they have a &lt;20%&gt; chance to be frozen. </t>
  </si>
  <si>
    <t xml:space="preserve">Sends out a slow blast of ice that deals &lt;mag&gt; frost damage in a 10 foot radius. Units hit take &lt;50%&gt; bonus damage and are staggered if they have &lt;50%&gt; or less stamina remaining. </t>
  </si>
  <si>
    <t xml:space="preserve">A long-range stream of fire that deals &lt;mag&gt; physical and fire damage per second and reduces the target's fire resistance by &lt;25%&gt;. </t>
  </si>
  <si>
    <t>Places a charge on the target for &lt;dur&gt; seconds. Whenever it's hit with another shock spell, the target loses &lt;5%&gt; of its current health &lt;(Max 100)&gt;&lt;(1s Cooldown)&gt;.</t>
  </si>
  <si>
    <t>Creates a whirl with a radius of &lt;25&gt; feet for &lt;25&gt; seconds. Enemies within take &lt;40&gt; frost damage per second and have their armor reduced by &lt;120&gt;.</t>
  </si>
  <si>
    <t xml:space="preserve">For &lt;dur&gt; seconds, whenever you cast a fire spell, you gain &lt;8%&gt; attack damage, your destruction spells are &lt;8%&gt; stronger, but you lose &lt;8%&gt; magic resistance and &lt;8&gt; armor for &lt;8&gt; seconds. </t>
  </si>
  <si>
    <t>A bolt of heat that does &lt;mag&gt; points of fire damage, then heals the target for that amount over &lt;10&gt; seconds unless it is undead, an atronach or a machine.</t>
  </si>
  <si>
    <t xml:space="preserve">A ball of energy that deals &lt;mag&gt; shock damage plus &lt;20%&gt; max health &lt;(Max 400)&gt; in a 10 foot area. Thunderraze costs &lt;40%&gt; of your Max Magicka. If you have less, it costs &lt;40%&gt; of your Max Health instead. </t>
  </si>
  <si>
    <t>Combine all three elements to summon a &lt;Twisting Tempest&gt;, a &lt;Frozen Maelstrom&gt;, and a &lt;Sol Invictus&gt; at the same time.</t>
  </si>
  <si>
    <t>Two bolts of lightning that deal &lt;mag&gt; shock damage each plus &lt;4%&gt; of the target's current health &lt;(Max 40)&gt;,</t>
  </si>
  <si>
    <t>Deals &lt;mag&gt; points of frost damage to Health and Stamina in a line. Leaves a trail of &lt;Icy Vortices&gt; that last &lt;80&gt; seconds, and inflicts enemies hit with &lt;Crippling Chill&gt;.</t>
  </si>
  <si>
    <t>For &lt;dur&gt; seconds, casting an elemental spell generates a &lt;Reagent&gt; of that element. If the caster has &lt;3&gt; &lt;Reagents&gt; active, cast &lt;Glorious Invocation&gt; again to generate an Invocation for one cast.</t>
  </si>
  <si>
    <t xml:space="preserve">Hurls a giant flaming sun that deals &lt;mag&gt; fire damage in a 30 foot radius. Units near the center take bonus damage, up to &lt;200%&gt;. </t>
  </si>
  <si>
    <t>Destruction spells are &lt;35%&gt; stronger for &lt;dur&gt; seconds. If &lt;Trance of the Dovahzofaas&gt; is already active, instantly ends &lt;Trance of the Dovahzofaas&gt; and equips the spell &lt;Arkh Dinok&gt; for a single cast within &lt;15&gt; seconds.</t>
  </si>
  <si>
    <t xml:space="preserve">A gigantic wave of fire that deals &lt;mag&gt; fire damage per second in a 100 foot area for &lt;dur&gt; seconds. Your health total becomes &lt;15%&gt; of your max health. </t>
  </si>
  <si>
    <t xml:space="preserve">Concentrate to release burning light that deals &lt;mag&gt; magical damage per second to the undead, vampires, and summoned units. </t>
  </si>
  <si>
    <t xml:space="preserve">A holy light that traps enemies it hits for &lt;dur&gt; seconds, slowing them by &lt;50%&gt;. If you have &lt;50%&gt; or less health remaining, it also deals &lt;mag&gt; fire damage per second. </t>
  </si>
  <si>
    <t>A thunderbolt that deals &lt;mag&gt; points of shock damage to Health and half that to Magicka. Has a &lt;25%&gt; chance to critically strike for &lt;150%&gt; damage.</t>
  </si>
  <si>
    <t xml:space="preserve">Places an aura on you and a target for &lt;dur&gt; seconds. As long as the two of you are within &lt;25&gt; feet of one another, both of you deal &lt;40%&gt; bonus damage and rapidly regain health. </t>
  </si>
  <si>
    <t>A deadly thunderbolt that deals &lt;mag&gt; points of shock damage to Health and half that to Magicka. Has a &lt;25%&gt; chance to critically strike for &lt;200%&gt; damage.</t>
  </si>
  <si>
    <t xml:space="preserve">If you have less than &lt;50%&gt; health,  summons three Spirit Champions to fight alongside you for &lt;dur&gt; seconds. Their poleaxes deal bonus fire damage based the target's current health. </t>
  </si>
  <si>
    <t xml:space="preserve">If you have less than &lt;50%&gt; health, summons a Paladin of the Nine to fight alongside you for &lt;dur&gt; seconds. His sword deals bonus damage based on the target's current health. </t>
  </si>
  <si>
    <t xml:space="preserve">Increases armor rating by &lt;mag&gt; points and negates up to &lt;mag&gt; points of spell damage or effects. Enemies around you take &lt;25&gt; points of magical damage per second. </t>
  </si>
  <si>
    <t xml:space="preserve">Locks all units within 30 feet in a bubbles of energy for &lt;dur&gt; seconds. During this time, each unit is completely invulerable. When this effect ends, each target is healed for &lt;mag&gt;. </t>
  </si>
  <si>
    <t xml:space="preserve">Concentrate to gain &lt;200&gt; armor and heal yourself and all nearby allies for &lt;50&gt; health per second. </t>
  </si>
  <si>
    <t xml:space="preserve">You lose &lt;50%&gt; of your current health The targeted ally has their max health increased by &lt;mag&gt;, armor increased by &lt;600&gt;, and damage increased by &lt;100%&gt; for &lt;dur&gt; seconds. </t>
  </si>
  <si>
    <t xml:space="preserve">Hurls a divine sun that deals &lt;mag&gt; fire damage in a 30 foot radius and heal allies hit for &lt;mag&gt;. </t>
  </si>
  <si>
    <t>A deadly thunderbolt that deals &lt;mag&gt; points of shock damage to Health and half that to Magicka. Has a &lt;25%&gt; chance to critically strike for &lt;300%&gt; damage.</t>
  </si>
  <si>
    <t>Spell</t>
  </si>
  <si>
    <t>Tome</t>
  </si>
  <si>
    <t>000F390E</t>
  </si>
  <si>
    <t>000F390F</t>
  </si>
  <si>
    <t>000F3910</t>
  </si>
  <si>
    <t>000F3911</t>
  </si>
  <si>
    <t>000F3912</t>
  </si>
  <si>
    <t>000F3913</t>
  </si>
  <si>
    <t>000F3914</t>
  </si>
  <si>
    <t>000F3915</t>
  </si>
  <si>
    <t>000F3916</t>
  </si>
  <si>
    <t>000F3917</t>
  </si>
  <si>
    <t>000F3919</t>
  </si>
  <si>
    <t>000F391A</t>
  </si>
  <si>
    <t>000F391B</t>
  </si>
  <si>
    <t>000F391E</t>
  </si>
  <si>
    <t>000F391F</t>
  </si>
  <si>
    <t>000F391C</t>
  </si>
  <si>
    <t>000F3920</t>
  </si>
  <si>
    <t>000F391D</t>
  </si>
  <si>
    <t>000F392A</t>
  </si>
  <si>
    <t>000F3921</t>
  </si>
  <si>
    <t>000F3922</t>
  </si>
  <si>
    <t>000F3923</t>
  </si>
  <si>
    <t>000F3924</t>
  </si>
  <si>
    <t>000F3925</t>
  </si>
  <si>
    <t>000F3926</t>
  </si>
  <si>
    <t>000F3927</t>
  </si>
  <si>
    <t>000F3928</t>
  </si>
  <si>
    <t>000F3929</t>
  </si>
  <si>
    <t>000F392B</t>
  </si>
  <si>
    <t>000F3918</t>
  </si>
  <si>
    <t>For &lt;dur&gt; seconds, block &lt;mag&gt;% more damage with your weapon or shield and generate a shockwave when you bash. You expend &lt;30&gt; magicka each time you bash.</t>
  </si>
  <si>
    <t>Enemies around the area of impact are slowed by &lt;mag&gt;% for &lt;dur&gt; seconds. Some kinetic spells will detonate this effect.</t>
  </si>
  <si>
    <t>For &lt;dur&gt; seconds, you convert your falls into a shockwave that increases in power the further you fall.</t>
  </si>
  <si>
    <t>Concentrate to project a barrier that absorbs &lt;mag&gt;% of damage. Release the spell to unleash the energy as a conical wave of force.</t>
  </si>
  <si>
    <t>The target is levitated and pushed away from you for &lt;dur&gt; seconds. Casting the spell again slams them into the floor. Some kinetic spells will detonate this effect.</t>
  </si>
  <si>
    <t>The target is levitated and pulled towards you for &lt;dur&gt; seconds. Casting the spell again slams them into the floor. Some kinetic spells will detonate this effect.</t>
  </si>
  <si>
    <t>Concentrate to project a barrier that absorbs &lt;mag&gt;% of damage. Release the spell to unleash the energy as a circular wave of force.</t>
  </si>
  <si>
    <t>Cast on a nearby surface, enemies approaching the rune are lifted into the air for &lt;dur&gt; seconds.</t>
  </si>
  <si>
    <t>Target is suspended in the air for &lt;dur&gt; seconds. Applying a second time slams the target into the floor. Some kinetic spells will detonate this effect.</t>
  </si>
  <si>
    <t>Concentrate to project a barrier that absorbs &lt;mag&gt;% of damage and reflects &lt;10&gt;% onto the attacker. Release the spell to unleash the energy as a wave of force.</t>
  </si>
  <si>
    <t>For &lt;dur&gt; seconds, power attacks against nearby surfaces leave a Rune of Levitation.</t>
  </si>
  <si>
    <t>000115A1</t>
  </si>
  <si>
    <t>0001AC7B</t>
  </si>
  <si>
    <t>0000C4CF</t>
  </si>
  <si>
    <t>0000C4D2</t>
  </si>
  <si>
    <t>0001AC79</t>
  </si>
  <si>
    <t>0001AC7A</t>
  </si>
  <si>
    <t>0000C4D1</t>
  </si>
  <si>
    <t>00021845</t>
  </si>
  <si>
    <t>00018C1D</t>
  </si>
  <si>
    <t>0000C4CE</t>
  </si>
  <si>
    <t>0000C4D0</t>
  </si>
  <si>
    <t>00021846</t>
  </si>
  <si>
    <t>00018C1E</t>
  </si>
  <si>
    <t>00018C1F</t>
  </si>
  <si>
    <t>0000C4CD</t>
  </si>
  <si>
    <t>0003C517</t>
  </si>
  <si>
    <t>0003C518</t>
  </si>
  <si>
    <t>00089703</t>
  </si>
  <si>
    <t>0003C51A</t>
  </si>
  <si>
    <t>0003C51C</t>
  </si>
  <si>
    <t>0003C51B</t>
  </si>
  <si>
    <t>0003C519</t>
  </si>
  <si>
    <t>0003C51D</t>
  </si>
  <si>
    <t>0003C51E</t>
  </si>
  <si>
    <t>0003C522</t>
  </si>
  <si>
    <t>0003C523</t>
  </si>
  <si>
    <t>0003C51F</t>
  </si>
  <si>
    <t>0003C524</t>
  </si>
  <si>
    <t>0003C521</t>
  </si>
  <si>
    <t>0003C520</t>
  </si>
  <si>
    <t>0003C525</t>
  </si>
  <si>
    <t>0003C527</t>
  </si>
  <si>
    <t>0003F65B</t>
  </si>
  <si>
    <t>0003C528</t>
  </si>
  <si>
    <t>0003C529</t>
  </si>
  <si>
    <t>0003C526</t>
  </si>
  <si>
    <t>0003C52B</t>
  </si>
  <si>
    <t>0005F257</t>
  </si>
  <si>
    <t>00089704</t>
  </si>
  <si>
    <t>0003C52F</t>
  </si>
  <si>
    <t>0003C52C</t>
  </si>
  <si>
    <t>0003C52E</t>
  </si>
  <si>
    <t>00089705</t>
  </si>
  <si>
    <t>00047E25</t>
  </si>
  <si>
    <t>0003C530</t>
  </si>
  <si>
    <t>0003C52D</t>
  </si>
  <si>
    <t>00089706</t>
  </si>
  <si>
    <t>0003D041</t>
  </si>
  <si>
    <t>0003D042</t>
  </si>
  <si>
    <t>0003D043</t>
  </si>
  <si>
    <t>0003D048</t>
  </si>
  <si>
    <t>0003D046</t>
  </si>
  <si>
    <t>0003D045</t>
  </si>
  <si>
    <t>0003D047</t>
  </si>
  <si>
    <t>0003D044</t>
  </si>
  <si>
    <t>0003D049</t>
  </si>
  <si>
    <t>0003D04A</t>
  </si>
  <si>
    <t>0003D04B</t>
  </si>
  <si>
    <t>0003D04D</t>
  </si>
  <si>
    <t>0003D04C</t>
  </si>
  <si>
    <t>0003D04E</t>
  </si>
  <si>
    <t>0003D5B1</t>
  </si>
  <si>
    <t>0003D5B2</t>
  </si>
  <si>
    <t>0003D5B6</t>
  </si>
  <si>
    <t>0003D5B3</t>
  </si>
  <si>
    <t>0003D5B4</t>
  </si>
  <si>
    <t>0003D5B5</t>
  </si>
  <si>
    <t>0003D5B7</t>
  </si>
  <si>
    <t>00089708</t>
  </si>
  <si>
    <t>00048910</t>
  </si>
  <si>
    <t>0003D5BB</t>
  </si>
  <si>
    <t>0003D5B8</t>
  </si>
  <si>
    <t>00089707</t>
  </si>
  <si>
    <t>0003D5B9</t>
  </si>
  <si>
    <t>0003D5BA</t>
  </si>
  <si>
    <t>0005E224</t>
  </si>
  <si>
    <t>0003D5BC</t>
  </si>
  <si>
    <t>0003DB1F</t>
  </si>
  <si>
    <t>0003DB20</t>
  </si>
  <si>
    <t>00089709</t>
  </si>
  <si>
    <t>0003DB22</t>
  </si>
  <si>
    <t>0003DB21</t>
  </si>
  <si>
    <t>0003DB23</t>
  </si>
  <si>
    <t>0003DB24</t>
  </si>
  <si>
    <t>0003DB26</t>
  </si>
  <si>
    <t>0003DB27</t>
  </si>
  <si>
    <t>0003DB28</t>
  </si>
  <si>
    <t>0003DB29</t>
  </si>
  <si>
    <t>0003DB2A</t>
  </si>
  <si>
    <t>0003DB2B</t>
  </si>
  <si>
    <t>0003DB2C</t>
  </si>
  <si>
    <t>0003DB25</t>
  </si>
  <si>
    <t>0003E094</t>
  </si>
  <si>
    <t>0003E092</t>
  </si>
  <si>
    <t>0003E08F</t>
  </si>
  <si>
    <t>0003E091</t>
  </si>
  <si>
    <t>0003E093</t>
  </si>
  <si>
    <t>0003E090</t>
  </si>
  <si>
    <t>0003E095</t>
  </si>
  <si>
    <t>0003E099</t>
  </si>
  <si>
    <t>0003E096</t>
  </si>
  <si>
    <t>0003E097</t>
  </si>
  <si>
    <t>0005E219</t>
  </si>
  <si>
    <t>0003E098</t>
  </si>
  <si>
    <t>0008970A</t>
  </si>
  <si>
    <t>0008970B</t>
  </si>
  <si>
    <t>0003E09A</t>
  </si>
  <si>
    <t>00047345</t>
  </si>
  <si>
    <t>0003E5FD</t>
  </si>
  <si>
    <t>0003E5FE</t>
  </si>
  <si>
    <t>0008970C</t>
  </si>
  <si>
    <t>0003E601</t>
  </si>
  <si>
    <t>0003E5FF</t>
  </si>
  <si>
    <t>0003E602</t>
  </si>
  <si>
    <t>0003E603</t>
  </si>
  <si>
    <t>0003E600</t>
  </si>
  <si>
    <t>0003E604</t>
  </si>
  <si>
    <t>0003E608</t>
  </si>
  <si>
    <t>0003E606</t>
  </si>
  <si>
    <t>0003E605</t>
  </si>
  <si>
    <t>0003E607</t>
  </si>
  <si>
    <t>0003E609</t>
  </si>
  <si>
    <t>0003E60A</t>
  </si>
  <si>
    <t>0003E60C</t>
  </si>
  <si>
    <t>0003E60E</t>
  </si>
  <si>
    <t>0003E60B</t>
  </si>
  <si>
    <t>0003E60D</t>
  </si>
  <si>
    <t>0003E60F</t>
  </si>
  <si>
    <t>0003E610</t>
  </si>
  <si>
    <t>0003E613</t>
  </si>
  <si>
    <t>00047341</t>
  </si>
  <si>
    <t>0003E616</t>
  </si>
  <si>
    <t>0003E611</t>
  </si>
  <si>
    <t>0003E612</t>
  </si>
  <si>
    <t>0008970D</t>
  </si>
  <si>
    <t>0003E614</t>
  </si>
  <si>
    <t>0003E615</t>
  </si>
  <si>
    <t>0008970E</t>
  </si>
  <si>
    <t>0005E225</t>
  </si>
  <si>
    <t>0003EB7B</t>
  </si>
  <si>
    <t>0003EB7C</t>
  </si>
  <si>
    <t>0008970F</t>
  </si>
  <si>
    <t>0003EB7E</t>
  </si>
  <si>
    <t>0003EB7F</t>
  </si>
  <si>
    <t>0003EB81</t>
  </si>
  <si>
    <t>0003EB82</t>
  </si>
  <si>
    <t>0003EB7D</t>
  </si>
  <si>
    <t>0003EB83</t>
  </si>
  <si>
    <t>0003EB84</t>
  </si>
  <si>
    <t>0003EB85</t>
  </si>
  <si>
    <t>0003EB87</t>
  </si>
  <si>
    <t>0003EB88</t>
  </si>
  <si>
    <t>0003EB86</t>
  </si>
  <si>
    <t>0003EB8A</t>
  </si>
  <si>
    <t>0003EB89</t>
  </si>
  <si>
    <t>0003EB8E</t>
  </si>
  <si>
    <t>0003EB8D</t>
  </si>
  <si>
    <t>0003EB8C</t>
  </si>
  <si>
    <t>0003EB8B</t>
  </si>
  <si>
    <t>00047343</t>
  </si>
  <si>
    <t>0003EB8F</t>
  </si>
  <si>
    <t>0003EB90</t>
  </si>
  <si>
    <t>0003EB92</t>
  </si>
  <si>
    <t>00089710</t>
  </si>
  <si>
    <t>0003EB93</t>
  </si>
  <si>
    <t>0003EB94</t>
  </si>
  <si>
    <t>00089711</t>
  </si>
  <si>
    <t>0005E218</t>
  </si>
  <si>
    <t>0003EB91</t>
  </si>
  <si>
    <t>0003EB80</t>
  </si>
  <si>
    <t>00720D23</t>
  </si>
  <si>
    <t>0090CD9F</t>
  </si>
  <si>
    <t>0075D9B5</t>
  </si>
  <si>
    <t>0075D9BB</t>
  </si>
  <si>
    <t>00786220</t>
  </si>
  <si>
    <t>002B136A</t>
  </si>
  <si>
    <t>00720D26</t>
  </si>
  <si>
    <t>002CF998</t>
  </si>
  <si>
    <t>006CAB90</t>
  </si>
  <si>
    <t>00921206</t>
  </si>
  <si>
    <t>0062DB0E</t>
  </si>
  <si>
    <t>008B1A2D</t>
  </si>
  <si>
    <t>0075D9B3</t>
  </si>
  <si>
    <t>0075D9B6</t>
  </si>
  <si>
    <t>0075D9B7</t>
  </si>
  <si>
    <t>008DA2C1</t>
  </si>
  <si>
    <t>003C2AC6</t>
  </si>
  <si>
    <t>002B136E</t>
  </si>
  <si>
    <t>00334E0A</t>
  </si>
  <si>
    <t>0091C0F3</t>
  </si>
  <si>
    <t>002B1371</t>
  </si>
  <si>
    <t>00385E8B</t>
  </si>
  <si>
    <t>002F30C9</t>
  </si>
  <si>
    <t>00720D22</t>
  </si>
  <si>
    <t>00865A61</t>
  </si>
  <si>
    <t>003951A1</t>
  </si>
  <si>
    <t>0037BC7A</t>
  </si>
  <si>
    <t>0073005B</t>
  </si>
  <si>
    <t>008B6B31</t>
  </si>
  <si>
    <t>00720D28</t>
  </si>
  <si>
    <t>003209F6</t>
  </si>
  <si>
    <t>00632C33</t>
  </si>
  <si>
    <t>002B136C</t>
  </si>
  <si>
    <t>00730053</t>
  </si>
  <si>
    <t>006CAB8F</t>
  </si>
  <si>
    <t>00632C28</t>
  </si>
  <si>
    <t>00339F15</t>
  </si>
  <si>
    <t>002B1370</t>
  </si>
  <si>
    <t>0090CD1D</t>
  </si>
  <si>
    <t>002B136F</t>
  </si>
  <si>
    <t>0036C95C</t>
  </si>
  <si>
    <t>008DA2AA</t>
  </si>
  <si>
    <t>00720D25</t>
  </si>
  <si>
    <t>0092120F</t>
  </si>
  <si>
    <t>008D5188</t>
  </si>
  <si>
    <t>00632C29</t>
  </si>
  <si>
    <t>008D5191</t>
  </si>
  <si>
    <t>002B136B</t>
  </si>
  <si>
    <t>006CAB91</t>
  </si>
  <si>
    <t>0032FD03</t>
  </si>
  <si>
    <t>002D9BA1</t>
  </si>
  <si>
    <t>006CAB8E</t>
  </si>
  <si>
    <t>008DA2A9</t>
  </si>
  <si>
    <t>0067EC04</t>
  </si>
  <si>
    <t>0044B63D</t>
  </si>
  <si>
    <t>002D9BAA</t>
  </si>
  <si>
    <t>0073005A</t>
  </si>
  <si>
    <t>008B6B33</t>
  </si>
  <si>
    <t>0078621E</t>
  </si>
  <si>
    <t>00902B0E</t>
  </si>
  <si>
    <t>00349231</t>
  </si>
  <si>
    <t>008B6B32</t>
  </si>
  <si>
    <t>0075D9B8</t>
  </si>
  <si>
    <t>00725E3D</t>
  </si>
  <si>
    <t>00413B03</t>
  </si>
  <si>
    <t>00720D27</t>
  </si>
  <si>
    <t>009305D0</t>
  </si>
  <si>
    <t>008B1A2C</t>
  </si>
  <si>
    <t>003BD9BA</t>
  </si>
  <si>
    <t>008D5187</t>
  </si>
  <si>
    <t>0034E33E</t>
  </si>
  <si>
    <t>008E95E9</t>
  </si>
  <si>
    <t>0075D9BA</t>
  </si>
  <si>
    <t>002E8EB8</t>
  </si>
  <si>
    <t>008DA2C2</t>
  </si>
  <si>
    <t>0078621C</t>
  </si>
  <si>
    <t>006CAB8B</t>
  </si>
  <si>
    <t>0078621D</t>
  </si>
  <si>
    <t>008E95F0</t>
  </si>
  <si>
    <t>00632C27</t>
  </si>
  <si>
    <t>002B1373</t>
  </si>
  <si>
    <t>00720D1F</t>
  </si>
  <si>
    <t>0037BC75</t>
  </si>
  <si>
    <t>00413B02</t>
  </si>
  <si>
    <t>008DA2AB</t>
  </si>
  <si>
    <t>0075D9B9</t>
  </si>
  <si>
    <t>00916FAD</t>
  </si>
  <si>
    <t>00632C2E</t>
  </si>
  <si>
    <t>002B1374</t>
  </si>
  <si>
    <t>00720D21</t>
  </si>
  <si>
    <t>00720D24</t>
  </si>
  <si>
    <t>002B1376</t>
  </si>
  <si>
    <t>00720D20</t>
  </si>
  <si>
    <t>0044B636</t>
  </si>
  <si>
    <t>00632C3C</t>
  </si>
  <si>
    <t>0043C324</t>
  </si>
  <si>
    <t>006238FF</t>
  </si>
  <si>
    <t>006CAB8D</t>
  </si>
  <si>
    <t>005D2885</t>
  </si>
  <si>
    <t>0078621F</t>
  </si>
  <si>
    <t>006CAB8C</t>
  </si>
  <si>
    <t>0075D9B4</t>
  </si>
  <si>
    <t>0045A95A</t>
  </si>
  <si>
    <t>00865A60</t>
  </si>
  <si>
    <t>0067EC06</t>
  </si>
  <si>
    <t>0073005C</t>
  </si>
  <si>
    <t>Creates a singularity that pulls targets to the center, dealing &lt;mag&gt; magic damage.</t>
  </si>
  <si>
    <t>Throw the target and caster into space, where the caster shoots &lt;mag&gt; damage bolts for &lt;dur&gt; seconds.</t>
  </si>
  <si>
    <t>Create a forcefield that blocks passage for &lt;dur&gt; seconds. Targets inside take &lt;mag&gt; damage per second.</t>
  </si>
  <si>
    <t>Launch yourself at a target, dealing &lt;mag&gt; magic damage on impact.</t>
  </si>
  <si>
    <t>Deals &lt;mag&gt; magic damage and creates a &lt;Luminous&gt; &lt;Crescent&gt; for &lt;15&gt; seconds, to be used by other spells.</t>
  </si>
  <si>
    <t>During a &lt;6&gt; second cast, charge up a devastating projectile that explodes for &lt;mag&gt; magic damage.</t>
  </si>
  <si>
    <t>Anuic stellar spirits circle the target for &lt;dur&gt; seconds, shooting &lt;mag&gt; damage light beams.</t>
  </si>
  <si>
    <t>Deals &lt;mag&gt; damage and launches all nearby &lt;Umbral&gt; &lt;Orbs&gt; at the target for &lt;mag&gt; damage each.</t>
  </si>
  <si>
    <t>Deals &lt;mag&gt; magic damage and creates an &lt;Umbral&gt; &lt;Orb&gt; for &lt;15&gt; seconds, to be used by other spells.</t>
  </si>
  <si>
    <t>001964FC</t>
  </si>
  <si>
    <t>001964F3</t>
  </si>
  <si>
    <t>001964FE</t>
  </si>
  <si>
    <t>001964F7</t>
  </si>
  <si>
    <t>001964F1</t>
  </si>
  <si>
    <t>001964F9</t>
  </si>
  <si>
    <t>001964FA</t>
  </si>
  <si>
    <t>001964F5</t>
  </si>
  <si>
    <t>001964ED</t>
  </si>
  <si>
    <t>001964EF</t>
  </si>
  <si>
    <t>001964FB</t>
  </si>
  <si>
    <t>001964F0</t>
  </si>
  <si>
    <t>001964EE</t>
  </si>
  <si>
    <t>001964F2</t>
  </si>
  <si>
    <t>001964F4</t>
  </si>
  <si>
    <t>001964FD</t>
  </si>
  <si>
    <t>001964F6</t>
  </si>
  <si>
    <t>001964F8</t>
  </si>
  <si>
    <t>000177AD</t>
  </si>
  <si>
    <t>0000F037</t>
  </si>
  <si>
    <t>0004C293</t>
  </si>
  <si>
    <t>0004ACE1</t>
  </si>
  <si>
    <t>0004BD1F</t>
  </si>
  <si>
    <t>000120F7</t>
  </si>
  <si>
    <t>0000E56B</t>
  </si>
  <si>
    <t>0004EDEB</t>
  </si>
  <si>
    <t>000166C9</t>
  </si>
  <si>
    <t>00003365</t>
  </si>
  <si>
    <t>0000C504</t>
  </si>
  <si>
    <t>0000F211</t>
  </si>
  <si>
    <t>00003366</t>
  </si>
  <si>
    <t>00003361</t>
  </si>
  <si>
    <t>0000D539</t>
  </si>
  <si>
    <t>0000CA6F</t>
  </si>
  <si>
    <t>00000D66</t>
  </si>
  <si>
    <t>000120F6</t>
  </si>
  <si>
    <t>00003369</t>
  </si>
  <si>
    <t>0000F215</t>
  </si>
  <si>
    <t>000120C0</t>
  </si>
  <si>
    <t>00003368</t>
  </si>
  <si>
    <t>000120F4</t>
  </si>
  <si>
    <t>00003364</t>
  </si>
  <si>
    <t>0004EDEE</t>
  </si>
  <si>
    <t>00003363</t>
  </si>
  <si>
    <t>0000F214</t>
  </si>
  <si>
    <t>0000F213</t>
  </si>
  <si>
    <t>0004EDED</t>
  </si>
  <si>
    <t>0000F212</t>
  </si>
  <si>
    <t>For &lt;dur&gt; seconds, opponents in melee range that fail to resist are immobilized in hardened ash for &lt;dur&gt; seconds.</t>
  </si>
  <si>
    <t>A large rock that does &lt;mag&gt; points of earth damage to Health,</t>
  </si>
  <si>
    <t>Summons a Earth Atronach for &lt;dur&gt; seconds wherever the caster is pointing.</t>
  </si>
  <si>
    <t>Summons a Water Atronach for &lt;dur&gt; seconds wherever the caster is pointing.</t>
  </si>
  <si>
    <t>Summons a Wind Atronach for &lt;dur&gt; seconds wherever the caster is pointing.</t>
  </si>
  <si>
    <t>A fierce whirlwind that does &lt;mag&gt; points of wind damage to Health</t>
  </si>
  <si>
    <t>Cast on a nearby surface, it explodes for &lt;mag&gt; points of earth damage,</t>
  </si>
  <si>
    <t>Summons an Earth Atronach permanently.</t>
  </si>
  <si>
    <t>For &lt;20&gt; seconds, targets take &lt;mag&gt; points of earth damage per second, have Health regeneration stopped for &lt;5&gt; seconds, and are periodically staggered.</t>
  </si>
  <si>
    <t>An explosion of water that does &lt;mag&gt; points of water damage to Health and</t>
  </si>
  <si>
    <t>A flurry of dirt and rocks that does &lt;mag&gt; points of earth damage per second,</t>
  </si>
  <si>
    <t>A burst of wind that does &lt;mag&gt; points of damage per second to Health</t>
  </si>
  <si>
    <t>For &lt;dur&gt; seconds, opponents in melee range take &lt;8&gt; points water damage per second and have Magicka and Stamina regeneration stopped for &lt;4&gt; seconds.</t>
  </si>
  <si>
    <t>A stream of water that does &lt;mag&gt; points of damage per second to Health and</t>
  </si>
  <si>
    <t>A stone that does &lt;mag&gt; points of earth damage to Health,</t>
  </si>
  <si>
    <t>For &lt;dur&gt; seconds, opponents in melee range take &lt;8&gt; points earth damage per second, have Health regeneration stopped for &lt;4&gt; seconds, and have a chance to be staggered.</t>
  </si>
  <si>
    <t>A rocky spike raised from the gound that does &lt;mag&gt; points of earth damage,</t>
  </si>
  <si>
    <t>A burst of air that does &lt;mag&gt; points of wind damage to Health</t>
  </si>
  <si>
    <t>A wave of water that does &lt;mag&gt; points of water damage to Health and</t>
  </si>
  <si>
    <t>A fierce cyclone that does &lt;mag&gt; points of wind damage to Health</t>
  </si>
  <si>
    <t>A burst of water that does &lt;mag&gt; points of water damage to Health and</t>
  </si>
  <si>
    <t>Sprayed on the ground, it creates a wall of rock that does &lt;50&gt; points of earth damage per second,</t>
  </si>
  <si>
    <t>Sprayed on the ground, it creates a wall of water that does &lt;50&gt; points of water damage per second and</t>
  </si>
  <si>
    <t>Sprayed on the ground, it creates a wall of wind that does &lt;50&gt; points of wind damage per second</t>
  </si>
  <si>
    <t>Cast on a nearby surface, it explodes for &lt;mag&gt; points of water damage and</t>
  </si>
  <si>
    <t>Summons a Water Atronach permanently.</t>
  </si>
  <si>
    <t>An orb of water that does &lt;mag&gt; points of water damage to Health and</t>
  </si>
  <si>
    <t>For &lt;dur&gt; seconds, opponents in melee range take &lt;8&gt; points wind damage per second and have a chance of being blown away.</t>
  </si>
  <si>
    <t>Cast on a nearby surface, it explodes for &lt;mag&gt; points of wind damage when enemies come near</t>
  </si>
  <si>
    <t>Summons a Wind Atronach permanently.</t>
  </si>
  <si>
    <t>0002AF53</t>
  </si>
  <si>
    <t>00057D41</t>
  </si>
  <si>
    <t>0001BFF9</t>
  </si>
  <si>
    <t>0001BFED</t>
  </si>
  <si>
    <t>0002BA42</t>
  </si>
  <si>
    <t>0003E866</t>
  </si>
  <si>
    <t>0002BA43</t>
  </si>
  <si>
    <t>00022CF2</t>
  </si>
  <si>
    <t>00022CF0</t>
  </si>
  <si>
    <t>0001BFEF</t>
  </si>
  <si>
    <t>000221FB</t>
  </si>
  <si>
    <t>00051C1B</t>
  </si>
  <si>
    <t>0001BFEC</t>
  </si>
  <si>
    <t>0001EB95</t>
  </si>
  <si>
    <t>0001EB92</t>
  </si>
  <si>
    <t>0004B575</t>
  </si>
  <si>
    <t>00022CF3</t>
  </si>
  <si>
    <t>000216F8</t>
  </si>
  <si>
    <t>00022CF1</t>
  </si>
  <si>
    <t>0001DB49</t>
  </si>
  <si>
    <t>000258A7</t>
  </si>
  <si>
    <t>0001BFEE</t>
  </si>
  <si>
    <t>0001C561</t>
  </si>
  <si>
    <t>0003E868</t>
  </si>
  <si>
    <t>0004EB77</t>
  </si>
  <si>
    <t>0002BA44</t>
  </si>
  <si>
    <t>0003FE2C</t>
  </si>
  <si>
    <t>0003D2D3</t>
  </si>
  <si>
    <t>000216FA</t>
  </si>
  <si>
    <t>000258AA</t>
  </si>
  <si>
    <t>0004E613</t>
  </si>
  <si>
    <t>000258A9</t>
  </si>
  <si>
    <t>000577CE</t>
  </si>
  <si>
    <t>000258A4</t>
  </si>
  <si>
    <t>0001EB94</t>
  </si>
  <si>
    <t>0001C563</t>
  </si>
  <si>
    <t>0003A204</t>
  </si>
  <si>
    <t>0001C562</t>
  </si>
  <si>
    <t>000221FD</t>
  </si>
  <si>
    <t>0004B572</t>
  </si>
  <si>
    <t>0003ACF4</t>
  </si>
  <si>
    <t>Creates an arcane weapon for &lt;dur&gt; seconds. Sheathe it to dispel.</t>
  </si>
  <si>
    <t>Summons an axe imbued with divine energy to fight for you for &lt;dur&gt; seconds.</t>
  </si>
  <si>
    <t>Curses the target, causing &lt;mag&gt; disease damage per sec for &lt;dur&gt; sec.</t>
  </si>
  <si>
    <t>Hurls a fiery bolt at the target, causing &lt;mag&gt; fire damage.</t>
  </si>
  <si>
    <t>Cast on a nearby surface, it explodes for &lt;mag&gt; points of arcane damage when enemies come near, and curses the survivors.</t>
  </si>
  <si>
    <t>Surrounds the caster with death energy for &lt;dur&gt; seconds, increasing damage of Blight Curse and Necrosis by &lt;25&gt;%.</t>
  </si>
  <si>
    <t>Creatures and people up to level &lt;mag&gt; will attack anyone nearby for &lt;dur&gt; seconds,</t>
  </si>
  <si>
    <t>Imbues the caster with divine energy, reducing incoming spells damage by &lt;15&gt;% for &lt;dur&gt; sec.</t>
  </si>
  <si>
    <t>Heals the caster &lt;mag&gt; points.</t>
  </si>
  <si>
    <t>Creates an illusionary copy of the target for &lt;dur&gt; seconds. Doesn't work on dragons, undeads and machines. 30 sec cooldown.</t>
  </si>
  <si>
    <t>Imbues the caster's weapon with Earth, increasing magicka regeneration by &lt;mag&gt;% for &lt;dur&gt; sec.</t>
  </si>
  <si>
    <t>Applies an electric charge at the enemy for &lt;60&gt; sec. Use Electric Charge hotkey (default V) to trigger this spell, causing &lt;10&gt;-&lt;60&gt; shock damage.</t>
  </si>
  <si>
    <t>Instantly blasts the target, causing &lt;mag&gt; fire damage.</t>
  </si>
  <si>
    <t>Protects the caster with frost armor, increasing armor rating by &lt;mag&gt; for &lt;dur&gt; sec.</t>
  </si>
  <si>
    <t>The target becomes a living bomb, taking &lt;mag&gt; frost damage per sec over &lt;6&gt; sec. After 6 sec, frost bomb explodes, causing frost damage to all targets nearby.</t>
  </si>
  <si>
    <t>Encases the caster in solid ice for &lt;dur&gt; sec.</t>
  </si>
  <si>
    <t>Creates a magic mace for &lt;dur&gt; seconds. Sheathe it to dispel.</t>
  </si>
  <si>
    <t>Heals the caster &lt;mag&gt; points per sec for &lt;dur&gt; sec.</t>
  </si>
  <si>
    <t>Blasts the target with light, causing &lt;80&gt; healing to an ally, or half that in damage to an enemy.</t>
  </si>
  <si>
    <t>Hurls a spear of ice at the target that causes &lt;mag&gt; points of frost damage to Health and Stamina.</t>
  </si>
  <si>
    <t>Strikes the target with lightning, causing &lt;mag&gt; shock damage to health, and half that to mana.</t>
  </si>
  <si>
    <t>Summons &lt;3&gt; fiery meteors down upon the target, causing &lt;mag&gt; fire damage. Only usable outdoors.</t>
  </si>
  <si>
    <t>Infects the target with pestilence, causing &lt;mag&gt; disease damage each &lt;5&gt; sec for &lt;dur&gt; sec.</t>
  </si>
  <si>
    <t>Places a magical trap at the target location. For &lt;15&gt; sec afterwards, the enemy will be teleported to trap's initial position.</t>
  </si>
  <si>
    <t>On activation, absorbs up to &lt;25&gt;% incoming damage, draining magicka instead. Drains &lt;8&gt; magicka per sec. Lasts until canceled.</t>
  </si>
  <si>
    <t>Take the form of a phantom, making sneaking &lt;mag&gt;% more effective for &lt;dur&gt; sec.</t>
  </si>
  <si>
    <t>Charges at the enemy target, knocking them down. &lt;30&gt; sec cooldown.</t>
  </si>
  <si>
    <t>For &lt;dur&gt; seconds, opponents in melee range take &lt;mag&gt; points fire damage per second. Targets on fire take extra damage.</t>
  </si>
  <si>
    <t>Sends a poison bolt at the target, causing &lt;mag&gt; damage.</t>
  </si>
  <si>
    <t>Causes &lt;mag&gt; shock damage to all targets in a 20 ft radius.</t>
  </si>
  <si>
    <t>Launches &lt;2&gt; magic missiles at the target, each causing &lt;mag&gt;% of your total magicka as fire, frost, or shock damage. Each missile drains &lt;10&gt;% of your magicka.</t>
  </si>
  <si>
    <t>Imbues the caster with electricity, increasing shock resistance by &lt;mag&gt;% for &lt;dur&gt; sec.</t>
  </si>
  <si>
    <t>Creates a mystical portal at the caster location for &lt;dur&gt; sec. Upon pressing the hotkey (default G), instantly teleports the caster to the portal. There is a &lt;10&gt; sec cooldown between each translocation.</t>
  </si>
  <si>
    <t>Charges the target, causing &lt;mag&gt; shock damage per sec for &lt;dur&gt; sec.</t>
  </si>
  <si>
    <t>Summons an Ancient Lich for &lt;dur&gt; seconds wherever the caster is pointing.</t>
  </si>
  <si>
    <t>Summons a Deathguard for &lt;dur&gt; seconds wherever the caster is pointing.</t>
  </si>
  <si>
    <t>Surrounds the caster with natural energy that affects nearby enemies, decreasing their poison resistance by &lt;33&gt;%. Lasts &lt;dur&gt; sec.</t>
  </si>
  <si>
    <t>Sends a bolt of dark energy at the target, causing damage equal to &lt;15&gt;% of the caster's current health. Restores health equal to &lt;50&gt;% of that damage to the caster after &lt;3&gt; sec.</t>
  </si>
  <si>
    <t>Plants a wild mushroom at the target position that explodes each &lt;3&gt; sec, causing &lt;mag&gt; poison damage to all nearby enemies.</t>
  </si>
  <si>
    <t>Targets take &lt;mag&gt; points of frost damage for &lt;dur&gt; seconds, plus Stamina damage.</t>
  </si>
  <si>
    <t>Summons a pack of wolves for &lt;dur&gt; seconds wherever the caster is pointing.</t>
  </si>
  <si>
    <t>008CBB1E</t>
  </si>
  <si>
    <t>002166C3</t>
  </si>
  <si>
    <t>00364FB9</t>
  </si>
  <si>
    <t>0037E4DB</t>
  </si>
  <si>
    <t>0036A0C2</t>
  </si>
  <si>
    <t>008EF22E</t>
  </si>
  <si>
    <t>0069498D</t>
  </si>
  <si>
    <t>0014BC5A</t>
  </si>
  <si>
    <t>007CE8A4</t>
  </si>
  <si>
    <t>007CE8A2</t>
  </si>
  <si>
    <t>007CE8A0</t>
  </si>
  <si>
    <t>007CE8A5</t>
  </si>
  <si>
    <t>007CE8A3</t>
  </si>
  <si>
    <t>00053944</t>
  </si>
  <si>
    <t>007CE89F</t>
  </si>
  <si>
    <t>00080D63</t>
  </si>
  <si>
    <t>00058A47</t>
  </si>
  <si>
    <t>008B7717</t>
  </si>
  <si>
    <t>008615F9</t>
  </si>
  <si>
    <t>0037E4DA</t>
  </si>
  <si>
    <t>003D9789</t>
  </si>
  <si>
    <t>007CE89E</t>
  </si>
  <si>
    <t>002D660B</t>
  </si>
  <si>
    <t>007CE8A1</t>
  </si>
  <si>
    <t>007CE8A6</t>
  </si>
  <si>
    <t>0014BC55</t>
  </si>
  <si>
    <t>007CE89B</t>
  </si>
  <si>
    <t>002D1505</t>
  </si>
  <si>
    <t>Speeds movements of everyone in 15 units of &lt;mag&gt; % more for &lt;dur&gt; seconds.</t>
  </si>
  <si>
    <t>You bend space and you move instantly to all the Skyrim hold you visited.</t>
  </si>
  <si>
    <t>Conjure a special weapon from Oblivion for &lt;dur&gt; seconds. Sheathe to cancel the spell.</t>
  </si>
  <si>
    <t xml:space="preserve">Absorb &lt;mag&gt; points of health, magicka, and stamina per second from the targeted actor. A blast of gravity suck in and out the target, targets immune to paralysis and force push are are also immune to this spell. </t>
  </si>
  <si>
    <t>Conjure a Dremora warlock for &lt;dur&gt; seconds.</t>
  </si>
  <si>
    <t>Conjure a gargoyle for &lt;dur&gt; seconds</t>
  </si>
  <si>
    <t>Weakens to poison of &lt;mag&gt;% for &lt;dur&gt; seconds.</t>
  </si>
  <si>
    <t>Your hands become dragon claws and your unarmed damage increase for &lt;mag&gt; the effect last &lt;dur&gt; seconds. During this effect magicka is drained.</t>
  </si>
  <si>
    <t>Weakens the target to shock of &lt;mag&gt;% for &lt;dur&gt; seconds.</t>
  </si>
  <si>
    <t>Induces visions of a pessimistic future. Weakens defense of &lt;mag&gt;% for &lt;dur&gt; seconds</t>
  </si>
  <si>
    <t>Carry weight increased of &lt;mag&gt; points for &lt;dur&gt; seconds</t>
  </si>
  <si>
    <t>A spike of ice that does &lt;mag&gt; points of frost damage to Health and Stamina and slows the target for &lt;15&gt; seconds.</t>
  </si>
  <si>
    <t>Weakens to frost of &lt;mag&gt;% for &lt;dur&gt; seconds.</t>
  </si>
  <si>
    <t>Unleash the supreme lightning causing &lt;mag&gt; electrical damage.</t>
  </si>
  <si>
    <t>A blast of flame that sets the target on fire, doing &lt;mag&gt; damage per second for &lt;15&gt; seconds.</t>
  </si>
  <si>
    <t xml:space="preserve">This spell is said to be the downfall of many mages, doesn't work indoors. </t>
  </si>
  <si>
    <t>Concentrate and levitate.</t>
  </si>
  <si>
    <t>Mark a place or Recall to return to it.</t>
  </si>
  <si>
    <t>Weakens to fire of &lt;mag&gt;% for &lt;dur&gt; seconds.</t>
  </si>
  <si>
    <t>Target moves more quietly for &lt;dur&gt; seconds.</t>
  </si>
  <si>
    <t>Weakens resistence to magic of &lt;mag&gt;% for &lt;dur&gt; seconds</t>
  </si>
  <si>
    <t>Prevents the caster from suffering from falling damage for &lt;dur&gt; seconds.</t>
  </si>
  <si>
    <t>Grab a person from distance, while out of Vampire lord form there is a blood price...</t>
  </si>
  <si>
    <t>Waterwalking for &lt;dur&gt; seconds.</t>
  </si>
  <si>
    <t>Unleash wizard fury by causing damage from all elements. Every hit weakens the target from all elements for &lt;dur&gt; seconds for a cumulative &lt;mag&gt;%, in a small area.</t>
  </si>
  <si>
    <t>0002349A</t>
  </si>
  <si>
    <t>0003171C</t>
  </si>
  <si>
    <t>00004EAA</t>
  </si>
  <si>
    <t>0000540E</t>
  </si>
  <si>
    <t>00005410</t>
  </si>
  <si>
    <t>00005412</t>
  </si>
  <si>
    <t>00005414</t>
  </si>
  <si>
    <t>0003320D</t>
  </si>
  <si>
    <t>000254F4</t>
  </si>
  <si>
    <t>0001B33F</t>
  </si>
  <si>
    <t>00034D0A</t>
  </si>
  <si>
    <t>000157AC</t>
  </si>
  <si>
    <t>0002C0C1</t>
  </si>
  <si>
    <t>0002C0BF</t>
  </si>
  <si>
    <t>00024A26</t>
  </si>
  <si>
    <t>0001579F</t>
  </si>
  <si>
    <t>00013183</t>
  </si>
  <si>
    <t>00011686</t>
  </si>
  <si>
    <t>00011688</t>
  </si>
  <si>
    <t>0003B37C</t>
  </si>
  <si>
    <t>00011BEE</t>
  </si>
  <si>
    <t>0002A05F</t>
  </si>
  <si>
    <t>00013188</t>
  </si>
  <si>
    <t>0000F615</t>
  </si>
  <si>
    <t>000100E1</t>
  </si>
  <si>
    <t>00010BB4</t>
  </si>
  <si>
    <t>0002AB2A</t>
  </si>
  <si>
    <t>00015D16</t>
  </si>
  <si>
    <t>00030186</t>
  </si>
  <si>
    <t>00005427</t>
  </si>
  <si>
    <t>00005428</t>
  </si>
  <si>
    <t>0002FC1A</t>
  </si>
  <si>
    <t>0002FC19</t>
  </si>
  <si>
    <t>0002FC1B</t>
  </si>
  <si>
    <t>0002C0D0</t>
  </si>
  <si>
    <t>0001C8D4</t>
  </si>
  <si>
    <t>0001C8D5</t>
  </si>
  <si>
    <t>0002C0CD</t>
  </si>
  <si>
    <t>0001BE05</t>
  </si>
  <si>
    <t>00004EAB</t>
  </si>
  <si>
    <t>0000540F</t>
  </si>
  <si>
    <t>00005411</t>
  </si>
  <si>
    <t>00005413</t>
  </si>
  <si>
    <t>00005415</t>
  </si>
  <si>
    <t>00015224</t>
  </si>
  <si>
    <t>000306ED</t>
  </si>
  <si>
    <t>0000EB48</t>
  </si>
  <si>
    <t>0000F0AD</t>
  </si>
  <si>
    <t>00033774</t>
  </si>
  <si>
    <t>00015231</t>
  </si>
  <si>
    <t>00015233</t>
  </si>
  <si>
    <t>00015234</t>
  </si>
  <si>
    <t>00035274</t>
  </si>
  <si>
    <t>00005416</t>
  </si>
  <si>
    <t>0001579B</t>
  </si>
  <si>
    <t>000157AE</t>
  </si>
  <si>
    <t>0003527D</t>
  </si>
  <si>
    <t>0003171E</t>
  </si>
  <si>
    <t>000157AF</t>
  </si>
  <si>
    <t>00005991</t>
  </si>
  <si>
    <t>0000542B</t>
  </si>
  <si>
    <t>00025FBC</t>
  </si>
  <si>
    <t>00004EA9</t>
  </si>
  <si>
    <t>0000541D</t>
  </si>
  <si>
    <t>00014CBC</t>
  </si>
  <si>
    <t>00014CBA</t>
  </si>
  <si>
    <t>00014CBD</t>
  </si>
  <si>
    <t>00014CBE</t>
  </si>
  <si>
    <t>0003932B</t>
  </si>
  <si>
    <t>00043A2E</t>
  </si>
  <si>
    <t>0000AA84</t>
  </si>
  <si>
    <t>000362AB</t>
  </si>
  <si>
    <t>0001BE06</t>
  </si>
  <si>
    <t>0002800E</t>
  </si>
  <si>
    <t>00005429</t>
  </si>
  <si>
    <t>00005419</t>
  </si>
  <si>
    <t>0000541B</t>
  </si>
  <si>
    <t>00005420</t>
  </si>
  <si>
    <t>00005422</t>
  </si>
  <si>
    <t>00005418</t>
  </si>
  <si>
    <t>000157B0</t>
  </si>
  <si>
    <t>00004EA8</t>
  </si>
  <si>
    <t>0000F0AE</t>
  </si>
  <si>
    <t>0001D39A</t>
  </si>
  <si>
    <t>00005417</t>
  </si>
  <si>
    <t>0000542C</t>
  </si>
  <si>
    <t>0002800F</t>
  </si>
  <si>
    <t>0000542A</t>
  </si>
  <si>
    <t>0000541A</t>
  </si>
  <si>
    <t>0000541C</t>
  </si>
  <si>
    <t>0000541F</t>
  </si>
  <si>
    <t>00005421</t>
  </si>
  <si>
    <t>00005423</t>
  </si>
  <si>
    <t>0000542E</t>
  </si>
  <si>
    <t>00030182</t>
  </si>
  <si>
    <t>0003423C</t>
  </si>
  <si>
    <t>00036D72</t>
  </si>
  <si>
    <t>00020EEA</t>
  </si>
  <si>
    <t>0000542D</t>
  </si>
  <si>
    <t>0001BE04</t>
  </si>
  <si>
    <t>00005426</t>
  </si>
  <si>
    <t>0000D5AC</t>
  </si>
  <si>
    <t>0000D5AE</t>
  </si>
  <si>
    <t>0000D5AF</t>
  </si>
  <si>
    <t>0001F3FA</t>
  </si>
  <si>
    <t>0000E5DF</t>
  </si>
  <si>
    <t>0000D5B0</t>
  </si>
  <si>
    <t>Absorb &lt;mag&gt;% of the magicka from hostile spells for &lt;dur&gt; seconds.</t>
  </si>
  <si>
    <t>Creates a magical shield around the caster which negates up to &lt;mag&gt; points of spell damage or effects for &lt;dur&gt; seconds. Being hit by spell cause stagger.</t>
  </si>
  <si>
    <t>Target is &lt;mag&gt;% weaker to fire damage for &lt;dur&gt; seconds.</t>
  </si>
  <si>
    <t>Target is &lt;mag&gt;% weaker to frost damage for &lt;dur&gt; seconds.</t>
  </si>
  <si>
    <t>Target is &lt;mag&gt;% weaker to magic for &lt;dur&gt; seconds.</t>
  </si>
  <si>
    <t>Target is &lt;mag&gt;% weaker to poison damage for &lt;dur&gt; seconds.</t>
  </si>
  <si>
    <t>Target is &lt;mag&gt;% weaker to shock damage for &lt;dur&gt; seconds.</t>
  </si>
  <si>
    <t>Weaker reanimated corpses are put back to rest.</t>
  </si>
  <si>
    <t>Target is blinded for &lt;dur&gt; seconds.</t>
  </si>
  <si>
    <t>Caster is invisible for &lt;dur&gt; seconds. Activating an object or attacking will break the spell.</t>
  </si>
  <si>
    <t>Cast on a nearby surface. When enemies come near, it explodes and cause targets up to level &lt;14&gt; to stop fighting for &lt;30&gt; seconds.</t>
  </si>
  <si>
    <t>Lightning that does &lt;mag&gt; points of shock damage to Health and Magicka per second.</t>
  </si>
  <si>
    <t>Creatures up to level &lt;20&gt; will fight for you for &lt;dur&gt; seconds.</t>
  </si>
  <si>
    <t>People up to level &lt;20&gt; will fight for you for &lt;dur&gt; seconds.</t>
  </si>
  <si>
    <t>Undead up to level &lt;20&gt; will fight for you for &lt;dur&gt; seconds.</t>
  </si>
  <si>
    <t xml:space="preserve">Turn target invisible for &lt;dur&gt; seconds. </t>
  </si>
  <si>
    <t>Summons a Dragon Priest for &lt;dur&gt; seconds wherever the caster is pointing.</t>
  </si>
  <si>
    <t>Summons a Draugr for &lt;dur&gt; seconds wherever the caster is pointing.</t>
  </si>
  <si>
    <t>Summons a Draugr Archer for &lt;dur&gt; seconds wherever the caster is pointing.</t>
  </si>
  <si>
    <t>Summons a Draugr Deathlord for &lt;dur&gt; seconds wherever the caster is pointing.</t>
  </si>
  <si>
    <t>Summons a Draugr Mage for &lt;dur&gt; seconds wherever the caster is pointing.</t>
  </si>
  <si>
    <t>Summons a Ghost for &lt;dur&gt; seconds wherever the caster is pointing.</t>
  </si>
  <si>
    <t>Summons a Skeletal Dragon for &lt;dur&gt; seconds wherever the caster is pointing.</t>
  </si>
  <si>
    <t>Summons a Skeleton for &lt;dur&gt; seconds wherever the caster is pointing.</t>
  </si>
  <si>
    <t>Summons a Skeleton Archer for &lt;dur&gt; seconds wherever the caster is pointing.</t>
  </si>
  <si>
    <t>Summons a Skeleton Mage for &lt;dur&gt; seconds wherever the caster is pointing.</t>
  </si>
  <si>
    <t>Summons a Vampire for &lt;dur&gt; seconds wherever the caster is pointing.</t>
  </si>
  <si>
    <t>Summons a Wispmother for &lt;dur&gt; seconds wherever the caster is pointing.</t>
  </si>
  <si>
    <t>Decreases target's armor rating by &lt;mag&gt; points for &lt;dur&gt; seconds.</t>
  </si>
  <si>
    <t>Cures all diseases.</t>
  </si>
  <si>
    <t>Stops poison's continuing effects.</t>
  </si>
  <si>
    <t>Health is increased by &lt;mag&gt; points for &lt;dur&gt; seconds.</t>
  </si>
  <si>
    <t>Magicka is increased by &lt;mag&gt; points for &lt;dur&gt; seconds.</t>
  </si>
  <si>
    <t>Stamina is increased by &lt;mag&gt; points for &lt;dur&gt; seconds.</t>
  </si>
  <si>
    <t>Decreases target's magic damage output by &lt;25&gt;% for &lt;dur&gt; seconds.</t>
  </si>
  <si>
    <t>Decreases target's Magicka by &lt;mag&gt; points for &lt;dur&gt; seconds.</t>
  </si>
  <si>
    <t>Decreases target's Stamina by &lt;mag&gt; points for &lt;dur&gt; seconds.</t>
  </si>
  <si>
    <t>Decreases target's melee damage output by &lt;25&gt;% for &lt;dur&gt; seconds.</t>
  </si>
  <si>
    <t>Poisonous blast that deals &lt;mag&gt; points of instant poison damage. After hit poison spreads across the target's body doing extra damage.</t>
  </si>
  <si>
    <t>Gain immunity to diseases for &lt;dur&gt; seconds.</t>
  </si>
  <si>
    <t>Dispel all temporary magic effects on you.</t>
  </si>
  <si>
    <t>Dispel target's all temporary magic effects.</t>
  </si>
  <si>
    <t>Powerful reanimated corpses are put back to rest.</t>
  </si>
  <si>
    <t>Cast on a nearby surface. When enemies come near, it explodes and cause targets up to level &lt;14&gt; to flee from combat for &lt;30&gt; seconds.</t>
  </si>
  <si>
    <t>Carrying capacity increases by &lt;mag&gt; points for &lt;dur&gt; seconds.</t>
  </si>
  <si>
    <t>Health, Magicka and Stamina is increased by &lt;mag&gt; points for &lt;dur&gt; seconds.</t>
  </si>
  <si>
    <t>A blast of cold that does &lt;mag&gt; points of damage per second to Health and Stamina.</t>
  </si>
  <si>
    <t>Cast on a nearby surface. When enemies come near, it explodes and cause targets up to level &lt;14&gt; to attack anyone nearby for &lt;30&gt; seconds.</t>
  </si>
  <si>
    <t>Heals the caster &lt;mag&gt; points per second.</t>
  </si>
  <si>
    <t>Increases caster's movement speed by &lt;mag&gt;% for &lt;dur&gt; seconds.</t>
  </si>
  <si>
    <t>Magicka regenerates &lt;mag&gt;% faster for &lt;dur&gt; seconds.</t>
  </si>
  <si>
    <t>Targets in a &lt;30&gt; foot radius are blinded for &lt;dur&gt; seconds.</t>
  </si>
  <si>
    <t>Targets in a &lt;30&gt; foot radius moves &lt;mag&gt;% slower for &lt;dur&gt; seconds.</t>
  </si>
  <si>
    <t>Improved night vision for &lt;dur&gt; seconds.</t>
  </si>
  <si>
    <t>Unlock any Adept or lower level lock for &lt;dur&gt; seconds.</t>
  </si>
  <si>
    <t>Unlock any Apprentice or lower level lock for &lt;dur&gt; seconds.</t>
  </si>
  <si>
    <t>Unlock any Expert or lower level lock for &lt;dur&gt; seconds.</t>
  </si>
  <si>
    <t>Unlock any Master or lower level lock for &lt;dur&gt; seconds.</t>
  </si>
  <si>
    <t>Cast on a nearby surface. When enemies come near, it explodes and targets that fail to resist are paralyzed for &lt;3&gt; seconds.</t>
  </si>
  <si>
    <t>Creates a phantasmal Deer at targeted location.</t>
  </si>
  <si>
    <t>For &lt;dur&gt; seconds, opponents in melee range take &lt;8&gt; points poison damage per second.</t>
  </si>
  <si>
    <t>Cast on a nearby surface. When enemies come near, it explodes and cause targets to suffer &lt;mag&gt; points of poison damage per second for &lt;dur&gt; seconds.</t>
  </si>
  <si>
    <t>Health, Magicka and Stamina regenerates &lt;mag&gt;% faster for &lt;dur&gt; seconds.</t>
  </si>
  <si>
    <t>Health regenerates &lt;mag&gt;% faster for &lt;dur&gt; seconds.</t>
  </si>
  <si>
    <t>Resist &lt;mag&gt;% of fire damage for &lt;dur&gt; seconds.</t>
  </si>
  <si>
    <t>Resist &lt;mag&gt;% of frost damage for &lt;dur&gt; seconds.</t>
  </si>
  <si>
    <t>Resist &lt;mag&gt;% of magic for &lt;dur&gt; seconds.</t>
  </si>
  <si>
    <t>Resist &lt;mag&gt;% of poison damage for &lt;dur&gt; seconds.</t>
  </si>
  <si>
    <t>Resist &lt;mag&gt;% of shock damage for &lt;dur&gt; seconds.</t>
  </si>
  <si>
    <t>Falling damage is reduced by &lt;80&gt;% for &lt;dur&gt; seconds.</t>
  </si>
  <si>
    <t>A gout of fire that does &lt;mag&gt; points per second. Targets on fire take extra damage.</t>
  </si>
  <si>
    <t>Target moves &lt;mag&gt;% slower for &lt;dur&gt; seconds.</t>
  </si>
  <si>
    <t>Stamina regenerates &lt;mag&gt;% faster for &lt;dur&gt; seconds.</t>
  </si>
  <si>
    <t>Can pull a targeted actor to you from a distance. After &lt;dur&gt; seconds, target is thrown away.</t>
  </si>
  <si>
    <t>Poison explosion which cause targets in a &lt;30&gt; foot radius to suffer &lt;mag&gt; points of poison damage per second for &lt;dur&gt; seconds.</t>
  </si>
  <si>
    <t>Caster is invisible and moves quietly for &lt;dur&gt; seconds. Activating an object or attacking will break the invisibility.</t>
  </si>
  <si>
    <t>Walk on the surface of water for &lt;dur&gt; seconds.</t>
  </si>
  <si>
    <t>Alteration spells last &lt;mag&gt;% longer for &lt;dur&gt; seconds.</t>
  </si>
  <si>
    <t>Conjuration spells last &lt;mag&gt;% longer for &lt;dur&gt; seconds.</t>
  </si>
  <si>
    <t>Destruction spells are &lt;mag&gt;% stronger for &lt;dur&gt; seconds.</t>
  </si>
  <si>
    <t>Time between shouts is reduced &lt;20&gt;% for &lt;dur&gt; seconds.</t>
  </si>
  <si>
    <t>Illusion spells are &lt;mag&gt;% stronger for &lt;dur&gt; seconds.</t>
  </si>
  <si>
    <t>Restoration spells are &lt;mag&gt;% stronger for &lt;dur&gt; seconds.</t>
  </si>
  <si>
    <t>Fires a Spectral Arrow at the target doing &lt;mag&gt; points of damage and staggering the target.</t>
  </si>
  <si>
    <t>004E3141</t>
  </si>
  <si>
    <t>000A26F8</t>
  </si>
  <si>
    <t>0048CF0F</t>
  </si>
  <si>
    <t>001901E6</t>
  </si>
  <si>
    <t>000177AC</t>
  </si>
  <si>
    <t>003E0AAE</t>
  </si>
  <si>
    <t>003E0AB1</t>
  </si>
  <si>
    <t>003C758E</t>
  </si>
  <si>
    <t>005E0408</t>
  </si>
  <si>
    <t>000A26EE</t>
  </si>
  <si>
    <t>004B064D</t>
  </si>
  <si>
    <t>0036C2C5</t>
  </si>
  <si>
    <t>001DC13A</t>
  </si>
  <si>
    <t>0036C2E8</t>
  </si>
  <si>
    <t>0046469E</t>
  </si>
  <si>
    <t>003C757B</t>
  </si>
  <si>
    <t>004F758F</t>
  </si>
  <si>
    <t>001A96F7</t>
  </si>
  <si>
    <t>000A2711</t>
  </si>
  <si>
    <t>003E5C10</t>
  </si>
  <si>
    <t>003E5C0B</t>
  </si>
  <si>
    <t>001AE803</t>
  </si>
  <si>
    <t>004B0684</t>
  </si>
  <si>
    <t>003E0AB6</t>
  </si>
  <si>
    <t>003E5C0F</t>
  </si>
  <si>
    <t>003E5C17</t>
  </si>
  <si>
    <t>004E3146</t>
  </si>
  <si>
    <t>004E3133</t>
  </si>
  <si>
    <t>004E313D</t>
  </si>
  <si>
    <t>004E3145</t>
  </si>
  <si>
    <t>000045B0</t>
  </si>
  <si>
    <t>004E312E</t>
  </si>
  <si>
    <t>004E313B</t>
  </si>
  <si>
    <t>004E3132</t>
  </si>
  <si>
    <t>004E3143</t>
  </si>
  <si>
    <t>004E3130</t>
  </si>
  <si>
    <t>0010FD60</t>
  </si>
  <si>
    <t>004E3139</t>
  </si>
  <si>
    <t>004E312C</t>
  </si>
  <si>
    <t>004E3147</t>
  </si>
  <si>
    <t>004E313E</t>
  </si>
  <si>
    <t>004E3134</t>
  </si>
  <si>
    <t>000B45F7</t>
  </si>
  <si>
    <t>004E313C</t>
  </si>
  <si>
    <t>004E3144</t>
  </si>
  <si>
    <t>004E312A</t>
  </si>
  <si>
    <t>004E312D</t>
  </si>
  <si>
    <t>004E3142</t>
  </si>
  <si>
    <t>004E3131</t>
  </si>
  <si>
    <t>004E313A</t>
  </si>
  <si>
    <t>004E3137</t>
  </si>
  <si>
    <t>004E312B</t>
  </si>
  <si>
    <t>004E314F</t>
  </si>
  <si>
    <t>004E312F</t>
  </si>
  <si>
    <t>004E3138</t>
  </si>
  <si>
    <t>0009E2AB</t>
  </si>
  <si>
    <t>0000E8D5</t>
  </si>
  <si>
    <t>003E5C14</t>
  </si>
  <si>
    <t>003E0AB3</t>
  </si>
  <si>
    <t>003E0AB8</t>
  </si>
  <si>
    <t>004B0662</t>
  </si>
  <si>
    <t>0000E8D6</t>
  </si>
  <si>
    <t>002508D0</t>
  </si>
  <si>
    <t>00209A7E</t>
  </si>
  <si>
    <t>00209A86</t>
  </si>
  <si>
    <t>0036C2E0</t>
  </si>
  <si>
    <t>00209A89</t>
  </si>
  <si>
    <t>003C758B</t>
  </si>
  <si>
    <t>000A26E7</t>
  </si>
  <si>
    <t>0036C2E4</t>
  </si>
  <si>
    <t>000A26E8</t>
  </si>
  <si>
    <t>003C7581</t>
  </si>
  <si>
    <t>004E314E</t>
  </si>
  <si>
    <t>003E0AB0</t>
  </si>
  <si>
    <t>0049C217</t>
  </si>
  <si>
    <t>0049C219</t>
  </si>
  <si>
    <t>0049C216</t>
  </si>
  <si>
    <t>0049C218</t>
  </si>
  <si>
    <t>0049C21A</t>
  </si>
  <si>
    <t>003E5C1C</t>
  </si>
  <si>
    <t>00478AB3</t>
  </si>
  <si>
    <t>00478AAC</t>
  </si>
  <si>
    <t>0048CF0E</t>
  </si>
  <si>
    <t>001D7037</t>
  </si>
  <si>
    <t>0046469D</t>
  </si>
  <si>
    <t>003C7584</t>
  </si>
  <si>
    <t>001DC13B</t>
  </si>
  <si>
    <t>00478AAA</t>
  </si>
  <si>
    <t>001B8A16</t>
  </si>
  <si>
    <t>0036C2DD</t>
  </si>
  <si>
    <t>0036C2DE</t>
  </si>
  <si>
    <t>001B8A13</t>
  </si>
  <si>
    <t>001B8A11</t>
  </si>
  <si>
    <t>000F4997</t>
  </si>
  <si>
    <t>003E5C16</t>
  </si>
  <si>
    <t>003C7571</t>
  </si>
  <si>
    <t>003A3E10</t>
  </si>
  <si>
    <t>003C7573</t>
  </si>
  <si>
    <t>0036C2DA</t>
  </si>
  <si>
    <t>003C7585</t>
  </si>
  <si>
    <t>0046469B</t>
  </si>
  <si>
    <t>0046469C</t>
  </si>
  <si>
    <t>002A19B1</t>
  </si>
  <si>
    <t>003C7574</t>
  </si>
  <si>
    <t>0025AAE7</t>
  </si>
  <si>
    <t>003E0AB5</t>
  </si>
  <si>
    <t>003E0AAC</t>
  </si>
  <si>
    <t>000DD646</t>
  </si>
  <si>
    <t>003E0AAB</t>
  </si>
  <si>
    <t>003E0AAF</t>
  </si>
  <si>
    <t>004E313F</t>
  </si>
  <si>
    <t>004E3140</t>
  </si>
  <si>
    <t>004E3136</t>
  </si>
  <si>
    <t>004E3135</t>
  </si>
  <si>
    <t>0036C2DC</t>
  </si>
  <si>
    <t>001D7033</t>
  </si>
  <si>
    <t>003A3E0B</t>
  </si>
  <si>
    <t>001D7035</t>
  </si>
  <si>
    <t>003A3E0C</t>
  </si>
  <si>
    <t>001D7036</t>
  </si>
  <si>
    <t>0019A3EE</t>
  </si>
  <si>
    <t>000A26EA</t>
  </si>
  <si>
    <t>00478AB8</t>
  </si>
  <si>
    <t>0036C2E1</t>
  </si>
  <si>
    <t>005578FB</t>
  </si>
  <si>
    <t>003E0AB2</t>
  </si>
  <si>
    <t>003E0AA9</t>
  </si>
  <si>
    <t>004B0644</t>
  </si>
  <si>
    <t>003C7572</t>
  </si>
  <si>
    <t>00478AB9</t>
  </si>
  <si>
    <t>003E5C0A</t>
  </si>
  <si>
    <t>004B063D</t>
  </si>
  <si>
    <t>003C7586</t>
  </si>
  <si>
    <t>003A3E0D</t>
  </si>
  <si>
    <t>00176CD1</t>
  </si>
  <si>
    <t>00478AAB</t>
  </si>
  <si>
    <t>003C757A</t>
  </si>
  <si>
    <t>003C7587</t>
  </si>
  <si>
    <t>003A3E0E</t>
  </si>
  <si>
    <t>0045536F</t>
  </si>
  <si>
    <t>003C7589</t>
  </si>
  <si>
    <t>002A6AD7</t>
  </si>
  <si>
    <t>00478AB6</t>
  </si>
  <si>
    <t>000A270F</t>
  </si>
  <si>
    <t>003E5C13</t>
  </si>
  <si>
    <t>0048CF05</t>
  </si>
  <si>
    <t>003E5C0C</t>
  </si>
  <si>
    <t>004E3148</t>
  </si>
  <si>
    <t>003C756E</t>
  </si>
  <si>
    <t>003C756D</t>
  </si>
  <si>
    <t>003C756F</t>
  </si>
  <si>
    <t>003C756C</t>
  </si>
  <si>
    <t>000A2717</t>
  </si>
  <si>
    <t>003C7583</t>
  </si>
  <si>
    <t>004B0632</t>
  </si>
  <si>
    <t>003E5C1D</t>
  </si>
  <si>
    <t>003E5C18</t>
  </si>
  <si>
    <t>004E314C</t>
  </si>
  <si>
    <t>00209A87</t>
  </si>
  <si>
    <t>00209A88</t>
  </si>
  <si>
    <t>00020685</t>
  </si>
  <si>
    <t>003C7576</t>
  </si>
  <si>
    <t>0036C2C6</t>
  </si>
  <si>
    <t>00209A83</t>
  </si>
  <si>
    <t>005578FA</t>
  </si>
  <si>
    <t>004B0633</t>
  </si>
  <si>
    <t>004B0634</t>
  </si>
  <si>
    <t>003E0AB4</t>
  </si>
  <si>
    <t>00455371</t>
  </si>
  <si>
    <t>003E5C1A</t>
  </si>
  <si>
    <t>0048CF0D</t>
  </si>
  <si>
    <t>00515B98</t>
  </si>
  <si>
    <t>000A2725</t>
  </si>
  <si>
    <t>000A2726</t>
  </si>
  <si>
    <t>003E0AAA</t>
  </si>
  <si>
    <t>000FDE7B</t>
  </si>
  <si>
    <t>000A2728</t>
  </si>
  <si>
    <t>003E0AAD</t>
  </si>
  <si>
    <t>0048CEEC</t>
  </si>
  <si>
    <t>0027402C</t>
  </si>
  <si>
    <t>003E5C1F</t>
  </si>
  <si>
    <t>00478AAD</t>
  </si>
  <si>
    <t>00478AAE</t>
  </si>
  <si>
    <t>003C758D</t>
  </si>
  <si>
    <t>001D7038</t>
  </si>
  <si>
    <t>002508CC</t>
  </si>
  <si>
    <t>003E5C19</t>
  </si>
  <si>
    <t>004B063F</t>
  </si>
  <si>
    <t>004E314A</t>
  </si>
  <si>
    <t>003E5C1E</t>
  </si>
  <si>
    <t>004B067E</t>
  </si>
  <si>
    <t>003E5C20</t>
  </si>
  <si>
    <t>0048CF07</t>
  </si>
  <si>
    <t>003C7575</t>
  </si>
  <si>
    <t>001AE805</t>
  </si>
  <si>
    <t>003E5C12</t>
  </si>
  <si>
    <t>0036C2DF</t>
  </si>
  <si>
    <t>003E5C1B</t>
  </si>
  <si>
    <t>003E5C15</t>
  </si>
  <si>
    <t>00478AB4</t>
  </si>
  <si>
    <t>00478AB2</t>
  </si>
  <si>
    <t>00478AB1</t>
  </si>
  <si>
    <t>00478AB0</t>
  </si>
  <si>
    <t>00478AAF</t>
  </si>
  <si>
    <t>003C7582</t>
  </si>
  <si>
    <t>0025FC02</t>
  </si>
  <si>
    <t>004E3149</t>
  </si>
  <si>
    <t>003E0AB9</t>
  </si>
  <si>
    <t>00478AB5</t>
  </si>
  <si>
    <t>003C7569</t>
  </si>
  <si>
    <t>003C7568</t>
  </si>
  <si>
    <t>003A3E0F</t>
  </si>
  <si>
    <t>002508CF</t>
  </si>
  <si>
    <t>00478AB7</t>
  </si>
  <si>
    <t>003E0AB7</t>
  </si>
  <si>
    <t>002508CA</t>
  </si>
  <si>
    <t>00482CE5</t>
  </si>
  <si>
    <t>004B0649</t>
  </si>
  <si>
    <t>002E8871</t>
  </si>
  <si>
    <t>004E314D</t>
  </si>
  <si>
    <t>004B0680</t>
  </si>
  <si>
    <t>000A2729</t>
  </si>
  <si>
    <t>000A271F</t>
  </si>
  <si>
    <t>000A2721</t>
  </si>
  <si>
    <t>003C7588</t>
  </si>
  <si>
    <t>00209A84</t>
  </si>
  <si>
    <t>00209A85</t>
  </si>
  <si>
    <t>0036C2C4</t>
  </si>
  <si>
    <t>004B0682</t>
  </si>
  <si>
    <t>000A26E6</t>
  </si>
  <si>
    <t>003C7579</t>
  </si>
  <si>
    <t>003C7577</t>
  </si>
  <si>
    <t>003C7578</t>
  </si>
  <si>
    <t>003C758A</t>
  </si>
  <si>
    <t>003C757C</t>
  </si>
  <si>
    <t>003C757D</t>
  </si>
  <si>
    <t>003C757F</t>
  </si>
  <si>
    <t>003C757E</t>
  </si>
  <si>
    <t>004B0683</t>
  </si>
  <si>
    <t>004E314B</t>
  </si>
  <si>
    <t>003C7570</t>
  </si>
  <si>
    <t>0036C2E3</t>
  </si>
  <si>
    <t>0036C2E2</t>
  </si>
  <si>
    <t>0036C2E7</t>
  </si>
  <si>
    <t>0036C2E6</t>
  </si>
  <si>
    <t>004B0635</t>
  </si>
  <si>
    <t xml:space="preserve">Teleports the caster to the New Temple in Raven Rock. </t>
  </si>
  <si>
    <t>Deadra up to level &lt;25&gt; are sent back to Oblivion. Daedra who resist take &lt;mag&gt; damage per second for &lt;dur&gt; seconds.</t>
  </si>
  <si>
    <t>Encases enemies in ash for &lt;dur&gt; seconds.</t>
  </si>
  <si>
    <t xml:space="preserve">Fortifies vitality, increasing Health by &lt;25&gt; points for &lt;dur&gt; seconds. </t>
  </si>
  <si>
    <t xml:space="preserve">Channels divine energy to fortify vitality, increasing Health by &lt;100&gt; points for &lt;dur&gt; seconds. </t>
  </si>
  <si>
    <t>Deadra up to level &lt;10&gt; are sent back to Oblivion. Daedra who resist take &lt;mag&gt; damage per second for &lt;dur&gt; seconds.</t>
  </si>
  <si>
    <t>Deadra up to level &lt;15&gt; are sent back to Oblivion. Daedra who resist take &lt;mag&gt; damage per second for &lt;dur&gt; seconds.</t>
  </si>
  <si>
    <t>Increases carry weight by &lt;mag&gt; points for &lt;dur&gt; seconds.</t>
  </si>
  <si>
    <t>A venomous explosion that surges outward, dealing &lt;mag&gt; damage per second for &lt;dur&gt; seconds.</t>
  </si>
  <si>
    <t>A raging fireball that deals &lt;mag&gt; damage. Targets on fire take extra damage.</t>
  </si>
  <si>
    <t xml:space="preserve">A volatile surge of raw magic that absorbs &lt;mag&gt; Stamina per second. </t>
  </si>
  <si>
    <t>Reduces enemy movement speed by &lt;mag&gt;% for &lt;dur&gt; seconds.</t>
  </si>
  <si>
    <t>Creates a rune that explodes when enemies approach, reducing enemy movement speed by &lt;mag&gt;% for &lt;dur&gt; seconds.</t>
  </si>
  <si>
    <t>Touch enemies in melee range for &lt;mag&gt; fire damage per second. Targets on fire take extra damage.</t>
  </si>
  <si>
    <t xml:space="preserve">Creates a rune on the ground that explodes when enemies approach. Living targets up to level &lt;mag&gt; won't fight for &lt;dur&gt; seconds. </t>
  </si>
  <si>
    <t>For &lt;dur&gt; seconds, prices are &lt;10&gt;% better.</t>
  </si>
  <si>
    <t>Touch enemies in melee range for &lt;mag&gt; frost damage to Health and Stamina per second.</t>
  </si>
  <si>
    <t>Encases all enemies in a large area in ash for &lt;dur&gt; seconds.</t>
  </si>
  <si>
    <t>Cleanses all magical effects from the caster.</t>
  </si>
  <si>
    <t>Living targets up to level &lt;mag&gt;</t>
  </si>
  <si>
    <t>Creates a rune on the ground that explodes when enemies approach. Living targets up to level &lt;mag&gt; are placed under your command for &lt;dur&gt; seconds.</t>
  </si>
  <si>
    <t>Summons an Ancestral Assassin for &lt;dur&gt; seconds wherever the caster is pointing.</t>
  </si>
  <si>
    <t>Summons an Ancestral Guardian for &lt;dur&gt; seconds wherever the caster is pointing.</t>
  </si>
  <si>
    <t>Summons an Ancestral Wizard for &lt;dur&gt; seconds wherever the caster is pointing.</t>
  </si>
  <si>
    <t>Summons an Ash Husk for &lt;dur&gt; seconds wherever the caster is pointing.</t>
  </si>
  <si>
    <t>Summons a Boneman Archer from the Soul Cairn for &lt;dur&gt; seconds wherever the caster is pointing.</t>
  </si>
  <si>
    <t>Summons a Corrupted Shade for &lt;dur&gt; seconds wherever the caster is pointing.</t>
  </si>
  <si>
    <t>Summons a Corrupted Sharpshooter for &lt;dur&gt; seconds wherever the caster is pointing.</t>
  </si>
  <si>
    <t>Summons a Corrupted Soldier for &lt;dur&gt; seconds wherever the caster is pointing.</t>
  </si>
  <si>
    <t>Summons a Corrupted Sorcerer for &lt;dur&gt; seconds wherever the caster is pointing.</t>
  </si>
  <si>
    <t>Summons a Dremora Archer for &lt;dur&gt; seconds wherever the caster is pointing.</t>
  </si>
  <si>
    <t>Summons a Dremora Lord for &lt;dur&gt; seconds wherever the caster is pointing.</t>
  </si>
  <si>
    <t>Summons a Dremora Warlock for &lt;dur&gt; seconds wherever the caster is pointing.</t>
  </si>
  <si>
    <t>Summons a Dremora Warrior for &lt;dur&gt; seconds wherever the caster is pointing.</t>
  </si>
  <si>
    <t>Summons a Dwarven Centurion for &lt;dur&gt; seconds wherever the caster is pointing.</t>
  </si>
  <si>
    <t>Summons a Dwarven Sphere for &lt;dur&gt; seconds wherever the caster is pointing.</t>
  </si>
  <si>
    <t>Summons a Dwarven Spider for &lt;dur&gt; seconds wherever the caster is pointing.</t>
  </si>
  <si>
    <t>Summons a familiar that will charge the nearest enemy and explode.</t>
  </si>
  <si>
    <t>Summons a High Seeker for &lt;dur&gt; seconds wherever the caster is pointing.</t>
  </si>
  <si>
    <t>Summons a Lesser Lurker for &lt;dur&gt; seconds wherever the caster is pointing.</t>
  </si>
  <si>
    <t>Summons a Skeleton Colossus for &lt;dur&gt; seconds wherever the caster is pointing.</t>
  </si>
  <si>
    <t>Summons a Skeleton Warrior for &lt;dur&gt; seconds wherever the caster is pointing.</t>
  </si>
  <si>
    <t>Summons a Spectral Bear for &lt;dur&gt; seconds wherever the caster is pointing.</t>
  </si>
  <si>
    <t>Summons a Spectral Dire Wolf for &lt;dur&gt; seconds wherever the caster is pointing.</t>
  </si>
  <si>
    <t>Summons a Spectral Manbeast for &lt;dur&gt; seconds wherever the caster is pointing.</t>
  </si>
  <si>
    <t>Summons a Spectral Sabre Cat for &lt;dur&gt; seconds wherever the caster is pointing.</t>
  </si>
  <si>
    <t>Summons a Spectral Steed for &lt;dur&gt; seconds wherever the caster is pointing.</t>
  </si>
  <si>
    <t>Summons a Spectral Wolf for &lt;dur&gt; seconds wherever the caster is pointing.</t>
  </si>
  <si>
    <t>Heals Daedric and undead targets, restoring &lt;mag&gt; Health per second for &lt;dur&gt; seconds.</t>
  </si>
  <si>
    <t>Heals living targets, restoring &lt;mag&gt; points over &lt;dur&gt; seconds.</t>
  </si>
  <si>
    <t>Cures any diseases affecting the caster.</t>
  </si>
  <si>
    <t xml:space="preserve">A blast of raw magic that twists metal, dealing &lt;mag&gt; damage per second for &lt;dur&gt; seconds to Dwarven constructs. </t>
  </si>
  <si>
    <t>A volatile eruption of sunlight that deals &lt;mag&gt; damage to undead.</t>
  </si>
  <si>
    <t>Creates a rune on a nearby surface that explodes when enemies approach, dealing &lt;mag&gt; poison damage per second for &lt;dur&gt; seconds.</t>
  </si>
  <si>
    <t>A deadly ball of poison that deals &lt;mag&gt; damage per second for &lt;dur&gt; seconds.</t>
  </si>
  <si>
    <t xml:space="preserve">An explosion of raw magic that absorbs &lt;mag&gt; Health over &lt;3&gt; seconds. </t>
  </si>
  <si>
    <t>A wave of venom that deals &lt;mag&gt; damage per second for &lt;dur&gt; seconds.</t>
  </si>
  <si>
    <t xml:space="preserve">A explosion of raw magic that twists metal, dealing &lt;mag&gt; damage per second </t>
  </si>
  <si>
    <t>Nearby living creatures, but not undead, machines or daedra, can be seen through walls.</t>
  </si>
  <si>
    <t xml:space="preserve">A bolt of raw magic that twists metal, dealing &lt;mag&gt; damage per second for &lt;dur&gt; seconds to Dwarven constructs. </t>
  </si>
  <si>
    <t>Dismiss any summoned creatures under your control.</t>
  </si>
  <si>
    <t xml:space="preserve">Fortifies vitality, increasing Health by &lt;75&gt; points for &lt;dur&gt; seconds. </t>
  </si>
  <si>
    <t>Teleports the caster to the Temple of Dibella in Markarth.</t>
  </si>
  <si>
    <t>Teleports the caster to the Temple of Kynareth in Whiterun.</t>
  </si>
  <si>
    <t>Teleports the caster to the Temple of Mara in Riften.</t>
  </si>
  <si>
    <t>Teleports the caster to the Temple of Talos in Windhelm</t>
  </si>
  <si>
    <t>Teleports the caster to the Temple of the Eight Divines in Solitude.</t>
  </si>
  <si>
    <t>Living targets in a large area up to level &lt;mag&gt;</t>
  </si>
  <si>
    <t>A stream of raw magic that absorbs &lt;mag&gt; Health per second.</t>
  </si>
  <si>
    <t>A volatile surge of raw magic that absorbs &lt;mag&gt; Health per second.</t>
  </si>
  <si>
    <t>Touch undead to smite them for &lt;mag&gt; sun damage per second.</t>
  </si>
  <si>
    <t>Touch enemies in melee range for &lt;mag&gt; damage to Health and Magicka per second.</t>
  </si>
  <si>
    <t>A blast of wild electricity that deals &lt;mag&gt; damage to Health and Magicka.</t>
  </si>
  <si>
    <t>A fiery explosion that deals &lt;mag&gt; damage. Targets on fire take extra damage.</t>
  </si>
  <si>
    <t>Touch enemies in melee range to absorb &lt;mag&gt; Health per second.</t>
  </si>
  <si>
    <t>Creates a rune on the ground that explodes when enemies approach. Living targets up to level &lt;mag&gt; flee from combat for &lt;dur&gt; seconds.</t>
  </si>
  <si>
    <t>A blast of forked lightning that deals &lt;mag&gt; damage to Health and Magicka, then leaps to a new target.</t>
  </si>
  <si>
    <t>Increases Fire Resistance by &lt;mag&gt;% for &lt;dur&gt; seconds.</t>
  </si>
  <si>
    <t>A fiery explosion that spreads outward, dealing &lt;mag&gt; damage over a large area. Targets on fire take extra damage.</t>
  </si>
  <si>
    <t>A rapid barrage of fireballs that deals &lt;mag&gt; damage. Targets on fire take extra damage.</t>
  </si>
  <si>
    <t xml:space="preserve">Touch enemies in melee range for &lt;mag&gt; frost damage to Health and Stamina per second. </t>
  </si>
  <si>
    <t>Increases Frost Resistance by &lt;mag&gt;% for &lt;dur&gt; seconds.</t>
  </si>
  <si>
    <t>An icy lance that explodes for &lt;mag&gt; damage to Health and Stamina.</t>
  </si>
  <si>
    <t>Restores &lt;mag&gt; Health per second.</t>
  </si>
  <si>
    <t>Undead up to level &lt;mag&gt; are turned for &lt;dur&gt; seconds.</t>
  </si>
  <si>
    <t xml:space="preserve">Levitates creatures and people, allowing the caster to launch them for massive damage. </t>
  </si>
  <si>
    <t xml:space="preserve">Raises a magical ward that resists &lt;40&gt;% of physical damage and negates &lt;160&gt; points of magic damage. </t>
  </si>
  <si>
    <t xml:space="preserve">Fortifies vitality, increasing Health by &lt;50&gt; points for &lt;dur&gt; seconds. </t>
  </si>
  <si>
    <t xml:space="preserve">Conjures a daedra in the form of an axe for &lt;dur&gt; seconds. </t>
  </si>
  <si>
    <t xml:space="preserve">Conjures a daedra in the form of a bow for &lt;dur&gt; seconds. </t>
  </si>
  <si>
    <t xml:space="preserve">Conjures a daedra in the form of a dagger for &lt;dur&gt; seconds. </t>
  </si>
  <si>
    <t xml:space="preserve">Conjures a daedra in the form of a sword for &lt;dur&gt; seconds. </t>
  </si>
  <si>
    <t>Creates a rune that explodes when enemies approach, dealing &lt;mag&gt; fire damage. Targets on fire take extra damage.</t>
  </si>
  <si>
    <t>A gout of fire that does &lt;mag&gt; damage per second. Targets on fire take extra damage.</t>
  </si>
  <si>
    <t>Creates a rune that explodes when enemies approach, dealing &lt;mag&gt; frost damage to Health and Stamina.</t>
  </si>
  <si>
    <t>An intense gust of icy wind that does &lt;mag&gt; points of damage per second to Health and Stamina.</t>
  </si>
  <si>
    <t>Creates a rune that explodes when enemies approach, dealing &lt;mag&gt; shock damage to Health and Magicka.</t>
  </si>
  <si>
    <t>An intense stream of lightning that deals &lt;mag&gt; damage to Health and Magicka per second.</t>
  </si>
  <si>
    <t>Levitates objects, allowing the caster to deal significant damage by launching them at foes.</t>
  </si>
  <si>
    <t xml:space="preserve">A rapid barrage of icy spikes that deals &lt;mag&gt; damage to Health and Stamina. </t>
  </si>
  <si>
    <t>Focuses the senses, slowing the caster's perception of time by &lt;25%&gt; percent for &lt;dur&gt; seconds.</t>
  </si>
  <si>
    <t>Heals living targets, restoring &lt;mag&gt; Health per second.</t>
  </si>
  <si>
    <t xml:space="preserve">Envelops the caster in soothing light, restoring &lt;mag&gt; Health per second for &lt;dur&gt; seconds. </t>
  </si>
  <si>
    <t>Improves unarmed damage by &lt;mag&gt; points for &lt;dur&gt; seconds.</t>
  </si>
  <si>
    <t>An icy explosion that spreads outward, dealing &lt;mag&gt; damage to Health and Stamina over a large area.</t>
  </si>
  <si>
    <t>For &lt;dur&gt; seconds, absorbs &lt;mag&gt; Health per second from targets in melee range.</t>
  </si>
  <si>
    <t>Increases Shock Resistance by &lt;mag&gt;% for &lt;dur&gt; seconds.</t>
  </si>
  <si>
    <t>Charged lightning explodes outward, dealing &lt;mag&gt; damage to Health and Magicka.</t>
  </si>
  <si>
    <t xml:space="preserve">Marks a location for Recall. </t>
  </si>
  <si>
    <t>An explosion of raw magic that reduces enemy weapon damage and physical ressistance by &lt;mag&gt;% for &lt;dur&gt; seconds.</t>
  </si>
  <si>
    <t>For &lt;dur&gt; seconds, prices are &lt;10&gt;% better and merchants will buy any item you offer them. This effect is stronger on members of the opposite sex.</t>
  </si>
  <si>
    <t>You move silently for &lt;dur&gt; seconds.</t>
  </si>
  <si>
    <t xml:space="preserve">Touch enemies in melee range for &lt;mag&gt; poison damage per second. </t>
  </si>
  <si>
    <t>Improves the caster's night vision for &lt;dur&gt; seconds.</t>
  </si>
  <si>
    <t xml:space="preserve">Conjures a greater daedra in the form of a sword for &lt;dur&gt; seconds. </t>
  </si>
  <si>
    <t>For &lt;dur&gt; seconds, open any lock of Adept difficulty or lower.</t>
  </si>
  <si>
    <t>For &lt;dur&gt; seconds, open any lock of Apprentice difficulty or lower.</t>
  </si>
  <si>
    <t>For &lt;dur&gt; seconds, open any lock of Expert difficulty or lower.</t>
  </si>
  <si>
    <t>For &lt;dur&gt; seconds, open any lock of Novice difficulty.</t>
  </si>
  <si>
    <t>Living targets up to level &lt;mag&gt; won't fight for &lt;dur&gt; seconds.</t>
  </si>
  <si>
    <t>Living targets up to level &lt;mag&gt; flee from combat for &lt;dur&gt; seconds.</t>
  </si>
  <si>
    <t>Creates a rune on the ground that explodes when enemies approach. Living targets up to level &lt;mag&gt; are paralyzed for &lt;dur&gt; seconds. Some enemies are immune to this effect.</t>
  </si>
  <si>
    <t>Once per day, creates an invisible planar anchor that serves as a beacon for transliminal passage.</t>
  </si>
  <si>
    <t xml:space="preserve">For &lt;dur&gt; seconds, opponents in melee range take &lt;mag&gt; poison damage per second. </t>
  </si>
  <si>
    <t>A wave of poison that deals &lt;mag&gt; damage per second for &lt;dur&gt; seconds.</t>
  </si>
  <si>
    <t>Increases Poison Resistance by &lt;mag&gt;% for &lt;dur&gt; seconds.</t>
  </si>
  <si>
    <t>A poisonous explosion that surges outward, dealing &lt;mag&gt; damage per second for &lt;dur&gt; seconds.</t>
  </si>
  <si>
    <t>Focuses the senses, slowing the caster's perception of time by &lt;40%&gt; percent for &lt;dur&gt; seconds.</t>
  </si>
  <si>
    <t>Living targets up to level &lt;mag&gt; will attack anything nearby for &lt;dur&gt; seconds.</t>
  </si>
  <si>
    <t>Heals the caster &lt;mag&gt; points per second for &lt;dur&gt; seconds.</t>
  </si>
  <si>
    <t xml:space="preserve">Teleports the caster to the Marked location. </t>
  </si>
  <si>
    <t>For &lt;dur&gt; seconds, &lt;mag&gt;% of all melee damage is reflected back at your attackers.</t>
  </si>
  <si>
    <t>An orb of aetherial sunlight that deals &lt;mag&gt; points of damage to undead.</t>
  </si>
  <si>
    <t xml:space="preserve">Envelops the caster in a soothing light, restoring &lt;mag&gt; Health per second for &lt;dur&gt; seconds. </t>
  </si>
  <si>
    <t>Creates a ritual circle on the ground for &lt;dur&gt; seconds. Undead who enter the circle burn for &lt;mag&gt; damage per second.</t>
  </si>
  <si>
    <t>For &lt;dur&gt; seconds, melee attacks have a &lt;35&gt;% chance to miss.</t>
  </si>
  <si>
    <t>For &lt;60&gt; seconds, absorbs &lt;mag&gt; Stamina per second from targets in melee range.</t>
  </si>
  <si>
    <t>A stream of raw magic that absorbs &lt;mag&gt; Stamina per second.</t>
  </si>
  <si>
    <t>For &lt;dur&gt; seconds, prices are &lt;10&gt;% better. This effect is stronger on members of the opposite sex.</t>
  </si>
  <si>
    <t xml:space="preserve">Conjures a greater daedra in the form of an axe for &lt;dur&gt; seconds. </t>
  </si>
  <si>
    <t>The caster cannot be seen, heard, or harmed for &lt;dur&gt; seconds. Activating an object or attacking will break the spell.</t>
  </si>
  <si>
    <t>Teleports the caster to the College of Winterhold.</t>
  </si>
  <si>
    <t xml:space="preserve">Touch enemies in melee range for &lt;mag&gt; shock damage to Health and Magicka per second. </t>
  </si>
  <si>
    <t>For &lt;dur&gt; seconds, weapon attacks have a &lt;20&gt;% chance to miss.</t>
  </si>
  <si>
    <t xml:space="preserve">Creates a rune on the ground that explodes when enemies approach. Living targets up to level &lt;mag&gt; are silenced for &lt;dur&gt; seconds. </t>
  </si>
  <si>
    <t>A stream of raw magic that absorbs &lt;mag&gt; Magicka per second.</t>
  </si>
  <si>
    <t>Touch enemies in melee range to absorb &lt;mag&gt; Magicka per second.</t>
  </si>
  <si>
    <t>For &lt;dur&gt; seconds, the caster takes no fall damage.</t>
  </si>
  <si>
    <t xml:space="preserve">A radiant explosion of sunlight that deals &lt;mag&gt; damage to the undead. </t>
  </si>
  <si>
    <t xml:space="preserve">Conjures a greater daedra in the form of a dagger for &lt;dur&gt; seconds. </t>
  </si>
  <si>
    <t xml:space="preserve">Raises a magical ward that resists &lt;50&gt;% of physical damage and negates &lt;200&gt; points of magic damage. </t>
  </si>
  <si>
    <t>For &lt;dur&gt; seconds, absorbs &lt;mag&gt; Magicka per second from targets in melee range.</t>
  </si>
  <si>
    <t>Charged lightning that surges outward, dealing &lt;mag&gt; damage to Health and Magicka.</t>
  </si>
  <si>
    <t>A radiant ball of sunlight that deals &lt;mag&gt; damage to the undead.</t>
  </si>
  <si>
    <t>A volatile surge of raw magic that absorbs &lt;mag&gt; Magicka per second.</t>
  </si>
  <si>
    <t>Sunlight explodes outward, dealing &lt;mag&gt; damage to undead.</t>
  </si>
  <si>
    <t>For &lt;dur&gt; seconds, open any lock of Master difficulty or lower.</t>
  </si>
  <si>
    <t>A frozen vortex that deals &lt;mag&gt; damage to Health and Stamina.</t>
  </si>
  <si>
    <t>Teleports the caster to the nearest Planar Anchor.</t>
  </si>
  <si>
    <t>Transmutes one piece of unrefined iron ore into gold ore.</t>
  </si>
  <si>
    <t>A bolt of poison that deals &lt;mag&gt; damage per second for &lt;dur&gt; seconds.</t>
  </si>
  <si>
    <t>A volatile ball of venom that deals &lt;mag&gt; damage per second for &lt;dur&gt; seconds.</t>
  </si>
  <si>
    <t xml:space="preserve">For &lt;dur&gt; seconds, opponents in melee range have a chance of being flung away. Movement speed is increased by 20%. </t>
  </si>
  <si>
    <t>Allows the caster to breathe underwater for &lt;dur&gt; seconds.</t>
  </si>
  <si>
    <t>Allows the caster to walk on water for &lt;dur&gt; seconds.</t>
  </si>
  <si>
    <t>A bolt of raw magic that reduces enemy physical resistance by &lt;20&gt;% for &lt;dur&gt; seconds.</t>
  </si>
  <si>
    <t xml:space="preserve">An explosion of raw magic that reduces Fire, Frost, and Shock Resistance by &lt;mag&gt;% for &lt;dur&gt; seconds. </t>
  </si>
  <si>
    <t>A bolt of raw magic that reduces Fire Resistance by &lt;mag&gt;% for &lt;dur&gt; seconds.</t>
  </si>
  <si>
    <t>A bolt of raw magic that reduces Frost Resistance by &lt;mag&gt;% for &lt;dur&gt; seconds.</t>
  </si>
  <si>
    <t>A bolt of raw magic that reduces Poison Resistance by &lt;mag&gt;% for &lt;dur&gt; seconds.</t>
  </si>
  <si>
    <t>A bolt of raw magic that reduces Shock Resistance by &lt;mag&gt;% for &lt;dur&gt; seconds.</t>
  </si>
  <si>
    <t>Reduces enemy movement speed in a large area by &lt;mag&gt;% for &lt;dur&gt; seconds.</t>
  </si>
  <si>
    <t>For &lt;dur&gt; seconds, opponents in melee range have a chance of being flung away.</t>
  </si>
  <si>
    <t xml:space="preserve">Conjures a greater daedra in the form of a bow for &lt;dur&gt; seconds. </t>
  </si>
  <si>
    <t>Greatly increases the caster's movement speed for &lt;dur&gt; seconds.</t>
  </si>
  <si>
    <t xml:space="preserve">Touch enemies in melee range to absorb &lt;mag&gt; Stamina per second. </t>
  </si>
  <si>
    <t>Touch enemies in melee range to absorb &lt;mag&gt; Stamina per second.</t>
  </si>
  <si>
    <t>Living targets up to level &lt;mag&gt; will attack anyone nearby for &lt;dur&gt; seconds.</t>
  </si>
  <si>
    <t>020045B1</t>
  </si>
  <si>
    <t>020045B2</t>
  </si>
  <si>
    <t>-1</t>
  </si>
  <si>
    <t>040177B5</t>
  </si>
  <si>
    <t>003E5C0D</t>
  </si>
  <si>
    <t>For &lt;dur&gt; seconds, the caster is &lt;20&gt;% harder to detect.</t>
  </si>
  <si>
    <t>For &lt;dur&gt; seconds, nearby opponents take &lt;mag&gt; damage to Health and Magicka.</t>
  </si>
  <si>
    <t>Converts Health into Magicka. This effect can be deadly if Health is low.</t>
  </si>
  <si>
    <t>Creates a rune that explodes when enemies approach, encasing enemies in ash for 15 seconds.</t>
  </si>
  <si>
    <t>For 60 seconds, undead in melee range take 16 sun damage per second.</t>
  </si>
  <si>
    <t>Summons a Mistman for 60 seconds wherever the caster is pointing.</t>
  </si>
  <si>
    <t>Summons a Wrathman for 120 seconds wherever the caster is pointing.</t>
  </si>
  <si>
    <t>A crackling blast of raw magic that absorbs 80 Stamina over 3 seconds. </t>
  </si>
  <si>
    <t>A blast of raw magic that absorbs 50 Health over 3 seconds. </t>
  </si>
  <si>
    <t>A bolt of raw magic that absorbs 25 Health over 3 seconds. </t>
  </si>
  <si>
    <t>Creates a rune that explodes when enemies approach, absorbing 40 Health over 3 seconds.</t>
  </si>
  <si>
    <t>A wave of raw magic that absorbs 40 Health over 3 seconds. </t>
  </si>
  <si>
    <t>For 60 seconds, targets in melee range take 16 fire damage per second.</t>
  </si>
  <si>
    <t>A spike of ice that does 20 points of frost damage to Health and Stamina and slows the target for 15 seconds</t>
  </si>
  <si>
    <t>A bolt of raw magic that reduces enemy weapon damage and physical resistance by 20% for 30 seconds. </t>
  </si>
  <si>
    <t>A crackling blast of raw magic that absorbs 80 Health over 3 seconds. </t>
  </si>
  <si>
    <t>For 60 seconds, targets in melee range take 16 frost damage to Health and Stamina per second. </t>
  </si>
  <si>
    <t>Living targets up to level 10 won’t fight for 30 seconds.</t>
  </si>
  <si>
    <t>A blast of flame that sets targets on fire, doing 4 damage per second for 15 seconds</t>
  </si>
  <si>
    <t>A crackling blast of raw magic that absorbs 80 Magicka over 3 seconds. </t>
  </si>
  <si>
    <t>Creates a ritual circle on the ground for 30 seconds. Whenever you stand within the circle, you receive 35% Magic Resistance and restore 20 Health per second.</t>
  </si>
  <si>
    <t>Creates a ritual circle on the ground for 30 seconds. Whenever you stand within the circle, you receive 20% Magic Resistance and restore 10 Health per second.</t>
  </si>
  <si>
    <t>Creates a ritual circle on the ground for 30 seconds. Undead up to level 16 who enter the circle are turned and take 6 damage per second.</t>
  </si>
  <si>
    <t>Creates a rune that explodes when enemies approach, absorbing 70 Health over 3 seconds. </t>
  </si>
  <si>
    <t>Living targets in a large area up to level 25 are silenced for 30 seconds.</t>
  </si>
  <si>
    <t>A blast of raw magic that absorbs 50 Magicka over 3 seconds. </t>
  </si>
  <si>
    <t>A bolt of raw magic that absorbs 25 Magicka over 3 seconds. </t>
  </si>
  <si>
    <t>Summons Arvak in the Soul Cairn or Tamriel wilderness to act as your steed</t>
  </si>
  <si>
    <t>A bolt of raw magic that reduces enemy weapon damage by 20% for 30 seconds. </t>
  </si>
  <si>
    <t>A blast of raw magic that absorbs 50 Stamina over 3 seconds. </t>
  </si>
  <si>
    <t>A bolt of raw magic that absorbs 25 Stamina over 3 seconds. </t>
  </si>
  <si>
    <t>0004C90A</t>
  </si>
  <si>
    <t>000AD236</t>
  </si>
  <si>
    <t>000C1643</t>
  </si>
  <si>
    <t>000323AF</t>
  </si>
  <si>
    <t>000323B1</t>
  </si>
  <si>
    <t>000323AD</t>
  </si>
  <si>
    <t>0004C909</t>
  </si>
  <si>
    <t>000323AB</t>
  </si>
  <si>
    <t>000323AC</t>
  </si>
  <si>
    <t>000323B0</t>
  </si>
  <si>
    <t>Summons a Poison Atronach for &lt;dur&gt; seconds wherever the caster is pointing.</t>
  </si>
  <si>
    <t>Summons a Skeleton Alchemist for &lt;dur&gt; seconds wherever the caster is pointing.</t>
  </si>
  <si>
    <t>A powerful bolt of poison that does &lt;mag&gt; points of poison damage.</t>
  </si>
  <si>
    <t>A blast of poison that does &lt;mag&gt; points of poison damage in a 100 foot radius.</t>
  </si>
  <si>
    <t>For &lt;dur&gt; seconds, opponents in melee range take poison damage.</t>
  </si>
  <si>
    <t>A poison cloud for &lt;mag&gt; points of poison damage in a 15 foot radius.</t>
  </si>
  <si>
    <t>Targets that fail to resist take &lt;mag&gt; points of poison damage.</t>
  </si>
  <si>
    <t>Summons a Poison Atronach permanently.</t>
  </si>
  <si>
    <t>A burst of poison that does &lt;mag&gt; points of poison damage per second.</t>
  </si>
  <si>
    <t>A bolt of poison that does &lt;mag&gt; points of poison damage.</t>
  </si>
  <si>
    <t>Sprayed on the ground, it creates a puddle of poison that does &lt;40&gt; points of poison damage per second.</t>
  </si>
  <si>
    <t>0004DB76</t>
  </si>
  <si>
    <t>00047508</t>
  </si>
  <si>
    <t>0004E64D</t>
  </si>
  <si>
    <t>00047509</t>
  </si>
  <si>
    <t>00012875</t>
  </si>
  <si>
    <t>00003901</t>
  </si>
  <si>
    <t>00012874</t>
  </si>
  <si>
    <t>00012872</t>
  </si>
  <si>
    <t>00012873</t>
  </si>
  <si>
    <t>00002FAA</t>
  </si>
  <si>
    <t>00051C5C</t>
  </si>
  <si>
    <t>000200AE</t>
  </si>
  <si>
    <t>00003904</t>
  </si>
  <si>
    <t>000297DF</t>
  </si>
  <si>
    <t>000297E0</t>
  </si>
  <si>
    <t>00003906</t>
  </si>
  <si>
    <t>00003905</t>
  </si>
  <si>
    <t>00003903</t>
  </si>
  <si>
    <t>0001D013</t>
  </si>
  <si>
    <t>000297DE</t>
  </si>
  <si>
    <t>Reduces all incoming damage by &lt;20&gt;% and you are &lt;20&gt;% harder to detect. Shadow spells heal you for a portion of damage dealt, but Restoration spells cost &lt;75&gt;% more magicka to cast. Drains &lt;80&gt;% of magicka when cast. Next cast dispels the shadowform.</t>
  </si>
  <si>
    <t>Targets that are in area of the aura have their speed reduced by &lt;45&gt;%, attack damage by &lt;30&gt;%, magic resistance and armor by &lt;35&gt;% and regeneration rates by &lt;50&gt;% for &lt;dur&gt; seconds.</t>
  </si>
  <si>
    <t>Surrounds you with shadows for &lt;dur&gt; seconds. You are &lt;50&gt;% harder to detect and your Shadowbolt deals maximum damage.</t>
  </si>
  <si>
    <t>Summons a Shadow Atronach for &lt;dur&gt; seconds wherever the caster is pointing.</t>
  </si>
  <si>
    <t>Summons invulnerable Umbra' Keth to maul your enemies for &lt;dur&gt; seconds.</t>
  </si>
  <si>
    <t>Creates shadowy patches on the ground that do &lt;mag&gt; points of shadowflame damage per second. Targets that die in flames have their soul trapped.</t>
  </si>
  <si>
    <t>Summons a dark cloud of energy to crush the target. The crushed target suffers &lt;mag&gt; shadow damage every &lt;2&gt; seconds for &lt;dur&gt; seconds and has a chance to be staggered each tick. Has a chance to trap the target's soul.</t>
  </si>
  <si>
    <t>Weakens the target, stopping it's Health, Stamina and Magicka regeneration for &lt;dur&gt; seconds.</t>
  </si>
  <si>
    <t>Weakens the target, reducing it's movement speed by &lt;30&gt;%</t>
  </si>
  <si>
    <t>Weakens the target, reducing it's armor rating by &lt;25&gt;%</t>
  </si>
  <si>
    <t>Creates a black stellar object in the sky which absorbs sunlight for &lt;dur&gt; seconds. You are &lt;50&gt;% harder to detect and your Shadowbolt deals maximum damage. Can only be used outdoors.</t>
  </si>
  <si>
    <t>Inflicts &lt;mag&gt; shadow damage each second.</t>
  </si>
  <si>
    <t>Cast on a nearby surface, it explodes for &lt;mag&gt; points of shadow damage when enemies come near and applies a random shadow curse on them.</t>
  </si>
  <si>
    <t>Converts Health to Magicka. May be lethal.</t>
  </si>
  <si>
    <t>A silent spell that completely disables the target's mind for &lt;dur&gt; seconds. Works on targets up to level &lt;mag&gt;. Cannot be used in combat.</t>
  </si>
  <si>
    <t>Controls a mind up to level &lt;mag&gt; for up to &lt;dur&gt; seconds. Caster is invisible and hidden in stealth for the duration of the effect. Press Activate key to free the target.</t>
  </si>
  <si>
    <t>Inflicts &lt;mag&gt; shadow damage each second. Stacks up to &lt;4&gt; times while channeling (&lt;5&gt; times if you learned &lt;Dark Art: Agony&gt;).</t>
  </si>
  <si>
    <t>Causes a shadowy explosion around the caster, dealing &lt;mag&gt; shadow damage instantly</t>
  </si>
  <si>
    <t>Strikes the target for &lt;mag&gt; base shadow damage. The bolt absorbs shadows around the caster, increasing the damage up to &lt;60&gt;% depending on the light level.</t>
  </si>
  <si>
    <t>An ability to infuse your weapons with shadow magic.</t>
  </si>
  <si>
    <t>Improved night vision. Drains &lt;80&gt;% of magicka when cast. Next cast dispels the nighteye.</t>
  </si>
  <si>
    <t>00002DC9</t>
  </si>
  <si>
    <t>00002DC6</t>
  </si>
  <si>
    <t>00002DC8</t>
  </si>
  <si>
    <t>00002DC7</t>
  </si>
  <si>
    <t>00002DC5</t>
  </si>
  <si>
    <t>Slows the time enormously for &lt;dur&gt; seconds.</t>
  </si>
  <si>
    <t>Slows the time effectively for &lt;dur&gt; seconds.</t>
  </si>
  <si>
    <t>Slows the time more effectively for &lt;dur&gt; seconds.</t>
  </si>
  <si>
    <t>Slows the time slightly for &lt;dur&gt; seconds.</t>
  </si>
  <si>
    <t>0041DE53</t>
  </si>
  <si>
    <t>0041DE57</t>
  </si>
  <si>
    <t>0041DE54</t>
  </si>
  <si>
    <t>0041DE55</t>
  </si>
  <si>
    <t>0041DE5A</t>
  </si>
  <si>
    <t>0041DE4F</t>
  </si>
  <si>
    <t>0041DE56</t>
  </si>
  <si>
    <t>0041DE4D</t>
  </si>
  <si>
    <t>0041DE50</t>
  </si>
  <si>
    <t>0041DE4E</t>
  </si>
  <si>
    <t>0041DE58</t>
  </si>
  <si>
    <t>0041DE52</t>
  </si>
  <si>
    <t>0041DE5B</t>
  </si>
  <si>
    <t>0041DE51</t>
  </si>
  <si>
    <t>0041DE59</t>
  </si>
  <si>
    <t>001815D6</t>
  </si>
  <si>
    <t>0018670F</t>
  </si>
  <si>
    <t>001C8450</t>
  </si>
  <si>
    <t>001815E1</t>
  </si>
  <si>
    <t>001815C8</t>
  </si>
  <si>
    <t>001815F9</t>
  </si>
  <si>
    <t>001815CA</t>
  </si>
  <si>
    <t>001EBB91</t>
  </si>
  <si>
    <t>004CA104</t>
  </si>
  <si>
    <t>004883B8</t>
  </si>
  <si>
    <t>004883B5</t>
  </si>
  <si>
    <t>004883B7</t>
  </si>
  <si>
    <t>00181602</t>
  </si>
  <si>
    <t>00181601</t>
  </si>
  <si>
    <t>00181605</t>
  </si>
  <si>
    <t>001EBB97</t>
  </si>
  <si>
    <t>00181604</t>
  </si>
  <si>
    <t>001815FC</t>
  </si>
  <si>
    <t>001EBB94</t>
  </si>
  <si>
    <t>001EBB8F</t>
  </si>
  <si>
    <t>001815FE</t>
  </si>
  <si>
    <t>001815FF</t>
  </si>
  <si>
    <t>001EBB93</t>
  </si>
  <si>
    <t>001815FD</t>
  </si>
  <si>
    <t>001EBB96</t>
  </si>
  <si>
    <t>00181603</t>
  </si>
  <si>
    <t>004883B6</t>
  </si>
  <si>
    <t>001EBB95</t>
  </si>
  <si>
    <t>001815F8</t>
  </si>
  <si>
    <t>001815F7</t>
  </si>
  <si>
    <t>001815F6</t>
  </si>
  <si>
    <t>00181607</t>
  </si>
  <si>
    <t>001815E5</t>
  </si>
  <si>
    <t>001815F1</t>
  </si>
  <si>
    <t>001815CE</t>
  </si>
  <si>
    <t>002C07F4</t>
  </si>
  <si>
    <t>001815EA</t>
  </si>
  <si>
    <t>001815D2</t>
  </si>
  <si>
    <t>001815ED</t>
  </si>
  <si>
    <t>001815DB</t>
  </si>
  <si>
    <t>001815F3</t>
  </si>
  <si>
    <t>001815DE</t>
  </si>
  <si>
    <t>001815E6</t>
  </si>
  <si>
    <t>001815CC</t>
  </si>
  <si>
    <t>001815D8</t>
  </si>
  <si>
    <t>0018160A</t>
  </si>
  <si>
    <t>001C844E</t>
  </si>
  <si>
    <t>001815E7</t>
  </si>
  <si>
    <t>001815CD</t>
  </si>
  <si>
    <t>001815D9</t>
  </si>
  <si>
    <t>002B65D4</t>
  </si>
  <si>
    <t>001815F4</t>
  </si>
  <si>
    <t>001815E3</t>
  </si>
  <si>
    <t>001F5DBA</t>
  </si>
  <si>
    <t>001815DF</t>
  </si>
  <si>
    <t>001815EE</t>
  </si>
  <si>
    <t>001815DC</t>
  </si>
  <si>
    <t>0018670E</t>
  </si>
  <si>
    <t>001C8455</t>
  </si>
  <si>
    <t>001815EB</t>
  </si>
  <si>
    <t>001815EC</t>
  </si>
  <si>
    <t>001815D7</t>
  </si>
  <si>
    <t>002C07E7</t>
  </si>
  <si>
    <t>001815D4</t>
  </si>
  <si>
    <t>001815DD</t>
  </si>
  <si>
    <t>001815F5</t>
  </si>
  <si>
    <t>001D7771</t>
  </si>
  <si>
    <t>001815FB</t>
  </si>
  <si>
    <t>001C8457</t>
  </si>
  <si>
    <t>0018670D</t>
  </si>
  <si>
    <t>001815E2</t>
  </si>
  <si>
    <t>00292EC5</t>
  </si>
  <si>
    <t>00292EC4</t>
  </si>
  <si>
    <t>00292EC6</t>
  </si>
  <si>
    <t>00292EC3</t>
  </si>
  <si>
    <t>001815F0</t>
  </si>
  <si>
    <t>003B38A4</t>
  </si>
  <si>
    <t>001815F2</t>
  </si>
  <si>
    <t>00186710</t>
  </si>
  <si>
    <t>00283BBF</t>
  </si>
  <si>
    <t>00283BC0</t>
  </si>
  <si>
    <t>00283BBB</t>
  </si>
  <si>
    <t>00283BB8</t>
  </si>
  <si>
    <t>00283BC2</t>
  </si>
  <si>
    <t>00283BBD</t>
  </si>
  <si>
    <t>00283BBC</t>
  </si>
  <si>
    <t>00283BB6</t>
  </si>
  <si>
    <t>00283BB7</t>
  </si>
  <si>
    <t>00283BBE</t>
  </si>
  <si>
    <t>00283BC1</t>
  </si>
  <si>
    <t>00283BB9</t>
  </si>
  <si>
    <t>00283BBA</t>
  </si>
  <si>
    <t>00181609</t>
  </si>
  <si>
    <t>0018670C</t>
  </si>
  <si>
    <t>001C844F</t>
  </si>
  <si>
    <t>002C58FA</t>
  </si>
  <si>
    <t>00376C51</t>
  </si>
  <si>
    <t>001F5DB0</t>
  </si>
  <si>
    <t>001F5DAF</t>
  </si>
  <si>
    <t>001F5DB2</t>
  </si>
  <si>
    <t>001F5DB1</t>
  </si>
  <si>
    <t>002C07F5</t>
  </si>
  <si>
    <t>001F5DAD</t>
  </si>
  <si>
    <t>001815D5</t>
  </si>
  <si>
    <t>00186711</t>
  </si>
  <si>
    <t>001815FA</t>
  </si>
  <si>
    <t>001C8452</t>
  </si>
  <si>
    <t>001815E0</t>
  </si>
  <si>
    <t>001815E8</t>
  </si>
  <si>
    <t>001815EF</t>
  </si>
  <si>
    <t>001815DA</t>
  </si>
  <si>
    <t>001815CB</t>
  </si>
  <si>
    <t>001C8451</t>
  </si>
  <si>
    <t>001F5DBC</t>
  </si>
  <si>
    <t>002F3214</t>
  </si>
  <si>
    <t>001C844C</t>
  </si>
  <si>
    <t>00181606</t>
  </si>
  <si>
    <t>00181608</t>
  </si>
  <si>
    <t>0036CA42</t>
  </si>
  <si>
    <t>0036CA43</t>
  </si>
  <si>
    <t>001815E4</t>
  </si>
  <si>
    <t>001C8453</t>
  </si>
  <si>
    <t>00186712</t>
  </si>
  <si>
    <t>00186714</t>
  </si>
  <si>
    <t>00186713</t>
  </si>
  <si>
    <t>001815E9</t>
  </si>
  <si>
    <t>001815CF</t>
  </si>
  <si>
    <t>001815D0</t>
  </si>
  <si>
    <t>0018670B</t>
  </si>
  <si>
    <t>001815D1</t>
  </si>
  <si>
    <t>001815D3</t>
  </si>
  <si>
    <t>001C8454</t>
  </si>
  <si>
    <t>Absorb &lt;mag&gt; points of Alteration from the target for &lt;dur&gt; seconds on touch.</t>
  </si>
  <si>
    <t>Absorb &lt;mag&gt; points of Archery from the target for &lt;dur&gt; seconds on touch.</t>
  </si>
  <si>
    <t>Absorb &lt;mag&gt; points of Block from the target for &lt;dur&gt; seconds on touch.</t>
  </si>
  <si>
    <t>Absorb &lt;mag&gt; points of Conjuration from the target for &lt;dur&gt; seconds on touch.</t>
  </si>
  <si>
    <t>Absorb &lt;mag&gt; points of Destruction from the target for &lt;dur&gt; seconds on touch.</t>
  </si>
  <si>
    <t>Absorb &lt;mag&gt; points of unarmed damage from the target for &lt;dur&gt; seconds on touch.</t>
  </si>
  <si>
    <t>Absorb &lt;mag&gt; points of Heavy Armor from the target for &lt;dur&gt; seconds on touch.</t>
  </si>
  <si>
    <t>Absorb &lt;mag&gt; points of Illusion from the target for &lt;dur&gt; seconds on touch.</t>
  </si>
  <si>
    <t>Absorb &lt;mag&gt; points of Light Armor from the target for &lt;dur&gt; seconds on touch.</t>
  </si>
  <si>
    <t>Absorb &lt;mag&gt; points of Lockpicking from the target for &lt;dur&gt; seconds on touch.</t>
  </si>
  <si>
    <t>Absorb &lt;mag&gt; points of One-Handed from the target for &lt;dur&gt; seconds on touch.</t>
  </si>
  <si>
    <t>Absorb &lt;mag&gt; points of Restoration from the target for &lt;dur&gt; seconds on touch.</t>
  </si>
  <si>
    <t>Absorb &lt;mag&gt; points of Sneak from the target for &lt;dur&gt; seconds on touch.</t>
  </si>
  <si>
    <t>Absorb &lt;mag&gt; points of Speechcraft from the target for &lt;dur&gt; seconds on touch.</t>
  </si>
  <si>
    <t>Absorb &lt;mag&gt; points of Two-Handed from the target for &lt;dur&gt; seconds on touch.</t>
  </si>
  <si>
    <t>An icey spew that does &lt;mag&gt; points of frost damage to Health and Stamina upon touch.</t>
  </si>
  <si>
    <t>A contagious wave that does &lt;mag&gt; points of affliction damage to Health and Stamina. Targets infected take extra damage.</t>
  </si>
  <si>
    <t>Target won't flee for &lt;dur&gt; seconds and gets some extra health and stamina upon touch.</t>
  </si>
  <si>
    <t>Target is burdened, moving and regenerating Stamina &lt;mag&gt;% slower upon touch.</t>
  </si>
  <si>
    <t>A burning rush that does &lt;mag&gt; points of damage upon touch. Targets on fire take extra damage.</t>
  </si>
  <si>
    <t>Caster's disposition is slightly increased for &lt;dur&gt; seconds, making prices &lt;10&gt;% better.</t>
  </si>
  <si>
    <t>A chilling drift that does &lt;mag&gt; points of frost damage to Health and Stamina upon touch.</t>
  </si>
  <si>
    <t>Summons a Death Hound for &lt;dur&gt; seconds wherever the caster is pointing.</t>
  </si>
  <si>
    <t>Summons a Draugr Scourge for &lt;dur&gt; seconds wherever the caster is pointing.</t>
  </si>
  <si>
    <t>Summons a Draugr Thrall for &lt;dur&gt; seconds wherever the caster is pointing.</t>
  </si>
  <si>
    <t>Summons a Draugr Wretch for &lt;dur&gt; seconds wherever the caster is pointing.</t>
  </si>
  <si>
    <t>Summons a Dremora Warlock for &lt;dur&gt; seconds.</t>
  </si>
  <si>
    <t>Summons a Honed Familiar for &lt;dur&gt; seconds wherever the caster is pointing.</t>
  </si>
  <si>
    <t>Summons a Lich for &lt;dur&gt; seconds wherever the caster is pointing.</t>
  </si>
  <si>
    <t>Summons a Potent Familiar for &lt;dur&gt; seconds wherever the caster is pointing.</t>
  </si>
  <si>
    <t>Summons a Skeleton Bowman for &lt;dur&gt; seconds wherever the caster is pointing.</t>
  </si>
  <si>
    <t>Summons a Skeleton Guardian for &lt;dur&gt; seconds wherever the caster is pointing.</t>
  </si>
  <si>
    <t>Summons a Skeleton Hero for &lt;dur&gt; seconds wherever the caster is pointing.</t>
  </si>
  <si>
    <t>Summons a Skeleton Minion for &lt;dur&gt; seconds wherever the caster is pointing.</t>
  </si>
  <si>
    <t>Summons a Skeleton Warlock for &lt;dur&gt; seconds wherever the caster is pointing.</t>
  </si>
  <si>
    <t>Summons a Strong Familiar for &lt;dur&gt; seconds wherever the caster is pointing.</t>
  </si>
  <si>
    <t>Summons a Tormented Draugr for &lt;dur&gt; seconds wherever the caster is pointing.</t>
  </si>
  <si>
    <t>Cures the caster from all diseases.</t>
  </si>
  <si>
    <t>Cures the caster from poison's continuing effects.</t>
  </si>
  <si>
    <t>Dispels the caster's continuous magic effects.</t>
  </si>
  <si>
    <t>For &lt;dur&gt; seconds sap the soul of opponents in melee range, absorbing &lt;8&gt; points of health per second.</t>
  </si>
  <si>
    <t>Improves the caster's carrying capacity by &lt;mag&gt; points for &lt;dur&gt; seconds.</t>
  </si>
  <si>
    <t>Improves the target's armor rating by &lt;mag&gt; points for &lt;dur&gt; seconds.</t>
  </si>
  <si>
    <t>An electric zap that does &lt;mag&gt; points of shock damage to Health and half to Magicka upon touch.</t>
  </si>
  <si>
    <t>Increases armor rating by &lt;mag&gt; points and negates up to &lt;mag&gt; points of spell damage or effects.</t>
  </si>
  <si>
    <t>Target is encumbered, moving and regenerating Stamina &lt;mag&gt;% slower for &lt;dur&gt; seconds on touch.</t>
  </si>
  <si>
    <t>A fiery upsurge that does &lt;mag&gt; points of damage upon touch. Targets on fire take extra damage.</t>
  </si>
  <si>
    <t>Improves the caster's fire resistance by &lt;mag&gt;% for &lt;dur&gt; seconds.</t>
  </si>
  <si>
    <t>A surge of fire that does &lt;mag&gt; points of damage to all affected targets. Targets on fire take extra damage.</t>
  </si>
  <si>
    <t>A barrage of flame that does &lt;mag&gt; points of damage to health. Targets on fire take extra damage.</t>
  </si>
  <si>
    <t>A flaming graze that does &lt;mag&gt; points of damage upon touch. Targets on fire take extra damage.</t>
  </si>
  <si>
    <t>A wave of fire that does &lt;mag&gt; points of damage to all affected targets. Targets on fire take extra damage.</t>
  </si>
  <si>
    <t>Instill the target with &lt;mag&gt; points of poison damage per second for &lt;dur&gt; seconds. Targets poisoned take lingering damage.</t>
  </si>
  <si>
    <t>Creatures and people up to level &lt;mag&gt; flee from combat for &lt;dur&gt; seconds upon touch.</t>
  </si>
  <si>
    <t>Improves the caster's frost resistance by &lt;mag&gt;% for &lt;dur&gt; seconds.</t>
  </si>
  <si>
    <t>A cold burst that does &lt;mag&gt; points of frost damage to Health and Stamina upon touch.</t>
  </si>
  <si>
    <t>A freezing wave that does &lt;mag&gt; points of frost damage to Health and Stamina on all affected targets.</t>
  </si>
  <si>
    <t>Targets that fail to resist are frozen for &lt;dur&gt; seconds. Frozen targets take lingering damage.</t>
  </si>
  <si>
    <t>Target is hindered, moving and regenerating Stamina &lt;mag&gt;% slower for &lt;dur&gt; seconds on touch.</t>
  </si>
  <si>
    <t>Prevents the target from casting magic for &lt;dur&gt; seconds.</t>
  </si>
  <si>
    <t>A barrage of ice that does &lt;mag&gt; points of frost damage to Health and Stamina.</t>
  </si>
  <si>
    <t>A freezing surge that does &lt;mag&gt; points of frost damage to Health and Stamina on all affected targets.</t>
  </si>
  <si>
    <t>A weak affliction that does &lt;mag&gt; points of damage per second for &lt;dur&gt; seconds. Targets infected move slower.</t>
  </si>
  <si>
    <t>A lightning streak that does &lt;mag&gt; points of shock damage to Health and half to Magicka upon touch.</t>
  </si>
  <si>
    <t>For &lt;dur&gt; seconds, regenerate your magicka significantly faster. Nearby enemies are shocked.</t>
  </si>
  <si>
    <t>A lightning charge that does &lt;mag&gt; points of shock damage to Health and half to Magicka upon touch.</t>
  </si>
  <si>
    <t>A surge of lightning that does &lt;mag&gt; points of shock damage to Health and half to Magicka on all affected targets.</t>
  </si>
  <si>
    <t>Improves the caster's shock resistance by &lt;mag&gt;% for &lt;dur&gt; seconds.</t>
  </si>
  <si>
    <t>Places a Mark wherever the caster is standing.</t>
  </si>
  <si>
    <t>Caster's disposition is greatly increased for &lt;dur&gt; seconds, prices are &lt;35&gt;% better, stolen goods are barterable, and merchants buy any item.</t>
  </si>
  <si>
    <t>A poisonous explosion for &lt;mag&gt; points of damage in a 15 foot radius for &lt;dur&gt; seconds. Targets poisoned take lingering damage.</t>
  </si>
  <si>
    <t>Open any adept-level lock within &lt;dur&gt; seconds.</t>
  </si>
  <si>
    <t>Open any apprentice-level lock within &lt;dur&gt; seconds.</t>
  </si>
  <si>
    <t>Open any expert-level lock or lower within &lt;dur&gt; seconds.</t>
  </si>
  <si>
    <t>Open any novice-level lock within &lt;dur&gt; seconds.</t>
  </si>
  <si>
    <t>Target is oppressed, moving and regenerating Stamina &lt;mag&gt;% slower for &lt;dur&gt; seconds on touch.</t>
  </si>
  <si>
    <t>Targets up to level &lt;20&gt; that fail to resist won't fight for &lt;60&gt; seconds.</t>
  </si>
  <si>
    <t>A powerful affliction that does &lt;mag&gt; points of damage per second for &lt;dur&gt; seconds. Targets infected move slower.</t>
  </si>
  <si>
    <t>Travel through Oblivion to the ruins of Bthardamz. Attributes are reduced by &lt;20&gt; for &lt;60&gt; seconds.</t>
  </si>
  <si>
    <t>Travel through Oblivion to an icey outpost within the frozen sea. Attributes are reduced by &lt;20&gt; for &lt;60&gt; seconds.</t>
  </si>
  <si>
    <t>Travel through Oblivion to Karthwasten. Attributes are reduced by &lt;20&gt; for &lt;60&gt; seconds.</t>
  </si>
  <si>
    <t>Travel through Oblivion to Kynesgrove. Attributes are reduced by &lt;15&gt; for &lt;60&gt; seconds.</t>
  </si>
  <si>
    <t>Travel through Oblivion to an isolated lighthouse. Attributes are reduced by &lt;20&gt; for &lt;60&gt; seconds.</t>
  </si>
  <si>
    <t>Travel through Oblivion to Old Hroldan. Attributes are reduced by &lt;20&gt; for &lt;60&gt; seconds.</t>
  </si>
  <si>
    <t>Travel through Oblivion to an old shack. Attributes are reduced by &lt;20&gt; for &lt;60&gt; seconds.</t>
  </si>
  <si>
    <t>Travel through Oblivion to Riverwood. Attributes are reduced by &lt;10&gt; for &lt;60&gt; seconds.</t>
  </si>
  <si>
    <t>Travel through Oblivion to Sarethi Farm. Attributes are reduced by &lt;10&gt; for &lt;60&gt; seconds.</t>
  </si>
  <si>
    <t>Travel through Oblivion to a secluded camp up in the mountains. Attributes are reduced by &lt;20&gt; for &lt;60&gt; seconds.</t>
  </si>
  <si>
    <t>Travel through Oblivion to Stendarr's Beacon. Attributes are reduced by &lt;20&gt; for &lt;60&gt; seconds.</t>
  </si>
  <si>
    <t>Travel through Oblivion to Wayward Pass. Attributes are reduced by &lt;15&gt; for &lt;60&gt; seconds.</t>
  </si>
  <si>
    <t>Travel through Oblivion to Whitewatch Tower. Attributes are reduced by &lt;15&gt; for &lt;60&gt; seconds.</t>
  </si>
  <si>
    <t xml:space="preserve">Instill the target with &lt;mag&gt; points of poison damage per second. </t>
  </si>
  <si>
    <t>For &lt;dur&gt; seconds, opponents in melee range take &lt;8&gt; points of poison damage per second.</t>
  </si>
  <si>
    <t>Creatures and people up to level &lt;mag&gt; will attack anything nearby for &lt;dur&gt; seconds upon touch.</t>
  </si>
  <si>
    <t>A flash of fire, creatures and people burn for &lt;mag&gt; points of damage and are frenzied for &lt;20&gt; seconds.</t>
  </si>
  <si>
    <t>Recalls the caster to the last Mark.</t>
  </si>
  <si>
    <t>Caster resists &lt;mag&gt;% of magic for &lt;dur&gt; seconds.</t>
  </si>
  <si>
    <t>Targets up to level &lt;20&gt; that fail to resist flee from combat for &lt;30&gt; seconds.</t>
  </si>
  <si>
    <t>A scorching abrasion that does &lt;mag&gt; points of damage upon touch. Targets on fire take extra damage.</t>
  </si>
  <si>
    <t>A plaguelike surge that does &lt;mag&gt; points of damage to Health and Stamina. Targets infected take extra damage.</t>
  </si>
  <si>
    <t>Caster's disposition is further increased for &lt;dur&gt; seconds, prices are &lt;20&gt;% better and stolen goods are barterable.</t>
  </si>
  <si>
    <t>Creatures and people up to level &lt;mag&gt; won't fight for &lt;dur&gt; seconds upon touch.</t>
  </si>
  <si>
    <t>A barrage of lightning that does &lt;mag&gt; points of shock damage to Health and half to Magicka.</t>
  </si>
  <si>
    <t>A wave of shock that does &lt;mag&gt; points of shock damage to Health and half to Magicka on all affected targets.</t>
  </si>
  <si>
    <t>A shocking flash that does &lt;mag&gt; points of shock damage to Health and half to Magicka upon touch.</t>
  </si>
  <si>
    <t>Prevents targets from casting magic in a 15 foot radius for &lt;dur&gt; seconds.</t>
  </si>
  <si>
    <t>Caster takes no fall damage for &lt;10&gt; seconds.</t>
  </si>
  <si>
    <t>Sap a minor portion of the target's soul, giving &lt;mag&gt; points of the drained attributes for &lt;dur&gt; seconds.</t>
  </si>
  <si>
    <t>Sap a vast portion of the target's soul, giving &lt;mag&gt; points of the drained attributes for &lt;dur&gt; seconds.</t>
  </si>
  <si>
    <t>Absorb &lt;mag&gt; points of health from the target. Victims' health regeneration is negated for &lt;15&gt; seconds.</t>
  </si>
  <si>
    <t>Absorb &lt;mag&gt; points of health from targets in a 15 foot radius. Victims' health regeneration is negated for &lt;25&gt; seconds.</t>
  </si>
  <si>
    <t>For &lt;dur&gt; seconds, absorb &lt;mag&gt; points of health from opponents in melee range.</t>
  </si>
  <si>
    <t>Can walk on water for &lt;dur&gt; seconds.</t>
  </si>
  <si>
    <t>Target is &lt;mag&gt;% weaker to poison and reduces Health regeneration by &lt;50&gt;% for &lt;dur&gt; seconds.</t>
  </si>
  <si>
    <t>A freezing outburst that does &lt;mag&gt; points of frost damage to Health and Stamina upon touch.</t>
  </si>
  <si>
    <t>00061BE5</t>
  </si>
  <si>
    <t>000B2C07</t>
  </si>
  <si>
    <t>0008A3F8</t>
  </si>
  <si>
    <t>0200A559</t>
  </si>
  <si>
    <t>02002894</t>
  </si>
  <si>
    <t>02002898</t>
  </si>
  <si>
    <t>0200289B</t>
  </si>
  <si>
    <t>0200E0B3</t>
  </si>
  <si>
    <t>0200A55E</t>
  </si>
  <si>
    <t>0200A561</t>
  </si>
  <si>
    <t>02009517</t>
  </si>
  <si>
    <t>02009516</t>
  </si>
  <si>
    <t>02009515</t>
  </si>
  <si>
    <t>0200FBCB</t>
  </si>
  <si>
    <t>020106AE</t>
  </si>
  <si>
    <t>0200FBCD</t>
  </si>
  <si>
    <t>0200B59D</t>
  </si>
  <si>
    <t>0200FBCE</t>
  </si>
  <si>
    <t>02009513</t>
  </si>
  <si>
    <t>0200F0E9</t>
  </si>
  <si>
    <t>0200F0EC</t>
  </si>
  <si>
    <t>0200F0EB</t>
  </si>
  <si>
    <t>02010140</t>
  </si>
  <si>
    <t>02010142</t>
  </si>
  <si>
    <t>02010143</t>
  </si>
  <si>
    <t>0200EB7C</t>
  </si>
  <si>
    <t>0200A555</t>
  </si>
  <si>
    <t>02002897</t>
  </si>
  <si>
    <t>0200289A</t>
  </si>
  <si>
    <t>0200289D</t>
  </si>
  <si>
    <t>02008A20</t>
  </si>
  <si>
    <t>02010C1C</t>
  </si>
  <si>
    <t>02010C1E</t>
  </si>
  <si>
    <t>02010C1D</t>
  </si>
  <si>
    <t>0200A557</t>
  </si>
  <si>
    <t>0200A558</t>
  </si>
  <si>
    <t>02002896</t>
  </si>
  <si>
    <t>02002899</t>
  </si>
  <si>
    <t>0200289C</t>
  </si>
  <si>
    <t>02008F9B</t>
  </si>
  <si>
    <t>02008F9C</t>
  </si>
  <si>
    <t>02008F99</t>
  </si>
  <si>
    <t>020012D4</t>
  </si>
  <si>
    <t>020012D5</t>
  </si>
  <si>
    <t>020012D6</t>
  </si>
  <si>
    <t>02003368</t>
  </si>
  <si>
    <t>02007F3A</t>
  </si>
  <si>
    <t>02007F3B</t>
  </si>
  <si>
    <t>02007F44</t>
  </si>
  <si>
    <t>02007F45</t>
  </si>
  <si>
    <t>02007F46</t>
  </si>
  <si>
    <t>02007F3C</t>
  </si>
  <si>
    <t>02007F47</t>
  </si>
  <si>
    <t>02007F48</t>
  </si>
  <si>
    <t>02007F3D</t>
  </si>
  <si>
    <t>02007F49</t>
  </si>
  <si>
    <t>02007F3E</t>
  </si>
  <si>
    <t>02007F4A</t>
  </si>
  <si>
    <t>02007F3F</t>
  </si>
  <si>
    <t>02007F4B</t>
  </si>
  <si>
    <t>02007F4C</t>
  </si>
  <si>
    <t>02007F4D</t>
  </si>
  <si>
    <t>02007F4E</t>
  </si>
  <si>
    <t>02007F4F</t>
  </si>
  <si>
    <t>02007F50</t>
  </si>
  <si>
    <t>02007F51</t>
  </si>
  <si>
    <t>02007F52</t>
  </si>
  <si>
    <t>02007F53</t>
  </si>
  <si>
    <t>02007F40</t>
  </si>
  <si>
    <t>02007F41</t>
  </si>
  <si>
    <t>02007F54</t>
  </si>
  <si>
    <t>02007F43</t>
  </si>
  <si>
    <t>0200A563</t>
  </si>
  <si>
    <t>02008A22</t>
  </si>
  <si>
    <t>02002879</t>
  </si>
  <si>
    <t>02007463</t>
  </si>
  <si>
    <t>02008A2E</t>
  </si>
  <si>
    <t>02008A2B</t>
  </si>
  <si>
    <t>02008A2D</t>
  </si>
  <si>
    <t>Augments the caster's weapons to absorb a small amount of Magicka for &lt;dur&gt; seconds.</t>
  </si>
  <si>
    <t>Augments the caster's weapons with a moderate amount of fire damage for &lt;dur&gt; seconds.</t>
  </si>
  <si>
    <t>Augments the caster's weapons with a moderate amount of frost damage for &lt;dur&gt; seconds.</t>
  </si>
  <si>
    <t>Augments the caster's weapons with a moderate amount of shock damage for &lt;dur&gt; seconds.</t>
  </si>
  <si>
    <t>Increase your speed, and bring time to a crawl for &lt;dur&gt; seconds. Attacking will break the spell.</t>
  </si>
  <si>
    <t>Receive a boost to health regeneration for &lt;dur&gt; seconds.</t>
  </si>
  <si>
    <t>Receive a strong boost to health regeneration for &lt;dur&gt; seconds.</t>
  </si>
  <si>
    <t>Permanently summon a bundle of Daedric arrows.</t>
  </si>
  <si>
    <t>Permanently summon a bundle of ebony arrows.</t>
  </si>
  <si>
    <t>Permanently summon a bundle of Elven arrows.</t>
  </si>
  <si>
    <t>Permanently summon 3 fire arrows that explode upon impact.</t>
  </si>
  <si>
    <t>Permanently summon 3 freezing arrows that encase enemies in ice.</t>
  </si>
  <si>
    <t>Permanently summon 3 frost arrows that explode upon impact.</t>
  </si>
  <si>
    <t xml:space="preserve">Permanently summon a bundle of arrows that light their surrounding area for 60 seconds. </t>
  </si>
  <si>
    <t>Permanently summon 3 shock arrows that explode upon impact.</t>
  </si>
  <si>
    <t>Permanently summon a bundle of steel arrows.</t>
  </si>
  <si>
    <t xml:space="preserve">For &lt;dur&gt; seconds, wrap yourself in a defensive cloak of flame, and increase fire resistance by &lt;mag&gt;%. </t>
  </si>
  <si>
    <t xml:space="preserve">For &lt;dur&gt; seconds, wrap yourself in a defensive cloak of ice, and increase frost resistance by &lt;mag&gt;%. </t>
  </si>
  <si>
    <t xml:space="preserve">For &lt;dur&gt; seconds, wrap yourself in a defensive cloak of lightning, and increase shock resistance by &lt;mag&gt;%. </t>
  </si>
  <si>
    <t>Increase your damage with fire spells and enchantments by 20% for &lt;dur&gt; seconds, but lower your resistance to the other elements by an equal amount.</t>
  </si>
  <si>
    <t>Increase your damage with frost spells and enchantments by 20% for &lt;dur&gt; seconds, but lower your resistance to the other elements by an equal amount.</t>
  </si>
  <si>
    <t>Increase your damage with shock spells and enchantments by 20% for &lt;dur&gt; seconds, but lower your resistance to the other elements by an equal amount.</t>
  </si>
  <si>
    <t>Increase your speed, and slow time around you for &lt;dur&gt; seconds. Attacking will break the spell.</t>
  </si>
  <si>
    <t>Augments the caster's weapons to absorb health for &lt;dur&gt; seconds.</t>
  </si>
  <si>
    <t>Augments the caster's weapons with a powerful amount of fire damage for &lt;dur&gt; seconds.</t>
  </si>
  <si>
    <t>Augments the caster's weapons with a powerful amount of frost damage for &lt;dur&gt; seconds.</t>
  </si>
  <si>
    <t>Augments the caster's weapons with a powerful amount of shock damage for &lt;dur&gt; seconds.</t>
  </si>
  <si>
    <t>For &lt;dur&gt; seconds, augments the caster's weapons to make enemies flee in terror for a short time.</t>
  </si>
  <si>
    <t>Reduce time between shouts by 20% for &lt;dur&gt; seconds.</t>
  </si>
  <si>
    <t>Reduce time between shouts by 50% for &lt;dur&gt; seconds.</t>
  </si>
  <si>
    <t>Reduce time between shouts by 35% for &lt;dur&gt; seconds.</t>
  </si>
  <si>
    <t>Augments the caster's weapons to absorb a small amount of health for &lt;dur&gt; seconds.</t>
  </si>
  <si>
    <t>Augments the caster's weapons to absorb Magicka for &lt;dur&gt; seconds.</t>
  </si>
  <si>
    <t>Augments the caster's weapons with a large amount of fire damage for &lt;dur&gt; seconds.</t>
  </si>
  <si>
    <t>Augments the caster's weapons with a large amount of frost damage for &lt;dur&gt; seconds.</t>
  </si>
  <si>
    <t>Augments the caster's weapons with a large amount of shock damage for &lt;dur&gt; seconds.</t>
  </si>
  <si>
    <t>Increases Magic Resistance by &lt;mag&gt;% for &lt;dur&gt; seconds.</t>
  </si>
  <si>
    <t>Augments the caster's weapons with a small amount of fire damage for &lt;dur&gt; seconds.</t>
  </si>
  <si>
    <t>Augments the caster's weapons with a small amount of frost damage for &lt;dur&gt; seconds.</t>
  </si>
  <si>
    <t>Augments the caster's weapons with a small amount of shock damage for &lt;dur&gt; seconds.</t>
  </si>
  <si>
    <t>For &lt;dur&gt; seconds, the caster's weapons have a chance to briefly paralyze opponents.</t>
  </si>
  <si>
    <t>Pray to Akatosh, and take 50% less damage for &lt;dur&gt; seconds.</t>
  </si>
  <si>
    <t>Pray to Azura, and for &lt;dur&gt; seconds, items are enchanted &lt;mag&gt;% stronger.</t>
  </si>
  <si>
    <t>Pray to Boethia, and move silently for &lt;dur&gt; seconds.</t>
  </si>
  <si>
    <t>Pray to Clavicus Vile, and improve prices by &lt;mag&gt;% for &lt;dur&gt; seconds.</t>
  </si>
  <si>
    <t>Pray to Dibella, and increase Speechcraft by &lt;mag&gt; for &lt;dur&gt; seconds.</t>
  </si>
  <si>
    <t>Pray to Hermaeus Mora, and for 30 minutes, all skills improve 10% faster.</t>
  </si>
  <si>
    <t>Pray to Hircine, and call one of his Hounds for &lt;dur&gt; seconds wherever the caster is pointing.</t>
  </si>
  <si>
    <t>Pray to Julianos, and absorb &lt;mag&gt;% of the magicka from hostile spells for &lt;dur&gt; seconds.</t>
  </si>
  <si>
    <t>Pray to Jyggalag, and halt time for &lt;dur&gt; seconds.</t>
  </si>
  <si>
    <t>Pray to Kynareth, and reduce time between shouts by 70% for &lt;dur&gt; seconds.</t>
  </si>
  <si>
    <t>Pray to Malacath, and receive Orcish Berserker Rage for &lt;dur&gt; seconds.</t>
  </si>
  <si>
    <t>Pray to Mara, and be cured of all disease.</t>
  </si>
  <si>
    <t>Pray to Mehrunes Dagon, and reflect all physical damage for &lt;dur&gt; seconds.</t>
  </si>
  <si>
    <t>Pray to Mephala, and become invisible &lt;dur&gt; seconds. Activating an object or attacking will break the spell.</t>
  </si>
  <si>
    <t>Pray to Molag Bal, and increase the damage of one-handed weapons by &lt;mag&gt;% for &lt;dur&gt; seconds.</t>
  </si>
  <si>
    <t>Pray to Namira, and Conjuration spells will cost &lt;mag&gt;% less to cast for &lt;dur&gt; seconds.</t>
  </si>
  <si>
    <t>Pray to Nocturnal, and improve sneaking by &lt;mag&gt;% for &lt;dur&gt; seconds.</t>
  </si>
  <si>
    <t>Pray to Peryite, and created potions will be &lt;mag&gt;% more powerful for &lt;dur&gt; seconds.</t>
  </si>
  <si>
    <t>Pray to Sanguine, and increase total stamina by &lt;mag&gt; points for &lt;dur&gt; seconds.</t>
  </si>
  <si>
    <t>Pray to Sheogorath, and cause Madness everywhere around you for &lt;dur&gt; seconds.</t>
  </si>
  <si>
    <t>Pray to Stendarr, and increase the damage of two-handed weapons by &lt;mag&gt;% for &lt;dur&gt; seconds.</t>
  </si>
  <si>
    <t>Pray to Talos, and increase total health by &lt;mag&gt; points for &lt;dur&gt; seconds.</t>
  </si>
  <si>
    <t>Pray to Vaermina, and trap creatures and people inside their own nightmares &lt;dur&gt; seconds.</t>
  </si>
  <si>
    <t>Pray to Zenithar, and for &lt;dur&gt; seconds, improving weapons and armor is &lt;mag&gt;% more effective.</t>
  </si>
  <si>
    <t>Receive a powerful boost to health regeneration for &lt;dur&gt; seconds.</t>
  </si>
  <si>
    <t>Water Walking for &lt;dur&gt; seconds.</t>
  </si>
  <si>
    <t>Augments the caster's weapons with Silence for &lt;dur&gt; seconds.</t>
  </si>
  <si>
    <t>Augments the caster's weapons to Soul Trap enemies for &lt;dur&gt; seconds.</t>
  </si>
  <si>
    <t>The damage of ranged weapons by is increased by &lt;mag&gt;% for &lt;dur&gt; seconds.</t>
  </si>
  <si>
    <t>The damage of one-handed weapons by is increased by &lt;mag&gt;% for &lt;dur&gt; seconds.</t>
  </si>
  <si>
    <t>The damage of two-handed weapons by is increased by &lt;mag&gt;% for &lt;dur&gt; seconds.</t>
  </si>
  <si>
    <t>Pray to Arkay, and reveal the undead for &lt;dur&gt; seconds.</t>
  </si>
  <si>
    <t>Pray to Meridia, and force undead to flee for &lt;dur&gt; seconds.</t>
  </si>
  <si>
    <t>Pulls and chokes the target, dealing &lt;mag&gt; damage each second. Dragons, undead and automatons cannot be choked.</t>
  </si>
  <si>
    <t>Paralyzes for &lt;2&gt; seconds. Fear up to level &lt;mag&gt; for &lt;dur&gt; seconds.  &lt;mag&gt; damage each second over &lt;dur&gt; seconds. Has a chance to instantly slay a target. Cannot paralyze, fear or slay undead, automatons and daedra. Control and slay effects cannot be reapplied to targets affected by the Creeping Terror DoT effect.</t>
  </si>
  <si>
    <t>0000CD96</t>
  </si>
  <si>
    <t>0000CD97</t>
  </si>
  <si>
    <t>0000114E</t>
  </si>
  <si>
    <t>0000114F</t>
  </si>
  <si>
    <t>00001145</t>
  </si>
  <si>
    <t>00001148</t>
  </si>
  <si>
    <t>0000904C</t>
  </si>
  <si>
    <t>0000904D</t>
  </si>
  <si>
    <t>00009050</t>
  </si>
  <si>
    <t>0000904E</t>
  </si>
  <si>
    <t>0005F43C</t>
  </si>
  <si>
    <t>0000904A</t>
  </si>
  <si>
    <t>00DACC37</t>
  </si>
  <si>
    <t>00DACC3B</t>
  </si>
  <si>
    <t>00DACC3A</t>
  </si>
  <si>
    <t>00DACC39</t>
  </si>
  <si>
    <t>00DACC38</t>
  </si>
  <si>
    <t>000139E0</t>
  </si>
  <si>
    <t>00002D71</t>
  </si>
  <si>
    <t>0000107C</t>
  </si>
  <si>
    <t>0000120D</t>
  </si>
  <si>
    <t>00001207</t>
  </si>
  <si>
    <t>0000120C</t>
  </si>
  <si>
    <t>00002D75</t>
  </si>
  <si>
    <t>00002D74</t>
  </si>
  <si>
    <t>000139DF</t>
  </si>
  <si>
    <t>00002803</t>
  </si>
  <si>
    <t>0000A769</t>
  </si>
  <si>
    <t>000027F9</t>
  </si>
  <si>
    <t>00001154</t>
  </si>
  <si>
    <t>000027FD</t>
  </si>
  <si>
    <t>000010A5</t>
  </si>
  <si>
    <t>0005F43F</t>
  </si>
  <si>
    <t>000139E3</t>
  </si>
  <si>
    <t>000FED5C</t>
  </si>
  <si>
    <t>0000115F</t>
  </si>
  <si>
    <t>00002801</t>
  </si>
  <si>
    <t>00002804</t>
  </si>
  <si>
    <t>000010FC</t>
  </si>
  <si>
    <t>0000113D</t>
  </si>
  <si>
    <t>0000102F</t>
  </si>
  <si>
    <t>000011F4</t>
  </si>
  <si>
    <t>0005F43E</t>
  </si>
  <si>
    <t>00001221</t>
  </si>
  <si>
    <t>000010DE</t>
  </si>
  <si>
    <t>000010D7</t>
  </si>
  <si>
    <t>000010CF</t>
  </si>
  <si>
    <t>000010D4</t>
  </si>
  <si>
    <t>00DACC36</t>
  </si>
  <si>
    <t>00001176</t>
  </si>
  <si>
    <t>00FC00C2</t>
  </si>
  <si>
    <t>00001033</t>
  </si>
  <si>
    <t>0000102D</t>
  </si>
  <si>
    <t>00001032</t>
  </si>
  <si>
    <t>001BF3E6</t>
  </si>
  <si>
    <t>00001175</t>
  </si>
  <si>
    <t>000231D9</t>
  </si>
  <si>
    <t>0001932D</t>
  </si>
  <si>
    <t>00001119</t>
  </si>
  <si>
    <t>0000108B</t>
  </si>
  <si>
    <t>000010E5</t>
  </si>
  <si>
    <t>0000102E</t>
  </si>
  <si>
    <t>000010E4</t>
  </si>
  <si>
    <t>0000108C</t>
  </si>
  <si>
    <t>000010E3</t>
  </si>
  <si>
    <t>00001138</t>
  </si>
  <si>
    <t>000027FB</t>
  </si>
  <si>
    <t>0000ABC6</t>
  </si>
  <si>
    <t>0000ABC4</t>
  </si>
  <si>
    <t>00001171</t>
  </si>
  <si>
    <t>000027FE</t>
  </si>
  <si>
    <t>0000110D</t>
  </si>
  <si>
    <t>0004F83D</t>
  </si>
  <si>
    <t>0000C2C3</t>
  </si>
  <si>
    <t>0000C2C6</t>
  </si>
  <si>
    <t>0000C2C5</t>
  </si>
  <si>
    <t>0000CD99</t>
  </si>
  <si>
    <t>0000113F</t>
  </si>
  <si>
    <t>000011AF</t>
  </si>
  <si>
    <t>0000D86F</t>
  </si>
  <si>
    <t>000011A1</t>
  </si>
  <si>
    <t>000011A3</t>
  </si>
  <si>
    <t>000011B2</t>
  </si>
  <si>
    <t>0000B24B</t>
  </si>
  <si>
    <t>0000B260</t>
  </si>
  <si>
    <t>0000B261</t>
  </si>
  <si>
    <t>0000B262</t>
  </si>
  <si>
    <t>0000B263</t>
  </si>
  <si>
    <t>0000B264</t>
  </si>
  <si>
    <t>0000B265</t>
  </si>
  <si>
    <t>0000B266</t>
  </si>
  <si>
    <t>000011F9</t>
  </si>
  <si>
    <t>000011FA</t>
  </si>
  <si>
    <t>000011FB</t>
  </si>
  <si>
    <t>00001065</t>
  </si>
  <si>
    <t>00001066</t>
  </si>
  <si>
    <t>0000100E</t>
  </si>
  <si>
    <t>00001075</t>
  </si>
  <si>
    <t>0000D23A</t>
  </si>
  <si>
    <t>00001180</t>
  </si>
  <si>
    <t>00FCF533</t>
  </si>
  <si>
    <t>00001003</t>
  </si>
  <si>
    <t>00DD5A0A</t>
  </si>
  <si>
    <t>000113DD</t>
  </si>
  <si>
    <t>00001078</t>
  </si>
  <si>
    <t>0000BD5A</t>
  </si>
  <si>
    <t>00001019</t>
  </si>
  <si>
    <t>0005F43A</t>
  </si>
  <si>
    <t>0013B98F</t>
  </si>
  <si>
    <t>00001011</t>
  </si>
  <si>
    <t>0000107B</t>
  </si>
  <si>
    <t>0000100D</t>
  </si>
  <si>
    <t>0000106A</t>
  </si>
  <si>
    <t>00001005</t>
  </si>
  <si>
    <t>00DD5A03</t>
  </si>
  <si>
    <t>0000106B</t>
  </si>
  <si>
    <t>0000BD5B</t>
  </si>
  <si>
    <t>00001018</t>
  </si>
  <si>
    <t>0000100C</t>
  </si>
  <si>
    <t>00DF42A9</t>
  </si>
  <si>
    <t>0000101F</t>
  </si>
  <si>
    <t>00001124</t>
  </si>
  <si>
    <t>00001002</t>
  </si>
  <si>
    <t>00DD5A12</t>
  </si>
  <si>
    <t>00001125</t>
  </si>
  <si>
    <t>0000BD3C</t>
  </si>
  <si>
    <t>0000BD58</t>
  </si>
  <si>
    <t>0000101A</t>
  </si>
  <si>
    <t>0000ACD1</t>
  </si>
  <si>
    <t>0000B25E</t>
  </si>
  <si>
    <t>00001022</t>
  </si>
  <si>
    <t>00DFE5F0</t>
  </si>
  <si>
    <t>00F4A196</t>
  </si>
  <si>
    <t>00DACC31</t>
  </si>
  <si>
    <t>00DACC30</t>
  </si>
  <si>
    <t>00DACC3C</t>
  </si>
  <si>
    <t>00DACC35</t>
  </si>
  <si>
    <t>00DACC34</t>
  </si>
  <si>
    <t>00DACC32</t>
  </si>
  <si>
    <t>00DACC33</t>
  </si>
  <si>
    <t>00DA7B19</t>
  </si>
  <si>
    <t>00DACC3D</t>
  </si>
  <si>
    <t>000139E4</t>
  </si>
  <si>
    <t>000027FA</t>
  </si>
  <si>
    <t>0000117A</t>
  </si>
  <si>
    <t>000027FC</t>
  </si>
  <si>
    <t>0001196A</t>
  </si>
  <si>
    <t>001DD9FE</t>
  </si>
  <si>
    <t>001DDA01</t>
  </si>
  <si>
    <t>001DD9FD</t>
  </si>
  <si>
    <t>001DDA00</t>
  </si>
  <si>
    <t>0000115B</t>
  </si>
  <si>
    <t>001DD9FB</t>
  </si>
  <si>
    <t>0000115E</t>
  </si>
  <si>
    <t>001DD9FF</t>
  </si>
  <si>
    <t>0000107F</t>
  </si>
  <si>
    <t>00001083</t>
  </si>
  <si>
    <t>00001216</t>
  </si>
  <si>
    <t>0000121F</t>
  </si>
  <si>
    <t>0000107E</t>
  </si>
  <si>
    <t>00001082</t>
  </si>
  <si>
    <t>00001061</t>
  </si>
  <si>
    <t>0000107D</t>
  </si>
  <si>
    <t>00001081</t>
  </si>
  <si>
    <t>00001062</t>
  </si>
  <si>
    <t>001F961D</t>
  </si>
  <si>
    <t>00001080</t>
  </si>
  <si>
    <t>00001084</t>
  </si>
  <si>
    <t>000032C4</t>
  </si>
  <si>
    <t>000032C8</t>
  </si>
  <si>
    <t>000032C6</t>
  </si>
  <si>
    <t>000032C7</t>
  </si>
  <si>
    <t>000011BB</t>
  </si>
  <si>
    <t>0004AFF0</t>
  </si>
  <si>
    <t>0004AFF4</t>
  </si>
  <si>
    <t>000011ED</t>
  </si>
  <si>
    <t>00113178</t>
  </si>
  <si>
    <t>00113179</t>
  </si>
  <si>
    <t>0011317A</t>
  </si>
  <si>
    <t>00113176</t>
  </si>
  <si>
    <t>000011EC</t>
  </si>
  <si>
    <t>0004AFE0</t>
  </si>
  <si>
    <t>000011C0</t>
  </si>
  <si>
    <t>001617FD</t>
  </si>
  <si>
    <t>0000BD43</t>
  </si>
  <si>
    <t>00016B81</t>
  </si>
  <si>
    <t>00016B80</t>
  </si>
  <si>
    <t>000011AA</t>
  </si>
  <si>
    <t>000011A9</t>
  </si>
  <si>
    <t>00016B82</t>
  </si>
  <si>
    <t>000011AB</t>
  </si>
  <si>
    <t>00016B84</t>
  </si>
  <si>
    <t>00E556E8</t>
  </si>
  <si>
    <t>000011A5</t>
  </si>
  <si>
    <t>000011AC</t>
  </si>
  <si>
    <t>0000119F</t>
  </si>
  <si>
    <t>000011A0</t>
  </si>
  <si>
    <t>00020A1F</t>
  </si>
  <si>
    <t>0004B009</t>
  </si>
  <si>
    <t>0004B00B</t>
  </si>
  <si>
    <t>0000122D</t>
  </si>
  <si>
    <t>00001160</t>
  </si>
  <si>
    <t>0014FDB7</t>
  </si>
  <si>
    <t>0014FDB8</t>
  </si>
  <si>
    <t>0014FDBA</t>
  </si>
  <si>
    <t>0014FDBB</t>
  </si>
  <si>
    <t>0014FDB6</t>
  </si>
  <si>
    <t>0014FDB9</t>
  </si>
  <si>
    <t>000010FA</t>
  </si>
  <si>
    <t>001B51DF</t>
  </si>
  <si>
    <t>000011EA</t>
  </si>
  <si>
    <t>000011E8</t>
  </si>
  <si>
    <t>000011A6</t>
  </si>
  <si>
    <t>00016B7D</t>
  </si>
  <si>
    <t>0000F36B</t>
  </si>
  <si>
    <t>00001144</t>
  </si>
  <si>
    <t>000011BF</t>
  </si>
  <si>
    <t>00045ED7</t>
  </si>
  <si>
    <t>000011A8</t>
  </si>
  <si>
    <t>000011E7</t>
  </si>
  <si>
    <t>000011E2</t>
  </si>
  <si>
    <t>000011E3</t>
  </si>
  <si>
    <t>00016B83</t>
  </si>
  <si>
    <t>00050120</t>
  </si>
  <si>
    <t>000011C3</t>
  </si>
  <si>
    <t>000011A7</t>
  </si>
  <si>
    <t>0015C6F9</t>
  </si>
  <si>
    <t>0004AFE8</t>
  </si>
  <si>
    <t>0003BDF8</t>
  </si>
  <si>
    <t>000011A4</t>
  </si>
  <si>
    <t>00020A1D</t>
  </si>
  <si>
    <t>0004B003</t>
  </si>
  <si>
    <t>0004B002</t>
  </si>
  <si>
    <t>0004B000</t>
  </si>
  <si>
    <t>000011EE</t>
  </si>
  <si>
    <t>00006E0E</t>
  </si>
  <si>
    <t>00020A20</t>
  </si>
  <si>
    <t>0000B26F</t>
  </si>
  <si>
    <t>0000B271</t>
  </si>
  <si>
    <t>00001229</t>
  </si>
  <si>
    <t>000042CF</t>
  </si>
  <si>
    <t>0000818A</t>
  </si>
  <si>
    <t>0000122A</t>
  </si>
  <si>
    <t>0000818B</t>
  </si>
  <si>
    <t>00001228</t>
  </si>
  <si>
    <t>000042CD</t>
  </si>
  <si>
    <t>00006E10</t>
  </si>
  <si>
    <t>000011C1</t>
  </si>
  <si>
    <t>00050119</t>
  </si>
  <si>
    <t>0005011B</t>
  </si>
  <si>
    <t>0005011C</t>
  </si>
  <si>
    <t>0005011D</t>
  </si>
  <si>
    <t>0000119E</t>
  </si>
  <si>
    <t>0004AFE4</t>
  </si>
  <si>
    <t>000011BC</t>
  </si>
  <si>
    <t>000011F0</t>
  </si>
  <si>
    <t>000011BE</t>
  </si>
  <si>
    <t>00016B7F</t>
  </si>
  <si>
    <t>0018C9D2</t>
  </si>
  <si>
    <t>00016B65</t>
  </si>
  <si>
    <t>0011827E</t>
  </si>
  <si>
    <t>001878CD</t>
  </si>
  <si>
    <t>000011E6</t>
  </si>
  <si>
    <t>00001CFA</t>
  </si>
  <si>
    <t>00001CF5</t>
  </si>
  <si>
    <t>00001CF9</t>
  </si>
  <si>
    <t>000011E5</t>
  </si>
  <si>
    <t>000011E4</t>
  </si>
  <si>
    <t>00DACC48</t>
  </si>
  <si>
    <t>00DACC46</t>
  </si>
  <si>
    <t>00DACC45</t>
  </si>
  <si>
    <t>00DACC44</t>
  </si>
  <si>
    <t>00DACC43</t>
  </si>
  <si>
    <t>00DACC42</t>
  </si>
  <si>
    <t>00DACC41</t>
  </si>
  <si>
    <t>00DACC40</t>
  </si>
  <si>
    <t>00DACC3E</t>
  </si>
  <si>
    <t>00DACC3F</t>
  </si>
  <si>
    <t>0000103C</t>
  </si>
  <si>
    <t>0000D877</t>
  </si>
  <si>
    <t>0000D879</t>
  </si>
  <si>
    <t>00001063</t>
  </si>
  <si>
    <t>0000103D</t>
  </si>
  <si>
    <t>000011C2</t>
  </si>
  <si>
    <t>0000103A</t>
  </si>
  <si>
    <t>0000103B</t>
  </si>
  <si>
    <t>00001069</t>
  </si>
  <si>
    <t>0000431F</t>
  </si>
  <si>
    <t>00004320</t>
  </si>
  <si>
    <t>00004324</t>
  </si>
  <si>
    <t>00004321</t>
  </si>
  <si>
    <t>00004322</t>
  </si>
  <si>
    <t>0000116D</t>
  </si>
  <si>
    <t>0000116B</t>
  </si>
  <si>
    <t>0000116C</t>
  </si>
  <si>
    <t>0000116A</t>
  </si>
  <si>
    <t>00002D78</t>
  </si>
  <si>
    <t>0000112B</t>
  </si>
  <si>
    <t>00001118</t>
  </si>
  <si>
    <t>00001155</t>
  </si>
  <si>
    <t>000027FF</t>
  </si>
  <si>
    <t>000139E1</t>
  </si>
  <si>
    <t>00002D77</t>
  </si>
  <si>
    <t>00002800</t>
  </si>
  <si>
    <t>Fire a Ballista Arrow at a target doing &lt;mag&gt; damage and staggering them.</t>
  </si>
  <si>
    <t>Fire Ballista Arrows at a target doing &lt;mag&gt; damage and staggering them.</t>
  </si>
  <si>
    <t>Fire a Heroic Arrow at a target doing &lt;mag&gt; damage and staggering them.</t>
  </si>
  <si>
    <t>Fire Heroic Arrows at a target doing &lt;mag&gt; damage and staggering them.</t>
  </si>
  <si>
    <t>Fire a Spectral Arrow at a target doing &lt;mag&gt; damage and staggering them.</t>
  </si>
  <si>
    <t>Fire Spectral Arrows at a target doing &lt;mag&gt; damage and staggering them.</t>
  </si>
  <si>
    <t>Barrage an enemy with blood magic for &lt;mag&gt; damage per second. Caster takes &lt;30&gt; damage.</t>
  </si>
  <si>
    <t>Blast a target with blood magic for &lt;mag&gt; damage. Caster takes &lt;30&gt; damage.</t>
  </si>
  <si>
    <t>Eradicate a target for &lt;mag&gt; damage at close or long distance. An additional burst of damage is done to target's at a close distance. Caster takes &lt;10&gt; damage.</t>
  </si>
  <si>
    <t>A devastatingly powerful blood magic attack that obliterates opponents. Caster takes &lt;40&gt; damage.</t>
  </si>
  <si>
    <t>A blood magic spell that does immense damage to an area. Forces enemies down to the ground. Caster takes &lt;40&gt; damage.</t>
  </si>
  <si>
    <t>Volley a foe with blood magic for &lt;mag&gt; damage per second. Caster takes &lt;20&gt; damage.</t>
  </si>
  <si>
    <t xml:space="preserve">Fuse magic into clay to  form a bomb in the shape of a bird. Does &lt;mag&gt; damage to a target. Requires 1 Clay, otherwise target will resist failed bomb. </t>
  </si>
  <si>
    <t>For &lt;dur&gt; seconds, opponents in melee range take &lt;8&gt; points fire damage per second. Targets on fire take extra damage.</t>
  </si>
  <si>
    <t>All targets in the area that fail to resist are paralyzed for &lt;dur&gt; seconds.</t>
  </si>
  <si>
    <t>A spell thought only to be part of a fairy tale. Those touched by this legendary spell have their souls ripped from their bodies.</t>
  </si>
  <si>
    <t>Barrage an enemy with darkness magic for &lt;mag&gt; damage per second.</t>
  </si>
  <si>
    <t>A powerful dark fire attack that makes the target burn for  &lt;mag&gt; dmg/sec for &lt;dur&gt; seconds.</t>
  </si>
  <si>
    <t>Blast a target with darkness magic for &lt;mag&gt; damage.</t>
  </si>
  <si>
    <t>Devastate a target for &lt;mag&gt; damage at close or long distance. An additional burst of damage is done to target's at a close distance.</t>
  </si>
  <si>
    <t>A continuous phantom spell that decimates opponents in addition to doing a high amount of damage to an area.</t>
  </si>
  <si>
    <t>A phantom spell that rips apart an enemy.</t>
  </si>
  <si>
    <t>Turns a low level enemy into a harmless creature for 30 seconds or until they take damage.</t>
  </si>
  <si>
    <t>Volley a foe with darkness magic for &lt;mag&gt; damage per second.</t>
  </si>
  <si>
    <t>Barrage an enemy with divine magic for &lt;mag&gt; damage per second. Caster is healed by &lt;30&gt;.</t>
  </si>
  <si>
    <t>Blast a target with divine magic for &lt;mag&gt; damage. Caster is healed by &lt;40&gt;.</t>
  </si>
  <si>
    <t>Harness divine energy to strike a target for &lt;mag&gt; damage at close or long distance. An additional burst of damage is done to target's at a close distance. Caster is healed by &lt;5&gt;.</t>
  </si>
  <si>
    <t>Harness holy energy to destroy a target for &lt;mag&gt; damage per second. Caster is healed by &lt;40&gt;.</t>
  </si>
  <si>
    <t>Channel holy devotion to do &lt;mag&gt; damage to a target. Caster is healed by &lt;40&gt;.</t>
  </si>
  <si>
    <t>Fortify Alchemy by &lt;mag&gt; for &lt;dur&gt; seconds.</t>
  </si>
  <si>
    <t>Fortify Archery by &lt;mag&gt; for &lt;dur&gt; seconds.</t>
  </si>
  <si>
    <t>Fortify Destruction by &lt;mag&gt; for &lt;dur&gt; seconds.</t>
  </si>
  <si>
    <t>Fortify One Handed by &lt;mag&gt; for &lt;dur&gt; seconds.</t>
  </si>
  <si>
    <t>Resurrect a target by infusing them with divine energy.</t>
  </si>
  <si>
    <t>Creates a hovering light that lasts for &lt;dur&gt; seconds.</t>
  </si>
  <si>
    <t>Intense beam of light that scorches a target for &lt;mag&gt; damage per second. Caster is healed by &lt;30&gt;.</t>
  </si>
  <si>
    <t>Volley a foe with divine magic for &lt;mag&gt; damage per second. Caster is healed by &lt;20&gt;.</t>
  </si>
  <si>
    <t>Drain &lt;mag&gt; Health per second.</t>
  </si>
  <si>
    <t>Drain &lt;mag&gt; Magicka per second.</t>
  </si>
  <si>
    <t>Drain &lt;mag&gt; Stamina per second.</t>
  </si>
  <si>
    <t>Barrage an enemy with earth magic for &lt;mag&gt; damage per second. Earth spells damage a target's Health and Stamina.</t>
  </si>
  <si>
    <t>Blast a target with earth magic for &lt;mag&gt; damage. Earth spells damage a target's Health and Stamina.</t>
  </si>
  <si>
    <t>Launch a boulder at a foe. Earth spells damage a target's Health and Stamina.</t>
  </si>
  <si>
    <t>Launch a large boulder at a foe. Earth spells damage a target's Health and Stamina.</t>
  </si>
  <si>
    <t>Pummel a target for &lt;mag&gt; health and stamina damage at close or long distance. An additional burst of damage is done to target's at a close distance.</t>
  </si>
  <si>
    <t>Harness the power of the earth to continuously pummel a foe. Earth spells damage a target's Health and Stamina.</t>
  </si>
  <si>
    <t>Volley a foe with earth magic for &lt;mag&gt; damage per second. Earth spells damage a target's Health and Stamina.</t>
  </si>
  <si>
    <t>Blast a single target with fire, frost, and shock magic for &lt;mag&gt; damage. After &lt;3 &gt;seconds, several explosions occur to do a total of &lt;160&gt; damage to a large area.</t>
  </si>
  <si>
    <t>A potent gout of fire that does &lt;mag&gt; points per second. Targets on fire take extra damage.</t>
  </si>
  <si>
    <t>A potent blast of cold that does &lt;mag&gt; points of damage per second to Health and Stamina.</t>
  </si>
  <si>
    <t>A &lt;mag&gt; point fiery explosion centered on the caster. Does more damage to closer targets.</t>
  </si>
  <si>
    <t>Allows your weapon do additional fire damage.</t>
  </si>
  <si>
    <t>Allows your weapon do additional frost damage.</t>
  </si>
  <si>
    <t>Allows your weapon do additional shock damage.</t>
  </si>
  <si>
    <t>Run faster for &lt;dur&gt; seconds.</t>
  </si>
  <si>
    <t>Swing your weapon multiple times faster.</t>
  </si>
  <si>
    <t>Barrage an enemy with fire magic for &lt;mag&gt; damage per second.</t>
  </si>
  <si>
    <t>Blast a target with fire magic for &lt;mag&gt; damage.</t>
  </si>
  <si>
    <t>One of the most powerful spells ever discovered. Where this spell is used, a cacophony of agony and grief follows. Does &lt;mag&gt; damage per blast to a large area. (3 second cast time)</t>
  </si>
  <si>
    <t>Fire a slow but immensely powerful condensed ball of fire that explodes upon impact to do a massive &lt;mag&gt; damage to a single target and &lt;100&gt; area damage. (3 second cast time)</t>
  </si>
  <si>
    <t>Fire a slow but immensely powerful condensed ball of fire that explodes upon impact to do a massive &lt;mag&gt; damage to a single target and &lt;100&gt; area damage. (1 second cast time)</t>
  </si>
  <si>
    <t>Burn a target for &lt;mag&gt; damage at close or long distance. An additional burst of damage is done to target's at a close distance.</t>
  </si>
  <si>
    <t>Blast a single target with fire magic for &lt;mag&gt; damage. After &lt;3 &gt;seconds, several explosions occur to do a total of &lt;120&gt; damage to a large area.</t>
  </si>
  <si>
    <t>A devastatingly powerful fire attack that does &lt;mag&gt; damage per second to a target.</t>
  </si>
  <si>
    <t>Create a small area of fire that burns a target for &lt;mag&gt; damage per second.</t>
  </si>
  <si>
    <t>A scorching attack that does &lt;mag&gt; damage to a target.</t>
  </si>
  <si>
    <t>An explosive scorching attack that does &lt;mag&gt; damage to a target.</t>
  </si>
  <si>
    <t>Volley a foe with fire magic for &lt;mag&gt; damage per second.</t>
  </si>
  <si>
    <t>Destroy a target with continuous blasts of frost magic. Frost spells cause targets to move slower.</t>
  </si>
  <si>
    <t>Barrage an enemy with frost magic for &lt;mag&gt; damage per second. Frost spells cause targets to move slower.</t>
  </si>
  <si>
    <t>Blast a target with frost magic for &lt;mag&gt; damage. Frost spells cause targets to move slower.</t>
  </si>
  <si>
    <t>Freeze a target for &lt;mag&gt;damage at close or long distance. An additional burst of damage is done to target's at a close distance. Frost spells cause targets to move slower.</t>
  </si>
  <si>
    <t>Blast a single target with frost magic for &lt;mag&gt; damage. After &lt;3 &gt;seconds, several explosions occur to do a total of &lt;100&gt; damage to a large area.</t>
  </si>
  <si>
    <t>Create a small area of frost that chills a target for &lt;mag&gt; damage per second.</t>
  </si>
  <si>
    <t>Volley a foe with frost magic for &lt;mag&gt; damage per second. Frost spells cause targets to move slower.</t>
  </si>
  <si>
    <t>Cast frost at your feet to allow for vertical movement and the ability to walk over liquid surfaces such as water.</t>
  </si>
  <si>
    <t>Potent lightning that does &lt;mag&gt; points of shock damage to Health and Magicka per second.</t>
  </si>
  <si>
    <t>Knocksback target.</t>
  </si>
  <si>
    <t>Zap a target for &lt;mag&gt; health and magicka damage at close or long distance. An additional burst of damage is done to target's at a close distance.</t>
  </si>
  <si>
    <t>Blast a single target with lightning magic for &lt;mag&gt; damage to health and magicka. After &lt;3 &gt;seconds, several explosions occur to do a total of &lt;100&gt; damage to a large area.</t>
  </si>
  <si>
    <t>Harness the devastating power of lightning to continuously shock a target.</t>
  </si>
  <si>
    <t>A potent blast of lightning that does &lt;mag&gt; points of damage per second to Health and Magicka.</t>
  </si>
  <si>
    <t>Create a small area of lightning that strikes a target for &lt;mag&gt; damage per second.</t>
  </si>
  <si>
    <t>A telekinetic shock attack. Does &lt;mag&gt; points of shock damage to Health and Magicka per second.</t>
  </si>
  <si>
    <t>Volley a foe with lightning magic for &lt;mag&gt; damage per second to both health and magicka.</t>
  </si>
  <si>
    <t>Use magnetism to fire a coin at a target doing &lt;40&gt; physical damage.</t>
  </si>
  <si>
    <t>Pulls a living creature to you from a distance.</t>
  </si>
  <si>
    <t>A spell that increases the scale of the player.</t>
  </si>
  <si>
    <t>A spell that increases the scale of an actor.</t>
  </si>
  <si>
    <t>Cast spell and then activate any door or container you wish to lock.</t>
  </si>
  <si>
    <t>A spell that resets the scale of the player.</t>
  </si>
  <si>
    <t>A spell that resets the scale of an actor.</t>
  </si>
  <si>
    <t>A spell that decreases the scale of the player.</t>
  </si>
  <si>
    <t>A spell that decreases the scale of an actor.</t>
  </si>
  <si>
    <t>Unlearn any spell equipped in your left or right hand.</t>
  </si>
  <si>
    <t>Cast spell and then activate any door or container you wish to unlock.</t>
  </si>
  <si>
    <t>Barrage an enemy with poison magic for &lt;mag&gt; damage per second for &lt;dur&gt; seconds. Poison spells do significant damage over a period of time.</t>
  </si>
  <si>
    <t>Blast a target with poison magic for &lt;mag&gt; damage for &lt;dur&gt; seconds. Poison spells do significant damage over a period of time.</t>
  </si>
  <si>
    <t>Poison a target for &lt;mag&gt; damage for &lt;dur&gt; seconds at close or long distance. An additional burst of damage is done to target's at a close distance.</t>
  </si>
  <si>
    <t>An immense continuous blast of poison that does &lt;mag&gt; dmg/sec for &lt;dur&gt; seconds. Acidic spells do significant damage over a period of time.</t>
  </si>
  <si>
    <t>Volley a foe with poison magic for &lt;mag&gt; damage per second for &lt;dur&gt; seconds. Acidic spells do significant damage over a period of time.</t>
  </si>
  <si>
    <t>Restore a target's Health by &lt;mag&gt; per second.</t>
  </si>
  <si>
    <t>Restore a target's Health by &lt;mag&gt;.</t>
  </si>
  <si>
    <t>Restore a target's Magicka by &lt;mag&gt; per second.</t>
  </si>
  <si>
    <t>Restore a target's Magicka by &lt;mag&gt;.</t>
  </si>
  <si>
    <t>Restore caster's Stamina by &lt;mag&gt; per second.</t>
  </si>
  <si>
    <t>Restore a target's Stamina by &lt;mag&gt; per second.</t>
  </si>
  <si>
    <t>Restore caster's Stamina by &lt;mag&gt;.</t>
  </si>
  <si>
    <t>Restore a target's Stamina by &lt;mag&gt;.</t>
  </si>
  <si>
    <t>Cast on a nearby surface, rune causes calm for &lt;dur&gt; seconds.</t>
  </si>
  <si>
    <t xml:space="preserve">Cast on a nearby surface, rune explodes for &lt;mag&gt; shock, </t>
  </si>
  <si>
    <t xml:space="preserve">Cast on a nearby surface, rune explodes for &lt;mag&gt; stamina </t>
  </si>
  <si>
    <t>Cast on a nearby surface, rune causes fear for &lt;dur&gt; seconds.</t>
  </si>
  <si>
    <t>Cast on a nearby surface, rune explodes for &lt;mag&gt; fire damage when activated.</t>
  </si>
  <si>
    <t>Cast on a nearby surface, rune causes frenzy for &lt;dur&gt; seconds.</t>
  </si>
  <si>
    <t>Cast on a nearby surface, rune explodes for &lt;mag&gt; frost damage when activated.</t>
  </si>
  <si>
    <t>Cast on a nearby surface, rune explodes for &lt;mag&gt; shock damage when activated.</t>
  </si>
  <si>
    <t>Cast on a nearby surface, rune causes paralysis for &lt;dur&gt; seconds.</t>
  </si>
  <si>
    <t>Summon a Spirit Bear for &lt;dur&gt; seconds.</t>
  </si>
  <si>
    <t>Summon a Spirit Dragon for &lt;dur&gt; seconds.</t>
  </si>
  <si>
    <t>Summon a Spirit Sabrecat for &lt;dur&gt; seconds.</t>
  </si>
  <si>
    <t>Summon a Spirit Troll for &lt;dur&gt; seconds.</t>
  </si>
  <si>
    <t>Summon a Spirit Wolf for &lt;dur&gt; seconds.</t>
  </si>
  <si>
    <t>Conjure an Ash Hopper for &lt;dur&gt; seconds.</t>
  </si>
  <si>
    <t>Conjure an Ash Immolator for &lt;dur&gt; seconds.</t>
  </si>
  <si>
    <t>Conjure a Bear for &lt;dur&gt; seconds.</t>
  </si>
  <si>
    <t>Conjure an Alpha Bear for &lt;dur&gt; seconds.</t>
  </si>
  <si>
    <t>Conjure an Alpha Cave Bear for &lt;dur&gt; seconds.</t>
  </si>
  <si>
    <t>Conjure an Alpha Snow Bear for &lt;dur&gt; seconds.</t>
  </si>
  <si>
    <t>Conjure a Cave Bear for &lt;dur&gt; seconds.</t>
  </si>
  <si>
    <t>Conjure a Snow Bear for &lt;dur&gt; seconds.</t>
  </si>
  <si>
    <t>Conjure a Bristleback for &lt;dur&gt; seconds. Requires a large amount of open space to summon and must be cast outside.</t>
  </si>
  <si>
    <t>Conjure a Centurion for &lt;dur&gt; seconds.</t>
  </si>
  <si>
    <t>Conjure a Centurion Lord for &lt;dur&gt; seconds. Requires a large amount of open space to summon.</t>
  </si>
  <si>
    <t>Conjure a Chaurus for &lt;dur&gt; seconds.</t>
  </si>
  <si>
    <t>Conjure a Frozen Chaurus for &lt;dur&gt; seconds.</t>
  </si>
  <si>
    <t>Conjure a Chaurus Hunter for &lt;dur&gt; seconds.</t>
  </si>
  <si>
    <t>Conjure a Chicken for &lt;dur&gt; seconds.</t>
  </si>
  <si>
    <t>Conjure a Cow for &lt;dur&gt; seconds.</t>
  </si>
  <si>
    <t>Conjure a Dire Deathhound for &lt;dur&gt; seconds.</t>
  </si>
  <si>
    <t>Conjure a Deer for &lt;dur&gt; seconds.</t>
  </si>
  <si>
    <t>Conjure a Glowing Deer for &lt;dur&gt; seconds.</t>
  </si>
  <si>
    <t>Dispel a summon that was added by Phenderix Magic World.</t>
  </si>
  <si>
    <t>Conjure a Dog for &lt;dur&gt; seconds.</t>
  </si>
  <si>
    <t>Conjure an Ancient Fire Dragon for &lt;dur&gt; seconds. Requires a large amount of open space to summon.</t>
  </si>
  <si>
    <t>Conjure a Fire Dragon for &lt;dur&gt; seconds. Requires a large amount of open space to summon.</t>
  </si>
  <si>
    <t>Conjure a Frost Dragon for &lt;dur&gt; seconds. Requires a large amount of open space to summon.</t>
  </si>
  <si>
    <t>Conjure a Lake Dragon for &lt;dur&gt; seconds. Requires a large amount of open space to summon.</t>
  </si>
  <si>
    <t>Conjure a Serpentine Fire Dragon for &lt;dur&gt; seconds. Requires a large amount of open space to summon.</t>
  </si>
  <si>
    <t>Conjure a Serpentine Frost Dragon for &lt;dur&gt; seconds. Requires a large amount of open space to summon.</t>
  </si>
  <si>
    <t>Conjure a Skeletal Dragon for &lt;dur&gt; seconds. Requires a large amount of open space to summon and must be cast outside.</t>
  </si>
  <si>
    <t>Conjure a Dragon Priest for &lt;dur&gt; seconds.</t>
  </si>
  <si>
    <t>Conjure a Draugr Archer for &lt;dur&gt; seconds.</t>
  </si>
  <si>
    <t>Conjure a Draugr Archer Titan for &lt;dur&gt; seconds.</t>
  </si>
  <si>
    <t>Conjure a Draugr Lord for &lt;dur&gt; seconds.</t>
  </si>
  <si>
    <t>Conjure a Draugr Overlord for &lt;dur&gt; seconds.</t>
  </si>
  <si>
    <t>Conjure a Draugr Warrior for &lt;dur&gt; seconds.</t>
  </si>
  <si>
    <t>Conjure a Draugr Warrior Titan for &lt;dur&gt; seconds.</t>
  </si>
  <si>
    <t>Conjure a Dremora for &lt;dur&gt; seconds.</t>
  </si>
  <si>
    <t>Conjure a Dwarven Sphere for &lt;dur&gt; seconds.</t>
  </si>
  <si>
    <t>Conjure an Elk for &lt;dur&gt; seconds.</t>
  </si>
  <si>
    <t>Conjure a Black Fox for &lt;dur&gt; seconds.</t>
  </si>
  <si>
    <t>Conjure a Fox for &lt;dur&gt; seconds.</t>
  </si>
  <si>
    <t>Conjure a Gargoyle Brute for &lt;dur&gt; seconds.</t>
  </si>
  <si>
    <t>Conjure a Ghost Maiden for &lt;dur&gt; seconds.</t>
  </si>
  <si>
    <t>Conjure a Ghost Warrior for &lt;dur&gt; seconds.</t>
  </si>
  <si>
    <t>Conjure a Giant for &lt;dur&gt; seconds. Requires a large amount of open space to summon and must be cast outside.</t>
  </si>
  <si>
    <t>Conjure a Frost Giant for &lt;dur&gt; seconds. Requires a large amount of open space to summon and must be cast outside.</t>
  </si>
  <si>
    <t>Conjure a Goat for &lt;dur&gt; seconds.</t>
  </si>
  <si>
    <t>Conjure a Horker for &lt;dur&gt; seconds.</t>
  </si>
  <si>
    <t>Conjure a Horse for &lt;dur&gt; seconds.</t>
  </si>
  <si>
    <t>Conjure a Husky for &lt;dur&gt; seconds.</t>
  </si>
  <si>
    <t>Conjure a Lurker for &lt;dur&gt; seconds. Requires a large amount of open space to summon and must be cast outside.</t>
  </si>
  <si>
    <t>Conjure a Mammoth for &lt;dur&gt; seconds. Requires a large open space to summon and must be cast outside.</t>
  </si>
  <si>
    <t>Conjure a Mudcrab for &lt;dur&gt; seconds.</t>
  </si>
  <si>
    <t>Conjure a Giant Mudcrab for &lt;dur&gt; seconds.</t>
  </si>
  <si>
    <t>Conjure a Netch for &lt;dur&gt; seconds.</t>
  </si>
  <si>
    <t>Conjure a Prime Evil for &lt;dur&gt; seconds.</t>
  </si>
  <si>
    <t>Conjure a Rabbit for &lt;dur&gt; seconds.</t>
  </si>
  <si>
    <t>Conjure a Reaper for &lt;dur&gt; seconds.</t>
  </si>
  <si>
    <t>Conjure a Reikling Chief for &lt;dur&gt; seconds.</t>
  </si>
  <si>
    <t>Conjure a Reikling Ranger for &lt;dur&gt; seconds.</t>
  </si>
  <si>
    <t>Conjure a Reikling Warrior for &lt;dur&gt; seconds.</t>
  </si>
  <si>
    <t>Conjure a Sabre Cat for &lt;dur&gt; seconds.</t>
  </si>
  <si>
    <t>Conjure a Snowy Sabre Cat for &lt;dur&gt; seconds.</t>
  </si>
  <si>
    <t>Conjure a Vale Sabre Cat for &lt;dur&gt; seconds.</t>
  </si>
  <si>
    <t>Conjure a Dire Skeever for &lt;dur&gt; seconds.</t>
  </si>
  <si>
    <t>Conjure a Dire White Skeever for &lt;dur&gt; seconds.</t>
  </si>
  <si>
    <t>Conjure a Skeletal Archer for &lt;dur&gt; seconds.</t>
  </si>
  <si>
    <t>Conjure a Skeletal Titan Archer for &lt;dur&gt; seconds.</t>
  </si>
  <si>
    <t>Conjure a Skeletal Fire Mage for &lt;dur&gt; seconds.</t>
  </si>
  <si>
    <t>Conjure a Skeletal Mage for &lt;dur&gt; seconds.</t>
  </si>
  <si>
    <t>Conjure a Skeletal Shock Mage for &lt;dur&gt; seconds.</t>
  </si>
  <si>
    <t>Conjure a Skeletal Warrior for &lt;dur&gt; seconds.</t>
  </si>
  <si>
    <t>Conjure a Skeletal Titan Warrior for &lt;dur&gt; seconds.</t>
  </si>
  <si>
    <t>Conjure a Slaughterfish for &lt;dur&gt; seconds.</t>
  </si>
  <si>
    <t>Conjure a Frostbite Spider for &lt;dur&gt; seconds.</t>
  </si>
  <si>
    <t>Conjure a Jumping Fire Spider for &lt;dur&gt; seconds.</t>
  </si>
  <si>
    <t>Conjure a Jumping Frost Spider for &lt;dur&gt; seconds.</t>
  </si>
  <si>
    <t>Conjure a Jumping Shock Spider for &lt;dur&gt; seconds.</t>
  </si>
  <si>
    <t>Conjure a Spider Queen for &lt;dur&gt; seconds.</t>
  </si>
  <si>
    <t>Conjure a Spriggan for &lt;dur&gt; seconds.</t>
  </si>
  <si>
    <t>Conjure a Burnt Spriggan for &lt;dur&gt; seconds.</t>
  </si>
  <si>
    <t>Conjure a Spriggan Matron for &lt;dur&gt; seconds.</t>
  </si>
  <si>
    <t>Conjure a White Stag for &lt;dur&gt; seconds.</t>
  </si>
  <si>
    <t>Conjure a Troll for &lt;dur&gt; seconds.</t>
  </si>
  <si>
    <t>Conjure an Armored Frost Troll for &lt;dur&gt; seconds.</t>
  </si>
  <si>
    <t>Conjure a Frost Troll for &lt;dur&gt; seconds.</t>
  </si>
  <si>
    <t>Conjure a Vampire Lord for &lt;dur&gt; seconds.</t>
  </si>
  <si>
    <t>Conjure a Werebear for &lt;dur&gt; seconds.</t>
  </si>
  <si>
    <t>Conjure a Werewolf for &lt;dur&gt; seconds.</t>
  </si>
  <si>
    <t>Conjure a Wolf for &lt;dur&gt; seconds.</t>
  </si>
  <si>
    <t>Conjure an Alpha Wolf for &lt;dur&gt; seconds.</t>
  </si>
  <si>
    <t>Conjure an Alpha Ice Wolf for &lt;dur&gt; seconds.</t>
  </si>
  <si>
    <t>Conjure an Alpha Red Wolf for &lt;dur&gt; seconds.</t>
  </si>
  <si>
    <t>Conjure an Ice Wolf for &lt;dur&gt; seconds.</t>
  </si>
  <si>
    <t>Conjure a Red Wolf for &lt;dur&gt; seconds.</t>
  </si>
  <si>
    <t>A useful spell that you can use to teleport to a target.</t>
  </si>
  <si>
    <t>A useful spell that teleports a target to you.</t>
  </si>
  <si>
    <t>Teleports the caster to the city of Markarth. Has a cast time of 5 seconds.</t>
  </si>
  <si>
    <t>Teleports the caster to the city of Riften. Has a cast time of 5 seconds.</t>
  </si>
  <si>
    <t>Teleports the caster to the city of Solitude. Has a cast time of 5 seconds.</t>
  </si>
  <si>
    <t>Teleports the caster to the city of Whiterun. Has a cast time of 5 seconds.</t>
  </si>
  <si>
    <t>Teleports the caster to the city of Windhelm. Has a cast time of 5 seconds.</t>
  </si>
  <si>
    <t>Accelerates time for &lt;dur&gt; seconds. (Can cause strange things to happen)</t>
  </si>
  <si>
    <t>Slows time for &lt;dur&gt; seconds.</t>
  </si>
  <si>
    <t>Jump forward in time for &lt;dur&gt; seconds. (Can cause strange things to happen)</t>
  </si>
  <si>
    <t>Stops time for &lt;dur&gt; seconds.</t>
  </si>
  <si>
    <t xml:space="preserve">Barrage an enemy with water magic for &lt;mag&gt; damage per second. </t>
  </si>
  <si>
    <t>Blast a target with water magic for &lt;mag&gt; damage.</t>
  </si>
  <si>
    <t>Drench a target for &lt;mag&gt; damage at close or long distance. An additional burst of damage is done to target's at a close distance.</t>
  </si>
  <si>
    <t>An extremely potent water spell that blasts torrents of water at targets.</t>
  </si>
  <si>
    <t>Volley a foe with water magic for &lt;mag&gt; damage per second.</t>
  </si>
  <si>
    <t>Target's resist fire attribute decreases by &lt;mag&gt;.</t>
  </si>
  <si>
    <t>Target's resist frost attribute decreases by &lt;mag&gt;.</t>
  </si>
  <si>
    <t>Target's resist shock attribute decreases by &lt;mag&gt; per second.</t>
  </si>
  <si>
    <t>Extremely powerful ranged strike that obliterates all targets in an area. (Takes 10 seconds to charge.)</t>
  </si>
  <si>
    <t>Barrage an enemy with wind magic to knockback a target.</t>
  </si>
  <si>
    <t>Blast a target with wind magic and send them flying.</t>
  </si>
  <si>
    <t>Harness wind to strike a target for &lt;mag&gt; damage at close or long distance. An additional burst of damage is done to target's at a close distance.</t>
  </si>
  <si>
    <t>Channel gusts of wind to destroy an enemy.</t>
  </si>
  <si>
    <t>Volley a foe with wind magic for &lt;mag&gt; damage per second.</t>
  </si>
  <si>
    <t>Collect Clay</t>
  </si>
  <si>
    <t>Health Damage, Fire Effect</t>
  </si>
  <si>
    <t>Disarm</t>
  </si>
  <si>
    <t>reduce peak health, reduce damag resist</t>
  </si>
  <si>
    <t>Fire Frost Shock</t>
  </si>
  <si>
    <t>Fire Shock</t>
  </si>
  <si>
    <t>Frost Shock</t>
  </si>
  <si>
    <t>Fire Frost</t>
  </si>
  <si>
    <t>Resist Buff all elements and physical</t>
  </si>
  <si>
    <t>Healing hands</t>
  </si>
  <si>
    <t>fire frost shock</t>
  </si>
  <si>
    <t>040177AC</t>
  </si>
  <si>
    <t>000DD647</t>
  </si>
  <si>
    <t>000A270D</t>
  </si>
  <si>
    <t>000A26ED</t>
  </si>
  <si>
    <t>000A26F1</t>
  </si>
  <si>
    <t>0401CE07</t>
  </si>
  <si>
    <t>0009E2A9</t>
  </si>
  <si>
    <t>000A271B</t>
  </si>
  <si>
    <t>0009E2A7</t>
  </si>
  <si>
    <t>000A2708</t>
  </si>
  <si>
    <t>000FF7D1</t>
  </si>
  <si>
    <t>0010F64D</t>
  </si>
  <si>
    <t>000A26F6</t>
  </si>
  <si>
    <t>0401AABA</t>
  </si>
  <si>
    <t>0401E2B1</t>
  </si>
  <si>
    <t>020045B0</t>
  </si>
  <si>
    <t>000A26EC</t>
  </si>
  <si>
    <t>000A26EF</t>
  </si>
  <si>
    <t>04033C67</t>
  </si>
  <si>
    <t>000A26F0</t>
  </si>
  <si>
    <t>0009E2AD</t>
  </si>
  <si>
    <t>000A26F9</t>
  </si>
  <si>
    <t>000D2B4E</t>
  </si>
  <si>
    <t>000A26F7</t>
  </si>
  <si>
    <t>000A26E9</t>
  </si>
  <si>
    <t>000A271D</t>
  </si>
  <si>
    <t>000A2712</t>
  </si>
  <si>
    <t>000A2700</t>
  </si>
  <si>
    <t>000A270C</t>
  </si>
  <si>
    <t>000A2706</t>
  </si>
  <si>
    <t>000A26FD</t>
  </si>
  <si>
    <t>000A2703</t>
  </si>
  <si>
    <t>000A26FA</t>
  </si>
  <si>
    <t>0009CD51</t>
  </si>
  <si>
    <t>000A2714</t>
  </si>
  <si>
    <t>040177BD</t>
  </si>
  <si>
    <t>000A2704</t>
  </si>
  <si>
    <t>000A2701</t>
  </si>
  <si>
    <t>000A26FB</t>
  </si>
  <si>
    <t>0009CD52</t>
  </si>
  <si>
    <t>0009E2AC</t>
  </si>
  <si>
    <t>000DD643</t>
  </si>
  <si>
    <t>000A2722</t>
  </si>
  <si>
    <t>000A271A</t>
  </si>
  <si>
    <t>000A2727</t>
  </si>
  <si>
    <t>0200E8D6</t>
  </si>
  <si>
    <t>0009E2AF</t>
  </si>
  <si>
    <t>000A271E</t>
  </si>
  <si>
    <t>000A271C</t>
  </si>
  <si>
    <t>000A26FE</t>
  </si>
  <si>
    <t>000A2707</t>
  </si>
  <si>
    <t>0010F7F3</t>
  </si>
  <si>
    <t>0010F7F4</t>
  </si>
  <si>
    <t>000A2715</t>
  </si>
  <si>
    <t>000A26E4</t>
  </si>
  <si>
    <t>0009E2AE</t>
  </si>
  <si>
    <t>000A26FF</t>
  </si>
  <si>
    <t>000A2705</t>
  </si>
  <si>
    <t>000A2702</t>
  </si>
  <si>
    <t>000A270E</t>
  </si>
  <si>
    <t>000A26E2</t>
  </si>
  <si>
    <t>000A2719</t>
  </si>
  <si>
    <t>0200E8D5</t>
  </si>
  <si>
    <t>0009E2A8</t>
  </si>
  <si>
    <t>04020685</t>
  </si>
  <si>
    <t>0009E2AA</t>
  </si>
  <si>
    <t>000A2713</t>
  </si>
  <si>
    <t>000A26EB</t>
  </si>
  <si>
    <t>000A26F2</t>
  </si>
  <si>
    <t>000A2718</t>
  </si>
  <si>
    <t>0009CD54</t>
  </si>
  <si>
    <t>0009CD53</t>
  </si>
  <si>
    <t>000A2720</t>
  </si>
  <si>
    <t>02003F4E</t>
  </si>
  <si>
    <t>000A26E3</t>
  </si>
  <si>
    <t>000A26FC</t>
  </si>
  <si>
    <t>02003F51</t>
  </si>
  <si>
    <t>000A26E5</t>
  </si>
  <si>
    <t>0010F7F5</t>
  </si>
  <si>
    <t>00109112</t>
  </si>
  <si>
    <t>02003F4D</t>
  </si>
  <si>
    <t>000A2709</t>
  </si>
  <si>
    <t>000A270A</t>
  </si>
  <si>
    <t>000A270B</t>
  </si>
  <si>
    <t>040177AD</t>
  </si>
  <si>
    <t>Deals X magic damage and charges the target with cosmic energy. For X seconds, nearby Luminous Crescents cast X damage bolts at the charged target.</t>
  </si>
  <si>
    <t>Concentrate to cast a barrage of stellar flares, dealing X magic damage per second.</t>
  </si>
  <si>
    <t>Cast a small galaxy for X damage. Targets are teleported through a wormhole to another nearby galaxy within 50 feet, briefly gaining 100% weakness to magic.</t>
  </si>
  <si>
    <t>Casts nearby targets into orbit around a quasar and blasts them with &lt;mag&gt; damage comets until the quasar explodes after &lt;dur&gt; seconds. Only works outdoors.</t>
  </si>
  <si>
    <t>Deals X magic damage and charges the target with resonant energy. For X seconds, nearby Umbral Orbs detonate for X magic damage.</t>
  </si>
  <si>
    <t>Cast a X damage gravity strike. Deals up to 200% extra damage to distant targets, pulling them to you.</t>
  </si>
  <si>
    <t>Ball of mass that impacts an area for X magic damage. Targets are warped towards the previous impact location as long as it is less than 100 feet away.</t>
  </si>
  <si>
    <t>Void beam that deals X magic damage per second. When the beam is held on a target, damage increases by X points each second.</t>
  </si>
  <si>
    <t>Moonbeam that deals X damage. Targets are pulled to the nearest Luminous Crescent within 100 feet and briefly gain 100% weakness to magic.</t>
  </si>
  <si>
    <t>Creature</t>
  </si>
  <si>
    <t>Enhance</t>
  </si>
  <si>
    <t>Influence</t>
  </si>
  <si>
    <t>Morale</t>
  </si>
  <si>
    <t>Aggression</t>
  </si>
  <si>
    <t>Protection</t>
  </si>
  <si>
    <t>x</t>
  </si>
  <si>
    <t>Archtype</t>
  </si>
  <si>
    <t>The parasite will cause the victim to become lulled. (Calm)</t>
  </si>
  <si>
    <t>Death</t>
  </si>
  <si>
    <t>Mobility</t>
  </si>
  <si>
    <t>Resistance</t>
  </si>
  <si>
    <t>For 60 seconds, opponents in melee range take 16 poison damage per second.</t>
  </si>
  <si>
    <t>Time</t>
  </si>
  <si>
    <t>Dragon</t>
  </si>
  <si>
    <t>0300081D</t>
  </si>
  <si>
    <t>03000800</t>
  </si>
  <si>
    <t>Meridian Rune</t>
  </si>
  <si>
    <t>Cast on a nearby surface, it explodes for &lt;mag&gt; points of damage to undead when enemies come near.</t>
  </si>
  <si>
    <t>03019434</t>
  </si>
  <si>
    <t>03019435</t>
  </si>
  <si>
    <t>Sun Ray</t>
  </si>
  <si>
    <t>A ray of light that does &lt;mag&gt; points of damage per second to Undead.  Lingering after-burn damage is also applied.</t>
  </si>
  <si>
    <t>030610C8</t>
  </si>
  <si>
    <t>030610CE</t>
  </si>
  <si>
    <t>Holy Ground</t>
  </si>
  <si>
    <t>Sanctify the ground so that undead who walk upon it incur &lt;50&gt; points of damage per second.</t>
  </si>
  <si>
    <t>0302D110</t>
  </si>
  <si>
    <t>030610CA</t>
  </si>
  <si>
    <t>Gaze of Arkay</t>
  </si>
  <si>
    <t>Illuminating gaze of the divine Arkay that does &lt;mag&gt; points per second of damage to undead.</t>
  </si>
  <si>
    <t>Dawnguard Arsenal</t>
  </si>
  <si>
    <t>AspectKeywords</t>
  </si>
  <si>
    <t>Perception</t>
  </si>
  <si>
    <t>Learnable - Aspect</t>
  </si>
  <si>
    <t>Aspect</t>
  </si>
  <si>
    <t>AceBlood</t>
  </si>
  <si>
    <t>TIMTome</t>
  </si>
  <si>
    <t>TIMRecipe</t>
  </si>
  <si>
    <t>TIMNote</t>
  </si>
  <si>
    <t>Spell HEX2DEC</t>
  </si>
  <si>
    <t>Tome HEX2DEC</t>
  </si>
  <si>
    <t>TIMTome HEX2DEC</t>
  </si>
  <si>
    <t>(max 4)</t>
  </si>
  <si>
    <t>Sort Aspects</t>
  </si>
  <si>
    <t>Aspect Index</t>
  </si>
  <si>
    <t>String Building</t>
  </si>
  <si>
    <t>School Index</t>
  </si>
  <si>
    <t>TIMRecipe HEX2DEC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</si>
</sst>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Calibri"/>
      <family val="2"/>
      <scheme val="minor"/>
    </font>
    <font>
      <b/>
      <u/>
      <sz val="10"/>
      <name val="Calibri"/>
      <family val="2"/>
      <scheme val="minor"/>
    </font>
    <font>
      <sz val="10"/>
      <color theme="1"/>
      <name val="Calibri"/>
      <family val="2"/>
      <scheme val="minor"/>
    </font>
    <font>
      <b/>
      <u/>
      <sz val="10"/>
      <color theme="1"/>
      <name val="Calibri"/>
      <family val="2"/>
      <scheme val="minor"/>
    </font>
    <font>
      <b/>
      <u/>
      <sz val="9"/>
      <name val="Calibri"/>
      <family val="2"/>
      <scheme val="minor"/>
    </font>
    <font>
      <sz val="9"/>
      <name val="Calibri"/>
      <family val="2"/>
      <scheme val="minor"/>
    </font>
    <font>
      <sz val="9"/>
      <color theme="1"/>
      <name val="Calibri"/>
      <family val="2"/>
      <scheme val="minor"/>
    </font>
    <font>
      <sz val="11"/>
      <name val="Calibri"/>
      <family val="2"/>
      <scheme val="minor"/>
    </font>
    <font>
      <sz val="10"/>
      <color rgb="FF303336"/>
      <name val="Inherit"/>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24">
    <xf numFmtId="0" fontId="0" fillId="0" borderId="0" xfId="0"/>
    <xf numFmtId="0" fontId="1" fillId="0" borderId="0" xfId="0" applyFont="1" applyAlignment="1"/>
    <xf numFmtId="0" fontId="2" fillId="0" borderId="0" xfId="0" applyFont="1" applyAlignment="1"/>
    <xf numFmtId="0" fontId="3" fillId="0" borderId="0" xfId="0" applyFont="1" applyAlignment="1">
      <alignment wrapText="1"/>
    </xf>
    <xf numFmtId="0" fontId="3" fillId="0" borderId="0" xfId="0" applyFont="1" applyAlignment="1"/>
    <xf numFmtId="0" fontId="4" fillId="0" borderId="0" xfId="0" applyFont="1" applyAlignment="1"/>
    <xf numFmtId="0" fontId="3" fillId="0" borderId="0" xfId="0" applyFont="1"/>
    <xf numFmtId="0" fontId="5" fillId="0" borderId="0" xfId="0" applyFont="1" applyBorder="1" applyAlignment="1"/>
    <xf numFmtId="49" fontId="5" fillId="0" borderId="0" xfId="0" applyNumberFormat="1" applyFont="1" applyBorder="1" applyAlignment="1"/>
    <xf numFmtId="0" fontId="5" fillId="0" borderId="0" xfId="0" applyNumberFormat="1" applyFont="1" applyBorder="1" applyAlignment="1"/>
    <xf numFmtId="0" fontId="6" fillId="0" borderId="0" xfId="0" applyFont="1" applyBorder="1" applyAlignment="1"/>
    <xf numFmtId="49" fontId="6" fillId="0" borderId="0" xfId="0" applyNumberFormat="1" applyFont="1" applyBorder="1" applyAlignment="1"/>
    <xf numFmtId="0" fontId="6" fillId="0" borderId="0" xfId="0" applyNumberFormat="1" applyFont="1" applyBorder="1" applyAlignment="1"/>
    <xf numFmtId="0" fontId="6" fillId="0" borderId="0" xfId="0" applyFont="1" applyBorder="1" applyAlignment="1">
      <alignment wrapText="1"/>
    </xf>
    <xf numFmtId="0" fontId="7" fillId="0" borderId="0" xfId="0" applyFont="1"/>
    <xf numFmtId="0" fontId="0" fillId="0" borderId="0" xfId="0" applyFont="1"/>
    <xf numFmtId="0" fontId="0" fillId="0" borderId="0" xfId="0" applyFont="1" applyBorder="1"/>
    <xf numFmtId="0" fontId="8" fillId="0" borderId="0" xfId="0" applyFont="1" applyBorder="1" applyAlignment="1"/>
    <xf numFmtId="0" fontId="8" fillId="0" borderId="0" xfId="0" applyFont="1" applyAlignment="1"/>
    <xf numFmtId="0" fontId="3" fillId="0" borderId="0" xfId="0" quotePrefix="1" applyFont="1" applyAlignment="1"/>
    <xf numFmtId="49" fontId="0" fillId="0" borderId="0" xfId="0" applyNumberFormat="1"/>
    <xf numFmtId="0" fontId="0" fillId="0" borderId="1" xfId="0" applyBorder="1"/>
    <xf numFmtId="0" fontId="0" fillId="0" borderId="0" xfId="0" applyNumberFormat="1"/>
    <xf numFmtId="0" fontId="9" fillId="0" borderId="0" xfId="0" applyFont="1" applyAlignment="1">
      <alignment horizontal="left" vertical="center"/>
    </xf>
  </cellXfs>
  <cellStyles count="1">
    <cellStyle name="Normal" xfId="0" builtinId="0"/>
  </cellStyles>
  <dxfs count="1">
    <dxf>
      <fill>
        <gradientFill degree="90">
          <stop position="0">
            <color theme="0"/>
          </stop>
          <stop position="0.5">
            <color rgb="FFFFEAEA"/>
          </stop>
          <stop position="1">
            <color theme="0"/>
          </stop>
        </gradientFill>
      </fill>
    </dxf>
  </dxfs>
  <tableStyles count="0" defaultTableStyle="TableStyleMedium2" defaultPivotStyle="PivotStyleLight16"/>
  <colors>
    <mruColors>
      <color rgb="FFFFEAEA"/>
      <color rgb="FFFFCCCC"/>
      <color rgb="FFFFEAFF"/>
      <color rgb="FFFFE0FF"/>
      <color rgb="FFFFCCFF"/>
      <color rgb="FFFF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31922-36C5-4BE0-89FF-411F6412B751}">
  <dimension ref="A1:S65"/>
  <sheetViews>
    <sheetView zoomScale="110" zoomScaleNormal="110" workbookViewId="0">
      <selection activeCell="D2" sqref="D2"/>
    </sheetView>
  </sheetViews>
  <sheetFormatPr defaultRowHeight="12.75"/>
  <cols>
    <col min="1" max="1" width="5.28515625" style="4" bestFit="1" customWidth="1"/>
    <col min="2" max="2" width="13.85546875" style="4" bestFit="1" customWidth="1"/>
    <col min="3" max="3" width="16" style="4" bestFit="1" customWidth="1"/>
    <col min="4" max="5" width="9.140625" style="4"/>
    <col min="6" max="6" width="14.140625" style="4" bestFit="1" customWidth="1"/>
    <col min="7" max="7" width="10.140625" style="4" bestFit="1" customWidth="1"/>
    <col min="8" max="8" width="9.28515625" style="4" bestFit="1" customWidth="1"/>
    <col min="9" max="9" width="8.5703125" style="4" customWidth="1"/>
    <col min="10" max="10" width="10.140625" style="4" bestFit="1" customWidth="1"/>
    <col min="11" max="14" width="9.140625" style="4"/>
    <col min="15" max="15" width="10.140625" style="4" bestFit="1" customWidth="1"/>
    <col min="16" max="17" width="10.140625" style="4" customWidth="1"/>
    <col min="18" max="22" width="9.140625" style="4"/>
    <col min="23" max="23" width="10.140625" style="4" bestFit="1" customWidth="1"/>
    <col min="24" max="24" width="4" style="4" bestFit="1" customWidth="1"/>
    <col min="25" max="16384" width="9.140625" style="4"/>
  </cols>
  <sheetData>
    <row r="1" spans="1:19" s="5" customFormat="1">
      <c r="A1" s="5" t="s">
        <v>645</v>
      </c>
      <c r="B1" s="5" t="s">
        <v>643</v>
      </c>
      <c r="C1" s="5" t="s">
        <v>5525</v>
      </c>
      <c r="D1" s="5" t="s">
        <v>655</v>
      </c>
      <c r="F1" s="5" t="s">
        <v>5525</v>
      </c>
      <c r="G1" s="5" t="s">
        <v>655</v>
      </c>
      <c r="H1" s="2"/>
      <c r="I1" s="2"/>
      <c r="J1" s="2"/>
      <c r="M1" s="1"/>
      <c r="N1" s="1"/>
      <c r="O1" s="1"/>
      <c r="P1" s="1"/>
      <c r="Q1" s="4"/>
      <c r="R1" s="1"/>
      <c r="S1" s="1"/>
    </row>
    <row r="2" spans="1:19">
      <c r="A2" s="4">
        <v>0</v>
      </c>
      <c r="B2" s="3" t="s">
        <v>239</v>
      </c>
      <c r="C2" s="1" t="s">
        <v>0</v>
      </c>
      <c r="D2" s="4">
        <f>COUNTIF(AssignAspects!$L$2:$R$2000,IndexTable!C2)</f>
        <v>74</v>
      </c>
      <c r="F2" s="1" t="str" cm="1">
        <f t="array" ref="F2:G49">_xlfn._xlws.SORT(C2:D49,2,-1)</f>
        <v>Enhance</v>
      </c>
      <c r="G2" s="1">
        <v>148</v>
      </c>
      <c r="H2" s="1"/>
      <c r="I2" s="1"/>
      <c r="J2" s="1"/>
      <c r="K2" s="1"/>
      <c r="M2" s="1"/>
      <c r="N2" s="1"/>
      <c r="O2" s="1"/>
      <c r="P2" s="1"/>
      <c r="R2" s="1"/>
    </row>
    <row r="3" spans="1:19">
      <c r="A3" s="4">
        <v>1</v>
      </c>
      <c r="B3" s="3" t="s">
        <v>240</v>
      </c>
      <c r="C3" s="1" t="s">
        <v>5497</v>
      </c>
      <c r="D3" s="4">
        <f>COUNTIF(AssignAspects!$L$2:$R$2000,IndexTable!C3)</f>
        <v>34</v>
      </c>
      <c r="F3" s="1" t="str">
        <v>Fire</v>
      </c>
      <c r="G3" s="1">
        <v>124</v>
      </c>
      <c r="H3" s="1"/>
      <c r="I3" s="1"/>
      <c r="J3" s="1"/>
      <c r="K3" s="1"/>
      <c r="O3" s="1"/>
      <c r="P3" s="1"/>
      <c r="R3" s="1"/>
    </row>
    <row r="4" spans="1:19">
      <c r="A4" s="4">
        <v>2</v>
      </c>
      <c r="B4" s="3" t="s">
        <v>241</v>
      </c>
      <c r="C4" s="1" t="s">
        <v>3</v>
      </c>
      <c r="D4" s="4">
        <f>COUNTIF(AssignAspects!$L$2:$R$2000,IndexTable!C4)</f>
        <v>12</v>
      </c>
      <c r="F4" s="1" t="str">
        <v>Frost</v>
      </c>
      <c r="G4" s="1">
        <v>110</v>
      </c>
      <c r="H4" s="1"/>
      <c r="I4" s="1"/>
      <c r="J4" s="1"/>
      <c r="K4" s="1"/>
      <c r="M4" s="1"/>
      <c r="N4" s="1"/>
      <c r="Q4" s="1"/>
      <c r="R4" s="1"/>
    </row>
    <row r="5" spans="1:19">
      <c r="A5" s="4">
        <v>3</v>
      </c>
      <c r="B5" s="3" t="s">
        <v>242</v>
      </c>
      <c r="C5" s="1" t="s">
        <v>646</v>
      </c>
      <c r="D5" s="4">
        <f>COUNTIF(AssignAspects!$L$2:$R$2000,IndexTable!C5)</f>
        <v>9</v>
      </c>
      <c r="F5" s="4" t="str">
        <v>Shock</v>
      </c>
      <c r="G5" s="1">
        <v>107</v>
      </c>
      <c r="H5" s="1"/>
      <c r="I5" s="1"/>
      <c r="K5" s="1"/>
      <c r="M5" s="1"/>
      <c r="N5" s="1"/>
      <c r="O5" s="1"/>
      <c r="P5" s="1"/>
      <c r="R5" s="1"/>
    </row>
    <row r="6" spans="1:19">
      <c r="A6" s="4">
        <v>4</v>
      </c>
      <c r="B6" s="3" t="s">
        <v>243</v>
      </c>
      <c r="C6" s="1" t="s">
        <v>648</v>
      </c>
      <c r="D6" s="4">
        <f>COUNTIF(AssignAspects!$L$2:$R$2000,IndexTable!C6)</f>
        <v>22</v>
      </c>
      <c r="F6" s="1" t="str">
        <v>Oblivion</v>
      </c>
      <c r="G6" s="1">
        <v>103</v>
      </c>
      <c r="H6" s="1"/>
      <c r="I6" s="1"/>
      <c r="J6" s="1"/>
      <c r="K6" s="1"/>
      <c r="M6" s="1"/>
      <c r="N6" s="1"/>
      <c r="P6" s="1"/>
    </row>
    <row r="7" spans="1:19">
      <c r="A7" s="4">
        <v>5</v>
      </c>
      <c r="C7" s="4" t="s">
        <v>2866</v>
      </c>
      <c r="D7" s="4">
        <f>COUNTIF(AssignAspects!$L$2:$R$2000,IndexTable!C7)</f>
        <v>36</v>
      </c>
      <c r="F7" s="1" t="str">
        <v>Recovery</v>
      </c>
      <c r="G7" s="1">
        <v>101</v>
      </c>
      <c r="H7" s="1"/>
      <c r="I7" s="1"/>
      <c r="J7" s="1"/>
      <c r="K7" s="1"/>
      <c r="M7" s="1"/>
      <c r="N7" s="1"/>
      <c r="O7" s="1"/>
      <c r="P7" s="1"/>
    </row>
    <row r="8" spans="1:19">
      <c r="A8" s="4">
        <v>6</v>
      </c>
      <c r="C8" s="1" t="s">
        <v>1</v>
      </c>
      <c r="D8" s="4">
        <f>COUNTIF(AssignAspects!$L$2:$R$2000,IndexTable!C8)</f>
        <v>45</v>
      </c>
      <c r="F8" s="1" t="str">
        <v>Resistance</v>
      </c>
      <c r="G8" s="4">
        <v>97</v>
      </c>
      <c r="I8" s="1"/>
      <c r="J8" s="1"/>
      <c r="K8" s="1"/>
      <c r="M8" s="1"/>
      <c r="O8" s="1"/>
      <c r="P8" s="1"/>
    </row>
    <row r="9" spans="1:19">
      <c r="A9" s="4">
        <v>7</v>
      </c>
      <c r="C9" s="4" t="s">
        <v>418</v>
      </c>
      <c r="D9" s="4">
        <f>COUNTIF(AssignAspects!$L$2:$R$2000,IndexTable!C9)</f>
        <v>13</v>
      </c>
      <c r="F9" s="1" t="str">
        <v>Weaken</v>
      </c>
      <c r="G9" s="1">
        <v>96</v>
      </c>
      <c r="H9" s="1"/>
      <c r="I9" s="1"/>
      <c r="K9" s="1"/>
      <c r="M9" s="1"/>
      <c r="N9" s="1"/>
      <c r="O9" s="1"/>
      <c r="P9" s="1"/>
      <c r="Q9" s="1"/>
    </row>
    <row r="10" spans="1:19">
      <c r="A10" s="4">
        <v>8</v>
      </c>
      <c r="C10" s="1" t="s">
        <v>5493</v>
      </c>
      <c r="D10" s="4">
        <f>COUNTIF(AssignAspects!$L$2:$R$2000,IndexTable!C10)</f>
        <v>70</v>
      </c>
      <c r="F10" s="6" t="str">
        <v>Death</v>
      </c>
      <c r="G10" s="1">
        <v>92</v>
      </c>
      <c r="H10" s="1"/>
      <c r="I10" s="1"/>
      <c r="J10" s="1"/>
      <c r="K10" s="1"/>
      <c r="M10" s="1"/>
      <c r="N10" s="1"/>
      <c r="O10" s="1"/>
      <c r="P10" s="1"/>
    </row>
    <row r="11" spans="1:19">
      <c r="A11" s="4">
        <v>9</v>
      </c>
      <c r="C11" s="4" t="s">
        <v>5502</v>
      </c>
      <c r="D11" s="4">
        <f>COUNTIF(AssignAspects!$L$2:$R$2000,IndexTable!C11)</f>
        <v>92</v>
      </c>
      <c r="F11" s="1" t="str">
        <v>Divine</v>
      </c>
      <c r="G11" s="1">
        <v>87</v>
      </c>
      <c r="H11" s="1"/>
      <c r="I11" s="1"/>
      <c r="J11" s="1"/>
      <c r="K11" s="1"/>
      <c r="M11" s="1"/>
      <c r="N11" s="1"/>
      <c r="O11" s="1"/>
      <c r="P11" s="1"/>
    </row>
    <row r="12" spans="1:19">
      <c r="A12" s="4">
        <v>10</v>
      </c>
      <c r="C12" s="1" t="s">
        <v>6</v>
      </c>
      <c r="D12" s="4">
        <f>COUNTIF(AssignAspects!$L$2:$R$2000,IndexTable!C12)</f>
        <v>19</v>
      </c>
      <c r="F12" s="1" t="str">
        <v>Absorb</v>
      </c>
      <c r="G12" s="1">
        <v>74</v>
      </c>
      <c r="H12" s="1"/>
      <c r="I12" s="1"/>
      <c r="J12" s="1"/>
      <c r="K12" s="1"/>
      <c r="M12" s="1"/>
      <c r="N12" s="1"/>
      <c r="O12" s="1"/>
      <c r="Q12" s="1"/>
    </row>
    <row r="13" spans="1:19">
      <c r="A13" s="4">
        <v>11</v>
      </c>
      <c r="C13" s="4" t="s">
        <v>654</v>
      </c>
      <c r="D13" s="4">
        <f>COUNTIF(AssignAspects!$L$2:$R$2000,IndexTable!C13)</f>
        <v>87</v>
      </c>
      <c r="F13" s="1" t="str">
        <v>Force</v>
      </c>
      <c r="G13" s="4">
        <v>73</v>
      </c>
      <c r="H13" s="1"/>
      <c r="I13" s="1"/>
      <c r="J13" s="1"/>
      <c r="K13" s="1"/>
      <c r="P13" s="1"/>
      <c r="Q13" s="1"/>
    </row>
    <row r="14" spans="1:19">
      <c r="A14" s="4">
        <v>12</v>
      </c>
      <c r="C14" s="4" t="s">
        <v>5507</v>
      </c>
      <c r="D14" s="4">
        <f>COUNTIF(AssignAspects!$L$2:$R$2000,IndexTable!C14)</f>
        <v>11</v>
      </c>
      <c r="F14" s="1" t="str">
        <v>Creature</v>
      </c>
      <c r="G14" s="1">
        <v>70</v>
      </c>
      <c r="H14" s="1"/>
      <c r="I14" s="1"/>
      <c r="J14" s="1"/>
      <c r="K14" s="1"/>
      <c r="O14" s="1"/>
      <c r="P14" s="1"/>
      <c r="Q14" s="1"/>
    </row>
    <row r="15" spans="1:19">
      <c r="A15" s="4">
        <v>13</v>
      </c>
      <c r="C15" s="1" t="s">
        <v>7</v>
      </c>
      <c r="D15" s="4">
        <f>COUNTIF(AssignAspects!$L$2:$R$2000,IndexTable!C15)</f>
        <v>27</v>
      </c>
      <c r="F15" s="1" t="str">
        <v>Influence</v>
      </c>
      <c r="G15" s="1">
        <v>68</v>
      </c>
      <c r="H15" s="1"/>
      <c r="I15" s="1"/>
      <c r="K15" s="1"/>
      <c r="O15" s="1"/>
      <c r="Q15" s="1"/>
    </row>
    <row r="16" spans="1:19">
      <c r="A16" s="4">
        <v>14</v>
      </c>
      <c r="C16" s="4" t="s">
        <v>5494</v>
      </c>
      <c r="D16" s="4">
        <f>COUNTIF(AssignAspects!$L$2:$R$2000,IndexTable!C16)</f>
        <v>148</v>
      </c>
      <c r="F16" s="1" t="str">
        <v>Health</v>
      </c>
      <c r="G16" s="1">
        <v>67</v>
      </c>
      <c r="H16" s="1"/>
      <c r="I16" s="1"/>
      <c r="J16" s="1"/>
      <c r="K16" s="1"/>
      <c r="P16" s="1"/>
      <c r="Q16" s="1"/>
    </row>
    <row r="17" spans="1:17">
      <c r="A17" s="4">
        <v>15</v>
      </c>
      <c r="C17" s="1" t="s">
        <v>2</v>
      </c>
      <c r="D17" s="4">
        <f>COUNTIF(AssignAspects!$L$2:$R$2000,IndexTable!C17)</f>
        <v>45</v>
      </c>
      <c r="F17" s="1" t="str">
        <v>Rune</v>
      </c>
      <c r="G17" s="4">
        <v>65</v>
      </c>
      <c r="H17" s="1"/>
      <c r="I17" s="1"/>
      <c r="J17" s="1"/>
      <c r="K17" s="1"/>
      <c r="O17" s="1"/>
    </row>
    <row r="18" spans="1:17">
      <c r="A18" s="4">
        <v>16</v>
      </c>
      <c r="C18" s="1" t="s">
        <v>9</v>
      </c>
      <c r="D18" s="4">
        <f>COUNTIF(AssignAspects!$L$2:$R$2000,IndexTable!C18)</f>
        <v>124</v>
      </c>
      <c r="F18" s="1" t="str">
        <v>Magic</v>
      </c>
      <c r="G18" s="1">
        <v>59</v>
      </c>
      <c r="H18" s="1"/>
      <c r="I18" s="1"/>
      <c r="J18" s="1"/>
      <c r="K18" s="1"/>
      <c r="P18" s="1"/>
      <c r="Q18" s="1"/>
    </row>
    <row r="19" spans="1:17">
      <c r="A19" s="4">
        <v>17</v>
      </c>
      <c r="C19" s="1" t="s">
        <v>10</v>
      </c>
      <c r="D19" s="4">
        <f>COUNTIF(AssignAspects!$L$2:$R$2000,IndexTable!C19)</f>
        <v>73</v>
      </c>
      <c r="F19" s="1" t="str">
        <v>Metamagic</v>
      </c>
      <c r="G19" s="1">
        <v>59</v>
      </c>
      <c r="H19" s="1"/>
      <c r="I19" s="1"/>
      <c r="J19" s="1"/>
      <c r="K19" s="1"/>
      <c r="O19" s="1"/>
      <c r="P19" s="1"/>
      <c r="Q19" s="1"/>
    </row>
    <row r="20" spans="1:17">
      <c r="A20" s="4">
        <v>18</v>
      </c>
      <c r="C20" s="1" t="s">
        <v>12</v>
      </c>
      <c r="D20" s="4">
        <f>COUNTIF(AssignAspects!$L$2:$R$2000,IndexTable!C20)</f>
        <v>110</v>
      </c>
      <c r="F20" s="1" t="str">
        <v>Poison</v>
      </c>
      <c r="G20" s="1">
        <v>58</v>
      </c>
      <c r="H20" s="1"/>
      <c r="I20" s="1"/>
      <c r="K20" s="1"/>
      <c r="O20" s="1"/>
      <c r="P20" s="1"/>
      <c r="Q20" s="1"/>
    </row>
    <row r="21" spans="1:17">
      <c r="A21" s="4">
        <v>19</v>
      </c>
      <c r="C21" s="1" t="s">
        <v>656</v>
      </c>
      <c r="D21" s="4">
        <f>COUNTIF(AssignAspects!$L$2:$R$2000,IndexTable!C21)</f>
        <v>30</v>
      </c>
      <c r="F21" s="1" t="str">
        <v>Shadow</v>
      </c>
      <c r="G21" s="1">
        <v>57</v>
      </c>
      <c r="H21" s="1"/>
      <c r="I21" s="1"/>
      <c r="J21" s="1"/>
      <c r="K21" s="1"/>
      <c r="O21" s="1"/>
      <c r="P21" s="1"/>
    </row>
    <row r="22" spans="1:17">
      <c r="A22" s="4">
        <v>20</v>
      </c>
      <c r="C22" s="4" t="s">
        <v>651</v>
      </c>
      <c r="D22" s="4">
        <f>COUNTIF(AssignAspects!$L$2:$R$2000,IndexTable!C22)</f>
        <v>67</v>
      </c>
      <c r="F22" s="1" t="str">
        <v>Mobility</v>
      </c>
      <c r="G22" s="1">
        <v>52</v>
      </c>
      <c r="H22" s="1"/>
      <c r="I22" s="1"/>
      <c r="J22" s="1"/>
      <c r="K22" s="1"/>
      <c r="O22" s="1"/>
      <c r="Q22" s="1"/>
    </row>
    <row r="23" spans="1:17">
      <c r="A23" s="4">
        <v>21</v>
      </c>
      <c r="C23" s="1" t="s">
        <v>5495</v>
      </c>
      <c r="D23" s="4">
        <f>COUNTIF(AssignAspects!$L$2:$R$2000,IndexTable!C23)</f>
        <v>68</v>
      </c>
      <c r="F23" s="1" t="str">
        <v>Soul</v>
      </c>
      <c r="G23" s="1">
        <v>52</v>
      </c>
      <c r="H23" s="1"/>
      <c r="I23" s="1"/>
      <c r="J23" s="1"/>
      <c r="K23" s="1"/>
      <c r="P23" s="1"/>
    </row>
    <row r="24" spans="1:17">
      <c r="A24" s="4">
        <v>22</v>
      </c>
      <c r="C24" s="1" t="s">
        <v>248</v>
      </c>
      <c r="D24" s="4">
        <f>COUNTIF(AssignAspects!$L$2:$R$2000,IndexTable!C24)</f>
        <v>48</v>
      </c>
      <c r="F24" s="6" t="str">
        <v>Protection</v>
      </c>
      <c r="G24" s="1">
        <v>51</v>
      </c>
      <c r="H24" s="6"/>
      <c r="I24" s="6"/>
      <c r="J24" s="1"/>
      <c r="K24" s="1"/>
      <c r="O24" s="1"/>
      <c r="P24" s="1"/>
      <c r="Q24" s="1"/>
    </row>
    <row r="25" spans="1:17">
      <c r="A25" s="4">
        <v>23</v>
      </c>
      <c r="C25" s="1" t="s">
        <v>13</v>
      </c>
      <c r="D25" s="4">
        <f>COUNTIF(AssignAspects!$L$2:$R$2000,IndexTable!C25)</f>
        <v>59</v>
      </c>
      <c r="F25" s="6" t="str">
        <v>Light</v>
      </c>
      <c r="G25" s="4">
        <v>48</v>
      </c>
      <c r="H25" s="6"/>
      <c r="I25" s="6"/>
      <c r="J25" s="1"/>
      <c r="K25" s="1"/>
      <c r="O25" s="1"/>
      <c r="P25" s="1"/>
      <c r="Q25" s="1"/>
    </row>
    <row r="26" spans="1:17">
      <c r="A26" s="4">
        <v>24</v>
      </c>
      <c r="C26" s="4" t="s">
        <v>652</v>
      </c>
      <c r="D26" s="4">
        <f>COUNTIF(AssignAspects!$L$2:$R$2000,IndexTable!C26)</f>
        <v>40</v>
      </c>
      <c r="F26" s="4" t="str">
        <v>Teleport</v>
      </c>
      <c r="G26" s="4">
        <v>48</v>
      </c>
      <c r="J26" s="1"/>
      <c r="K26" s="1"/>
      <c r="O26" s="1"/>
      <c r="P26" s="1"/>
      <c r="Q26" s="1"/>
    </row>
    <row r="27" spans="1:17">
      <c r="A27" s="4">
        <v>25</v>
      </c>
      <c r="C27" s="1" t="s">
        <v>2867</v>
      </c>
      <c r="D27" s="4">
        <f>COUNTIF(AssignAspects!$L$2:$R$2000,IndexTable!C27)</f>
        <v>21</v>
      </c>
      <c r="F27" s="4" t="str">
        <v>Cloak</v>
      </c>
      <c r="G27" s="1">
        <v>45</v>
      </c>
      <c r="J27" s="1"/>
      <c r="K27" s="1"/>
      <c r="Q27" s="1"/>
    </row>
    <row r="28" spans="1:17">
      <c r="A28" s="4">
        <v>26</v>
      </c>
      <c r="C28" s="1" t="s">
        <v>5</v>
      </c>
      <c r="D28" s="4">
        <f>COUNTIF(AssignAspects!$L$2:$R$2000,IndexTable!C28)</f>
        <v>59</v>
      </c>
      <c r="F28" s="4" t="str">
        <v>Fabricate</v>
      </c>
      <c r="G28" s="4">
        <v>45</v>
      </c>
      <c r="J28" s="1"/>
      <c r="K28" s="1"/>
      <c r="O28" s="1"/>
    </row>
    <row r="29" spans="1:17">
      <c r="A29" s="4">
        <v>27</v>
      </c>
      <c r="C29" s="4" t="s">
        <v>5503</v>
      </c>
      <c r="D29" s="4">
        <f>COUNTIF(AssignAspects!$L$2:$R$2000,IndexTable!C29)</f>
        <v>52</v>
      </c>
      <c r="F29" s="4" t="str">
        <v>Perception</v>
      </c>
      <c r="G29" s="1">
        <v>44</v>
      </c>
      <c r="J29" s="1"/>
      <c r="K29" s="1"/>
      <c r="O29" s="1"/>
      <c r="P29" s="1"/>
      <c r="Q29" s="1"/>
    </row>
    <row r="30" spans="1:17">
      <c r="A30" s="4">
        <v>28</v>
      </c>
      <c r="C30" s="1" t="s">
        <v>5496</v>
      </c>
      <c r="D30" s="4">
        <f>COUNTIF(AssignAspects!$L$2:$R$2000,IndexTable!C30)</f>
        <v>33</v>
      </c>
      <c r="F30" s="4" t="str">
        <v>Magicka</v>
      </c>
      <c r="G30" s="4">
        <v>40</v>
      </c>
      <c r="J30" s="1"/>
      <c r="K30" s="1"/>
      <c r="O30" s="1"/>
      <c r="P30" s="1"/>
      <c r="Q30" s="1"/>
    </row>
    <row r="31" spans="1:17">
      <c r="A31" s="4">
        <v>29</v>
      </c>
      <c r="C31" s="1" t="s">
        <v>14</v>
      </c>
      <c r="D31" s="4">
        <f>COUNTIF(AssignAspects!$L$2:$R$2000,IndexTable!C31)</f>
        <v>103</v>
      </c>
      <c r="F31" s="4" t="str">
        <v>Blood</v>
      </c>
      <c r="G31" s="4">
        <v>36</v>
      </c>
      <c r="J31" s="1"/>
      <c r="K31" s="1"/>
      <c r="Q31" s="1"/>
    </row>
    <row r="32" spans="1:17">
      <c r="A32" s="4">
        <v>30</v>
      </c>
      <c r="C32" s="1" t="s">
        <v>5526</v>
      </c>
      <c r="D32" s="4">
        <f>COUNTIF(AssignAspects!$L$2:$R$2000,IndexTable!C32)</f>
        <v>44</v>
      </c>
      <c r="F32" s="4" t="str">
        <v>Aggression</v>
      </c>
      <c r="G32" s="4">
        <v>34</v>
      </c>
      <c r="J32" s="1"/>
      <c r="K32" s="1"/>
      <c r="Q32" s="1"/>
    </row>
    <row r="33" spans="1:17">
      <c r="A33" s="4">
        <v>31</v>
      </c>
      <c r="C33" s="1" t="s">
        <v>15</v>
      </c>
      <c r="D33" s="4">
        <f>COUNTIF(AssignAspects!$L$2:$R$2000,IndexTable!C33)</f>
        <v>58</v>
      </c>
      <c r="F33" s="4" t="str">
        <v>Morale</v>
      </c>
      <c r="G33" s="4">
        <v>33</v>
      </c>
      <c r="J33" s="1"/>
      <c r="K33" s="1"/>
      <c r="Q33" s="1"/>
    </row>
    <row r="34" spans="1:17">
      <c r="A34" s="4">
        <v>32</v>
      </c>
      <c r="C34" s="1" t="s">
        <v>5498</v>
      </c>
      <c r="D34" s="4">
        <f>COUNTIF(AssignAspects!$L$2:$R$2000,IndexTable!C34)</f>
        <v>51</v>
      </c>
      <c r="F34" s="4" t="str">
        <v>Gravity</v>
      </c>
      <c r="G34" s="4">
        <v>30</v>
      </c>
      <c r="K34" s="1"/>
    </row>
    <row r="35" spans="1:17">
      <c r="A35" s="4">
        <v>33</v>
      </c>
      <c r="C35" s="1" t="s">
        <v>833</v>
      </c>
      <c r="D35" s="4">
        <f>COUNTIF(AssignAspects!$L$2:$R$2000,IndexTable!C35)</f>
        <v>101</v>
      </c>
      <c r="F35" s="4" t="str">
        <v>Transmute</v>
      </c>
      <c r="G35" s="4">
        <v>30</v>
      </c>
      <c r="J35" s="1"/>
      <c r="K35" s="1"/>
    </row>
    <row r="36" spans="1:17">
      <c r="A36" s="4">
        <v>34</v>
      </c>
      <c r="C36" s="4" t="s">
        <v>5504</v>
      </c>
      <c r="D36" s="4">
        <f>COUNTIF(AssignAspects!$L$2:$R$2000,IndexTable!C36)</f>
        <v>97</v>
      </c>
      <c r="F36" s="4" t="str">
        <v>Wind</v>
      </c>
      <c r="G36" s="4">
        <v>30</v>
      </c>
      <c r="J36" s="1"/>
      <c r="K36" s="1"/>
      <c r="O36" s="1"/>
      <c r="P36" s="1"/>
      <c r="Q36" s="1"/>
    </row>
    <row r="37" spans="1:17">
      <c r="A37" s="4">
        <v>35</v>
      </c>
      <c r="C37" s="1" t="s">
        <v>4</v>
      </c>
      <c r="D37" s="4">
        <f>COUNTIF(AssignAspects!$L$2:$R$2000,IndexTable!C37)</f>
        <v>65</v>
      </c>
      <c r="F37" s="4" t="str">
        <v>Skill</v>
      </c>
      <c r="G37" s="4">
        <v>28</v>
      </c>
      <c r="J37" s="1"/>
      <c r="K37" s="1"/>
      <c r="Q37" s="1"/>
    </row>
    <row r="38" spans="1:17">
      <c r="A38" s="4">
        <v>36</v>
      </c>
      <c r="C38" s="1" t="s">
        <v>16</v>
      </c>
      <c r="D38" s="4">
        <f>COUNTIF(AssignAspects!$L$2:$R$2000,IndexTable!C38)</f>
        <v>57</v>
      </c>
      <c r="F38" s="4" t="str">
        <v>Earth</v>
      </c>
      <c r="G38" s="4">
        <v>27</v>
      </c>
      <c r="K38" s="1"/>
    </row>
    <row r="39" spans="1:17">
      <c r="A39" s="4">
        <v>37</v>
      </c>
      <c r="C39" s="1" t="s">
        <v>17</v>
      </c>
      <c r="D39" s="4">
        <f>COUNTIF(AssignAspects!$L$2:$R$2000,IndexTable!C39)</f>
        <v>107</v>
      </c>
      <c r="F39" s="4" t="str">
        <v>Water</v>
      </c>
      <c r="G39" s="4">
        <v>26</v>
      </c>
      <c r="J39" s="1"/>
      <c r="K39" s="1"/>
      <c r="O39" s="1"/>
      <c r="P39" s="1"/>
      <c r="Q39" s="1"/>
    </row>
    <row r="40" spans="1:17">
      <c r="A40" s="4">
        <v>38</v>
      </c>
      <c r="C40" s="1" t="s">
        <v>247</v>
      </c>
      <c r="D40" s="4">
        <f>COUNTIF(AssignAspects!$L$2:$R$2000,IndexTable!C40)</f>
        <v>28</v>
      </c>
      <c r="F40" s="4" t="str">
        <v>Bind</v>
      </c>
      <c r="G40" s="4">
        <v>22</v>
      </c>
      <c r="J40" s="1"/>
      <c r="K40" s="1"/>
      <c r="O40" s="1"/>
      <c r="P40" s="1"/>
      <c r="Q40" s="1"/>
    </row>
    <row r="41" spans="1:17">
      <c r="A41" s="4">
        <v>39</v>
      </c>
      <c r="C41" s="1" t="s">
        <v>18</v>
      </c>
      <c r="D41" s="4">
        <f>COUNTIF(AssignAspects!$L$2:$R$2000,IndexTable!C41)</f>
        <v>52</v>
      </c>
      <c r="F41" s="4" t="str">
        <v>Melee</v>
      </c>
      <c r="G41" s="4">
        <v>21</v>
      </c>
      <c r="J41" s="1"/>
      <c r="K41" s="1"/>
    </row>
    <row r="42" spans="1:17">
      <c r="A42" s="4">
        <v>40</v>
      </c>
      <c r="C42" s="4" t="s">
        <v>653</v>
      </c>
      <c r="D42" s="4">
        <f>COUNTIF(AssignAspects!$L$2:$R$2000,IndexTable!C42)</f>
        <v>19</v>
      </c>
      <c r="F42" s="4" t="str">
        <v>Disease</v>
      </c>
      <c r="G42" s="4">
        <v>19</v>
      </c>
      <c r="J42" s="1"/>
      <c r="K42" s="1"/>
    </row>
    <row r="43" spans="1:17">
      <c r="A43" s="4">
        <v>41</v>
      </c>
      <c r="C43" s="1" t="s">
        <v>644</v>
      </c>
      <c r="D43" s="4">
        <f>COUNTIF(AssignAspects!$L$2:$R$2000,IndexTable!C43)</f>
        <v>48</v>
      </c>
      <c r="F43" s="4" t="str">
        <v>Stamina</v>
      </c>
      <c r="G43" s="4">
        <v>19</v>
      </c>
      <c r="K43" s="1"/>
    </row>
    <row r="44" spans="1:17">
      <c r="A44" s="4">
        <v>42</v>
      </c>
      <c r="C44" s="4" t="s">
        <v>5506</v>
      </c>
      <c r="D44" s="4">
        <f>COUNTIF(AssignAspects!$L$2:$R$2000,IndexTable!C44)</f>
        <v>14</v>
      </c>
      <c r="F44" s="4" t="str">
        <v>Time</v>
      </c>
      <c r="G44" s="4">
        <v>14</v>
      </c>
      <c r="K44" s="1"/>
    </row>
    <row r="45" spans="1:17">
      <c r="A45" s="4">
        <v>43</v>
      </c>
      <c r="C45" s="1" t="s">
        <v>11</v>
      </c>
      <c r="D45" s="4">
        <f>COUNTIF(AssignAspects!$L$2:$R$2000,IndexTable!C45)</f>
        <v>30</v>
      </c>
      <c r="F45" s="4" t="str">
        <v>Command</v>
      </c>
      <c r="G45" s="4">
        <v>13</v>
      </c>
      <c r="K45" s="1"/>
    </row>
    <row r="46" spans="1:17">
      <c r="A46" s="4">
        <v>44</v>
      </c>
      <c r="C46" s="1" t="s">
        <v>8</v>
      </c>
      <c r="D46" s="4">
        <f>COUNTIF(AssignAspects!$L$2:$R$2000,IndexTable!C46)</f>
        <v>11</v>
      </c>
      <c r="F46" s="4" t="str">
        <v>Ash</v>
      </c>
      <c r="G46" s="4">
        <v>12</v>
      </c>
    </row>
    <row r="47" spans="1:17">
      <c r="A47" s="4">
        <v>45</v>
      </c>
      <c r="C47" s="1" t="s">
        <v>19</v>
      </c>
      <c r="D47" s="4">
        <f>COUNTIF(AssignAspects!$L$2:$R$2000,IndexTable!C47)</f>
        <v>26</v>
      </c>
      <c r="F47" s="4" t="str">
        <v>Dragon</v>
      </c>
      <c r="G47" s="4">
        <v>11</v>
      </c>
      <c r="K47" s="1"/>
      <c r="O47" s="5"/>
      <c r="P47" s="5"/>
      <c r="Q47" s="5"/>
    </row>
    <row r="48" spans="1:17">
      <c r="A48" s="4">
        <v>46</v>
      </c>
      <c r="C48" s="1" t="s">
        <v>650</v>
      </c>
      <c r="D48" s="4">
        <f>COUNTIF(AssignAspects!$L$2:$R$2000,IndexTable!C48)</f>
        <v>96</v>
      </c>
      <c r="F48" s="4" t="str">
        <v>Ward</v>
      </c>
      <c r="G48" s="4">
        <v>11</v>
      </c>
      <c r="K48" s="1"/>
      <c r="O48" s="1"/>
      <c r="P48" s="1"/>
      <c r="Q48" s="1"/>
    </row>
    <row r="49" spans="1:17">
      <c r="A49" s="4">
        <v>47</v>
      </c>
      <c r="C49" s="1" t="s">
        <v>20</v>
      </c>
      <c r="D49" s="4">
        <f>COUNTIF(AssignAspects!$L$2:$R$2000,IndexTable!C49)</f>
        <v>30</v>
      </c>
      <c r="F49" s="4" t="str">
        <v>Automation</v>
      </c>
      <c r="G49" s="4">
        <v>9</v>
      </c>
      <c r="K49" s="1"/>
      <c r="O49" s="1"/>
      <c r="P49" s="1"/>
      <c r="Q49" s="1"/>
    </row>
    <row r="50" spans="1:17">
      <c r="A50" s="4">
        <v>48</v>
      </c>
      <c r="C50" s="1"/>
      <c r="F50" s="19"/>
      <c r="K50" s="1"/>
    </row>
    <row r="51" spans="1:17">
      <c r="A51" s="4">
        <v>49</v>
      </c>
      <c r="C51" s="1"/>
      <c r="K51" s="1"/>
      <c r="O51" s="1"/>
      <c r="P51" s="1"/>
      <c r="Q51" s="1"/>
    </row>
    <row r="52" spans="1:17">
      <c r="A52" s="4">
        <v>50</v>
      </c>
      <c r="K52" s="1"/>
      <c r="O52" s="1"/>
      <c r="P52" s="1"/>
      <c r="Q52" s="1"/>
    </row>
    <row r="53" spans="1:17">
      <c r="A53" s="4">
        <v>51</v>
      </c>
      <c r="K53" s="1"/>
      <c r="O53" s="1"/>
      <c r="P53" s="1"/>
      <c r="Q53" s="1"/>
    </row>
    <row r="54" spans="1:17">
      <c r="A54" s="4">
        <v>52</v>
      </c>
      <c r="K54" s="1"/>
    </row>
    <row r="55" spans="1:17">
      <c r="A55" s="4">
        <v>53</v>
      </c>
      <c r="C55" s="1"/>
      <c r="O55" s="1"/>
      <c r="P55" s="1"/>
      <c r="Q55" s="1"/>
    </row>
    <row r="56" spans="1:17">
      <c r="A56" s="4">
        <v>54</v>
      </c>
      <c r="O56" s="1"/>
      <c r="P56" s="1"/>
      <c r="Q56" s="1"/>
    </row>
    <row r="57" spans="1:17">
      <c r="A57" s="4">
        <v>55</v>
      </c>
      <c r="C57" s="1"/>
      <c r="O57" s="1"/>
      <c r="P57" s="1"/>
      <c r="Q57" s="1"/>
    </row>
    <row r="58" spans="1:17">
      <c r="A58" s="4">
        <v>56</v>
      </c>
      <c r="C58" s="1"/>
      <c r="O58" s="1"/>
      <c r="P58" s="1"/>
      <c r="Q58" s="1"/>
    </row>
    <row r="59" spans="1:17">
      <c r="A59" s="4">
        <v>57</v>
      </c>
      <c r="C59" s="1"/>
    </row>
    <row r="60" spans="1:17">
      <c r="A60" s="4">
        <v>58</v>
      </c>
      <c r="C60" s="1"/>
    </row>
    <row r="61" spans="1:17">
      <c r="A61" s="4">
        <v>59</v>
      </c>
    </row>
    <row r="62" spans="1:17">
      <c r="A62" s="4">
        <v>60</v>
      </c>
    </row>
    <row r="63" spans="1:17">
      <c r="A63" s="4">
        <v>61</v>
      </c>
      <c r="C63" s="1"/>
    </row>
    <row r="64" spans="1:17">
      <c r="A64" s="4">
        <v>62</v>
      </c>
    </row>
    <row r="65" spans="1:1">
      <c r="A65" s="4">
        <v>63</v>
      </c>
    </row>
  </sheetData>
  <sortState xmlns:xlrd2="http://schemas.microsoft.com/office/spreadsheetml/2017/richdata2" ref="C2:C50">
    <sortCondition ref="C2"/>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4BD6C-3929-4AA3-B04B-064F06A817CC}">
  <dimension ref="A1:BFF1487"/>
  <sheetViews>
    <sheetView zoomScale="115" zoomScaleNormal="115" workbookViewId="0">
      <pane ySplit="1" topLeftCell="A38" activePane="bottomLeft" state="frozen"/>
      <selection activeCell="K49" sqref="K49"/>
      <selection pane="bottomLeft" activeCell="U556" sqref="U556"/>
    </sheetView>
  </sheetViews>
  <sheetFormatPr defaultColWidth="1.7109375" defaultRowHeight="12"/>
  <cols>
    <col min="1" max="1" width="18.7109375" style="10" bestFit="1" customWidth="1"/>
    <col min="2" max="3" width="8.7109375" style="11" bestFit="1" customWidth="1"/>
    <col min="4" max="4" width="9.7109375" style="11" customWidth="1"/>
    <col min="5" max="5" width="10.5703125" style="11" customWidth="1"/>
    <col min="6" max="6" width="10.140625" style="10" bestFit="1" customWidth="1"/>
    <col min="7" max="7" width="6.28515625" style="10" customWidth="1"/>
    <col min="8" max="8" width="35.28515625" style="10" bestFit="1" customWidth="1"/>
    <col min="9" max="9" width="4.85546875" style="10" customWidth="1"/>
    <col min="10" max="10" width="4.28515625" style="10" customWidth="1"/>
    <col min="11" max="11" width="2" style="10" customWidth="1"/>
    <col min="12" max="12" width="10.140625" style="10" customWidth="1"/>
    <col min="13" max="18" width="9.5703125" style="10" bestFit="1" customWidth="1"/>
    <col min="19" max="19" width="1.85546875" style="10" bestFit="1" customWidth="1"/>
    <col min="20" max="20" width="1.7109375" style="10"/>
    <col min="21" max="21" width="137.140625" style="10" customWidth="1"/>
    <col min="22" max="22" width="1.7109375" style="12" customWidth="1"/>
    <col min="23" max="23" width="10.140625" style="10" bestFit="1" customWidth="1"/>
    <col min="24" max="42" width="8.5703125" style="10" customWidth="1"/>
    <col min="43" max="47" width="1.7109375" style="10"/>
    <col min="48" max="48" width="2" style="10" bestFit="1" customWidth="1"/>
    <col min="49" max="49" width="3" style="10" bestFit="1" customWidth="1"/>
    <col min="50" max="1513" width="1.7109375" style="10"/>
    <col min="1514" max="1514" width="2.7109375" style="10" bestFit="1" customWidth="1"/>
    <col min="1515" max="16384" width="1.7109375" style="10"/>
  </cols>
  <sheetData>
    <row r="1" spans="1:1514" s="7" customFormat="1">
      <c r="A1" s="7" t="s">
        <v>245</v>
      </c>
      <c r="B1" s="8" t="s">
        <v>3162</v>
      </c>
      <c r="C1" s="8" t="s">
        <v>3163</v>
      </c>
      <c r="D1" s="8" t="s">
        <v>5530</v>
      </c>
      <c r="E1" s="8" t="s">
        <v>5532</v>
      </c>
      <c r="F1" s="7" t="s">
        <v>238</v>
      </c>
      <c r="G1" s="7" t="s">
        <v>247</v>
      </c>
      <c r="H1" s="7" t="s">
        <v>130</v>
      </c>
      <c r="I1" s="7" t="s">
        <v>1308</v>
      </c>
      <c r="J1" s="7" t="s">
        <v>1309</v>
      </c>
      <c r="L1" s="7" t="s">
        <v>5500</v>
      </c>
      <c r="M1" s="7" t="s">
        <v>5500</v>
      </c>
      <c r="N1" s="7" t="s">
        <v>5500</v>
      </c>
      <c r="O1" s="7" t="s">
        <v>5500</v>
      </c>
      <c r="P1" s="7" t="s">
        <v>5500</v>
      </c>
      <c r="Q1" s="7" t="s">
        <v>5500</v>
      </c>
      <c r="R1" s="7" t="s">
        <v>5500</v>
      </c>
      <c r="U1" s="7" t="s">
        <v>2868</v>
      </c>
      <c r="V1" s="9"/>
      <c r="W1" s="10">
        <f ca="1">MAX(X2:AP49)</f>
        <v>62</v>
      </c>
      <c r="X1" s="10" t="s">
        <v>5529</v>
      </c>
      <c r="Y1" s="10" t="s">
        <v>739</v>
      </c>
      <c r="Z1" s="10" t="s">
        <v>244</v>
      </c>
      <c r="AA1" s="10" t="s">
        <v>2803</v>
      </c>
      <c r="AB1" s="10" t="s">
        <v>1297</v>
      </c>
      <c r="AC1" s="10" t="s">
        <v>5524</v>
      </c>
      <c r="AD1" s="10" t="s">
        <v>964</v>
      </c>
      <c r="AE1" s="10" t="s">
        <v>1295</v>
      </c>
      <c r="AF1" s="10" t="s">
        <v>2652</v>
      </c>
      <c r="AG1" s="10" t="s">
        <v>1296</v>
      </c>
      <c r="AH1" s="10" t="s">
        <v>647</v>
      </c>
      <c r="AI1" s="10" t="s">
        <v>965</v>
      </c>
      <c r="AJ1" s="10" t="s">
        <v>849</v>
      </c>
      <c r="AK1" s="10" t="s">
        <v>16</v>
      </c>
      <c r="AL1" s="10" t="s">
        <v>1305</v>
      </c>
      <c r="AM1" s="10" t="s">
        <v>1310</v>
      </c>
      <c r="AN1" s="10" t="s">
        <v>246</v>
      </c>
      <c r="AO1" s="10" t="s">
        <v>1298</v>
      </c>
      <c r="AP1" s="10" t="s">
        <v>933</v>
      </c>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c r="JH1" s="10"/>
      <c r="JI1" s="10"/>
      <c r="JJ1" s="10"/>
      <c r="JK1" s="10"/>
      <c r="JL1" s="10"/>
      <c r="JM1" s="10"/>
      <c r="JN1" s="10"/>
      <c r="JO1" s="10"/>
      <c r="JP1" s="10"/>
      <c r="JQ1" s="10"/>
      <c r="JR1" s="10"/>
      <c r="JS1" s="10"/>
      <c r="JT1" s="10"/>
      <c r="JU1" s="10"/>
      <c r="JV1" s="10"/>
      <c r="JW1" s="10"/>
      <c r="JX1" s="10"/>
      <c r="JY1" s="10"/>
      <c r="JZ1" s="10"/>
      <c r="KA1" s="10"/>
      <c r="KB1" s="10"/>
      <c r="KC1" s="10"/>
      <c r="KD1" s="10"/>
      <c r="KE1" s="10"/>
      <c r="KF1" s="10"/>
      <c r="KG1" s="10"/>
      <c r="KH1" s="10"/>
      <c r="KI1" s="10"/>
      <c r="KJ1" s="10"/>
      <c r="KK1" s="10"/>
      <c r="KL1" s="10"/>
      <c r="KM1" s="10"/>
      <c r="KN1" s="10"/>
      <c r="KO1" s="10"/>
      <c r="KP1" s="10"/>
      <c r="KQ1" s="10"/>
      <c r="KR1" s="10"/>
      <c r="KS1" s="10"/>
      <c r="KT1" s="10"/>
      <c r="KU1" s="10"/>
      <c r="KV1" s="10"/>
      <c r="KW1" s="10"/>
      <c r="KX1" s="10"/>
      <c r="KY1" s="10"/>
      <c r="KZ1" s="10"/>
      <c r="LA1" s="10"/>
      <c r="LB1" s="10"/>
      <c r="LC1" s="10"/>
      <c r="LD1" s="10"/>
      <c r="LE1" s="10"/>
      <c r="LF1" s="10"/>
      <c r="LG1" s="10"/>
      <c r="LH1" s="10"/>
      <c r="LI1" s="10"/>
      <c r="LJ1" s="10"/>
      <c r="LK1" s="10"/>
      <c r="LL1" s="10"/>
      <c r="LM1" s="10"/>
      <c r="LN1" s="10"/>
      <c r="LO1" s="10"/>
      <c r="LP1" s="10"/>
      <c r="LQ1" s="10"/>
      <c r="LR1" s="10"/>
      <c r="LS1" s="10"/>
      <c r="LT1" s="10"/>
      <c r="LU1" s="10"/>
      <c r="LV1" s="10"/>
      <c r="LW1" s="10"/>
      <c r="LX1" s="10"/>
      <c r="LY1" s="10"/>
      <c r="LZ1" s="10"/>
      <c r="MA1" s="10"/>
      <c r="MB1" s="10"/>
      <c r="MC1" s="10"/>
      <c r="MD1" s="10"/>
      <c r="ME1" s="10"/>
      <c r="MF1" s="10"/>
      <c r="MG1" s="10"/>
      <c r="MH1" s="10"/>
      <c r="MI1" s="10"/>
      <c r="MJ1" s="10"/>
      <c r="MK1" s="10"/>
      <c r="ML1" s="10"/>
      <c r="MM1" s="10"/>
      <c r="MN1" s="10"/>
      <c r="MO1" s="10"/>
      <c r="MP1" s="10"/>
      <c r="MQ1" s="10"/>
      <c r="MR1" s="10"/>
      <c r="MS1" s="10"/>
      <c r="MT1" s="10"/>
      <c r="MU1" s="10"/>
      <c r="MV1" s="10"/>
      <c r="MW1" s="10"/>
      <c r="MX1" s="10"/>
      <c r="MY1" s="10"/>
      <c r="MZ1" s="10"/>
      <c r="NA1" s="10"/>
      <c r="NB1" s="10"/>
      <c r="NC1" s="10"/>
      <c r="ND1" s="10"/>
      <c r="NE1" s="10"/>
      <c r="NF1" s="10"/>
      <c r="NG1" s="10"/>
      <c r="NH1" s="10"/>
      <c r="NI1" s="10"/>
      <c r="NJ1" s="10"/>
      <c r="NK1" s="10"/>
      <c r="NL1" s="10"/>
      <c r="NM1" s="10"/>
      <c r="NN1" s="10"/>
      <c r="NO1" s="10"/>
      <c r="NP1" s="10"/>
      <c r="NQ1" s="10"/>
      <c r="NR1" s="10"/>
      <c r="NS1" s="10"/>
      <c r="NT1" s="10"/>
      <c r="NU1" s="10"/>
      <c r="NV1" s="10"/>
      <c r="NW1" s="10"/>
      <c r="NX1" s="10"/>
      <c r="NY1" s="10"/>
      <c r="NZ1" s="10"/>
      <c r="OA1" s="10"/>
      <c r="OB1" s="10"/>
      <c r="OC1" s="10"/>
      <c r="OD1" s="10"/>
      <c r="OE1" s="10"/>
      <c r="OF1" s="10"/>
      <c r="OG1" s="10"/>
      <c r="OH1" s="10"/>
      <c r="OI1" s="10"/>
      <c r="OJ1" s="10"/>
      <c r="OK1" s="10"/>
      <c r="OL1" s="10"/>
      <c r="OM1" s="10"/>
      <c r="ON1" s="10"/>
      <c r="OO1" s="10"/>
      <c r="OP1" s="10"/>
      <c r="OQ1" s="10"/>
      <c r="OR1" s="10"/>
      <c r="OS1" s="10"/>
      <c r="OT1" s="10"/>
      <c r="OU1" s="10"/>
      <c r="OV1" s="10"/>
      <c r="OW1" s="10"/>
      <c r="OX1" s="10"/>
      <c r="OY1" s="10"/>
      <c r="OZ1" s="10"/>
      <c r="PA1" s="10"/>
      <c r="PB1" s="10"/>
      <c r="PC1" s="10"/>
      <c r="PD1" s="10"/>
      <c r="PE1" s="10"/>
      <c r="PF1" s="10"/>
      <c r="PG1" s="10"/>
      <c r="PH1" s="10"/>
      <c r="PI1" s="10"/>
      <c r="PJ1" s="10"/>
      <c r="PK1" s="10"/>
      <c r="PL1" s="10"/>
      <c r="PM1" s="10"/>
      <c r="PN1" s="10"/>
      <c r="PO1" s="10"/>
      <c r="PP1" s="10"/>
      <c r="PQ1" s="10"/>
      <c r="PR1" s="10"/>
      <c r="PS1" s="10"/>
      <c r="PT1" s="10"/>
      <c r="PU1" s="10"/>
      <c r="PV1" s="10"/>
      <c r="PW1" s="10"/>
      <c r="PX1" s="10"/>
      <c r="PY1" s="10"/>
      <c r="PZ1" s="10"/>
      <c r="QA1" s="10"/>
      <c r="QB1" s="10"/>
      <c r="QC1" s="10"/>
      <c r="QD1" s="10"/>
      <c r="QE1" s="10"/>
      <c r="QF1" s="10"/>
      <c r="QG1" s="10"/>
      <c r="QH1" s="10"/>
      <c r="QI1" s="10"/>
      <c r="QJ1" s="10"/>
      <c r="QK1" s="10"/>
      <c r="QL1" s="10"/>
      <c r="QM1" s="10"/>
      <c r="QN1" s="10"/>
      <c r="QO1" s="10"/>
      <c r="QP1" s="10"/>
      <c r="QQ1" s="10"/>
      <c r="QR1" s="10"/>
      <c r="QS1" s="10"/>
      <c r="QT1" s="10"/>
      <c r="QU1" s="10"/>
      <c r="QV1" s="10"/>
      <c r="QW1" s="10"/>
      <c r="QX1" s="10"/>
      <c r="QY1" s="10"/>
      <c r="QZ1" s="10"/>
      <c r="RA1" s="10"/>
      <c r="RB1" s="10"/>
      <c r="RC1" s="10"/>
      <c r="RD1" s="10"/>
      <c r="RE1" s="10"/>
      <c r="RF1" s="10"/>
      <c r="RG1" s="10"/>
      <c r="RH1" s="10"/>
      <c r="RI1" s="10"/>
      <c r="RJ1" s="10"/>
      <c r="RK1" s="10"/>
      <c r="RL1" s="10"/>
      <c r="RM1" s="10"/>
      <c r="RN1" s="10"/>
      <c r="RO1" s="10"/>
      <c r="RP1" s="10"/>
      <c r="RQ1" s="10"/>
      <c r="RR1" s="10"/>
      <c r="RS1" s="10"/>
      <c r="RT1" s="10"/>
      <c r="RU1" s="10"/>
      <c r="RV1" s="10"/>
      <c r="RW1" s="10"/>
      <c r="RX1" s="10"/>
      <c r="RY1" s="10"/>
      <c r="RZ1" s="10"/>
      <c r="SA1" s="10"/>
      <c r="SB1" s="10"/>
      <c r="SC1" s="10"/>
      <c r="SD1" s="10"/>
      <c r="SE1" s="10"/>
      <c r="SF1" s="10"/>
      <c r="SG1" s="10"/>
      <c r="SH1" s="10"/>
      <c r="SI1" s="10"/>
      <c r="SJ1" s="10"/>
      <c r="SK1" s="10"/>
      <c r="SL1" s="10"/>
      <c r="SM1" s="10"/>
      <c r="SN1" s="10"/>
      <c r="SO1" s="10"/>
      <c r="SP1" s="10"/>
      <c r="SQ1" s="10"/>
      <c r="SR1" s="10"/>
      <c r="SS1" s="10"/>
      <c r="ST1" s="10"/>
      <c r="SU1" s="10"/>
      <c r="SV1" s="10"/>
      <c r="SW1" s="10"/>
      <c r="SX1" s="10"/>
      <c r="SY1" s="10"/>
      <c r="SZ1" s="10"/>
      <c r="TA1" s="10"/>
      <c r="TB1" s="10"/>
      <c r="TC1" s="10"/>
      <c r="TD1" s="10"/>
      <c r="TE1" s="10"/>
      <c r="TF1" s="10"/>
      <c r="TG1" s="10"/>
      <c r="TH1" s="10"/>
      <c r="TI1" s="10"/>
      <c r="TJ1" s="10"/>
      <c r="TK1" s="10"/>
      <c r="TL1" s="10"/>
      <c r="TM1" s="10"/>
      <c r="TN1" s="10"/>
      <c r="TO1" s="10"/>
      <c r="TP1" s="10"/>
      <c r="TQ1" s="10"/>
      <c r="TR1" s="10"/>
      <c r="TS1" s="10"/>
      <c r="TT1" s="10"/>
      <c r="TU1" s="10"/>
      <c r="TV1" s="10"/>
      <c r="TW1" s="10"/>
      <c r="TX1" s="10"/>
      <c r="TY1" s="10"/>
      <c r="TZ1" s="10"/>
      <c r="UA1" s="10"/>
      <c r="UB1" s="10"/>
      <c r="UC1" s="10"/>
      <c r="UD1" s="10"/>
      <c r="UE1" s="10"/>
      <c r="UF1" s="10"/>
      <c r="UG1" s="10"/>
      <c r="UH1" s="10"/>
      <c r="UI1" s="10"/>
      <c r="UJ1" s="10"/>
      <c r="UK1" s="10"/>
      <c r="UL1" s="10"/>
      <c r="UM1" s="10"/>
      <c r="UN1" s="10"/>
      <c r="UO1" s="10"/>
      <c r="UP1" s="10"/>
      <c r="UQ1" s="10"/>
      <c r="UR1" s="10"/>
      <c r="US1" s="10"/>
      <c r="UT1" s="10"/>
      <c r="UU1" s="10"/>
      <c r="UV1" s="10"/>
      <c r="UW1" s="10"/>
      <c r="UX1" s="10"/>
      <c r="UY1" s="10"/>
      <c r="UZ1" s="10"/>
      <c r="VA1" s="10"/>
      <c r="VB1" s="10"/>
      <c r="VC1" s="10"/>
      <c r="VD1" s="10"/>
      <c r="VE1" s="10"/>
      <c r="VF1" s="10"/>
      <c r="VG1" s="10"/>
      <c r="VH1" s="10"/>
      <c r="VI1" s="10"/>
      <c r="VJ1" s="10"/>
      <c r="VK1" s="10"/>
      <c r="VL1" s="10"/>
      <c r="VM1" s="10"/>
      <c r="VN1" s="10"/>
      <c r="VO1" s="10"/>
      <c r="VP1" s="10"/>
      <c r="VQ1" s="10"/>
      <c r="VR1" s="10"/>
      <c r="VS1" s="10"/>
      <c r="VT1" s="10"/>
      <c r="VU1" s="10"/>
      <c r="VV1" s="10"/>
      <c r="VW1" s="10"/>
      <c r="VX1" s="10"/>
      <c r="VY1" s="10"/>
      <c r="VZ1" s="10"/>
      <c r="WA1" s="10"/>
      <c r="WB1" s="10"/>
      <c r="WC1" s="10"/>
      <c r="WD1" s="10"/>
      <c r="WE1" s="10"/>
      <c r="WF1" s="10"/>
      <c r="WG1" s="10"/>
      <c r="WH1" s="10"/>
      <c r="WI1" s="10"/>
      <c r="WJ1" s="10"/>
      <c r="WK1" s="10"/>
      <c r="WL1" s="10"/>
      <c r="WM1" s="10"/>
      <c r="WN1" s="10"/>
      <c r="WO1" s="10"/>
      <c r="WP1" s="10"/>
      <c r="WQ1" s="10"/>
      <c r="WR1" s="10"/>
      <c r="WS1" s="10"/>
      <c r="WT1" s="10"/>
      <c r="WU1" s="10"/>
      <c r="WV1" s="10"/>
      <c r="WW1" s="10"/>
      <c r="WX1" s="10"/>
      <c r="WY1" s="10"/>
      <c r="WZ1" s="10"/>
      <c r="XA1" s="10"/>
      <c r="XB1" s="10"/>
      <c r="XC1" s="10"/>
      <c r="XD1" s="10"/>
      <c r="XE1" s="10"/>
      <c r="XF1" s="10"/>
      <c r="XG1" s="10"/>
      <c r="XH1" s="10"/>
      <c r="XI1" s="10"/>
      <c r="XJ1" s="10"/>
      <c r="XK1" s="10"/>
      <c r="XL1" s="10"/>
      <c r="XM1" s="10"/>
      <c r="XN1" s="10"/>
      <c r="XO1" s="10"/>
      <c r="XP1" s="10"/>
      <c r="XQ1" s="10"/>
      <c r="XR1" s="10"/>
      <c r="XS1" s="10"/>
      <c r="XT1" s="10"/>
      <c r="XU1" s="10"/>
      <c r="XV1" s="10"/>
      <c r="XW1" s="10"/>
      <c r="XX1" s="10"/>
      <c r="XY1" s="10"/>
      <c r="XZ1" s="10"/>
      <c r="YA1" s="10"/>
      <c r="YB1" s="10"/>
      <c r="YC1" s="10"/>
      <c r="YD1" s="10"/>
      <c r="YE1" s="10"/>
      <c r="YF1" s="10"/>
      <c r="YG1" s="10"/>
      <c r="YH1" s="10"/>
      <c r="YI1" s="10"/>
      <c r="YJ1" s="10"/>
      <c r="YK1" s="10"/>
      <c r="YL1" s="10"/>
      <c r="YM1" s="10"/>
      <c r="YN1" s="10"/>
      <c r="YO1" s="10"/>
      <c r="YP1" s="10"/>
      <c r="YQ1" s="10"/>
      <c r="YR1" s="10"/>
      <c r="YS1" s="10"/>
      <c r="YT1" s="10"/>
      <c r="YU1" s="10"/>
      <c r="YV1" s="10"/>
      <c r="YW1" s="10"/>
      <c r="YX1" s="10"/>
      <c r="YY1" s="10"/>
      <c r="YZ1" s="10"/>
      <c r="ZA1" s="10"/>
      <c r="ZB1" s="10"/>
      <c r="ZC1" s="10"/>
      <c r="ZD1" s="10"/>
      <c r="ZE1" s="10"/>
      <c r="ZF1" s="10"/>
      <c r="ZG1" s="10"/>
      <c r="ZH1" s="10"/>
      <c r="ZI1" s="10"/>
      <c r="ZJ1" s="10"/>
      <c r="ZK1" s="10"/>
      <c r="ZL1" s="10"/>
      <c r="ZM1" s="10"/>
      <c r="ZN1" s="10"/>
      <c r="ZO1" s="10"/>
      <c r="ZP1" s="10"/>
      <c r="ZQ1" s="10"/>
      <c r="ZR1" s="10"/>
      <c r="ZS1" s="10"/>
      <c r="ZT1" s="10"/>
      <c r="ZU1" s="10"/>
      <c r="ZV1" s="10"/>
      <c r="ZW1" s="10"/>
      <c r="ZX1" s="10"/>
      <c r="ZY1" s="10"/>
      <c r="ZZ1" s="10"/>
      <c r="AAA1" s="10"/>
      <c r="AAB1" s="10"/>
      <c r="AAC1" s="10"/>
      <c r="AAD1" s="10"/>
      <c r="AAE1" s="10"/>
      <c r="AAF1" s="10"/>
      <c r="AAG1" s="10"/>
      <c r="AAH1" s="10"/>
      <c r="AAI1" s="10"/>
      <c r="AAJ1" s="10"/>
      <c r="AAK1" s="10"/>
      <c r="AAL1" s="10"/>
      <c r="AAM1" s="10"/>
      <c r="AAN1" s="10"/>
      <c r="AAO1" s="10"/>
      <c r="AAP1" s="10"/>
      <c r="AAQ1" s="10"/>
      <c r="AAR1" s="10"/>
      <c r="AAS1" s="10"/>
      <c r="AAT1" s="10"/>
      <c r="AAU1" s="10"/>
      <c r="AAV1" s="10"/>
      <c r="AAW1" s="10"/>
      <c r="AAX1" s="10"/>
      <c r="AAY1" s="10"/>
      <c r="AAZ1" s="10"/>
      <c r="ABA1" s="10"/>
      <c r="ABB1" s="10"/>
      <c r="ABC1" s="10"/>
      <c r="ABD1" s="10"/>
      <c r="ABE1" s="10"/>
      <c r="ABF1" s="10"/>
      <c r="ABG1" s="10"/>
      <c r="ABH1" s="10"/>
      <c r="ABI1" s="10"/>
      <c r="ABJ1" s="10"/>
      <c r="ABK1" s="10"/>
      <c r="ABL1" s="10"/>
      <c r="ABM1" s="10"/>
      <c r="ABN1" s="10"/>
      <c r="ABO1" s="10"/>
      <c r="ABP1" s="10"/>
      <c r="ABQ1" s="10"/>
      <c r="ABR1" s="10"/>
      <c r="ABS1" s="10"/>
      <c r="ABT1" s="10"/>
      <c r="ABU1" s="10"/>
      <c r="ABV1" s="10"/>
      <c r="ABW1" s="10"/>
      <c r="ABX1" s="10"/>
      <c r="ABY1" s="10"/>
      <c r="ABZ1" s="10"/>
      <c r="ACA1" s="10"/>
      <c r="ACB1" s="10"/>
      <c r="ACC1" s="10"/>
      <c r="ACD1" s="10"/>
      <c r="ACE1" s="10"/>
      <c r="ACF1" s="10"/>
      <c r="ACG1" s="10"/>
      <c r="ACH1" s="10"/>
      <c r="ACI1" s="10"/>
      <c r="ACJ1" s="10"/>
      <c r="ACK1" s="10"/>
      <c r="ACL1" s="10"/>
      <c r="ACM1" s="10"/>
      <c r="ACN1" s="10"/>
      <c r="ACO1" s="10"/>
      <c r="ACP1" s="10"/>
      <c r="ACQ1" s="10"/>
      <c r="ACR1" s="10"/>
      <c r="ACS1" s="10"/>
      <c r="ACT1" s="10"/>
      <c r="ACU1" s="10"/>
      <c r="ACV1" s="10"/>
      <c r="ACW1" s="10"/>
      <c r="ACX1" s="10"/>
      <c r="ACY1" s="10"/>
      <c r="ACZ1" s="10"/>
      <c r="ADA1" s="10"/>
      <c r="ADB1" s="10"/>
      <c r="ADC1" s="10"/>
      <c r="ADD1" s="10"/>
      <c r="ADE1" s="10"/>
      <c r="ADF1" s="10"/>
      <c r="ADG1" s="10"/>
      <c r="ADH1" s="10"/>
      <c r="ADI1" s="10"/>
      <c r="ADJ1" s="10"/>
      <c r="ADK1" s="10"/>
      <c r="ADL1" s="10"/>
      <c r="ADM1" s="10"/>
      <c r="ADN1" s="10"/>
      <c r="ADO1" s="10"/>
      <c r="ADP1" s="10"/>
      <c r="ADQ1" s="10"/>
      <c r="ADR1" s="10"/>
      <c r="ADS1" s="10"/>
      <c r="ADT1" s="10"/>
      <c r="ADU1" s="10"/>
      <c r="ADV1" s="10"/>
      <c r="ADW1" s="10"/>
      <c r="ADX1" s="10"/>
      <c r="ADY1" s="10"/>
      <c r="ADZ1" s="10"/>
      <c r="AEA1" s="10"/>
      <c r="AEB1" s="10"/>
      <c r="AEC1" s="10"/>
      <c r="AED1" s="10"/>
      <c r="AEE1" s="10"/>
      <c r="AEF1" s="10"/>
      <c r="AEG1" s="10"/>
      <c r="AEH1" s="10"/>
      <c r="AEI1" s="10"/>
      <c r="AEJ1" s="10"/>
      <c r="AEK1" s="10"/>
      <c r="AEL1" s="10"/>
      <c r="AEM1" s="10"/>
      <c r="AEN1" s="10"/>
      <c r="AEO1" s="10"/>
      <c r="AEP1" s="10"/>
      <c r="AEQ1" s="10"/>
      <c r="AER1" s="10"/>
      <c r="AES1" s="10"/>
      <c r="AET1" s="10"/>
      <c r="AEU1" s="10"/>
      <c r="AEV1" s="10"/>
      <c r="AEW1" s="10"/>
      <c r="AEX1" s="10"/>
      <c r="AEY1" s="10"/>
      <c r="AEZ1" s="10"/>
      <c r="AFA1" s="10"/>
      <c r="AFB1" s="10"/>
      <c r="AFC1" s="10"/>
      <c r="AFD1" s="10"/>
      <c r="AFE1" s="10"/>
      <c r="AFF1" s="10"/>
      <c r="AFG1" s="10"/>
      <c r="AFH1" s="10"/>
      <c r="AFI1" s="10"/>
      <c r="AFJ1" s="10"/>
      <c r="AFK1" s="10"/>
      <c r="AFL1" s="10"/>
      <c r="AFM1" s="10"/>
      <c r="AFN1" s="10"/>
      <c r="AFO1" s="10"/>
      <c r="AFP1" s="10"/>
      <c r="AFQ1" s="10"/>
      <c r="AFR1" s="10"/>
      <c r="AFS1" s="10"/>
      <c r="AFT1" s="10"/>
      <c r="AFU1" s="10"/>
      <c r="AFV1" s="10"/>
      <c r="AFW1" s="10"/>
      <c r="AFX1" s="10"/>
      <c r="AFY1" s="10"/>
      <c r="AFZ1" s="10"/>
      <c r="AGA1" s="10"/>
      <c r="AGB1" s="10"/>
      <c r="AGC1" s="10"/>
      <c r="AGD1" s="10"/>
      <c r="AGE1" s="10"/>
      <c r="AGF1" s="10"/>
      <c r="AGG1" s="10"/>
      <c r="AGH1" s="10"/>
      <c r="AGI1" s="10"/>
      <c r="AGJ1" s="10"/>
      <c r="AGK1" s="10"/>
      <c r="AGL1" s="10"/>
      <c r="AGM1" s="10"/>
      <c r="AGN1" s="10"/>
      <c r="AGO1" s="10"/>
      <c r="AGP1" s="10"/>
      <c r="AGQ1" s="10"/>
      <c r="AGR1" s="10"/>
      <c r="AGS1" s="10"/>
      <c r="AGT1" s="10"/>
      <c r="AGU1" s="10"/>
      <c r="AGV1" s="10"/>
      <c r="AGW1" s="10"/>
      <c r="AGX1" s="10"/>
      <c r="AGY1" s="10"/>
      <c r="AGZ1" s="10"/>
      <c r="AHA1" s="10"/>
      <c r="AHB1" s="10"/>
      <c r="AHC1" s="10"/>
      <c r="AHD1" s="10"/>
      <c r="AHE1" s="10"/>
      <c r="AHF1" s="10"/>
      <c r="AHG1" s="10"/>
      <c r="AHH1" s="10"/>
      <c r="AHI1" s="10"/>
      <c r="AHJ1" s="10"/>
      <c r="AHK1" s="10"/>
      <c r="AHL1" s="10"/>
      <c r="AHM1" s="10"/>
      <c r="AHN1" s="10"/>
      <c r="AHO1" s="10"/>
      <c r="AHP1" s="10"/>
      <c r="AHQ1" s="10"/>
      <c r="AHR1" s="10"/>
      <c r="AHS1" s="10"/>
      <c r="AHT1" s="10"/>
      <c r="AHU1" s="10"/>
      <c r="AHV1" s="10"/>
      <c r="AHW1" s="10"/>
      <c r="AHX1" s="10"/>
      <c r="AHY1" s="10"/>
      <c r="AHZ1" s="10"/>
      <c r="AIA1" s="10"/>
      <c r="AIB1" s="10"/>
      <c r="AIC1" s="10"/>
      <c r="AID1" s="10"/>
      <c r="AIE1" s="10"/>
      <c r="AIF1" s="10"/>
      <c r="AIG1" s="10"/>
      <c r="AIH1" s="10"/>
      <c r="AII1" s="10"/>
      <c r="AIJ1" s="10"/>
      <c r="AIK1" s="10"/>
      <c r="AIL1" s="10"/>
      <c r="AIM1" s="10"/>
      <c r="AIN1" s="10"/>
      <c r="AIO1" s="10"/>
      <c r="AIP1" s="10"/>
      <c r="AIQ1" s="10"/>
      <c r="AIR1" s="10"/>
      <c r="AIS1" s="10"/>
      <c r="AIT1" s="10"/>
      <c r="AIU1" s="10"/>
      <c r="AIV1" s="10"/>
      <c r="AIW1" s="10"/>
      <c r="AIX1" s="10"/>
      <c r="AIY1" s="10"/>
      <c r="AIZ1" s="10"/>
      <c r="AJA1" s="10"/>
      <c r="AJB1" s="10"/>
      <c r="AJC1" s="10"/>
      <c r="AJD1" s="10"/>
      <c r="AJE1" s="10"/>
      <c r="AJF1" s="10"/>
      <c r="AJG1" s="10"/>
      <c r="AJH1" s="10"/>
      <c r="AJI1" s="10"/>
      <c r="AJJ1" s="10"/>
      <c r="AJK1" s="10"/>
      <c r="AJL1" s="10"/>
      <c r="AJM1" s="10"/>
      <c r="AJN1" s="10"/>
      <c r="AJO1" s="10"/>
      <c r="AJP1" s="10"/>
      <c r="AJQ1" s="10"/>
      <c r="AJR1" s="10"/>
      <c r="AJS1" s="10"/>
      <c r="AJT1" s="10"/>
      <c r="AJU1" s="10"/>
      <c r="AJV1" s="10"/>
      <c r="AJW1" s="10"/>
      <c r="AJX1" s="10"/>
      <c r="AJY1" s="10"/>
      <c r="AJZ1" s="10"/>
      <c r="AKA1" s="10"/>
      <c r="AKB1" s="10"/>
      <c r="AKC1" s="10"/>
      <c r="AKD1" s="10"/>
      <c r="AKE1" s="10"/>
      <c r="AKF1" s="10"/>
      <c r="AKG1" s="10"/>
      <c r="AKH1" s="10"/>
      <c r="AKI1" s="10"/>
      <c r="AKJ1" s="10"/>
      <c r="AKK1" s="10"/>
      <c r="AKL1" s="10"/>
      <c r="AKM1" s="10"/>
      <c r="AKN1" s="10"/>
      <c r="AKO1" s="10"/>
      <c r="AKP1" s="10"/>
      <c r="AKQ1" s="10"/>
      <c r="AKR1" s="10"/>
      <c r="AKS1" s="10"/>
      <c r="AKT1" s="10"/>
      <c r="AKU1" s="10"/>
      <c r="AKV1" s="10"/>
      <c r="AKW1" s="10"/>
      <c r="AKX1" s="10"/>
      <c r="AKY1" s="10"/>
      <c r="AKZ1" s="10"/>
      <c r="ALA1" s="10"/>
      <c r="ALB1" s="10"/>
      <c r="ALC1" s="10"/>
      <c r="ALD1" s="10"/>
      <c r="ALE1" s="10"/>
      <c r="ALF1" s="10"/>
      <c r="ALG1" s="10"/>
      <c r="ALH1" s="10"/>
      <c r="ALI1" s="10"/>
      <c r="ALJ1" s="10"/>
      <c r="ALK1" s="10"/>
      <c r="ALL1" s="10"/>
      <c r="ALM1" s="10"/>
      <c r="ALN1" s="10"/>
      <c r="ALO1" s="10"/>
      <c r="ALP1" s="10"/>
      <c r="ALQ1" s="10"/>
      <c r="ALR1" s="10"/>
      <c r="ALS1" s="10"/>
      <c r="ALT1" s="10"/>
      <c r="ALU1" s="10"/>
      <c r="ALV1" s="10"/>
      <c r="ALW1" s="10"/>
      <c r="ALX1" s="10"/>
      <c r="ALY1" s="10"/>
      <c r="ALZ1" s="10"/>
      <c r="AMA1" s="10"/>
      <c r="AMB1" s="10"/>
      <c r="AMC1" s="10"/>
      <c r="AMD1" s="10"/>
      <c r="AME1" s="10"/>
      <c r="AMF1" s="10"/>
      <c r="AMG1" s="10"/>
      <c r="AMH1" s="10"/>
      <c r="AMI1" s="10"/>
      <c r="AMJ1" s="10"/>
      <c r="AMK1" s="10"/>
      <c r="AML1" s="10"/>
      <c r="AMM1" s="10"/>
      <c r="AMN1" s="10"/>
      <c r="AMO1" s="10"/>
      <c r="AMP1" s="10"/>
      <c r="AMQ1" s="10"/>
      <c r="AMR1" s="10"/>
      <c r="AMS1" s="10"/>
      <c r="AMT1" s="10"/>
      <c r="AMU1" s="10"/>
      <c r="AMV1" s="10"/>
      <c r="AMW1" s="10"/>
      <c r="AMX1" s="10"/>
      <c r="AMY1" s="10"/>
      <c r="AMZ1" s="10"/>
      <c r="ANA1" s="10"/>
      <c r="ANB1" s="10"/>
      <c r="ANC1" s="10"/>
      <c r="AND1" s="10"/>
      <c r="ANE1" s="10"/>
      <c r="ANF1" s="10"/>
      <c r="ANG1" s="10"/>
      <c r="ANH1" s="10"/>
      <c r="ANI1" s="10"/>
      <c r="ANJ1" s="10"/>
      <c r="ANK1" s="10"/>
      <c r="ANL1" s="10"/>
      <c r="ANM1" s="10"/>
      <c r="ANN1" s="10"/>
      <c r="ANO1" s="10"/>
      <c r="ANP1" s="10"/>
      <c r="ANQ1" s="10"/>
      <c r="ANR1" s="10"/>
      <c r="ANS1" s="10"/>
      <c r="ANT1" s="10"/>
      <c r="ANU1" s="10"/>
      <c r="ANV1" s="10"/>
      <c r="ANW1" s="10"/>
      <c r="ANX1" s="10"/>
      <c r="ANY1" s="10"/>
      <c r="ANZ1" s="10"/>
      <c r="AOA1" s="10"/>
      <c r="AOB1" s="10"/>
      <c r="AOC1" s="10"/>
      <c r="AOD1" s="10"/>
      <c r="AOE1" s="10"/>
      <c r="AOF1" s="10"/>
      <c r="AOG1" s="10"/>
      <c r="AOH1" s="10"/>
      <c r="AOI1" s="10"/>
      <c r="AOJ1" s="10"/>
      <c r="AOK1" s="10"/>
      <c r="AOL1" s="10"/>
      <c r="AOM1" s="10"/>
      <c r="AON1" s="10"/>
      <c r="AOO1" s="10"/>
      <c r="AOP1" s="10"/>
      <c r="AOQ1" s="10"/>
      <c r="AOR1" s="10"/>
      <c r="AOS1" s="10"/>
      <c r="AOT1" s="10"/>
      <c r="AOU1" s="10"/>
      <c r="AOV1" s="10"/>
      <c r="AOW1" s="10"/>
      <c r="AOX1" s="10"/>
      <c r="AOY1" s="10"/>
      <c r="AOZ1" s="10"/>
      <c r="APA1" s="10"/>
      <c r="APB1" s="10"/>
      <c r="APC1" s="10"/>
      <c r="APD1" s="10"/>
      <c r="APE1" s="10"/>
      <c r="APF1" s="10"/>
      <c r="APG1" s="10"/>
      <c r="APH1" s="10"/>
      <c r="API1" s="10"/>
      <c r="APJ1" s="10"/>
      <c r="APK1" s="10"/>
      <c r="APL1" s="10"/>
      <c r="APM1" s="10"/>
      <c r="APN1" s="10"/>
      <c r="APO1" s="10"/>
      <c r="APP1" s="10"/>
      <c r="APQ1" s="10"/>
      <c r="APR1" s="10"/>
      <c r="APS1" s="10"/>
      <c r="APT1" s="10"/>
      <c r="APU1" s="10"/>
      <c r="APV1" s="10"/>
      <c r="APW1" s="10"/>
      <c r="APX1" s="10"/>
      <c r="APY1" s="10"/>
      <c r="APZ1" s="10"/>
      <c r="AQA1" s="10"/>
      <c r="AQB1" s="10"/>
      <c r="AQC1" s="10"/>
      <c r="AQD1" s="10"/>
      <c r="AQE1" s="10"/>
      <c r="AQF1" s="10"/>
      <c r="AQG1" s="10"/>
      <c r="AQH1" s="10"/>
      <c r="AQI1" s="10"/>
      <c r="AQJ1" s="10"/>
      <c r="AQK1" s="10"/>
      <c r="AQL1" s="10"/>
      <c r="AQM1" s="10"/>
      <c r="AQN1" s="10"/>
      <c r="AQO1" s="10"/>
      <c r="AQP1" s="10"/>
      <c r="AQQ1" s="10"/>
      <c r="AQR1" s="10"/>
      <c r="AQS1" s="10"/>
      <c r="AQT1" s="10"/>
      <c r="AQU1" s="10"/>
      <c r="AQV1" s="10"/>
      <c r="AQW1" s="10"/>
      <c r="AQX1" s="10"/>
      <c r="AQY1" s="10"/>
      <c r="AQZ1" s="10"/>
      <c r="ARA1" s="10"/>
      <c r="ARB1" s="10"/>
      <c r="ARC1" s="10"/>
      <c r="ARD1" s="10"/>
      <c r="ARE1" s="10"/>
      <c r="ARF1" s="10"/>
      <c r="ARG1" s="10"/>
      <c r="ARH1" s="10"/>
      <c r="ARI1" s="10"/>
      <c r="ARJ1" s="10"/>
      <c r="ARK1" s="10"/>
      <c r="ARL1" s="10"/>
      <c r="ARM1" s="10"/>
      <c r="ARN1" s="10"/>
      <c r="ARO1" s="10"/>
      <c r="ARP1" s="10"/>
      <c r="ARQ1" s="10"/>
      <c r="ARR1" s="10"/>
      <c r="ARS1" s="10"/>
      <c r="ART1" s="10"/>
      <c r="ARU1" s="10"/>
      <c r="ARV1" s="10"/>
      <c r="ARW1" s="10"/>
      <c r="ARX1" s="10"/>
      <c r="ARY1" s="10"/>
      <c r="ARZ1" s="10"/>
      <c r="ASA1" s="10"/>
      <c r="ASB1" s="10"/>
      <c r="ASC1" s="10"/>
      <c r="ASD1" s="10"/>
      <c r="ASE1" s="10"/>
      <c r="ASF1" s="10"/>
      <c r="ASG1" s="10"/>
      <c r="ASH1" s="10"/>
      <c r="ASI1" s="10"/>
      <c r="ASJ1" s="10"/>
      <c r="ASK1" s="10"/>
      <c r="ASL1" s="10"/>
      <c r="ASM1" s="10"/>
      <c r="ASN1" s="10"/>
      <c r="ASO1" s="10"/>
      <c r="ASP1" s="10"/>
      <c r="ASQ1" s="10"/>
      <c r="ASR1" s="10"/>
      <c r="ASS1" s="10"/>
      <c r="AST1" s="10"/>
      <c r="ASU1" s="10"/>
      <c r="ASV1" s="10"/>
      <c r="ASW1" s="10"/>
      <c r="ASX1" s="10"/>
      <c r="ASY1" s="10"/>
      <c r="ASZ1" s="10"/>
      <c r="ATA1" s="10"/>
      <c r="ATB1" s="10"/>
      <c r="ATC1" s="10"/>
      <c r="ATD1" s="10"/>
      <c r="ATE1" s="10"/>
      <c r="ATF1" s="10"/>
      <c r="ATG1" s="10"/>
      <c r="ATH1" s="10"/>
      <c r="ATI1" s="10"/>
      <c r="ATJ1" s="10"/>
      <c r="ATK1" s="10"/>
      <c r="ATL1" s="10"/>
      <c r="ATM1" s="10"/>
      <c r="ATN1" s="10"/>
      <c r="ATO1" s="10"/>
      <c r="ATP1" s="10"/>
      <c r="ATQ1" s="10"/>
      <c r="ATR1" s="10"/>
      <c r="ATS1" s="10"/>
      <c r="ATT1" s="10"/>
      <c r="ATU1" s="10"/>
      <c r="ATV1" s="10"/>
      <c r="ATW1" s="10"/>
      <c r="ATX1" s="10"/>
      <c r="ATY1" s="10"/>
      <c r="ATZ1" s="10"/>
      <c r="AUA1" s="10"/>
      <c r="AUB1" s="10"/>
      <c r="AUC1" s="10"/>
      <c r="AUD1" s="10"/>
      <c r="AUE1" s="10"/>
      <c r="AUF1" s="10"/>
      <c r="AUG1" s="10"/>
      <c r="AUH1" s="10"/>
      <c r="AUI1" s="10"/>
      <c r="AUJ1" s="10"/>
      <c r="AUK1" s="10"/>
      <c r="AUL1" s="10"/>
      <c r="AUM1" s="10"/>
      <c r="AUN1" s="10"/>
      <c r="AUO1" s="10"/>
      <c r="AUP1" s="10"/>
      <c r="AUQ1" s="10"/>
      <c r="AUR1" s="10"/>
      <c r="AUS1" s="10"/>
      <c r="AUT1" s="10"/>
      <c r="AUU1" s="10"/>
      <c r="AUV1" s="10"/>
      <c r="AUW1" s="10"/>
      <c r="AUX1" s="10"/>
      <c r="AUY1" s="10"/>
      <c r="AUZ1" s="10"/>
      <c r="AVA1" s="10"/>
      <c r="AVB1" s="10"/>
      <c r="AVC1" s="10"/>
      <c r="AVD1" s="10"/>
      <c r="AVE1" s="10"/>
      <c r="AVF1" s="10"/>
      <c r="AVG1" s="10"/>
      <c r="AVH1" s="10"/>
      <c r="AVI1" s="10"/>
      <c r="AVJ1" s="10"/>
      <c r="AVK1" s="10"/>
      <c r="AVL1" s="10"/>
      <c r="AVM1" s="10"/>
      <c r="AVN1" s="10"/>
      <c r="AVO1" s="10"/>
      <c r="AVP1" s="10"/>
      <c r="AVQ1" s="10"/>
      <c r="AVR1" s="10"/>
      <c r="AVS1" s="10"/>
      <c r="AVT1" s="10"/>
      <c r="AVU1" s="10"/>
      <c r="AVV1" s="10"/>
      <c r="AVW1" s="10"/>
      <c r="AVX1" s="10"/>
      <c r="AVY1" s="10"/>
      <c r="AVZ1" s="10"/>
      <c r="AWA1" s="10"/>
      <c r="AWB1" s="10"/>
      <c r="AWC1" s="10"/>
      <c r="AWD1" s="10"/>
      <c r="AWE1" s="10"/>
      <c r="AWF1" s="10"/>
      <c r="AWG1" s="10"/>
      <c r="AWH1" s="10"/>
      <c r="AWI1" s="10"/>
      <c r="AWJ1" s="10"/>
      <c r="AWK1" s="10"/>
      <c r="AWL1" s="10"/>
      <c r="AWM1" s="10"/>
      <c r="AWN1" s="10"/>
      <c r="AWO1" s="10"/>
      <c r="AWP1" s="10"/>
      <c r="AWQ1" s="10"/>
      <c r="AWR1" s="10"/>
      <c r="AWS1" s="10"/>
      <c r="AWT1" s="10"/>
      <c r="AWU1" s="10"/>
      <c r="AWV1" s="10"/>
      <c r="AWW1" s="10"/>
      <c r="AWX1" s="10"/>
      <c r="AWY1" s="10"/>
      <c r="AWZ1" s="10"/>
      <c r="AXA1" s="10"/>
      <c r="AXB1" s="10"/>
      <c r="AXC1" s="10"/>
      <c r="AXD1" s="10"/>
      <c r="AXE1" s="10"/>
      <c r="AXF1" s="10"/>
      <c r="AXG1" s="10"/>
      <c r="AXH1" s="10"/>
      <c r="AXI1" s="10"/>
      <c r="AXJ1" s="10"/>
      <c r="AXK1" s="10"/>
      <c r="AXL1" s="10"/>
      <c r="AXM1" s="10"/>
      <c r="AXN1" s="10"/>
      <c r="AXO1" s="10"/>
      <c r="AXP1" s="10"/>
      <c r="AXQ1" s="10"/>
      <c r="AXR1" s="10"/>
      <c r="AXS1" s="10"/>
      <c r="AXT1" s="10"/>
      <c r="AXU1" s="10"/>
      <c r="AXV1" s="10"/>
      <c r="AXW1" s="10"/>
      <c r="AXX1" s="10"/>
      <c r="AXY1" s="10"/>
      <c r="AXZ1" s="10"/>
      <c r="AYA1" s="10"/>
      <c r="AYB1" s="10"/>
      <c r="AYC1" s="10"/>
      <c r="AYD1" s="10"/>
      <c r="AYE1" s="10"/>
      <c r="AYF1" s="10"/>
      <c r="AYG1" s="10"/>
      <c r="AYH1" s="10"/>
      <c r="AYI1" s="10"/>
      <c r="AYJ1" s="10"/>
      <c r="AYK1" s="10"/>
      <c r="AYL1" s="10"/>
      <c r="AYM1" s="10"/>
      <c r="AYN1" s="10"/>
      <c r="AYO1" s="10"/>
      <c r="AYP1" s="10"/>
      <c r="AYQ1" s="10"/>
      <c r="AYR1" s="10"/>
      <c r="AYS1" s="10"/>
      <c r="AYT1" s="10"/>
      <c r="AYU1" s="10"/>
      <c r="AYV1" s="10"/>
      <c r="AYW1" s="10"/>
      <c r="AYX1" s="10"/>
      <c r="AYY1" s="10"/>
      <c r="AYZ1" s="10"/>
      <c r="AZA1" s="10"/>
      <c r="AZB1" s="10"/>
      <c r="AZC1" s="10"/>
      <c r="AZD1" s="10"/>
      <c r="AZE1" s="10"/>
      <c r="AZF1" s="10"/>
      <c r="AZG1" s="10"/>
      <c r="AZH1" s="10"/>
      <c r="AZI1" s="10"/>
      <c r="AZJ1" s="10"/>
      <c r="AZK1" s="10"/>
      <c r="AZL1" s="10"/>
      <c r="AZM1" s="10"/>
      <c r="AZN1" s="10"/>
      <c r="AZO1" s="10"/>
      <c r="AZP1" s="10"/>
      <c r="AZQ1" s="10"/>
      <c r="AZR1" s="10"/>
      <c r="AZS1" s="10"/>
      <c r="AZT1" s="10"/>
      <c r="AZU1" s="10"/>
      <c r="AZV1" s="10"/>
      <c r="AZW1" s="10"/>
      <c r="AZX1" s="10"/>
      <c r="AZY1" s="10"/>
      <c r="AZZ1" s="10"/>
      <c r="BAA1" s="10"/>
      <c r="BAB1" s="10"/>
      <c r="BAC1" s="10"/>
      <c r="BAD1" s="10"/>
      <c r="BAE1" s="10"/>
      <c r="BAF1" s="10"/>
      <c r="BAG1" s="10"/>
      <c r="BAH1" s="10"/>
      <c r="BAI1" s="10"/>
      <c r="BAJ1" s="10"/>
      <c r="BAK1" s="10"/>
      <c r="BAL1" s="10"/>
      <c r="BAM1" s="10"/>
      <c r="BAN1" s="10"/>
      <c r="BAO1" s="10"/>
      <c r="BAP1" s="10"/>
      <c r="BAQ1" s="10"/>
      <c r="BAR1" s="10"/>
      <c r="BAS1" s="10"/>
      <c r="BAT1" s="10"/>
      <c r="BAU1" s="10"/>
      <c r="BAV1" s="10"/>
      <c r="BAW1" s="10"/>
      <c r="BAX1" s="10"/>
      <c r="BAY1" s="10"/>
      <c r="BAZ1" s="10"/>
      <c r="BBA1" s="10"/>
      <c r="BBB1" s="10"/>
      <c r="BBC1" s="10"/>
      <c r="BBD1" s="10"/>
      <c r="BBE1" s="10"/>
      <c r="BBF1" s="10"/>
      <c r="BBG1" s="10"/>
      <c r="BBH1" s="10"/>
      <c r="BBI1" s="10"/>
      <c r="BBJ1" s="10"/>
      <c r="BBK1" s="10"/>
      <c r="BBL1" s="10"/>
      <c r="BBM1" s="10"/>
      <c r="BBN1" s="10"/>
      <c r="BBO1" s="10"/>
      <c r="BBP1" s="10"/>
      <c r="BBQ1" s="10"/>
      <c r="BBR1" s="10"/>
      <c r="BBS1" s="10"/>
      <c r="BBT1" s="10"/>
      <c r="BBU1" s="10"/>
      <c r="BBV1" s="10"/>
      <c r="BBW1" s="10"/>
      <c r="BBX1" s="10"/>
      <c r="BBY1" s="10"/>
      <c r="BBZ1" s="10"/>
      <c r="BCA1" s="10"/>
      <c r="BCB1" s="10"/>
      <c r="BCC1" s="10"/>
      <c r="BCD1" s="10"/>
      <c r="BCE1" s="10"/>
      <c r="BCF1" s="10"/>
      <c r="BCG1" s="10"/>
      <c r="BCH1" s="10"/>
      <c r="BCI1" s="10"/>
      <c r="BCJ1" s="10"/>
      <c r="BCK1" s="10"/>
      <c r="BCL1" s="10"/>
      <c r="BCM1" s="10"/>
      <c r="BCN1" s="10"/>
      <c r="BCO1" s="10"/>
      <c r="BCP1" s="10"/>
      <c r="BCQ1" s="10"/>
      <c r="BCR1" s="10"/>
      <c r="BCS1" s="10"/>
      <c r="BCT1" s="10"/>
      <c r="BCU1" s="10"/>
      <c r="BCV1" s="10"/>
      <c r="BCW1" s="10"/>
      <c r="BCX1" s="10"/>
      <c r="BCY1" s="10"/>
      <c r="BCZ1" s="10"/>
      <c r="BDA1" s="10"/>
      <c r="BDB1" s="10"/>
      <c r="BDC1" s="10"/>
      <c r="BDD1" s="10"/>
      <c r="BDE1" s="10"/>
      <c r="BDF1" s="10"/>
      <c r="BDG1" s="10"/>
      <c r="BDH1" s="10"/>
      <c r="BDI1" s="10"/>
      <c r="BDJ1" s="10"/>
      <c r="BDK1" s="10"/>
      <c r="BDL1" s="10"/>
      <c r="BDM1" s="10"/>
      <c r="BDN1" s="10"/>
      <c r="BDO1" s="10"/>
      <c r="BDP1" s="10"/>
      <c r="BDQ1" s="10"/>
      <c r="BDR1" s="10"/>
      <c r="BDS1" s="10"/>
      <c r="BDT1" s="10"/>
      <c r="BDU1" s="10"/>
      <c r="BDV1" s="10"/>
      <c r="BDW1" s="10"/>
      <c r="BDX1" s="10"/>
      <c r="BDY1" s="10"/>
      <c r="BDZ1" s="10"/>
      <c r="BEA1" s="10"/>
      <c r="BEB1" s="10"/>
      <c r="BEC1" s="10"/>
      <c r="BED1" s="10"/>
      <c r="BEE1" s="10"/>
      <c r="BEF1" s="10"/>
      <c r="BEG1" s="10"/>
      <c r="BEH1" s="10"/>
      <c r="BEI1" s="10"/>
      <c r="BEJ1" s="10"/>
      <c r="BEK1" s="10"/>
      <c r="BEL1" s="10"/>
      <c r="BEM1" s="10"/>
      <c r="BEN1" s="10"/>
      <c r="BEO1" s="10"/>
      <c r="BEP1" s="10"/>
      <c r="BEQ1" s="10"/>
      <c r="BER1" s="10"/>
      <c r="BES1" s="10"/>
      <c r="BET1" s="10"/>
      <c r="BEU1" s="10"/>
      <c r="BEV1" s="10"/>
      <c r="BEW1" s="10"/>
      <c r="BEX1" s="10"/>
      <c r="BEY1" s="10"/>
      <c r="BEZ1" s="10"/>
      <c r="BFA1" s="10"/>
      <c r="BFB1" s="10"/>
      <c r="BFC1" s="10"/>
      <c r="BFD1" s="10"/>
      <c r="BFE1" s="10"/>
      <c r="BFF1" s="10"/>
    </row>
    <row r="2" spans="1:1514" ht="12.75">
      <c r="A2" s="10" t="s">
        <v>5529</v>
      </c>
      <c r="B2" s="11" t="s">
        <v>1555</v>
      </c>
      <c r="C2" s="11" t="s">
        <v>3170</v>
      </c>
      <c r="F2" s="10" t="s">
        <v>239</v>
      </c>
      <c r="G2" s="10">
        <v>0</v>
      </c>
      <c r="H2" s="10" t="s">
        <v>701</v>
      </c>
      <c r="I2" s="10">
        <v>1</v>
      </c>
      <c r="J2" s="10">
        <v>1</v>
      </c>
      <c r="L2" s="10" t="s">
        <v>833</v>
      </c>
      <c r="R2" s="10" t="s">
        <v>2866</v>
      </c>
      <c r="S2" s="10">
        <f>IF(ISBLANK(T2),0,COUNTA(L2:R2))</f>
        <v>2</v>
      </c>
      <c r="T2" s="10" t="s">
        <v>5499</v>
      </c>
      <c r="U2" s="10" t="s">
        <v>2875</v>
      </c>
      <c r="W2" s="10" t="str">
        <f>IndexTable!C2</f>
        <v>Absorb</v>
      </c>
      <c r="X2" s="10">
        <f ca="1">IF(COUNTIF(INDIRECT("L"&amp;MATCH(X$1,$A:$A,0)):INDIRECT("R"&amp;(MATCH(X$1,$A:$A,0)+(COUNTIF($A:$A,X$1))-1)),$W2)=0,"",COUNTIF(INDIRECT("L"&amp;MATCH(X$1,$A:$A,0)):INDIRECT("R"&amp;(MATCH(X$1,$A:$A,0)+(COUNTIF($A:$A,X$1))-1)),$W2))</f>
        <v>3</v>
      </c>
      <c r="Y2" s="10" t="str">
        <f ca="1">IF(COUNTIF(INDIRECT("L"&amp;MATCH(Y$1,$A:$A,0)):INDIRECT("R"&amp;(MATCH(Y$1,$A:$A,0)+(COUNTIF($A:$A,Y$1))-1)),$W2)=0,"",COUNTIF(INDIRECT("L"&amp;MATCH(Y$1,$A:$A,0)):INDIRECT("R"&amp;(MATCH(Y$1,$A:$A,0)+(COUNTIF($A:$A,Y$1))-1)),$W2))</f>
        <v/>
      </c>
      <c r="Z2" s="10">
        <f ca="1">IF(COUNTIF(INDIRECT("L"&amp;MATCH(Z$1,$A:$A,0)):INDIRECT("R"&amp;(MATCH(Z$1,$A:$A,0)+(COUNTIF($A:$A,Z$1))-1)),$W2)=0,"",COUNTIF(INDIRECT("L"&amp;MATCH(Z$1,$A:$A,0)):INDIRECT("R"&amp;(MATCH(Z$1,$A:$A,0)+(COUNTIF($A:$A,Z$1))-1)),$W2))</f>
        <v>6</v>
      </c>
      <c r="AA2" s="10">
        <f ca="1">IF(COUNTIF(INDIRECT("L"&amp;MATCH(AA$1,$A:$A,0)):INDIRECT("R"&amp;(MATCH(AA$1,$A:$A,0)+(COUNTIF($A:$A,AA$1))-1)),$W2)=0,"",COUNTIF(INDIRECT("L"&amp;MATCH(AA$1,$A:$A,0)):INDIRECT("R"&amp;(MATCH(AA$1,$A:$A,0)+(COUNTIF($A:$A,AA$1))-1)),$W2))</f>
        <v>1</v>
      </c>
      <c r="AB2" s="10" t="str">
        <f ca="1">IF(COUNTIF(INDIRECT("L"&amp;MATCH(AB$1,$A:$A,0)):INDIRECT("R"&amp;(MATCH(AB$1,$A:$A,0)+(COUNTIF($A:$A,AB$1))-1)),$W2)=0,"",COUNTIF(INDIRECT("L"&amp;MATCH(AB$1,$A:$A,0)):INDIRECT("R"&amp;(MATCH(AB$1,$A:$A,0)+(COUNTIF($A:$A,AB$1))-1)),$W2))</f>
        <v/>
      </c>
      <c r="AC2" s="10" t="str">
        <f ca="1">IF(COUNTIF(INDIRECT("L"&amp;MATCH(AC$1,$A:$A,0)):INDIRECT("R"&amp;(MATCH(AC$1,$A:$A,0)+(COUNTIF($A:$A,AC$1))-1)),$W2)=0,"",COUNTIF(INDIRECT("L"&amp;MATCH(AC$1,$A:$A,0)):INDIRECT("R"&amp;(MATCH(AC$1,$A:$A,0)+(COUNTIF($A:$A,AC$1))-1)),$W2))</f>
        <v/>
      </c>
      <c r="AD2" s="10" t="str">
        <f ca="1">IF(COUNTIF(INDIRECT("L"&amp;MATCH(AD$1,$A:$A,0)):INDIRECT("R"&amp;(MATCH(AD$1,$A:$A,0)+(COUNTIF($A:$A,AD$1))-1)),$W2)=0,"",COUNTIF(INDIRECT("L"&amp;MATCH(AD$1,$A:$A,0)):INDIRECT("R"&amp;(MATCH(AD$1,$A:$A,0)+(COUNTIF($A:$A,AD$1))-1)),$W2))</f>
        <v/>
      </c>
      <c r="AE2" s="10">
        <f ca="1">IF(COUNTIF(INDIRECT("L"&amp;MATCH(AE$1,$A:$A,0)):INDIRECT("R"&amp;(MATCH(AE$1,$A:$A,0)+(COUNTIF($A:$A,AE$1))-1)),$W2)=0,"",COUNTIF(INDIRECT("L"&amp;MATCH(AE$1,$A:$A,0)):INDIRECT("R"&amp;(MATCH(AE$1,$A:$A,0)+(COUNTIF($A:$A,AE$1))-1)),$W2))</f>
        <v>1</v>
      </c>
      <c r="AF2" s="10">
        <f ca="1">IF(COUNTIF(INDIRECT("L"&amp;MATCH(AF$1,$A:$A,0)):INDIRECT("R"&amp;(MATCH(AF$1,$A:$A,0)+(COUNTIF($A:$A,AF$1))-1)),$W2)=0,"",COUNTIF(INDIRECT("L"&amp;MATCH(AF$1,$A:$A,0)):INDIRECT("R"&amp;(MATCH(AF$1,$A:$A,0)+(COUNTIF($A:$A,AF$1))-1)),$W2))</f>
        <v>1</v>
      </c>
      <c r="AG2" s="10">
        <f ca="1">IF(COUNTIF(INDIRECT("L"&amp;MATCH(AG$1,$A:$A,0)):INDIRECT("R"&amp;(MATCH(AG$1,$A:$A,0)+(COUNTIF($A:$A,AG$1))-1)),$W2)=0,"",COUNTIF(INDIRECT("L"&amp;MATCH(AG$1,$A:$A,0)):INDIRECT("R"&amp;(MATCH(AG$1,$A:$A,0)+(COUNTIF($A:$A,AG$1))-1)),$W2))</f>
        <v>2</v>
      </c>
      <c r="AH2" s="10">
        <f ca="1">IF(COUNTIF(INDIRECT("L"&amp;MATCH(AH$1,$A:$A,0)):INDIRECT("R"&amp;(MATCH(AH$1,$A:$A,0)+(COUNTIF($A:$A,AH$1))-1)),$W2)=0,"",COUNTIF(INDIRECT("L"&amp;MATCH(AH$1,$A:$A,0)):INDIRECT("R"&amp;(MATCH(AH$1,$A:$A,0)+(COUNTIF($A:$A,AH$1))-1)),$W2))</f>
        <v>27</v>
      </c>
      <c r="AI2" s="10">
        <f ca="1">IF(COUNTIF(INDIRECT("L"&amp;MATCH(AI$1,$A:$A,0)):INDIRECT("R"&amp;(MATCH(AI$1,$A:$A,0)+(COUNTIF($A:$A,AI$1))-1)),$W2)=0,"",COUNTIF(INDIRECT("L"&amp;MATCH(AI$1,$A:$A,0)):INDIRECT("R"&amp;(MATCH(AI$1,$A:$A,0)+(COUNTIF($A:$A,AI$1))-1)),$W2))</f>
        <v>6</v>
      </c>
      <c r="AJ2" s="10" t="str">
        <f ca="1">IF(COUNTIF(INDIRECT("L"&amp;MATCH(AJ$1,$A:$A,0)):INDIRECT("R"&amp;(MATCH(AJ$1,$A:$A,0)+(COUNTIF($A:$A,AJ$1))-1)),$W2)=0,"",COUNTIF(INDIRECT("L"&amp;MATCH(AJ$1,$A:$A,0)):INDIRECT("R"&amp;(MATCH(AJ$1,$A:$A,0)+(COUNTIF($A:$A,AJ$1))-1)),$W2))</f>
        <v/>
      </c>
      <c r="AK2" s="10" t="str">
        <f ca="1">IF(COUNTIF(INDIRECT("L"&amp;MATCH(AK$1,$A:$A,0)):INDIRECT("R"&amp;(MATCH(AK$1,$A:$A,0)+(COUNTIF($A:$A,AK$1))-1)),$W2)=0,"",COUNTIF(INDIRECT("L"&amp;MATCH(AK$1,$A:$A,0)):INDIRECT("R"&amp;(MATCH(AK$1,$A:$A,0)+(COUNTIF($A:$A,AK$1))-1)),$W2))</f>
        <v/>
      </c>
      <c r="AL2" s="10" t="str">
        <f ca="1">IF(COUNTIF(INDIRECT("L"&amp;MATCH(AL$1,$A:$A,0)):INDIRECT("R"&amp;(MATCH(AL$1,$A:$A,0)+(COUNTIF($A:$A,AL$1))-1)),$W2)=0,"",COUNTIF(INDIRECT("L"&amp;MATCH(AL$1,$A:$A,0)):INDIRECT("R"&amp;(MATCH(AL$1,$A:$A,0)+(COUNTIF($A:$A,AL$1))-1)),$W2))</f>
        <v/>
      </c>
      <c r="AM2" s="10">
        <f ca="1">IF(COUNTIF(INDIRECT("L"&amp;MATCH(AM$1,$A:$A,0)):INDIRECT("R"&amp;(MATCH(AM$1,$A:$A,0)+(COUNTIF($A:$A,AM$1))-1)),$W2)=0,"",COUNTIF(INDIRECT("L"&amp;MATCH(AM$1,$A:$A,0)):INDIRECT("R"&amp;(MATCH(AM$1,$A:$A,0)+(COUNTIF($A:$A,AM$1))-1)),$W2))</f>
        <v>23</v>
      </c>
      <c r="AN2" s="10" t="str">
        <f ca="1">IF(COUNTIF(INDIRECT("L"&amp;MATCH(AN$1,$A:$A,0)):INDIRECT("R"&amp;(MATCH(AN$1,$A:$A,0)+(COUNTIF($A:$A,AN$1))-1)),$W2)=0,"",COUNTIF(INDIRECT("L"&amp;MATCH(AN$1,$A:$A,0)):INDIRECT("R"&amp;(MATCH(AN$1,$A:$A,0)+(COUNTIF($A:$A,AN$1))-1)),$W2))</f>
        <v/>
      </c>
      <c r="AO2" s="10" t="str">
        <f ca="1">IF(COUNTIF(INDIRECT("L"&amp;MATCH(AO$1,$A:$A,0)):INDIRECT("R"&amp;(MATCH(AO$1,$A:$A,0)+(COUNTIF($A:$A,AO$1))-1)),$W2)=0,"",COUNTIF(INDIRECT("L"&amp;MATCH(AO$1,$A:$A,0)):INDIRECT("R"&amp;(MATCH(AO$1,$A:$A,0)+(COUNTIF($A:$A,AO$1))-1)),$W2))</f>
        <v/>
      </c>
      <c r="AP2" s="10">
        <f ca="1">IF(COUNTIF(INDIRECT("L"&amp;MATCH(AP$1,$A:$A,0)):INDIRECT("R"&amp;(MATCH(AP$1,$A:$A,0)+(COUNTIF($A:$A,AP$1))-1)),$W2)=0,"",COUNTIF(INDIRECT("L"&amp;MATCH(AP$1,$A:$A,0)):INDIRECT("R"&amp;(MATCH(AP$1,$A:$A,0)+(COUNTIF($A:$A,AP$1))-1)),$W2))</f>
        <v>4</v>
      </c>
      <c r="AV2" s="23"/>
      <c r="AW2" s="23"/>
    </row>
    <row r="3" spans="1:1514">
      <c r="A3" s="10" t="s">
        <v>5529</v>
      </c>
      <c r="B3" s="11" t="s">
        <v>1556</v>
      </c>
      <c r="C3" s="11" t="s">
        <v>3174</v>
      </c>
      <c r="F3" s="10" t="s">
        <v>239</v>
      </c>
      <c r="G3" s="10">
        <v>0</v>
      </c>
      <c r="H3" s="10" t="s">
        <v>705</v>
      </c>
      <c r="I3" s="10">
        <v>1</v>
      </c>
      <c r="J3" s="10">
        <v>1</v>
      </c>
      <c r="L3" s="10" t="s">
        <v>5526</v>
      </c>
      <c r="R3" s="10" t="s">
        <v>2866</v>
      </c>
      <c r="S3" s="10">
        <f>IF(ISBLANK(T3),0,COUNTA(L3:R3))</f>
        <v>2</v>
      </c>
      <c r="T3" s="10" t="s">
        <v>5499</v>
      </c>
      <c r="U3" s="10" t="s">
        <v>2880</v>
      </c>
      <c r="W3" s="10" t="str">
        <f>IndexTable!C3</f>
        <v>Aggression</v>
      </c>
      <c r="X3" s="10">
        <f ca="1">IF(COUNTIF(INDIRECT("L"&amp;MATCH(X$1,$A:$A,0)):INDIRECT("R"&amp;(MATCH(X$1,$A:$A,0)+(COUNTIF($A:$A,X$1))-1)),$W3)=0,"",COUNTIF(INDIRECT("L"&amp;MATCH(X$1,$A:$A,0)):INDIRECT("R"&amp;(MATCH(X$1,$A:$A,0)+(COUNTIF($A:$A,X$1))-1)),$W3))</f>
        <v>2</v>
      </c>
      <c r="Y3" s="10" t="str">
        <f ca="1">IF(COUNTIF(INDIRECT("L"&amp;MATCH(Y$1,$A:$A,0)):INDIRECT("R"&amp;(MATCH(Y$1,$A:$A,0)+(COUNTIF($A:$A,Y$1))-1)),$W3)=0,"",COUNTIF(INDIRECT("L"&amp;MATCH(Y$1,$A:$A,0)):INDIRECT("R"&amp;(MATCH(Y$1,$A:$A,0)+(COUNTIF($A:$A,Y$1))-1)),$W3))</f>
        <v/>
      </c>
      <c r="Z3" s="10">
        <f ca="1">IF(COUNTIF(INDIRECT("L"&amp;MATCH(Z$1,$A:$A,0)):INDIRECT("R"&amp;(MATCH(Z$1,$A:$A,0)+(COUNTIF($A:$A,Z$1))-1)),$W3)=0,"",COUNTIF(INDIRECT("L"&amp;MATCH(Z$1,$A:$A,0)):INDIRECT("R"&amp;(MATCH(Z$1,$A:$A,0)+(COUNTIF($A:$A,Z$1))-1)),$W3))</f>
        <v>3</v>
      </c>
      <c r="AA3" s="10">
        <f ca="1">IF(COUNTIF(INDIRECT("L"&amp;MATCH(AA$1,$A:$A,0)):INDIRECT("R"&amp;(MATCH(AA$1,$A:$A,0)+(COUNTIF($A:$A,AA$1))-1)),$W3)=0,"",COUNTIF(INDIRECT("L"&amp;MATCH(AA$1,$A:$A,0)):INDIRECT("R"&amp;(MATCH(AA$1,$A:$A,0)+(COUNTIF($A:$A,AA$1))-1)),$W3))</f>
        <v>1</v>
      </c>
      <c r="AB3" s="10" t="str">
        <f ca="1">IF(COUNTIF(INDIRECT("L"&amp;MATCH(AB$1,$A:$A,0)):INDIRECT("R"&amp;(MATCH(AB$1,$A:$A,0)+(COUNTIF($A:$A,AB$1))-1)),$W3)=0,"",COUNTIF(INDIRECT("L"&amp;MATCH(AB$1,$A:$A,0)):INDIRECT("R"&amp;(MATCH(AB$1,$A:$A,0)+(COUNTIF($A:$A,AB$1))-1)),$W3))</f>
        <v/>
      </c>
      <c r="AC3" s="10" t="str">
        <f ca="1">IF(COUNTIF(INDIRECT("L"&amp;MATCH(AC$1,$A:$A,0)):INDIRECT("R"&amp;(MATCH(AC$1,$A:$A,0)+(COUNTIF($A:$A,AC$1))-1)),$W3)=0,"",COUNTIF(INDIRECT("L"&amp;MATCH(AC$1,$A:$A,0)):INDIRECT("R"&amp;(MATCH(AC$1,$A:$A,0)+(COUNTIF($A:$A,AC$1))-1)),$W3))</f>
        <v/>
      </c>
      <c r="AD3" s="10" t="str">
        <f ca="1">IF(COUNTIF(INDIRECT("L"&amp;MATCH(AD$1,$A:$A,0)):INDIRECT("R"&amp;(MATCH(AD$1,$A:$A,0)+(COUNTIF($A:$A,AD$1))-1)),$W3)=0,"",COUNTIF(INDIRECT("L"&amp;MATCH(AD$1,$A:$A,0)):INDIRECT("R"&amp;(MATCH(AD$1,$A:$A,0)+(COUNTIF($A:$A,AD$1))-1)),$W3))</f>
        <v/>
      </c>
      <c r="AE3" s="10">
        <f ca="1">IF(COUNTIF(INDIRECT("L"&amp;MATCH(AE$1,$A:$A,0)):INDIRECT("R"&amp;(MATCH(AE$1,$A:$A,0)+(COUNTIF($A:$A,AE$1))-1)),$W3)=0,"",COUNTIF(INDIRECT("L"&amp;MATCH(AE$1,$A:$A,0)):INDIRECT("R"&amp;(MATCH(AE$1,$A:$A,0)+(COUNTIF($A:$A,AE$1))-1)),$W3))</f>
        <v>1</v>
      </c>
      <c r="AF3" s="10" t="str">
        <f ca="1">IF(COUNTIF(INDIRECT("L"&amp;MATCH(AF$1,$A:$A,0)):INDIRECT("R"&amp;(MATCH(AF$1,$A:$A,0)+(COUNTIF($A:$A,AF$1))-1)),$W3)=0,"",COUNTIF(INDIRECT("L"&amp;MATCH(AF$1,$A:$A,0)):INDIRECT("R"&amp;(MATCH(AF$1,$A:$A,0)+(COUNTIF($A:$A,AF$1))-1)),$W3))</f>
        <v/>
      </c>
      <c r="AG3" s="10">
        <f ca="1">IF(COUNTIF(INDIRECT("L"&amp;MATCH(AG$1,$A:$A,0)):INDIRECT("R"&amp;(MATCH(AG$1,$A:$A,0)+(COUNTIF($A:$A,AG$1))-1)),$W3)=0,"",COUNTIF(INDIRECT("L"&amp;MATCH(AG$1,$A:$A,0)):INDIRECT("R"&amp;(MATCH(AG$1,$A:$A,0)+(COUNTIF($A:$A,AG$1))-1)),$W3))</f>
        <v>2</v>
      </c>
      <c r="AH3" s="10">
        <f ca="1">IF(COUNTIF(INDIRECT("L"&amp;MATCH(AH$1,$A:$A,0)):INDIRECT("R"&amp;(MATCH(AH$1,$A:$A,0)+(COUNTIF($A:$A,AH$1))-1)),$W3)=0,"",COUNTIF(INDIRECT("L"&amp;MATCH(AH$1,$A:$A,0)):INDIRECT("R"&amp;(MATCH(AH$1,$A:$A,0)+(COUNTIF($A:$A,AH$1))-1)),$W3))</f>
        <v>7</v>
      </c>
      <c r="AI3" s="10">
        <f ca="1">IF(COUNTIF(INDIRECT("L"&amp;MATCH(AI$1,$A:$A,0)):INDIRECT("R"&amp;(MATCH(AI$1,$A:$A,0)+(COUNTIF($A:$A,AI$1))-1)),$W3)=0,"",COUNTIF(INDIRECT("L"&amp;MATCH(AI$1,$A:$A,0)):INDIRECT("R"&amp;(MATCH(AI$1,$A:$A,0)+(COUNTIF($A:$A,AI$1))-1)),$W3))</f>
        <v>4</v>
      </c>
      <c r="AJ3" s="10" t="str">
        <f ca="1">IF(COUNTIF(INDIRECT("L"&amp;MATCH(AJ$1,$A:$A,0)):INDIRECT("R"&amp;(MATCH(AJ$1,$A:$A,0)+(COUNTIF($A:$A,AJ$1))-1)),$W3)=0,"",COUNTIF(INDIRECT("L"&amp;MATCH(AJ$1,$A:$A,0)):INDIRECT("R"&amp;(MATCH(AJ$1,$A:$A,0)+(COUNTIF($A:$A,AJ$1))-1)),$W3))</f>
        <v/>
      </c>
      <c r="AK3" s="10">
        <f ca="1">IF(COUNTIF(INDIRECT("L"&amp;MATCH(AK$1,$A:$A,0)):INDIRECT("R"&amp;(MATCH(AK$1,$A:$A,0)+(COUNTIF($A:$A,AK$1))-1)),$W3)=0,"",COUNTIF(INDIRECT("L"&amp;MATCH(AK$1,$A:$A,0)):INDIRECT("R"&amp;(MATCH(AK$1,$A:$A,0)+(COUNTIF($A:$A,AK$1))-1)),$W3))</f>
        <v>1</v>
      </c>
      <c r="AL3" s="10" t="str">
        <f ca="1">IF(COUNTIF(INDIRECT("L"&amp;MATCH(AL$1,$A:$A,0)):INDIRECT("R"&amp;(MATCH(AL$1,$A:$A,0)+(COUNTIF($A:$A,AL$1))-1)),$W3)=0,"",COUNTIF(INDIRECT("L"&amp;MATCH(AL$1,$A:$A,0)):INDIRECT("R"&amp;(MATCH(AL$1,$A:$A,0)+(COUNTIF($A:$A,AL$1))-1)),$W3))</f>
        <v/>
      </c>
      <c r="AM3" s="10">
        <f ca="1">IF(COUNTIF(INDIRECT("L"&amp;MATCH(AM$1,$A:$A,0)):INDIRECT("R"&amp;(MATCH(AM$1,$A:$A,0)+(COUNTIF($A:$A,AM$1))-1)),$W3)=0,"",COUNTIF(INDIRECT("L"&amp;MATCH(AM$1,$A:$A,0)):INDIRECT("R"&amp;(MATCH(AM$1,$A:$A,0)+(COUNTIF($A:$A,AM$1))-1)),$W3))</f>
        <v>6</v>
      </c>
      <c r="AN3" s="10">
        <f ca="1">IF(COUNTIF(INDIRECT("L"&amp;MATCH(AN$1,$A:$A,0)):INDIRECT("R"&amp;(MATCH(AN$1,$A:$A,0)+(COUNTIF($A:$A,AN$1))-1)),$W3)=0,"",COUNTIF(INDIRECT("L"&amp;MATCH(AN$1,$A:$A,0)):INDIRECT("R"&amp;(MATCH(AN$1,$A:$A,0)+(COUNTIF($A:$A,AN$1))-1)),$W3))</f>
        <v>7</v>
      </c>
      <c r="AO3" s="10" t="str">
        <f ca="1">IF(COUNTIF(INDIRECT("L"&amp;MATCH(AO$1,$A:$A,0)):INDIRECT("R"&amp;(MATCH(AO$1,$A:$A,0)+(COUNTIF($A:$A,AO$1))-1)),$W3)=0,"",COUNTIF(INDIRECT("L"&amp;MATCH(AO$1,$A:$A,0)):INDIRECT("R"&amp;(MATCH(AO$1,$A:$A,0)+(COUNTIF($A:$A,AO$1))-1)),$W3))</f>
        <v/>
      </c>
      <c r="AP3" s="10" t="str">
        <f ca="1">IF(COUNTIF(INDIRECT("L"&amp;MATCH(AP$1,$A:$A,0)):INDIRECT("R"&amp;(MATCH(AP$1,$A:$A,0)+(COUNTIF($A:$A,AP$1))-1)),$W3)=0,"",COUNTIF(INDIRECT("L"&amp;MATCH(AP$1,$A:$A,0)):INDIRECT("R"&amp;(MATCH(AP$1,$A:$A,0)+(COUNTIF($A:$A,AP$1))-1)),$W3))</f>
        <v/>
      </c>
    </row>
    <row r="4" spans="1:1514">
      <c r="A4" s="10" t="s">
        <v>5529</v>
      </c>
      <c r="B4" s="11" t="s">
        <v>1557</v>
      </c>
      <c r="C4" s="11" t="s">
        <v>3180</v>
      </c>
      <c r="F4" s="10" t="s">
        <v>239</v>
      </c>
      <c r="G4" s="10">
        <v>0</v>
      </c>
      <c r="H4" s="10" t="s">
        <v>711</v>
      </c>
      <c r="I4" s="10">
        <v>1</v>
      </c>
      <c r="J4" s="10">
        <v>1</v>
      </c>
      <c r="P4" s="10" t="s">
        <v>5498</v>
      </c>
      <c r="Q4" s="10" t="s">
        <v>5504</v>
      </c>
      <c r="R4" s="10" t="s">
        <v>2866</v>
      </c>
      <c r="S4" s="10">
        <f>IF(ISBLANK(T4),0,COUNTA(L4:R4))</f>
        <v>3</v>
      </c>
      <c r="T4" s="10" t="s">
        <v>5499</v>
      </c>
      <c r="U4" s="10" t="s">
        <v>2885</v>
      </c>
      <c r="W4" s="10" t="str">
        <f>IndexTable!C4</f>
        <v>Ash</v>
      </c>
      <c r="X4" s="10" t="str">
        <f ca="1">IF(COUNTIF(INDIRECT("L"&amp;MATCH(X$1,$A:$A,0)):INDIRECT("R"&amp;(MATCH(X$1,$A:$A,0)+(COUNTIF($A:$A,X$1))-1)),$W4)=0,"",COUNTIF(INDIRECT("L"&amp;MATCH(X$1,$A:$A,0)):INDIRECT("R"&amp;(MATCH(X$1,$A:$A,0)+(COUNTIF($A:$A,X$1))-1)),$W4))</f>
        <v/>
      </c>
      <c r="Y4" s="10" t="str">
        <f ca="1">IF(COUNTIF(INDIRECT("L"&amp;MATCH(Y$1,$A:$A,0)):INDIRECT("R"&amp;(MATCH(Y$1,$A:$A,0)+(COUNTIF($A:$A,Y$1))-1)),$W4)=0,"",COUNTIF(INDIRECT("L"&amp;MATCH(Y$1,$A:$A,0)):INDIRECT("R"&amp;(MATCH(Y$1,$A:$A,0)+(COUNTIF($A:$A,Y$1))-1)),$W4))</f>
        <v/>
      </c>
      <c r="Z4" s="10" t="str">
        <f ca="1">IF(COUNTIF(INDIRECT("L"&amp;MATCH(Z$1,$A:$A,0)):INDIRECT("R"&amp;(MATCH(Z$1,$A:$A,0)+(COUNTIF($A:$A,Z$1))-1)),$W4)=0,"",COUNTIF(INDIRECT("L"&amp;MATCH(Z$1,$A:$A,0)):INDIRECT("R"&amp;(MATCH(Z$1,$A:$A,0)+(COUNTIF($A:$A,Z$1))-1)),$W4))</f>
        <v/>
      </c>
      <c r="AA4" s="10" t="str">
        <f ca="1">IF(COUNTIF(INDIRECT("L"&amp;MATCH(AA$1,$A:$A,0)):INDIRECT("R"&amp;(MATCH(AA$1,$A:$A,0)+(COUNTIF($A:$A,AA$1))-1)),$W4)=0,"",COUNTIF(INDIRECT("L"&amp;MATCH(AA$1,$A:$A,0)):INDIRECT("R"&amp;(MATCH(AA$1,$A:$A,0)+(COUNTIF($A:$A,AA$1))-1)),$W4))</f>
        <v/>
      </c>
      <c r="AB4" s="10" t="str">
        <f ca="1">IF(COUNTIF(INDIRECT("L"&amp;MATCH(AB$1,$A:$A,0)):INDIRECT("R"&amp;(MATCH(AB$1,$A:$A,0)+(COUNTIF($A:$A,AB$1))-1)),$W4)=0,"",COUNTIF(INDIRECT("L"&amp;MATCH(AB$1,$A:$A,0)):INDIRECT("R"&amp;(MATCH(AB$1,$A:$A,0)+(COUNTIF($A:$A,AB$1))-1)),$W4))</f>
        <v/>
      </c>
      <c r="AC4" s="10" t="str">
        <f ca="1">IF(COUNTIF(INDIRECT("L"&amp;MATCH(AC$1,$A:$A,0)):INDIRECT("R"&amp;(MATCH(AC$1,$A:$A,0)+(COUNTIF($A:$A,AC$1))-1)),$W4)=0,"",COUNTIF(INDIRECT("L"&amp;MATCH(AC$1,$A:$A,0)):INDIRECT("R"&amp;(MATCH(AC$1,$A:$A,0)+(COUNTIF($A:$A,AC$1))-1)),$W4))</f>
        <v/>
      </c>
      <c r="AD4" s="10">
        <f ca="1">IF(COUNTIF(INDIRECT("L"&amp;MATCH(AD$1,$A:$A,0)):INDIRECT("R"&amp;(MATCH(AD$1,$A:$A,0)+(COUNTIF($A:$A,AD$1))-1)),$W4)=0,"",COUNTIF(INDIRECT("L"&amp;MATCH(AD$1,$A:$A,0)):INDIRECT("R"&amp;(MATCH(AD$1,$A:$A,0)+(COUNTIF($A:$A,AD$1))-1)),$W4))</f>
        <v>1</v>
      </c>
      <c r="AE4" s="10" t="str">
        <f ca="1">IF(COUNTIF(INDIRECT("L"&amp;MATCH(AE$1,$A:$A,0)):INDIRECT("R"&amp;(MATCH(AE$1,$A:$A,0)+(COUNTIF($A:$A,AE$1))-1)),$W4)=0,"",COUNTIF(INDIRECT("L"&amp;MATCH(AE$1,$A:$A,0)):INDIRECT("R"&amp;(MATCH(AE$1,$A:$A,0)+(COUNTIF($A:$A,AE$1))-1)),$W4))</f>
        <v/>
      </c>
      <c r="AF4" s="10" t="str">
        <f ca="1">IF(COUNTIF(INDIRECT("L"&amp;MATCH(AF$1,$A:$A,0)):INDIRECT("R"&amp;(MATCH(AF$1,$A:$A,0)+(COUNTIF($A:$A,AF$1))-1)),$W4)=0,"",COUNTIF(INDIRECT("L"&amp;MATCH(AF$1,$A:$A,0)):INDIRECT("R"&amp;(MATCH(AF$1,$A:$A,0)+(COUNTIF($A:$A,AF$1))-1)),$W4))</f>
        <v/>
      </c>
      <c r="AG4" s="10" t="str">
        <f ca="1">IF(COUNTIF(INDIRECT("L"&amp;MATCH(AG$1,$A:$A,0)):INDIRECT("R"&amp;(MATCH(AG$1,$A:$A,0)+(COUNTIF($A:$A,AG$1))-1)),$W4)=0,"",COUNTIF(INDIRECT("L"&amp;MATCH(AG$1,$A:$A,0)):INDIRECT("R"&amp;(MATCH(AG$1,$A:$A,0)+(COUNTIF($A:$A,AG$1))-1)),$W4))</f>
        <v/>
      </c>
      <c r="AH4" s="10">
        <f ca="1">IF(COUNTIF(INDIRECT("L"&amp;MATCH(AH$1,$A:$A,0)):INDIRECT("R"&amp;(MATCH(AH$1,$A:$A,0)+(COUNTIF($A:$A,AH$1))-1)),$W4)=0,"",COUNTIF(INDIRECT("L"&amp;MATCH(AH$1,$A:$A,0)):INDIRECT("R"&amp;(MATCH(AH$1,$A:$A,0)+(COUNTIF($A:$A,AH$1))-1)),$W4))</f>
        <v>5</v>
      </c>
      <c r="AI4" s="10">
        <f ca="1">IF(COUNTIF(INDIRECT("L"&amp;MATCH(AI$1,$A:$A,0)):INDIRECT("R"&amp;(MATCH(AI$1,$A:$A,0)+(COUNTIF($A:$A,AI$1))-1)),$W4)=0,"",COUNTIF(INDIRECT("L"&amp;MATCH(AI$1,$A:$A,0)):INDIRECT("R"&amp;(MATCH(AI$1,$A:$A,0)+(COUNTIF($A:$A,AI$1))-1)),$W4))</f>
        <v>2</v>
      </c>
      <c r="AJ4" s="10" t="str">
        <f ca="1">IF(COUNTIF(INDIRECT("L"&amp;MATCH(AJ$1,$A:$A,0)):INDIRECT("R"&amp;(MATCH(AJ$1,$A:$A,0)+(COUNTIF($A:$A,AJ$1))-1)),$W4)=0,"",COUNTIF(INDIRECT("L"&amp;MATCH(AJ$1,$A:$A,0)):INDIRECT("R"&amp;(MATCH(AJ$1,$A:$A,0)+(COUNTIF($A:$A,AJ$1))-1)),$W4))</f>
        <v/>
      </c>
      <c r="AK4" s="10" t="str">
        <f ca="1">IF(COUNTIF(INDIRECT("L"&amp;MATCH(AK$1,$A:$A,0)):INDIRECT("R"&amp;(MATCH(AK$1,$A:$A,0)+(COUNTIF($A:$A,AK$1))-1)),$W4)=0,"",COUNTIF(INDIRECT("L"&amp;MATCH(AK$1,$A:$A,0)):INDIRECT("R"&amp;(MATCH(AK$1,$A:$A,0)+(COUNTIF($A:$A,AK$1))-1)),$W4))</f>
        <v/>
      </c>
      <c r="AL4" s="10" t="str">
        <f ca="1">IF(COUNTIF(INDIRECT("L"&amp;MATCH(AL$1,$A:$A,0)):INDIRECT("R"&amp;(MATCH(AL$1,$A:$A,0)+(COUNTIF($A:$A,AL$1))-1)),$W4)=0,"",COUNTIF(INDIRECT("L"&amp;MATCH(AL$1,$A:$A,0)):INDIRECT("R"&amp;(MATCH(AL$1,$A:$A,0)+(COUNTIF($A:$A,AL$1))-1)),$W4))</f>
        <v/>
      </c>
      <c r="AM4" s="10" t="str">
        <f ca="1">IF(COUNTIF(INDIRECT("L"&amp;MATCH(AM$1,$A:$A,0)):INDIRECT("R"&amp;(MATCH(AM$1,$A:$A,0)+(COUNTIF($A:$A,AM$1))-1)),$W4)=0,"",COUNTIF(INDIRECT("L"&amp;MATCH(AM$1,$A:$A,0)):INDIRECT("R"&amp;(MATCH(AM$1,$A:$A,0)+(COUNTIF($A:$A,AM$1))-1)),$W4))</f>
        <v/>
      </c>
      <c r="AN4" s="10">
        <f ca="1">IF(COUNTIF(INDIRECT("L"&amp;MATCH(AN$1,$A:$A,0)):INDIRECT("R"&amp;(MATCH(AN$1,$A:$A,0)+(COUNTIF($A:$A,AN$1))-1)),$W4)=0,"",COUNTIF(INDIRECT("L"&amp;MATCH(AN$1,$A:$A,0)):INDIRECT("R"&amp;(MATCH(AN$1,$A:$A,0)+(COUNTIF($A:$A,AN$1))-1)),$W4))</f>
        <v>4</v>
      </c>
      <c r="AO4" s="10" t="str">
        <f ca="1">IF(COUNTIF(INDIRECT("L"&amp;MATCH(AO$1,$A:$A,0)):INDIRECT("R"&amp;(MATCH(AO$1,$A:$A,0)+(COUNTIF($A:$A,AO$1))-1)),$W4)=0,"",COUNTIF(INDIRECT("L"&amp;MATCH(AO$1,$A:$A,0)):INDIRECT("R"&amp;(MATCH(AO$1,$A:$A,0)+(COUNTIF($A:$A,AO$1))-1)),$W4))</f>
        <v/>
      </c>
      <c r="AP4" s="10" t="str">
        <f ca="1">IF(COUNTIF(INDIRECT("L"&amp;MATCH(AP$1,$A:$A,0)):INDIRECT("R"&amp;(MATCH(AP$1,$A:$A,0)+(COUNTIF($A:$A,AP$1))-1)),$W4)=0,"",COUNTIF(INDIRECT("L"&amp;MATCH(AP$1,$A:$A,0)):INDIRECT("R"&amp;(MATCH(AP$1,$A:$A,0)+(COUNTIF($A:$A,AP$1))-1)),$W4))</f>
        <v/>
      </c>
    </row>
    <row r="5" spans="1:1514">
      <c r="A5" s="10" t="s">
        <v>5529</v>
      </c>
      <c r="B5" s="11" t="s">
        <v>1558</v>
      </c>
      <c r="C5" s="11" t="s">
        <v>3188</v>
      </c>
      <c r="F5" s="10" t="s">
        <v>239</v>
      </c>
      <c r="G5" s="10">
        <v>25</v>
      </c>
      <c r="H5" s="10" t="s">
        <v>719</v>
      </c>
      <c r="I5" s="10">
        <v>1</v>
      </c>
      <c r="J5" s="10">
        <v>1</v>
      </c>
      <c r="L5" s="10" t="s">
        <v>5495</v>
      </c>
      <c r="M5" s="10" t="s">
        <v>5497</v>
      </c>
      <c r="R5" s="10" t="s">
        <v>2866</v>
      </c>
      <c r="S5" s="10">
        <f>IF(ISBLANK(T5),0,COUNTA(L5:R5))</f>
        <v>3</v>
      </c>
      <c r="T5" s="10" t="s">
        <v>5499</v>
      </c>
      <c r="U5" s="10" t="s">
        <v>2893</v>
      </c>
      <c r="W5" s="10" t="str">
        <f>IndexTable!C5</f>
        <v>Automation</v>
      </c>
      <c r="X5" s="10" t="str">
        <f ca="1">IF(COUNTIF(INDIRECT("L"&amp;MATCH(X$1,$A:$A,0)):INDIRECT("R"&amp;(MATCH(X$1,$A:$A,0)+(COUNTIF($A:$A,X$1))-1)),$W5)=0,"",COUNTIF(INDIRECT("L"&amp;MATCH(X$1,$A:$A,0)):INDIRECT("R"&amp;(MATCH(X$1,$A:$A,0)+(COUNTIF($A:$A,X$1))-1)),$W5))</f>
        <v/>
      </c>
      <c r="Y5" s="10" t="str">
        <f ca="1">IF(COUNTIF(INDIRECT("L"&amp;MATCH(Y$1,$A:$A,0)):INDIRECT("R"&amp;(MATCH(Y$1,$A:$A,0)+(COUNTIF($A:$A,Y$1))-1)),$W5)=0,"",COUNTIF(INDIRECT("L"&amp;MATCH(Y$1,$A:$A,0)):INDIRECT("R"&amp;(MATCH(Y$1,$A:$A,0)+(COUNTIF($A:$A,Y$1))-1)),$W5))</f>
        <v/>
      </c>
      <c r="Z5" s="10" t="str">
        <f ca="1">IF(COUNTIF(INDIRECT("L"&amp;MATCH(Z$1,$A:$A,0)):INDIRECT("R"&amp;(MATCH(Z$1,$A:$A,0)+(COUNTIF($A:$A,Z$1))-1)),$W5)=0,"",COUNTIF(INDIRECT("L"&amp;MATCH(Z$1,$A:$A,0)):INDIRECT("R"&amp;(MATCH(Z$1,$A:$A,0)+(COUNTIF($A:$A,Z$1))-1)),$W5))</f>
        <v/>
      </c>
      <c r="AA5" s="10" t="str">
        <f ca="1">IF(COUNTIF(INDIRECT("L"&amp;MATCH(AA$1,$A:$A,0)):INDIRECT("R"&amp;(MATCH(AA$1,$A:$A,0)+(COUNTIF($A:$A,AA$1))-1)),$W5)=0,"",COUNTIF(INDIRECT("L"&amp;MATCH(AA$1,$A:$A,0)):INDIRECT("R"&amp;(MATCH(AA$1,$A:$A,0)+(COUNTIF($A:$A,AA$1))-1)),$W5))</f>
        <v/>
      </c>
      <c r="AB5" s="10" t="str">
        <f ca="1">IF(COUNTIF(INDIRECT("L"&amp;MATCH(AB$1,$A:$A,0)):INDIRECT("R"&amp;(MATCH(AB$1,$A:$A,0)+(COUNTIF($A:$A,AB$1))-1)),$W5)=0,"",COUNTIF(INDIRECT("L"&amp;MATCH(AB$1,$A:$A,0)):INDIRECT("R"&amp;(MATCH(AB$1,$A:$A,0)+(COUNTIF($A:$A,AB$1))-1)),$W5))</f>
        <v/>
      </c>
      <c r="AC5" s="10" t="str">
        <f ca="1">IF(COUNTIF(INDIRECT("L"&amp;MATCH(AC$1,$A:$A,0)):INDIRECT("R"&amp;(MATCH(AC$1,$A:$A,0)+(COUNTIF($A:$A,AC$1))-1)),$W5)=0,"",COUNTIF(INDIRECT("L"&amp;MATCH(AC$1,$A:$A,0)):INDIRECT("R"&amp;(MATCH(AC$1,$A:$A,0)+(COUNTIF($A:$A,AC$1))-1)),$W5))</f>
        <v/>
      </c>
      <c r="AD5" s="10" t="str">
        <f ca="1">IF(COUNTIF(INDIRECT("L"&amp;MATCH(AD$1,$A:$A,0)):INDIRECT("R"&amp;(MATCH(AD$1,$A:$A,0)+(COUNTIF($A:$A,AD$1))-1)),$W5)=0,"",COUNTIF(INDIRECT("L"&amp;MATCH(AD$1,$A:$A,0)):INDIRECT("R"&amp;(MATCH(AD$1,$A:$A,0)+(COUNTIF($A:$A,AD$1))-1)),$W5))</f>
        <v/>
      </c>
      <c r="AE5" s="10" t="str">
        <f ca="1">IF(COUNTIF(INDIRECT("L"&amp;MATCH(AE$1,$A:$A,0)):INDIRECT("R"&amp;(MATCH(AE$1,$A:$A,0)+(COUNTIF($A:$A,AE$1))-1)),$W5)=0,"",COUNTIF(INDIRECT("L"&amp;MATCH(AE$1,$A:$A,0)):INDIRECT("R"&amp;(MATCH(AE$1,$A:$A,0)+(COUNTIF($A:$A,AE$1))-1)),$W5))</f>
        <v/>
      </c>
      <c r="AF5" s="10" t="str">
        <f ca="1">IF(COUNTIF(INDIRECT("L"&amp;MATCH(AF$1,$A:$A,0)):INDIRECT("R"&amp;(MATCH(AF$1,$A:$A,0)+(COUNTIF($A:$A,AF$1))-1)),$W5)=0,"",COUNTIF(INDIRECT("L"&amp;MATCH(AF$1,$A:$A,0)):INDIRECT("R"&amp;(MATCH(AF$1,$A:$A,0)+(COUNTIF($A:$A,AF$1))-1)),$W5))</f>
        <v/>
      </c>
      <c r="AG5" s="10" t="str">
        <f ca="1">IF(COUNTIF(INDIRECT("L"&amp;MATCH(AG$1,$A:$A,0)):INDIRECT("R"&amp;(MATCH(AG$1,$A:$A,0)+(COUNTIF($A:$A,AG$1))-1)),$W5)=0,"",COUNTIF(INDIRECT("L"&amp;MATCH(AG$1,$A:$A,0)):INDIRECT("R"&amp;(MATCH(AG$1,$A:$A,0)+(COUNTIF($A:$A,AG$1))-1)),$W5))</f>
        <v/>
      </c>
      <c r="AH5" s="10">
        <f ca="1">IF(COUNTIF(INDIRECT("L"&amp;MATCH(AH$1,$A:$A,0)):INDIRECT("R"&amp;(MATCH(AH$1,$A:$A,0)+(COUNTIF($A:$A,AH$1))-1)),$W5)=0,"",COUNTIF(INDIRECT("L"&amp;MATCH(AH$1,$A:$A,0)):INDIRECT("R"&amp;(MATCH(AH$1,$A:$A,0)+(COUNTIF($A:$A,AH$1))-1)),$W5))</f>
        <v>6</v>
      </c>
      <c r="AI5" s="10">
        <f ca="1">IF(COUNTIF(INDIRECT("L"&amp;MATCH(AI$1,$A:$A,0)):INDIRECT("R"&amp;(MATCH(AI$1,$A:$A,0)+(COUNTIF($A:$A,AI$1))-1)),$W5)=0,"",COUNTIF(INDIRECT("L"&amp;MATCH(AI$1,$A:$A,0)):INDIRECT("R"&amp;(MATCH(AI$1,$A:$A,0)+(COUNTIF($A:$A,AI$1))-1)),$W5))</f>
        <v>3</v>
      </c>
      <c r="AJ5" s="10" t="str">
        <f ca="1">IF(COUNTIF(INDIRECT("L"&amp;MATCH(AJ$1,$A:$A,0)):INDIRECT("R"&amp;(MATCH(AJ$1,$A:$A,0)+(COUNTIF($A:$A,AJ$1))-1)),$W5)=0,"",COUNTIF(INDIRECT("L"&amp;MATCH(AJ$1,$A:$A,0)):INDIRECT("R"&amp;(MATCH(AJ$1,$A:$A,0)+(COUNTIF($A:$A,AJ$1))-1)),$W5))</f>
        <v/>
      </c>
      <c r="AK5" s="10" t="str">
        <f ca="1">IF(COUNTIF(INDIRECT("L"&amp;MATCH(AK$1,$A:$A,0)):INDIRECT("R"&amp;(MATCH(AK$1,$A:$A,0)+(COUNTIF($A:$A,AK$1))-1)),$W5)=0,"",COUNTIF(INDIRECT("L"&amp;MATCH(AK$1,$A:$A,0)):INDIRECT("R"&amp;(MATCH(AK$1,$A:$A,0)+(COUNTIF($A:$A,AK$1))-1)),$W5))</f>
        <v/>
      </c>
      <c r="AL5" s="10" t="str">
        <f ca="1">IF(COUNTIF(INDIRECT("L"&amp;MATCH(AL$1,$A:$A,0)):INDIRECT("R"&amp;(MATCH(AL$1,$A:$A,0)+(COUNTIF($A:$A,AL$1))-1)),$W5)=0,"",COUNTIF(INDIRECT("L"&amp;MATCH(AL$1,$A:$A,0)):INDIRECT("R"&amp;(MATCH(AL$1,$A:$A,0)+(COUNTIF($A:$A,AL$1))-1)),$W5))</f>
        <v/>
      </c>
      <c r="AM5" s="10" t="str">
        <f ca="1">IF(COUNTIF(INDIRECT("L"&amp;MATCH(AM$1,$A:$A,0)):INDIRECT("R"&amp;(MATCH(AM$1,$A:$A,0)+(COUNTIF($A:$A,AM$1))-1)),$W5)=0,"",COUNTIF(INDIRECT("L"&amp;MATCH(AM$1,$A:$A,0)):INDIRECT("R"&amp;(MATCH(AM$1,$A:$A,0)+(COUNTIF($A:$A,AM$1))-1)),$W5))</f>
        <v/>
      </c>
      <c r="AN5" s="10" t="str">
        <f ca="1">IF(COUNTIF(INDIRECT("L"&amp;MATCH(AN$1,$A:$A,0)):INDIRECT("R"&amp;(MATCH(AN$1,$A:$A,0)+(COUNTIF($A:$A,AN$1))-1)),$W5)=0,"",COUNTIF(INDIRECT("L"&amp;MATCH(AN$1,$A:$A,0)):INDIRECT("R"&amp;(MATCH(AN$1,$A:$A,0)+(COUNTIF($A:$A,AN$1))-1)),$W5))</f>
        <v/>
      </c>
      <c r="AO5" s="10" t="str">
        <f ca="1">IF(COUNTIF(INDIRECT("L"&amp;MATCH(AO$1,$A:$A,0)):INDIRECT("R"&amp;(MATCH(AO$1,$A:$A,0)+(COUNTIF($A:$A,AO$1))-1)),$W5)=0,"",COUNTIF(INDIRECT("L"&amp;MATCH(AO$1,$A:$A,0)):INDIRECT("R"&amp;(MATCH(AO$1,$A:$A,0)+(COUNTIF($A:$A,AO$1))-1)),$W5))</f>
        <v/>
      </c>
      <c r="AP5" s="10" t="str">
        <f ca="1">IF(COUNTIF(INDIRECT("L"&amp;MATCH(AP$1,$A:$A,0)):INDIRECT("R"&amp;(MATCH(AP$1,$A:$A,0)+(COUNTIF($A:$A,AP$1))-1)),$W5)=0,"",COUNTIF(INDIRECT("L"&amp;MATCH(AP$1,$A:$A,0)):INDIRECT("R"&amp;(MATCH(AP$1,$A:$A,0)+(COUNTIF($A:$A,AP$1))-1)),$W5))</f>
        <v/>
      </c>
    </row>
    <row r="6" spans="1:1514">
      <c r="A6" s="10" t="s">
        <v>5529</v>
      </c>
      <c r="B6" s="11" t="s">
        <v>1559</v>
      </c>
      <c r="C6" s="11" t="s">
        <v>3165</v>
      </c>
      <c r="F6" s="10" t="s">
        <v>239</v>
      </c>
      <c r="G6" s="10">
        <v>50</v>
      </c>
      <c r="H6" s="10" t="s">
        <v>697</v>
      </c>
      <c r="I6" s="10">
        <v>1</v>
      </c>
      <c r="J6" s="10">
        <v>1</v>
      </c>
      <c r="L6" s="10" t="s">
        <v>11</v>
      </c>
      <c r="N6" s="10" t="s">
        <v>14</v>
      </c>
      <c r="R6" s="10" t="s">
        <v>2866</v>
      </c>
      <c r="S6" s="10">
        <f>IF(ISBLANK(T6),0,COUNTA(L6:R6))</f>
        <v>3</v>
      </c>
      <c r="T6" s="10" t="s">
        <v>5499</v>
      </c>
      <c r="U6" s="10" t="s">
        <v>2870</v>
      </c>
      <c r="W6" s="10" t="str">
        <f>IndexTable!C6</f>
        <v>Bind</v>
      </c>
      <c r="X6" s="10" t="str">
        <f ca="1">IF(COUNTIF(INDIRECT("L"&amp;MATCH(X$1,$A:$A,0)):INDIRECT("R"&amp;(MATCH(X$1,$A:$A,0)+(COUNTIF($A:$A,X$1))-1)),$W6)=0,"",COUNTIF(INDIRECT("L"&amp;MATCH(X$1,$A:$A,0)):INDIRECT("R"&amp;(MATCH(X$1,$A:$A,0)+(COUNTIF($A:$A,X$1))-1)),$W6))</f>
        <v/>
      </c>
      <c r="Y6" s="10" t="str">
        <f ca="1">IF(COUNTIF(INDIRECT("L"&amp;MATCH(Y$1,$A:$A,0)):INDIRECT("R"&amp;(MATCH(Y$1,$A:$A,0)+(COUNTIF($A:$A,Y$1))-1)),$W6)=0,"",COUNTIF(INDIRECT("L"&amp;MATCH(Y$1,$A:$A,0)):INDIRECT("R"&amp;(MATCH(Y$1,$A:$A,0)+(COUNTIF($A:$A,Y$1))-1)),$W6))</f>
        <v/>
      </c>
      <c r="Z6" s="10">
        <f ca="1">IF(COUNTIF(INDIRECT("L"&amp;MATCH(Z$1,$A:$A,0)):INDIRECT("R"&amp;(MATCH(Z$1,$A:$A,0)+(COUNTIF($A:$A,Z$1))-1)),$W6)=0,"",COUNTIF(INDIRECT("L"&amp;MATCH(Z$1,$A:$A,0)):INDIRECT("R"&amp;(MATCH(Z$1,$A:$A,0)+(COUNTIF($A:$A,Z$1))-1)),$W6))</f>
        <v>3</v>
      </c>
      <c r="AA6" s="10" t="str">
        <f ca="1">IF(COUNTIF(INDIRECT("L"&amp;MATCH(AA$1,$A:$A,0)):INDIRECT("R"&amp;(MATCH(AA$1,$A:$A,0)+(COUNTIF($A:$A,AA$1))-1)),$W6)=0,"",COUNTIF(INDIRECT("L"&amp;MATCH(AA$1,$A:$A,0)):INDIRECT("R"&amp;(MATCH(AA$1,$A:$A,0)+(COUNTIF($A:$A,AA$1))-1)),$W6))</f>
        <v/>
      </c>
      <c r="AB6" s="10" t="str">
        <f ca="1">IF(COUNTIF(INDIRECT("L"&amp;MATCH(AB$1,$A:$A,0)):INDIRECT("R"&amp;(MATCH(AB$1,$A:$A,0)+(COUNTIF($A:$A,AB$1))-1)),$W6)=0,"",COUNTIF(INDIRECT("L"&amp;MATCH(AB$1,$A:$A,0)):INDIRECT("R"&amp;(MATCH(AB$1,$A:$A,0)+(COUNTIF($A:$A,AB$1))-1)),$W6))</f>
        <v/>
      </c>
      <c r="AC6" s="10" t="str">
        <f ca="1">IF(COUNTIF(INDIRECT("L"&amp;MATCH(AC$1,$A:$A,0)):INDIRECT("R"&amp;(MATCH(AC$1,$A:$A,0)+(COUNTIF($A:$A,AC$1))-1)),$W6)=0,"",COUNTIF(INDIRECT("L"&amp;MATCH(AC$1,$A:$A,0)):INDIRECT("R"&amp;(MATCH(AC$1,$A:$A,0)+(COUNTIF($A:$A,AC$1))-1)),$W6))</f>
        <v/>
      </c>
      <c r="AD6" s="10" t="str">
        <f ca="1">IF(COUNTIF(INDIRECT("L"&amp;MATCH(AD$1,$A:$A,0)):INDIRECT("R"&amp;(MATCH(AD$1,$A:$A,0)+(COUNTIF($A:$A,AD$1))-1)),$W6)=0,"",COUNTIF(INDIRECT("L"&amp;MATCH(AD$1,$A:$A,0)):INDIRECT("R"&amp;(MATCH(AD$1,$A:$A,0)+(COUNTIF($A:$A,AD$1))-1)),$W6))</f>
        <v/>
      </c>
      <c r="AE6" s="10" t="str">
        <f ca="1">IF(COUNTIF(INDIRECT("L"&amp;MATCH(AE$1,$A:$A,0)):INDIRECT("R"&amp;(MATCH(AE$1,$A:$A,0)+(COUNTIF($A:$A,AE$1))-1)),$W6)=0,"",COUNTIF(INDIRECT("L"&amp;MATCH(AE$1,$A:$A,0)):INDIRECT("R"&amp;(MATCH(AE$1,$A:$A,0)+(COUNTIF($A:$A,AE$1))-1)),$W6))</f>
        <v/>
      </c>
      <c r="AF6" s="10">
        <f ca="1">IF(COUNTIF(INDIRECT("L"&amp;MATCH(AF$1,$A:$A,0)):INDIRECT("R"&amp;(MATCH(AF$1,$A:$A,0)+(COUNTIF($A:$A,AF$1))-1)),$W6)=0,"",COUNTIF(INDIRECT("L"&amp;MATCH(AF$1,$A:$A,0)):INDIRECT("R"&amp;(MATCH(AF$1,$A:$A,0)+(COUNTIF($A:$A,AF$1))-1)),$W6))</f>
        <v>4</v>
      </c>
      <c r="AG6" s="10">
        <f ca="1">IF(COUNTIF(INDIRECT("L"&amp;MATCH(AG$1,$A:$A,0)):INDIRECT("R"&amp;(MATCH(AG$1,$A:$A,0)+(COUNTIF($A:$A,AG$1))-1)),$W6)=0,"",COUNTIF(INDIRECT("L"&amp;MATCH(AG$1,$A:$A,0)):INDIRECT("R"&amp;(MATCH(AG$1,$A:$A,0)+(COUNTIF($A:$A,AG$1))-1)),$W6))</f>
        <v>1</v>
      </c>
      <c r="AH6" s="10">
        <f ca="1">IF(COUNTIF(INDIRECT("L"&amp;MATCH(AH$1,$A:$A,0)):INDIRECT("R"&amp;(MATCH(AH$1,$A:$A,0)+(COUNTIF($A:$A,AH$1))-1)),$W6)=0,"",COUNTIF(INDIRECT("L"&amp;MATCH(AH$1,$A:$A,0)):INDIRECT("R"&amp;(MATCH(AH$1,$A:$A,0)+(COUNTIF($A:$A,AH$1))-1)),$W6))</f>
        <v>8</v>
      </c>
      <c r="AI6" s="10" t="str">
        <f ca="1">IF(COUNTIF(INDIRECT("L"&amp;MATCH(AI$1,$A:$A,0)):INDIRECT("R"&amp;(MATCH(AI$1,$A:$A,0)+(COUNTIF($A:$A,AI$1))-1)),$W6)=0,"",COUNTIF(INDIRECT("L"&amp;MATCH(AI$1,$A:$A,0)):INDIRECT("R"&amp;(MATCH(AI$1,$A:$A,0)+(COUNTIF($A:$A,AI$1))-1)),$W6))</f>
        <v/>
      </c>
      <c r="AJ6" s="10" t="str">
        <f ca="1">IF(COUNTIF(INDIRECT("L"&amp;MATCH(AJ$1,$A:$A,0)):INDIRECT("R"&amp;(MATCH(AJ$1,$A:$A,0)+(COUNTIF($A:$A,AJ$1))-1)),$W6)=0,"",COUNTIF(INDIRECT("L"&amp;MATCH(AJ$1,$A:$A,0)):INDIRECT("R"&amp;(MATCH(AJ$1,$A:$A,0)+(COUNTIF($A:$A,AJ$1))-1)),$W6))</f>
        <v/>
      </c>
      <c r="AK6" s="10" t="str">
        <f ca="1">IF(COUNTIF(INDIRECT("L"&amp;MATCH(AK$1,$A:$A,0)):INDIRECT("R"&amp;(MATCH(AK$1,$A:$A,0)+(COUNTIF($A:$A,AK$1))-1)),$W6)=0,"",COUNTIF(INDIRECT("L"&amp;MATCH(AK$1,$A:$A,0)):INDIRECT("R"&amp;(MATCH(AK$1,$A:$A,0)+(COUNTIF($A:$A,AK$1))-1)),$W6))</f>
        <v/>
      </c>
      <c r="AL6" s="10" t="str">
        <f ca="1">IF(COUNTIF(INDIRECT("L"&amp;MATCH(AL$1,$A:$A,0)):INDIRECT("R"&amp;(MATCH(AL$1,$A:$A,0)+(COUNTIF($A:$A,AL$1))-1)),$W6)=0,"",COUNTIF(INDIRECT("L"&amp;MATCH(AL$1,$A:$A,0)):INDIRECT("R"&amp;(MATCH(AL$1,$A:$A,0)+(COUNTIF($A:$A,AL$1))-1)),$W6))</f>
        <v/>
      </c>
      <c r="AM6" s="10" t="str">
        <f ca="1">IF(COUNTIF(INDIRECT("L"&amp;MATCH(AM$1,$A:$A,0)):INDIRECT("R"&amp;(MATCH(AM$1,$A:$A,0)+(COUNTIF($A:$A,AM$1))-1)),$W6)=0,"",COUNTIF(INDIRECT("L"&amp;MATCH(AM$1,$A:$A,0)):INDIRECT("R"&amp;(MATCH(AM$1,$A:$A,0)+(COUNTIF($A:$A,AM$1))-1)),$W6))</f>
        <v/>
      </c>
      <c r="AN6" s="10">
        <f ca="1">IF(COUNTIF(INDIRECT("L"&amp;MATCH(AN$1,$A:$A,0)):INDIRECT("R"&amp;(MATCH(AN$1,$A:$A,0)+(COUNTIF($A:$A,AN$1))-1)),$W6)=0,"",COUNTIF(INDIRECT("L"&amp;MATCH(AN$1,$A:$A,0)):INDIRECT("R"&amp;(MATCH(AN$1,$A:$A,0)+(COUNTIF($A:$A,AN$1))-1)),$W6))</f>
        <v>5</v>
      </c>
      <c r="AO6" s="10" t="str">
        <f ca="1">IF(COUNTIF(INDIRECT("L"&amp;MATCH(AO$1,$A:$A,0)):INDIRECT("R"&amp;(MATCH(AO$1,$A:$A,0)+(COUNTIF($A:$A,AO$1))-1)),$W6)=0,"",COUNTIF(INDIRECT("L"&amp;MATCH(AO$1,$A:$A,0)):INDIRECT("R"&amp;(MATCH(AO$1,$A:$A,0)+(COUNTIF($A:$A,AO$1))-1)),$W6))</f>
        <v/>
      </c>
      <c r="AP6" s="10">
        <f ca="1">IF(COUNTIF(INDIRECT("L"&amp;MATCH(AP$1,$A:$A,0)):INDIRECT("R"&amp;(MATCH(AP$1,$A:$A,0)+(COUNTIF($A:$A,AP$1))-1)),$W6)=0,"",COUNTIF(INDIRECT("L"&amp;MATCH(AP$1,$A:$A,0)):INDIRECT("R"&amp;(MATCH(AP$1,$A:$A,0)+(COUNTIF($A:$A,AP$1))-1)),$W6))</f>
        <v>1</v>
      </c>
    </row>
    <row r="7" spans="1:1514">
      <c r="A7" s="10" t="s">
        <v>5529</v>
      </c>
      <c r="B7" s="11" t="s">
        <v>1560</v>
      </c>
      <c r="C7" s="11" t="s">
        <v>3168</v>
      </c>
      <c r="F7" s="10" t="s">
        <v>239</v>
      </c>
      <c r="G7" s="10">
        <v>50</v>
      </c>
      <c r="H7" s="10" t="s">
        <v>700</v>
      </c>
      <c r="I7" s="10">
        <v>1</v>
      </c>
      <c r="J7" s="10">
        <v>1</v>
      </c>
      <c r="O7" s="10" t="s">
        <v>10</v>
      </c>
      <c r="R7" s="10" t="s">
        <v>2866</v>
      </c>
      <c r="S7" s="10">
        <f>IF(ISBLANK(T7),0,COUNTA(L7:R7))</f>
        <v>2</v>
      </c>
      <c r="T7" s="10" t="s">
        <v>5499</v>
      </c>
      <c r="U7" s="10" t="s">
        <v>2873</v>
      </c>
      <c r="W7" s="10" t="str">
        <f>IndexTable!C7</f>
        <v>Blood</v>
      </c>
      <c r="X7" s="10">
        <f ca="1">IF(COUNTIF(INDIRECT("L"&amp;MATCH(X$1,$A:$A,0)):INDIRECT("R"&amp;(MATCH(X$1,$A:$A,0)+(COUNTIF($A:$A,X$1))-1)),$W7)=0,"",COUNTIF(INDIRECT("L"&amp;MATCH(X$1,$A:$A,0)):INDIRECT("R"&amp;(MATCH(X$1,$A:$A,0)+(COUNTIF($A:$A,X$1))-1)),$W7))</f>
        <v>30</v>
      </c>
      <c r="Y7" s="10" t="str">
        <f ca="1">IF(COUNTIF(INDIRECT("L"&amp;MATCH(Y$1,$A:$A,0)):INDIRECT("R"&amp;(MATCH(Y$1,$A:$A,0)+(COUNTIF($A:$A,Y$1))-1)),$W7)=0,"",COUNTIF(INDIRECT("L"&amp;MATCH(Y$1,$A:$A,0)):INDIRECT("R"&amp;(MATCH(Y$1,$A:$A,0)+(COUNTIF($A:$A,Y$1))-1)),$W7))</f>
        <v/>
      </c>
      <c r="Z7" s="10" t="str">
        <f ca="1">IF(COUNTIF(INDIRECT("L"&amp;MATCH(Z$1,$A:$A,0)):INDIRECT("R"&amp;(MATCH(Z$1,$A:$A,0)+(COUNTIF($A:$A,Z$1))-1)),$W7)=0,"",COUNTIF(INDIRECT("L"&amp;MATCH(Z$1,$A:$A,0)):INDIRECT("R"&amp;(MATCH(Z$1,$A:$A,0)+(COUNTIF($A:$A,Z$1))-1)),$W7))</f>
        <v/>
      </c>
      <c r="AA7" s="10" t="str">
        <f ca="1">IF(COUNTIF(INDIRECT("L"&amp;MATCH(AA$1,$A:$A,0)):INDIRECT("R"&amp;(MATCH(AA$1,$A:$A,0)+(COUNTIF($A:$A,AA$1))-1)),$W7)=0,"",COUNTIF(INDIRECT("L"&amp;MATCH(AA$1,$A:$A,0)):INDIRECT("R"&amp;(MATCH(AA$1,$A:$A,0)+(COUNTIF($A:$A,AA$1))-1)),$W7))</f>
        <v/>
      </c>
      <c r="AB7" s="10" t="str">
        <f ca="1">IF(COUNTIF(INDIRECT("L"&amp;MATCH(AB$1,$A:$A,0)):INDIRECT("R"&amp;(MATCH(AB$1,$A:$A,0)+(COUNTIF($A:$A,AB$1))-1)),$W7)=0,"",COUNTIF(INDIRECT("L"&amp;MATCH(AB$1,$A:$A,0)):INDIRECT("R"&amp;(MATCH(AB$1,$A:$A,0)+(COUNTIF($A:$A,AB$1))-1)),$W7))</f>
        <v/>
      </c>
      <c r="AC7" s="10" t="str">
        <f ca="1">IF(COUNTIF(INDIRECT("L"&amp;MATCH(AC$1,$A:$A,0)):INDIRECT("R"&amp;(MATCH(AC$1,$A:$A,0)+(COUNTIF($A:$A,AC$1))-1)),$W7)=0,"",COUNTIF(INDIRECT("L"&amp;MATCH(AC$1,$A:$A,0)):INDIRECT("R"&amp;(MATCH(AC$1,$A:$A,0)+(COUNTIF($A:$A,AC$1))-1)),$W7))</f>
        <v/>
      </c>
      <c r="AD7" s="10" t="str">
        <f ca="1">IF(COUNTIF(INDIRECT("L"&amp;MATCH(AD$1,$A:$A,0)):INDIRECT("R"&amp;(MATCH(AD$1,$A:$A,0)+(COUNTIF($A:$A,AD$1))-1)),$W7)=0,"",COUNTIF(INDIRECT("L"&amp;MATCH(AD$1,$A:$A,0)):INDIRECT("R"&amp;(MATCH(AD$1,$A:$A,0)+(COUNTIF($A:$A,AD$1))-1)),$W7))</f>
        <v/>
      </c>
      <c r="AE7" s="10" t="str">
        <f ca="1">IF(COUNTIF(INDIRECT("L"&amp;MATCH(AE$1,$A:$A,0)):INDIRECT("R"&amp;(MATCH(AE$1,$A:$A,0)+(COUNTIF($A:$A,AE$1))-1)),$W7)=0,"",COUNTIF(INDIRECT("L"&amp;MATCH(AE$1,$A:$A,0)):INDIRECT("R"&amp;(MATCH(AE$1,$A:$A,0)+(COUNTIF($A:$A,AE$1))-1)),$W7))</f>
        <v/>
      </c>
      <c r="AF7" s="10" t="str">
        <f ca="1">IF(COUNTIF(INDIRECT("L"&amp;MATCH(AF$1,$A:$A,0)):INDIRECT("R"&amp;(MATCH(AF$1,$A:$A,0)+(COUNTIF($A:$A,AF$1))-1)),$W7)=0,"",COUNTIF(INDIRECT("L"&amp;MATCH(AF$1,$A:$A,0)):INDIRECT("R"&amp;(MATCH(AF$1,$A:$A,0)+(COUNTIF($A:$A,AF$1))-1)),$W7))</f>
        <v/>
      </c>
      <c r="AG7" s="10" t="str">
        <f ca="1">IF(COUNTIF(INDIRECT("L"&amp;MATCH(AG$1,$A:$A,0)):INDIRECT("R"&amp;(MATCH(AG$1,$A:$A,0)+(COUNTIF($A:$A,AG$1))-1)),$W7)=0,"",COUNTIF(INDIRECT("L"&amp;MATCH(AG$1,$A:$A,0)):INDIRECT("R"&amp;(MATCH(AG$1,$A:$A,0)+(COUNTIF($A:$A,AG$1))-1)),$W7))</f>
        <v/>
      </c>
      <c r="AH7" s="10" t="str">
        <f ca="1">IF(COUNTIF(INDIRECT("L"&amp;MATCH(AH$1,$A:$A,0)):INDIRECT("R"&amp;(MATCH(AH$1,$A:$A,0)+(COUNTIF($A:$A,AH$1))-1)),$W7)=0,"",COUNTIF(INDIRECT("L"&amp;MATCH(AH$1,$A:$A,0)):INDIRECT("R"&amp;(MATCH(AH$1,$A:$A,0)+(COUNTIF($A:$A,AH$1))-1)),$W7))</f>
        <v/>
      </c>
      <c r="AI7" s="10">
        <f ca="1">IF(COUNTIF(INDIRECT("L"&amp;MATCH(AI$1,$A:$A,0)):INDIRECT("R"&amp;(MATCH(AI$1,$A:$A,0)+(COUNTIF($A:$A,AI$1))-1)),$W7)=0,"",COUNTIF(INDIRECT("L"&amp;MATCH(AI$1,$A:$A,0)):INDIRECT("R"&amp;(MATCH(AI$1,$A:$A,0)+(COUNTIF($A:$A,AI$1))-1)),$W7))</f>
        <v>6</v>
      </c>
      <c r="AJ7" s="10" t="str">
        <f ca="1">IF(COUNTIF(INDIRECT("L"&amp;MATCH(AJ$1,$A:$A,0)):INDIRECT("R"&amp;(MATCH(AJ$1,$A:$A,0)+(COUNTIF($A:$A,AJ$1))-1)),$W7)=0,"",COUNTIF(INDIRECT("L"&amp;MATCH(AJ$1,$A:$A,0)):INDIRECT("R"&amp;(MATCH(AJ$1,$A:$A,0)+(COUNTIF($A:$A,AJ$1))-1)),$W7))</f>
        <v/>
      </c>
      <c r="AK7" s="10" t="str">
        <f ca="1">IF(COUNTIF(INDIRECT("L"&amp;MATCH(AK$1,$A:$A,0)):INDIRECT("R"&amp;(MATCH(AK$1,$A:$A,0)+(COUNTIF($A:$A,AK$1))-1)),$W7)=0,"",COUNTIF(INDIRECT("L"&amp;MATCH(AK$1,$A:$A,0)):INDIRECT("R"&amp;(MATCH(AK$1,$A:$A,0)+(COUNTIF($A:$A,AK$1))-1)),$W7))</f>
        <v/>
      </c>
      <c r="AL7" s="10" t="str">
        <f ca="1">IF(COUNTIF(INDIRECT("L"&amp;MATCH(AL$1,$A:$A,0)):INDIRECT("R"&amp;(MATCH(AL$1,$A:$A,0)+(COUNTIF($A:$A,AL$1))-1)),$W7)=0,"",COUNTIF(INDIRECT("L"&amp;MATCH(AL$1,$A:$A,0)):INDIRECT("R"&amp;(MATCH(AL$1,$A:$A,0)+(COUNTIF($A:$A,AL$1))-1)),$W7))</f>
        <v/>
      </c>
      <c r="AM7" s="10" t="str">
        <f ca="1">IF(COUNTIF(INDIRECT("L"&amp;MATCH(AM$1,$A:$A,0)):INDIRECT("R"&amp;(MATCH(AM$1,$A:$A,0)+(COUNTIF($A:$A,AM$1))-1)),$W7)=0,"",COUNTIF(INDIRECT("L"&amp;MATCH(AM$1,$A:$A,0)):INDIRECT("R"&amp;(MATCH(AM$1,$A:$A,0)+(COUNTIF($A:$A,AM$1))-1)),$W7))</f>
        <v/>
      </c>
      <c r="AN7" s="10" t="str">
        <f ca="1">IF(COUNTIF(INDIRECT("L"&amp;MATCH(AN$1,$A:$A,0)):INDIRECT("R"&amp;(MATCH(AN$1,$A:$A,0)+(COUNTIF($A:$A,AN$1))-1)),$W7)=0,"",COUNTIF(INDIRECT("L"&amp;MATCH(AN$1,$A:$A,0)):INDIRECT("R"&amp;(MATCH(AN$1,$A:$A,0)+(COUNTIF($A:$A,AN$1))-1)),$W7))</f>
        <v/>
      </c>
      <c r="AO7" s="10" t="str">
        <f ca="1">IF(COUNTIF(INDIRECT("L"&amp;MATCH(AO$1,$A:$A,0)):INDIRECT("R"&amp;(MATCH(AO$1,$A:$A,0)+(COUNTIF($A:$A,AO$1))-1)),$W7)=0,"",COUNTIF(INDIRECT("L"&amp;MATCH(AO$1,$A:$A,0)):INDIRECT("R"&amp;(MATCH(AO$1,$A:$A,0)+(COUNTIF($A:$A,AO$1))-1)),$W7))</f>
        <v/>
      </c>
      <c r="AP7" s="10" t="str">
        <f ca="1">IF(COUNTIF(INDIRECT("L"&amp;MATCH(AP$1,$A:$A,0)):INDIRECT("R"&amp;(MATCH(AP$1,$A:$A,0)+(COUNTIF($A:$A,AP$1))-1)),$W7)=0,"",COUNTIF(INDIRECT("L"&amp;MATCH(AP$1,$A:$A,0)):INDIRECT("R"&amp;(MATCH(AP$1,$A:$A,0)+(COUNTIF($A:$A,AP$1))-1)),$W7))</f>
        <v/>
      </c>
    </row>
    <row r="8" spans="1:1514">
      <c r="A8" s="10" t="s">
        <v>5529</v>
      </c>
      <c r="B8" s="11" t="s">
        <v>1561</v>
      </c>
      <c r="C8" s="11" t="s">
        <v>3169</v>
      </c>
      <c r="F8" s="10" t="s">
        <v>239</v>
      </c>
      <c r="G8" s="10">
        <v>50</v>
      </c>
      <c r="H8" s="10" t="s">
        <v>1307</v>
      </c>
      <c r="I8" s="10">
        <v>1</v>
      </c>
      <c r="J8" s="10">
        <v>1</v>
      </c>
      <c r="L8" s="10" t="s">
        <v>0</v>
      </c>
      <c r="M8" s="10" t="s">
        <v>5494</v>
      </c>
      <c r="O8" s="10" t="s">
        <v>651</v>
      </c>
      <c r="R8" s="10" t="s">
        <v>2866</v>
      </c>
      <c r="S8" s="10">
        <f>IF(ISBLANK(T8),0,COUNTA(L8:R8))</f>
        <v>4</v>
      </c>
      <c r="T8" s="10" t="s">
        <v>5499</v>
      </c>
      <c r="U8" s="10" t="s">
        <v>2874</v>
      </c>
      <c r="W8" s="10" t="str">
        <f>IndexTable!C8</f>
        <v>Cloak</v>
      </c>
      <c r="X8" s="10" t="str">
        <f ca="1">IF(COUNTIF(INDIRECT("L"&amp;MATCH(X$1,$A:$A,0)):INDIRECT("R"&amp;(MATCH(X$1,$A:$A,0)+(COUNTIF($A:$A,X$1))-1)),$W8)=0,"",COUNTIF(INDIRECT("L"&amp;MATCH(X$1,$A:$A,0)):INDIRECT("R"&amp;(MATCH(X$1,$A:$A,0)+(COUNTIF($A:$A,X$1))-1)),$W8))</f>
        <v/>
      </c>
      <c r="Y8" s="10" t="str">
        <f ca="1">IF(COUNTIF(INDIRECT("L"&amp;MATCH(Y$1,$A:$A,0)):INDIRECT("R"&amp;(MATCH(Y$1,$A:$A,0)+(COUNTIF($A:$A,Y$1))-1)),$W8)=0,"",COUNTIF(INDIRECT("L"&amp;MATCH(Y$1,$A:$A,0)):INDIRECT("R"&amp;(MATCH(Y$1,$A:$A,0)+(COUNTIF($A:$A,Y$1))-1)),$W8))</f>
        <v/>
      </c>
      <c r="Z8" s="10">
        <f ca="1">IF(COUNTIF(INDIRECT("L"&amp;MATCH(Z$1,$A:$A,0)):INDIRECT("R"&amp;(MATCH(Z$1,$A:$A,0)+(COUNTIF($A:$A,Z$1))-1)),$W8)=0,"",COUNTIF(INDIRECT("L"&amp;MATCH(Z$1,$A:$A,0)):INDIRECT("R"&amp;(MATCH(Z$1,$A:$A,0)+(COUNTIF($A:$A,Z$1))-1)),$W8))</f>
        <v>4</v>
      </c>
      <c r="AA8" s="10">
        <f ca="1">IF(COUNTIF(INDIRECT("L"&amp;MATCH(AA$1,$A:$A,0)):INDIRECT("R"&amp;(MATCH(AA$1,$A:$A,0)+(COUNTIF($A:$A,AA$1))-1)),$W8)=0,"",COUNTIF(INDIRECT("L"&amp;MATCH(AA$1,$A:$A,0)):INDIRECT("R"&amp;(MATCH(AA$1,$A:$A,0)+(COUNTIF($A:$A,AA$1))-1)),$W8))</f>
        <v>5</v>
      </c>
      <c r="AB8" s="10" t="str">
        <f ca="1">IF(COUNTIF(INDIRECT("L"&amp;MATCH(AB$1,$A:$A,0)):INDIRECT("R"&amp;(MATCH(AB$1,$A:$A,0)+(COUNTIF($A:$A,AB$1))-1)),$W8)=0,"",COUNTIF(INDIRECT("L"&amp;MATCH(AB$1,$A:$A,0)):INDIRECT("R"&amp;(MATCH(AB$1,$A:$A,0)+(COUNTIF($A:$A,AB$1))-1)),$W8))</f>
        <v/>
      </c>
      <c r="AC8" s="10" t="str">
        <f ca="1">IF(COUNTIF(INDIRECT("L"&amp;MATCH(AC$1,$A:$A,0)):INDIRECT("R"&amp;(MATCH(AC$1,$A:$A,0)+(COUNTIF($A:$A,AC$1))-1)),$W8)=0,"",COUNTIF(INDIRECT("L"&amp;MATCH(AC$1,$A:$A,0)):INDIRECT("R"&amp;(MATCH(AC$1,$A:$A,0)+(COUNTIF($A:$A,AC$1))-1)),$W8))</f>
        <v/>
      </c>
      <c r="AD8" s="10">
        <f ca="1">IF(COUNTIF(INDIRECT("L"&amp;MATCH(AD$1,$A:$A,0)):INDIRECT("R"&amp;(MATCH(AD$1,$A:$A,0)+(COUNTIF($A:$A,AD$1))-1)),$W8)=0,"",COUNTIF(INDIRECT("L"&amp;MATCH(AD$1,$A:$A,0)):INDIRECT("R"&amp;(MATCH(AD$1,$A:$A,0)+(COUNTIF($A:$A,AD$1))-1)),$W8))</f>
        <v>3</v>
      </c>
      <c r="AE8" s="10">
        <f ca="1">IF(COUNTIF(INDIRECT("L"&amp;MATCH(AE$1,$A:$A,0)):INDIRECT("R"&amp;(MATCH(AE$1,$A:$A,0)+(COUNTIF($A:$A,AE$1))-1)),$W8)=0,"",COUNTIF(INDIRECT("L"&amp;MATCH(AE$1,$A:$A,0)):INDIRECT("R"&amp;(MATCH(AE$1,$A:$A,0)+(COUNTIF($A:$A,AE$1))-1)),$W8))</f>
        <v>1</v>
      </c>
      <c r="AF8" s="10">
        <f ca="1">IF(COUNTIF(INDIRECT("L"&amp;MATCH(AF$1,$A:$A,0)):INDIRECT("R"&amp;(MATCH(AF$1,$A:$A,0)+(COUNTIF($A:$A,AF$1))-1)),$W8)=0,"",COUNTIF(INDIRECT("L"&amp;MATCH(AF$1,$A:$A,0)):INDIRECT("R"&amp;(MATCH(AF$1,$A:$A,0)+(COUNTIF($A:$A,AF$1))-1)),$W8))</f>
        <v>1</v>
      </c>
      <c r="AG8" s="10">
        <f ca="1">IF(COUNTIF(INDIRECT("L"&amp;MATCH(AG$1,$A:$A,0)):INDIRECT("R"&amp;(MATCH(AG$1,$A:$A,0)+(COUNTIF($A:$A,AG$1))-1)),$W8)=0,"",COUNTIF(INDIRECT("L"&amp;MATCH(AG$1,$A:$A,0)):INDIRECT("R"&amp;(MATCH(AG$1,$A:$A,0)+(COUNTIF($A:$A,AG$1))-1)),$W8))</f>
        <v>1</v>
      </c>
      <c r="AH8" s="10">
        <f ca="1">IF(COUNTIF(INDIRECT("L"&amp;MATCH(AH$1,$A:$A,0)):INDIRECT("R"&amp;(MATCH(AH$1,$A:$A,0)+(COUNTIF($A:$A,AH$1))-1)),$W8)=0,"",COUNTIF(INDIRECT("L"&amp;MATCH(AH$1,$A:$A,0)):INDIRECT("R"&amp;(MATCH(AH$1,$A:$A,0)+(COUNTIF($A:$A,AH$1))-1)),$W8))</f>
        <v>15</v>
      </c>
      <c r="AI8" s="10">
        <f ca="1">IF(COUNTIF(INDIRECT("L"&amp;MATCH(AI$1,$A:$A,0)):INDIRECT("R"&amp;(MATCH(AI$1,$A:$A,0)+(COUNTIF($A:$A,AI$1))-1)),$W8)=0,"",COUNTIF(INDIRECT("L"&amp;MATCH(AI$1,$A:$A,0)):INDIRECT("R"&amp;(MATCH(AI$1,$A:$A,0)+(COUNTIF($A:$A,AI$1))-1)),$W8))</f>
        <v>4</v>
      </c>
      <c r="AJ8" s="10">
        <f ca="1">IF(COUNTIF(INDIRECT("L"&amp;MATCH(AJ$1,$A:$A,0)):INDIRECT("R"&amp;(MATCH(AJ$1,$A:$A,0)+(COUNTIF($A:$A,AJ$1))-1)),$W8)=0,"",COUNTIF(INDIRECT("L"&amp;MATCH(AJ$1,$A:$A,0)):INDIRECT("R"&amp;(MATCH(AJ$1,$A:$A,0)+(COUNTIF($A:$A,AJ$1))-1)),$W8))</f>
        <v>1</v>
      </c>
      <c r="AK8" s="10" t="str">
        <f ca="1">IF(COUNTIF(INDIRECT("L"&amp;MATCH(AK$1,$A:$A,0)):INDIRECT("R"&amp;(MATCH(AK$1,$A:$A,0)+(COUNTIF($A:$A,AK$1))-1)),$W8)=0,"",COUNTIF(INDIRECT("L"&amp;MATCH(AK$1,$A:$A,0)):INDIRECT("R"&amp;(MATCH(AK$1,$A:$A,0)+(COUNTIF($A:$A,AK$1))-1)),$W8))</f>
        <v/>
      </c>
      <c r="AL8" s="10" t="str">
        <f ca="1">IF(COUNTIF(INDIRECT("L"&amp;MATCH(AL$1,$A:$A,0)):INDIRECT("R"&amp;(MATCH(AL$1,$A:$A,0)+(COUNTIF($A:$A,AL$1))-1)),$W8)=0,"",COUNTIF(INDIRECT("L"&amp;MATCH(AL$1,$A:$A,0)):INDIRECT("R"&amp;(MATCH(AL$1,$A:$A,0)+(COUNTIF($A:$A,AL$1))-1)),$W8))</f>
        <v/>
      </c>
      <c r="AM8" s="10">
        <f ca="1">IF(COUNTIF(INDIRECT("L"&amp;MATCH(AM$1,$A:$A,0)):INDIRECT("R"&amp;(MATCH(AM$1,$A:$A,0)+(COUNTIF($A:$A,AM$1))-1)),$W8)=0,"",COUNTIF(INDIRECT("L"&amp;MATCH(AM$1,$A:$A,0)):INDIRECT("R"&amp;(MATCH(AM$1,$A:$A,0)+(COUNTIF($A:$A,AM$1))-1)),$W8))</f>
        <v>2</v>
      </c>
      <c r="AN8" s="10">
        <f ca="1">IF(COUNTIF(INDIRECT("L"&amp;MATCH(AN$1,$A:$A,0)):INDIRECT("R"&amp;(MATCH(AN$1,$A:$A,0)+(COUNTIF($A:$A,AN$1))-1)),$W8)=0,"",COUNTIF(INDIRECT("L"&amp;MATCH(AN$1,$A:$A,0)):INDIRECT("R"&amp;(MATCH(AN$1,$A:$A,0)+(COUNTIF($A:$A,AN$1))-1)),$W8))</f>
        <v>5</v>
      </c>
      <c r="AO8" s="10" t="str">
        <f ca="1">IF(COUNTIF(INDIRECT("L"&amp;MATCH(AO$1,$A:$A,0)):INDIRECT("R"&amp;(MATCH(AO$1,$A:$A,0)+(COUNTIF($A:$A,AO$1))-1)),$W8)=0,"",COUNTIF(INDIRECT("L"&amp;MATCH(AO$1,$A:$A,0)):INDIRECT("R"&amp;(MATCH(AO$1,$A:$A,0)+(COUNTIF($A:$A,AO$1))-1)),$W8))</f>
        <v/>
      </c>
      <c r="AP8" s="10">
        <f ca="1">IF(COUNTIF(INDIRECT("L"&amp;MATCH(AP$1,$A:$A,0)):INDIRECT("R"&amp;(MATCH(AP$1,$A:$A,0)+(COUNTIF($A:$A,AP$1))-1)),$W8)=0,"",COUNTIF(INDIRECT("L"&amp;MATCH(AP$1,$A:$A,0)):INDIRECT("R"&amp;(MATCH(AP$1,$A:$A,0)+(COUNTIF($A:$A,AP$1))-1)),$W8))</f>
        <v>3</v>
      </c>
    </row>
    <row r="9" spans="1:1514">
      <c r="A9" s="10" t="s">
        <v>5529</v>
      </c>
      <c r="B9" s="11" t="s">
        <v>1562</v>
      </c>
      <c r="C9" s="11" t="s">
        <v>3177</v>
      </c>
      <c r="F9" s="10" t="s">
        <v>239</v>
      </c>
      <c r="G9" s="10">
        <v>50</v>
      </c>
      <c r="H9" s="10" t="s">
        <v>708</v>
      </c>
      <c r="I9" s="10">
        <v>1</v>
      </c>
      <c r="J9" s="10">
        <v>1</v>
      </c>
      <c r="O9" s="10" t="s">
        <v>13</v>
      </c>
      <c r="P9" s="10" t="s">
        <v>5498</v>
      </c>
      <c r="R9" s="10" t="s">
        <v>2866</v>
      </c>
      <c r="S9" s="10">
        <f>IF(ISBLANK(T9),0,COUNTA(L9:R9))</f>
        <v>3</v>
      </c>
      <c r="T9" s="10" t="s">
        <v>5499</v>
      </c>
      <c r="U9" s="10" t="s">
        <v>2882</v>
      </c>
      <c r="W9" s="10" t="str">
        <f>IndexTable!C9</f>
        <v>Command</v>
      </c>
      <c r="X9" s="10" t="str">
        <f ca="1">IF(COUNTIF(INDIRECT("L"&amp;MATCH(X$1,$A:$A,0)):INDIRECT("R"&amp;(MATCH(X$1,$A:$A,0)+(COUNTIF($A:$A,X$1))-1)),$W9)=0,"",COUNTIF(INDIRECT("L"&amp;MATCH(X$1,$A:$A,0)):INDIRECT("R"&amp;(MATCH(X$1,$A:$A,0)+(COUNTIF($A:$A,X$1))-1)),$W9))</f>
        <v/>
      </c>
      <c r="Y9" s="10" t="str">
        <f ca="1">IF(COUNTIF(INDIRECT("L"&amp;MATCH(Y$1,$A:$A,0)):INDIRECT("R"&amp;(MATCH(Y$1,$A:$A,0)+(COUNTIF($A:$A,Y$1))-1)),$W9)=0,"",COUNTIF(INDIRECT("L"&amp;MATCH(Y$1,$A:$A,0)):INDIRECT("R"&amp;(MATCH(Y$1,$A:$A,0)+(COUNTIF($A:$A,Y$1))-1)),$W9))</f>
        <v/>
      </c>
      <c r="Z9" s="10">
        <f ca="1">IF(COUNTIF(INDIRECT("L"&amp;MATCH(Z$1,$A:$A,0)):INDIRECT("R"&amp;(MATCH(Z$1,$A:$A,0)+(COUNTIF($A:$A,Z$1))-1)),$W9)=0,"",COUNTIF(INDIRECT("L"&amp;MATCH(Z$1,$A:$A,0)):INDIRECT("R"&amp;(MATCH(Z$1,$A:$A,0)+(COUNTIF($A:$A,Z$1))-1)),$W9))</f>
        <v>3</v>
      </c>
      <c r="AA9" s="10" t="str">
        <f ca="1">IF(COUNTIF(INDIRECT("L"&amp;MATCH(AA$1,$A:$A,0)):INDIRECT("R"&amp;(MATCH(AA$1,$A:$A,0)+(COUNTIF($A:$A,AA$1))-1)),$W9)=0,"",COUNTIF(INDIRECT("L"&amp;MATCH(AA$1,$A:$A,0)):INDIRECT("R"&amp;(MATCH(AA$1,$A:$A,0)+(COUNTIF($A:$A,AA$1))-1)),$W9))</f>
        <v/>
      </c>
      <c r="AB9" s="10" t="str">
        <f ca="1">IF(COUNTIF(INDIRECT("L"&amp;MATCH(AB$1,$A:$A,0)):INDIRECT("R"&amp;(MATCH(AB$1,$A:$A,0)+(COUNTIF($A:$A,AB$1))-1)),$W9)=0,"",COUNTIF(INDIRECT("L"&amp;MATCH(AB$1,$A:$A,0)):INDIRECT("R"&amp;(MATCH(AB$1,$A:$A,0)+(COUNTIF($A:$A,AB$1))-1)),$W9))</f>
        <v/>
      </c>
      <c r="AC9" s="10" t="str">
        <f ca="1">IF(COUNTIF(INDIRECT("L"&amp;MATCH(AC$1,$A:$A,0)):INDIRECT("R"&amp;(MATCH(AC$1,$A:$A,0)+(COUNTIF($A:$A,AC$1))-1)),$W9)=0,"",COUNTIF(INDIRECT("L"&amp;MATCH(AC$1,$A:$A,0)):INDIRECT("R"&amp;(MATCH(AC$1,$A:$A,0)+(COUNTIF($A:$A,AC$1))-1)),$W9))</f>
        <v/>
      </c>
      <c r="AD9" s="10" t="str">
        <f ca="1">IF(COUNTIF(INDIRECT("L"&amp;MATCH(AD$1,$A:$A,0)):INDIRECT("R"&amp;(MATCH(AD$1,$A:$A,0)+(COUNTIF($A:$A,AD$1))-1)),$W9)=0,"",COUNTIF(INDIRECT("L"&amp;MATCH(AD$1,$A:$A,0)):INDIRECT("R"&amp;(MATCH(AD$1,$A:$A,0)+(COUNTIF($A:$A,AD$1))-1)),$W9))</f>
        <v/>
      </c>
      <c r="AE9" s="10" t="str">
        <f ca="1">IF(COUNTIF(INDIRECT("L"&amp;MATCH(AE$1,$A:$A,0)):INDIRECT("R"&amp;(MATCH(AE$1,$A:$A,0)+(COUNTIF($A:$A,AE$1))-1)),$W9)=0,"",COUNTIF(INDIRECT("L"&amp;MATCH(AE$1,$A:$A,0)):INDIRECT("R"&amp;(MATCH(AE$1,$A:$A,0)+(COUNTIF($A:$A,AE$1))-1)),$W9))</f>
        <v/>
      </c>
      <c r="AF9" s="10" t="str">
        <f ca="1">IF(COUNTIF(INDIRECT("L"&amp;MATCH(AF$1,$A:$A,0)):INDIRECT("R"&amp;(MATCH(AF$1,$A:$A,0)+(COUNTIF($A:$A,AF$1))-1)),$W9)=0,"",COUNTIF(INDIRECT("L"&amp;MATCH(AF$1,$A:$A,0)):INDIRECT("R"&amp;(MATCH(AF$1,$A:$A,0)+(COUNTIF($A:$A,AF$1))-1)),$W9))</f>
        <v/>
      </c>
      <c r="AG9" s="10">
        <f ca="1">IF(COUNTIF(INDIRECT("L"&amp;MATCH(AG$1,$A:$A,0)):INDIRECT("R"&amp;(MATCH(AG$1,$A:$A,0)+(COUNTIF($A:$A,AG$1))-1)),$W9)=0,"",COUNTIF(INDIRECT("L"&amp;MATCH(AG$1,$A:$A,0)):INDIRECT("R"&amp;(MATCH(AG$1,$A:$A,0)+(COUNTIF($A:$A,AG$1))-1)),$W9))</f>
        <v>3</v>
      </c>
      <c r="AH9" s="10">
        <f ca="1">IF(COUNTIF(INDIRECT("L"&amp;MATCH(AH$1,$A:$A,0)):INDIRECT("R"&amp;(MATCH(AH$1,$A:$A,0)+(COUNTIF($A:$A,AH$1))-1)),$W9)=0,"",COUNTIF(INDIRECT("L"&amp;MATCH(AH$1,$A:$A,0)):INDIRECT("R"&amp;(MATCH(AH$1,$A:$A,0)+(COUNTIF($A:$A,AH$1))-1)),$W9))</f>
        <v>4</v>
      </c>
      <c r="AI9" s="10">
        <f ca="1">IF(COUNTIF(INDIRECT("L"&amp;MATCH(AI$1,$A:$A,0)):INDIRECT("R"&amp;(MATCH(AI$1,$A:$A,0)+(COUNTIF($A:$A,AI$1))-1)),$W9)=0,"",COUNTIF(INDIRECT("L"&amp;MATCH(AI$1,$A:$A,0)):INDIRECT("R"&amp;(MATCH(AI$1,$A:$A,0)+(COUNTIF($A:$A,AI$1))-1)),$W9))</f>
        <v>1</v>
      </c>
      <c r="AJ9" s="10" t="str">
        <f ca="1">IF(COUNTIF(INDIRECT("L"&amp;MATCH(AJ$1,$A:$A,0)):INDIRECT("R"&amp;(MATCH(AJ$1,$A:$A,0)+(COUNTIF($A:$A,AJ$1))-1)),$W9)=0,"",COUNTIF(INDIRECT("L"&amp;MATCH(AJ$1,$A:$A,0)):INDIRECT("R"&amp;(MATCH(AJ$1,$A:$A,0)+(COUNTIF($A:$A,AJ$1))-1)),$W9))</f>
        <v/>
      </c>
      <c r="AK9" s="10">
        <f ca="1">IF(COUNTIF(INDIRECT("L"&amp;MATCH(AK$1,$A:$A,0)):INDIRECT("R"&amp;(MATCH(AK$1,$A:$A,0)+(COUNTIF($A:$A,AK$1))-1)),$W9)=0,"",COUNTIF(INDIRECT("L"&amp;MATCH(AK$1,$A:$A,0)):INDIRECT("R"&amp;(MATCH(AK$1,$A:$A,0)+(COUNTIF($A:$A,AK$1))-1)),$W9))</f>
        <v>1</v>
      </c>
      <c r="AL9" s="10" t="str">
        <f ca="1">IF(COUNTIF(INDIRECT("L"&amp;MATCH(AL$1,$A:$A,0)):INDIRECT("R"&amp;(MATCH(AL$1,$A:$A,0)+(COUNTIF($A:$A,AL$1))-1)),$W9)=0,"",COUNTIF(INDIRECT("L"&amp;MATCH(AL$1,$A:$A,0)):INDIRECT("R"&amp;(MATCH(AL$1,$A:$A,0)+(COUNTIF($A:$A,AL$1))-1)),$W9))</f>
        <v/>
      </c>
      <c r="AM9" s="10" t="str">
        <f ca="1">IF(COUNTIF(INDIRECT("L"&amp;MATCH(AM$1,$A:$A,0)):INDIRECT("R"&amp;(MATCH(AM$1,$A:$A,0)+(COUNTIF($A:$A,AM$1))-1)),$W9)=0,"",COUNTIF(INDIRECT("L"&amp;MATCH(AM$1,$A:$A,0)):INDIRECT("R"&amp;(MATCH(AM$1,$A:$A,0)+(COUNTIF($A:$A,AM$1))-1)),$W9))</f>
        <v/>
      </c>
      <c r="AN9" s="10">
        <f ca="1">IF(COUNTIF(INDIRECT("L"&amp;MATCH(AN$1,$A:$A,0)):INDIRECT("R"&amp;(MATCH(AN$1,$A:$A,0)+(COUNTIF($A:$A,AN$1))-1)),$W9)=0,"",COUNTIF(INDIRECT("L"&amp;MATCH(AN$1,$A:$A,0)):INDIRECT("R"&amp;(MATCH(AN$1,$A:$A,0)+(COUNTIF($A:$A,AN$1))-1)),$W9))</f>
        <v>1</v>
      </c>
      <c r="AO9" s="10" t="str">
        <f ca="1">IF(COUNTIF(INDIRECT("L"&amp;MATCH(AO$1,$A:$A,0)):INDIRECT("R"&amp;(MATCH(AO$1,$A:$A,0)+(COUNTIF($A:$A,AO$1))-1)),$W9)=0,"",COUNTIF(INDIRECT("L"&amp;MATCH(AO$1,$A:$A,0)):INDIRECT("R"&amp;(MATCH(AO$1,$A:$A,0)+(COUNTIF($A:$A,AO$1))-1)),$W9))</f>
        <v/>
      </c>
      <c r="AP9" s="10" t="str">
        <f ca="1">IF(COUNTIF(INDIRECT("L"&amp;MATCH(AP$1,$A:$A,0)):INDIRECT("R"&amp;(MATCH(AP$1,$A:$A,0)+(COUNTIF($A:$A,AP$1))-1)),$W9)=0,"",COUNTIF(INDIRECT("L"&amp;MATCH(AP$1,$A:$A,0)):INDIRECT("R"&amp;(MATCH(AP$1,$A:$A,0)+(COUNTIF($A:$A,AP$1))-1)),$W9))</f>
        <v/>
      </c>
    </row>
    <row r="10" spans="1:1514">
      <c r="A10" s="10" t="s">
        <v>5529</v>
      </c>
      <c r="B10" s="11" t="s">
        <v>1563</v>
      </c>
      <c r="C10" s="11" t="s">
        <v>3178</v>
      </c>
      <c r="F10" s="10" t="s">
        <v>239</v>
      </c>
      <c r="G10" s="10">
        <v>50</v>
      </c>
      <c r="H10" s="10" t="s">
        <v>709</v>
      </c>
      <c r="I10" s="10">
        <v>1</v>
      </c>
      <c r="J10" s="10">
        <v>1</v>
      </c>
      <c r="O10" s="10" t="s">
        <v>10</v>
      </c>
      <c r="R10" s="10" t="s">
        <v>2866</v>
      </c>
      <c r="S10" s="10">
        <f>IF(ISBLANK(T10),0,COUNTA(L10:R10))</f>
        <v>2</v>
      </c>
      <c r="T10" s="10" t="s">
        <v>5499</v>
      </c>
      <c r="U10" s="10" t="s">
        <v>2883</v>
      </c>
      <c r="W10" s="10" t="str">
        <f>IndexTable!C10</f>
        <v>Creature</v>
      </c>
      <c r="X10" s="10">
        <f ca="1">IF(COUNTIF(INDIRECT("L"&amp;MATCH(X$1,$A:$A,0)):INDIRECT("R"&amp;(MATCH(X$1,$A:$A,0)+(COUNTIF($A:$A,X$1))-1)),$W10)=0,"",COUNTIF(INDIRECT("L"&amp;MATCH(X$1,$A:$A,0)):INDIRECT("R"&amp;(MATCH(X$1,$A:$A,0)+(COUNTIF($A:$A,X$1))-1)),$W10))</f>
        <v>2</v>
      </c>
      <c r="Y10" s="10" t="str">
        <f ca="1">IF(COUNTIF(INDIRECT("L"&amp;MATCH(Y$1,$A:$A,0)):INDIRECT("R"&amp;(MATCH(Y$1,$A:$A,0)+(COUNTIF($A:$A,Y$1))-1)),$W10)=0,"",COUNTIF(INDIRECT("L"&amp;MATCH(Y$1,$A:$A,0)):INDIRECT("R"&amp;(MATCH(Y$1,$A:$A,0)+(COUNTIF($A:$A,Y$1))-1)),$W10))</f>
        <v/>
      </c>
      <c r="Z10" s="10" t="str">
        <f ca="1">IF(COUNTIF(INDIRECT("L"&amp;MATCH(Z$1,$A:$A,0)):INDIRECT("R"&amp;(MATCH(Z$1,$A:$A,0)+(COUNTIF($A:$A,Z$1))-1)),$W10)=0,"",COUNTIF(INDIRECT("L"&amp;MATCH(Z$1,$A:$A,0)):INDIRECT("R"&amp;(MATCH(Z$1,$A:$A,0)+(COUNTIF($A:$A,Z$1))-1)),$W10))</f>
        <v/>
      </c>
      <c r="AA10" s="10" t="str">
        <f ca="1">IF(COUNTIF(INDIRECT("L"&amp;MATCH(AA$1,$A:$A,0)):INDIRECT("R"&amp;(MATCH(AA$1,$A:$A,0)+(COUNTIF($A:$A,AA$1))-1)),$W10)=0,"",COUNTIF(INDIRECT("L"&amp;MATCH(AA$1,$A:$A,0)):INDIRECT("R"&amp;(MATCH(AA$1,$A:$A,0)+(COUNTIF($A:$A,AA$1))-1)),$W10))</f>
        <v/>
      </c>
      <c r="AB10" s="10" t="str">
        <f ca="1">IF(COUNTIF(INDIRECT("L"&amp;MATCH(AB$1,$A:$A,0)):INDIRECT("R"&amp;(MATCH(AB$1,$A:$A,0)+(COUNTIF($A:$A,AB$1))-1)),$W10)=0,"",COUNTIF(INDIRECT("L"&amp;MATCH(AB$1,$A:$A,0)):INDIRECT("R"&amp;(MATCH(AB$1,$A:$A,0)+(COUNTIF($A:$A,AB$1))-1)),$W10))</f>
        <v/>
      </c>
      <c r="AC10" s="10" t="str">
        <f ca="1">IF(COUNTIF(INDIRECT("L"&amp;MATCH(AC$1,$A:$A,0)):INDIRECT("R"&amp;(MATCH(AC$1,$A:$A,0)+(COUNTIF($A:$A,AC$1))-1)),$W10)=0,"",COUNTIF(INDIRECT("L"&amp;MATCH(AC$1,$A:$A,0)):INDIRECT("R"&amp;(MATCH(AC$1,$A:$A,0)+(COUNTIF($A:$A,AC$1))-1)),$W10))</f>
        <v/>
      </c>
      <c r="AD10" s="10" t="str">
        <f ca="1">IF(COUNTIF(INDIRECT("L"&amp;MATCH(AD$1,$A:$A,0)):INDIRECT("R"&amp;(MATCH(AD$1,$A:$A,0)+(COUNTIF($A:$A,AD$1))-1)),$W10)=0,"",COUNTIF(INDIRECT("L"&amp;MATCH(AD$1,$A:$A,0)):INDIRECT("R"&amp;(MATCH(AD$1,$A:$A,0)+(COUNTIF($A:$A,AD$1))-1)),$W10))</f>
        <v/>
      </c>
      <c r="AE10" s="10">
        <f ca="1">IF(COUNTIF(INDIRECT("L"&amp;MATCH(AE$1,$A:$A,0)):INDIRECT("R"&amp;(MATCH(AE$1,$A:$A,0)+(COUNTIF($A:$A,AE$1))-1)),$W10)=0,"",COUNTIF(INDIRECT("L"&amp;MATCH(AE$1,$A:$A,0)):INDIRECT("R"&amp;(MATCH(AE$1,$A:$A,0)+(COUNTIF($A:$A,AE$1))-1)),$W10))</f>
        <v>1</v>
      </c>
      <c r="AF10" s="10">
        <f ca="1">IF(COUNTIF(INDIRECT("L"&amp;MATCH(AF$1,$A:$A,0)):INDIRECT("R"&amp;(MATCH(AF$1,$A:$A,0)+(COUNTIF($A:$A,AF$1))-1)),$W10)=0,"",COUNTIF(INDIRECT("L"&amp;MATCH(AF$1,$A:$A,0)):INDIRECT("R"&amp;(MATCH(AF$1,$A:$A,0)+(COUNTIF($A:$A,AF$1))-1)),$W10))</f>
        <v>1</v>
      </c>
      <c r="AG10" s="10">
        <f ca="1">IF(COUNTIF(INDIRECT("L"&amp;MATCH(AG$1,$A:$A,0)):INDIRECT("R"&amp;(MATCH(AG$1,$A:$A,0)+(COUNTIF($A:$A,AG$1))-1)),$W10)=0,"",COUNTIF(INDIRECT("L"&amp;MATCH(AG$1,$A:$A,0)):INDIRECT("R"&amp;(MATCH(AG$1,$A:$A,0)+(COUNTIF($A:$A,AG$1))-1)),$W10))</f>
        <v>2</v>
      </c>
      <c r="AH10" s="10">
        <f ca="1">IF(COUNTIF(INDIRECT("L"&amp;MATCH(AH$1,$A:$A,0)):INDIRECT("R"&amp;(MATCH(AH$1,$A:$A,0)+(COUNTIF($A:$A,AH$1))-1)),$W10)=0,"",COUNTIF(INDIRECT("L"&amp;MATCH(AH$1,$A:$A,0)):INDIRECT("R"&amp;(MATCH(AH$1,$A:$A,0)+(COUNTIF($A:$A,AH$1))-1)),$W10))</f>
        <v>1</v>
      </c>
      <c r="AI10" s="10">
        <f ca="1">IF(COUNTIF(INDIRECT("L"&amp;MATCH(AI$1,$A:$A,0)):INDIRECT("R"&amp;(MATCH(AI$1,$A:$A,0)+(COUNTIF($A:$A,AI$1))-1)),$W10)=0,"",COUNTIF(INDIRECT("L"&amp;MATCH(AI$1,$A:$A,0)):INDIRECT("R"&amp;(MATCH(AI$1,$A:$A,0)+(COUNTIF($A:$A,AI$1))-1)),$W10))</f>
        <v>62</v>
      </c>
      <c r="AJ10" s="10" t="str">
        <f ca="1">IF(COUNTIF(INDIRECT("L"&amp;MATCH(AJ$1,$A:$A,0)):INDIRECT("R"&amp;(MATCH(AJ$1,$A:$A,0)+(COUNTIF($A:$A,AJ$1))-1)),$W10)=0,"",COUNTIF(INDIRECT("L"&amp;MATCH(AJ$1,$A:$A,0)):INDIRECT("R"&amp;(MATCH(AJ$1,$A:$A,0)+(COUNTIF($A:$A,AJ$1))-1)),$W10))</f>
        <v/>
      </c>
      <c r="AK10" s="10" t="str">
        <f ca="1">IF(COUNTIF(INDIRECT("L"&amp;MATCH(AK$1,$A:$A,0)):INDIRECT("R"&amp;(MATCH(AK$1,$A:$A,0)+(COUNTIF($A:$A,AK$1))-1)),$W10)=0,"",COUNTIF(INDIRECT("L"&amp;MATCH(AK$1,$A:$A,0)):INDIRECT("R"&amp;(MATCH(AK$1,$A:$A,0)+(COUNTIF($A:$A,AK$1))-1)),$W10))</f>
        <v/>
      </c>
      <c r="AL10" s="10" t="str">
        <f ca="1">IF(COUNTIF(INDIRECT("L"&amp;MATCH(AL$1,$A:$A,0)):INDIRECT("R"&amp;(MATCH(AL$1,$A:$A,0)+(COUNTIF($A:$A,AL$1))-1)),$W10)=0,"",COUNTIF(INDIRECT("L"&amp;MATCH(AL$1,$A:$A,0)):INDIRECT("R"&amp;(MATCH(AL$1,$A:$A,0)+(COUNTIF($A:$A,AL$1))-1)),$W10))</f>
        <v/>
      </c>
      <c r="AM10" s="10">
        <f ca="1">IF(COUNTIF(INDIRECT("L"&amp;MATCH(AM$1,$A:$A,0)):INDIRECT("R"&amp;(MATCH(AM$1,$A:$A,0)+(COUNTIF($A:$A,AM$1))-1)),$W10)=0,"",COUNTIF(INDIRECT("L"&amp;MATCH(AM$1,$A:$A,0)):INDIRECT("R"&amp;(MATCH(AM$1,$A:$A,0)+(COUNTIF($A:$A,AM$1))-1)),$W10))</f>
        <v>1</v>
      </c>
      <c r="AN10" s="10" t="str">
        <f ca="1">IF(COUNTIF(INDIRECT("L"&amp;MATCH(AN$1,$A:$A,0)):INDIRECT("R"&amp;(MATCH(AN$1,$A:$A,0)+(COUNTIF($A:$A,AN$1))-1)),$W10)=0,"",COUNTIF(INDIRECT("L"&amp;MATCH(AN$1,$A:$A,0)):INDIRECT("R"&amp;(MATCH(AN$1,$A:$A,0)+(COUNTIF($A:$A,AN$1))-1)),$W10))</f>
        <v/>
      </c>
      <c r="AO10" s="10" t="str">
        <f ca="1">IF(COUNTIF(INDIRECT("L"&amp;MATCH(AO$1,$A:$A,0)):INDIRECT("R"&amp;(MATCH(AO$1,$A:$A,0)+(COUNTIF($A:$A,AO$1))-1)),$W10)=0,"",COUNTIF(INDIRECT("L"&amp;MATCH(AO$1,$A:$A,0)):INDIRECT("R"&amp;(MATCH(AO$1,$A:$A,0)+(COUNTIF($A:$A,AO$1))-1)),$W10))</f>
        <v/>
      </c>
      <c r="AP10" s="10" t="str">
        <f ca="1">IF(COUNTIF(INDIRECT("L"&amp;MATCH(AP$1,$A:$A,0)):INDIRECT("R"&amp;(MATCH(AP$1,$A:$A,0)+(COUNTIF($A:$A,AP$1))-1)),$W10)=0,"",COUNTIF(INDIRECT("L"&amp;MATCH(AP$1,$A:$A,0)):INDIRECT("R"&amp;(MATCH(AP$1,$A:$A,0)+(COUNTIF($A:$A,AP$1))-1)),$W10))</f>
        <v/>
      </c>
    </row>
    <row r="11" spans="1:1514">
      <c r="A11" s="10" t="s">
        <v>5529</v>
      </c>
      <c r="B11" s="11" t="s">
        <v>1564</v>
      </c>
      <c r="C11" s="11" t="s">
        <v>3185</v>
      </c>
      <c r="F11" s="10" t="s">
        <v>239</v>
      </c>
      <c r="G11" s="10">
        <v>50</v>
      </c>
      <c r="H11" s="10" t="s">
        <v>716</v>
      </c>
      <c r="I11" s="10">
        <v>1</v>
      </c>
      <c r="J11" s="10">
        <v>1</v>
      </c>
      <c r="L11" s="10" t="s">
        <v>833</v>
      </c>
      <c r="O11" s="10" t="s">
        <v>651</v>
      </c>
      <c r="R11" s="10" t="s">
        <v>2866</v>
      </c>
      <c r="S11" s="10">
        <f>IF(ISBLANK(T11),0,COUNTA(L11:R11))</f>
        <v>3</v>
      </c>
      <c r="T11" s="10" t="s">
        <v>5499</v>
      </c>
      <c r="U11" s="10" t="s">
        <v>2890</v>
      </c>
      <c r="W11" s="10" t="str">
        <f>IndexTable!C11</f>
        <v>Death</v>
      </c>
      <c r="X11" s="10">
        <f ca="1">IF(COUNTIF(INDIRECT("L"&amp;MATCH(X$1,$A:$A,0)):INDIRECT("R"&amp;(MATCH(X$1,$A:$A,0)+(COUNTIF($A:$A,X$1))-1)),$W11)=0,"",COUNTIF(INDIRECT("L"&amp;MATCH(X$1,$A:$A,0)):INDIRECT("R"&amp;(MATCH(X$1,$A:$A,0)+(COUNTIF($A:$A,X$1))-1)),$W11))</f>
        <v>2</v>
      </c>
      <c r="Y11" s="10" t="str">
        <f ca="1">IF(COUNTIF(INDIRECT("L"&amp;MATCH(Y$1,$A:$A,0)):INDIRECT("R"&amp;(MATCH(Y$1,$A:$A,0)+(COUNTIF($A:$A,Y$1))-1)),$W11)=0,"",COUNTIF(INDIRECT("L"&amp;MATCH(Y$1,$A:$A,0)):INDIRECT("R"&amp;(MATCH(Y$1,$A:$A,0)+(COUNTIF($A:$A,Y$1))-1)),$W11))</f>
        <v/>
      </c>
      <c r="Z11" s="10">
        <f ca="1">IF(COUNTIF(INDIRECT("L"&amp;MATCH(Z$1,$A:$A,0)):INDIRECT("R"&amp;(MATCH(Z$1,$A:$A,0)+(COUNTIF($A:$A,Z$1))-1)),$W11)=0,"",COUNTIF(INDIRECT("L"&amp;MATCH(Z$1,$A:$A,0)):INDIRECT("R"&amp;(MATCH(Z$1,$A:$A,0)+(COUNTIF($A:$A,Z$1))-1)),$W11))</f>
        <v>13</v>
      </c>
      <c r="AA11" s="10" t="str">
        <f ca="1">IF(COUNTIF(INDIRECT("L"&amp;MATCH(AA$1,$A:$A,0)):INDIRECT("R"&amp;(MATCH(AA$1,$A:$A,0)+(COUNTIF($A:$A,AA$1))-1)),$W11)=0,"",COUNTIF(INDIRECT("L"&amp;MATCH(AA$1,$A:$A,0)):INDIRECT("R"&amp;(MATCH(AA$1,$A:$A,0)+(COUNTIF($A:$A,AA$1))-1)),$W11))</f>
        <v/>
      </c>
      <c r="AB11" s="10" t="str">
        <f ca="1">IF(COUNTIF(INDIRECT("L"&amp;MATCH(AB$1,$A:$A,0)):INDIRECT("R"&amp;(MATCH(AB$1,$A:$A,0)+(COUNTIF($A:$A,AB$1))-1)),$W11)=0,"",COUNTIF(INDIRECT("L"&amp;MATCH(AB$1,$A:$A,0)):INDIRECT("R"&amp;(MATCH(AB$1,$A:$A,0)+(COUNTIF($A:$A,AB$1))-1)),$W11))</f>
        <v/>
      </c>
      <c r="AC11" s="10" t="str">
        <f ca="1">IF(COUNTIF(INDIRECT("L"&amp;MATCH(AC$1,$A:$A,0)):INDIRECT("R"&amp;(MATCH(AC$1,$A:$A,0)+(COUNTIF($A:$A,AC$1))-1)),$W11)=0,"",COUNTIF(INDIRECT("L"&amp;MATCH(AC$1,$A:$A,0)):INDIRECT("R"&amp;(MATCH(AC$1,$A:$A,0)+(COUNTIF($A:$A,AC$1))-1)),$W11))</f>
        <v/>
      </c>
      <c r="AD11" s="10" t="str">
        <f ca="1">IF(COUNTIF(INDIRECT("L"&amp;MATCH(AD$1,$A:$A,0)):INDIRECT("R"&amp;(MATCH(AD$1,$A:$A,0)+(COUNTIF($A:$A,AD$1))-1)),$W11)=0,"",COUNTIF(INDIRECT("L"&amp;MATCH(AD$1,$A:$A,0)):INDIRECT("R"&amp;(MATCH(AD$1,$A:$A,0)+(COUNTIF($A:$A,AD$1))-1)),$W11))</f>
        <v/>
      </c>
      <c r="AE11" s="10">
        <f ca="1">IF(COUNTIF(INDIRECT("L"&amp;MATCH(AE$1,$A:$A,0)):INDIRECT("R"&amp;(MATCH(AE$1,$A:$A,0)+(COUNTIF($A:$A,AE$1))-1)),$W11)=0,"",COUNTIF(INDIRECT("L"&amp;MATCH(AE$1,$A:$A,0)):INDIRECT("R"&amp;(MATCH(AE$1,$A:$A,0)+(COUNTIF($A:$A,AE$1))-1)),$W11))</f>
        <v>3</v>
      </c>
      <c r="AF11" s="10">
        <f ca="1">IF(COUNTIF(INDIRECT("L"&amp;MATCH(AF$1,$A:$A,0)):INDIRECT("R"&amp;(MATCH(AF$1,$A:$A,0)+(COUNTIF($A:$A,AF$1))-1)),$W11)=0,"",COUNTIF(INDIRECT("L"&amp;MATCH(AF$1,$A:$A,0)):INDIRECT("R"&amp;(MATCH(AF$1,$A:$A,0)+(COUNTIF($A:$A,AF$1))-1)),$W11))</f>
        <v>1</v>
      </c>
      <c r="AG11" s="10">
        <f ca="1">IF(COUNTIF(INDIRECT("L"&amp;MATCH(AG$1,$A:$A,0)):INDIRECT("R"&amp;(MATCH(AG$1,$A:$A,0)+(COUNTIF($A:$A,AG$1))-1)),$W11)=0,"",COUNTIF(INDIRECT("L"&amp;MATCH(AG$1,$A:$A,0)):INDIRECT("R"&amp;(MATCH(AG$1,$A:$A,0)+(COUNTIF($A:$A,AG$1))-1)),$W11))</f>
        <v>12</v>
      </c>
      <c r="AH11" s="10">
        <f ca="1">IF(COUNTIF(INDIRECT("L"&amp;MATCH(AH$1,$A:$A,0)):INDIRECT("R"&amp;(MATCH(AH$1,$A:$A,0)+(COUNTIF($A:$A,AH$1))-1)),$W11)=0,"",COUNTIF(INDIRECT("L"&amp;MATCH(AH$1,$A:$A,0)):INDIRECT("R"&amp;(MATCH(AH$1,$A:$A,0)+(COUNTIF($A:$A,AH$1))-1)),$W11))</f>
        <v>16</v>
      </c>
      <c r="AI11" s="10">
        <f ca="1">IF(COUNTIF(INDIRECT("L"&amp;MATCH(AI$1,$A:$A,0)):INDIRECT("R"&amp;(MATCH(AI$1,$A:$A,0)+(COUNTIF($A:$A,AI$1))-1)),$W11)=0,"",COUNTIF(INDIRECT("L"&amp;MATCH(AI$1,$A:$A,0)):INDIRECT("R"&amp;(MATCH(AI$1,$A:$A,0)+(COUNTIF($A:$A,AI$1))-1)),$W11))</f>
        <v>16</v>
      </c>
      <c r="AJ11" s="10">
        <f ca="1">IF(COUNTIF(INDIRECT("L"&amp;MATCH(AJ$1,$A:$A,0)):INDIRECT("R"&amp;(MATCH(AJ$1,$A:$A,0)+(COUNTIF($A:$A,AJ$1))-1)),$W11)=0,"",COUNTIF(INDIRECT("L"&amp;MATCH(AJ$1,$A:$A,0)):INDIRECT("R"&amp;(MATCH(AJ$1,$A:$A,0)+(COUNTIF($A:$A,AJ$1))-1)),$W11))</f>
        <v>1</v>
      </c>
      <c r="AK11" s="10">
        <f ca="1">IF(COUNTIF(INDIRECT("L"&amp;MATCH(AK$1,$A:$A,0)):INDIRECT("R"&amp;(MATCH(AK$1,$A:$A,0)+(COUNTIF($A:$A,AK$1))-1)),$W11)=0,"",COUNTIF(INDIRECT("L"&amp;MATCH(AK$1,$A:$A,0)):INDIRECT("R"&amp;(MATCH(AK$1,$A:$A,0)+(COUNTIF($A:$A,AK$1))-1)),$W11))</f>
        <v>1</v>
      </c>
      <c r="AL11" s="10" t="str">
        <f ca="1">IF(COUNTIF(INDIRECT("L"&amp;MATCH(AL$1,$A:$A,0)):INDIRECT("R"&amp;(MATCH(AL$1,$A:$A,0)+(COUNTIF($A:$A,AL$1))-1)),$W11)=0,"",COUNTIF(INDIRECT("L"&amp;MATCH(AL$1,$A:$A,0)):INDIRECT("R"&amp;(MATCH(AL$1,$A:$A,0)+(COUNTIF($A:$A,AL$1))-1)),$W11))</f>
        <v/>
      </c>
      <c r="AM11" s="10">
        <f ca="1">IF(COUNTIF(INDIRECT("L"&amp;MATCH(AM$1,$A:$A,0)):INDIRECT("R"&amp;(MATCH(AM$1,$A:$A,0)+(COUNTIF($A:$A,AM$1))-1)),$W11)=0,"",COUNTIF(INDIRECT("L"&amp;MATCH(AM$1,$A:$A,0)):INDIRECT("R"&amp;(MATCH(AM$1,$A:$A,0)+(COUNTIF($A:$A,AM$1))-1)),$W11))</f>
        <v>15</v>
      </c>
      <c r="AN11" s="10">
        <f ca="1">IF(COUNTIF(INDIRECT("L"&amp;MATCH(AN$1,$A:$A,0)):INDIRECT("R"&amp;(MATCH(AN$1,$A:$A,0)+(COUNTIF($A:$A,AN$1))-1)),$W11)=0,"",COUNTIF(INDIRECT("L"&amp;MATCH(AN$1,$A:$A,0)):INDIRECT("R"&amp;(MATCH(AN$1,$A:$A,0)+(COUNTIF($A:$A,AN$1))-1)),$W11))</f>
        <v>12</v>
      </c>
      <c r="AO11" s="10" t="str">
        <f ca="1">IF(COUNTIF(INDIRECT("L"&amp;MATCH(AO$1,$A:$A,0)):INDIRECT("R"&amp;(MATCH(AO$1,$A:$A,0)+(COUNTIF($A:$A,AO$1))-1)),$W11)=0,"",COUNTIF(INDIRECT("L"&amp;MATCH(AO$1,$A:$A,0)):INDIRECT("R"&amp;(MATCH(AO$1,$A:$A,0)+(COUNTIF($A:$A,AO$1))-1)),$W11))</f>
        <v/>
      </c>
      <c r="AP11" s="10" t="str">
        <f ca="1">IF(COUNTIF(INDIRECT("L"&amp;MATCH(AP$1,$A:$A,0)):INDIRECT("R"&amp;(MATCH(AP$1,$A:$A,0)+(COUNTIF($A:$A,AP$1))-1)),$W11)=0,"",COUNTIF(INDIRECT("L"&amp;MATCH(AP$1,$A:$A,0)):INDIRECT("R"&amp;(MATCH(AP$1,$A:$A,0)+(COUNTIF($A:$A,AP$1))-1)),$W11))</f>
        <v/>
      </c>
    </row>
    <row r="12" spans="1:1514">
      <c r="A12" s="10" t="s">
        <v>5529</v>
      </c>
      <c r="B12" s="11" t="s">
        <v>1565</v>
      </c>
      <c r="C12" s="11" t="s">
        <v>3190</v>
      </c>
      <c r="F12" s="10" t="s">
        <v>239</v>
      </c>
      <c r="G12" s="10">
        <v>50</v>
      </c>
      <c r="H12" s="10" t="s">
        <v>721</v>
      </c>
      <c r="I12" s="10">
        <v>1</v>
      </c>
      <c r="J12" s="10">
        <v>1</v>
      </c>
      <c r="P12" s="10" t="s">
        <v>5498</v>
      </c>
      <c r="R12" s="10" t="s">
        <v>2866</v>
      </c>
      <c r="S12" s="10">
        <f>IF(ISBLANK(T12),0,COUNTA(L12:R12))</f>
        <v>2</v>
      </c>
      <c r="T12" s="10" t="s">
        <v>5499</v>
      </c>
      <c r="U12" s="10" t="s">
        <v>2895</v>
      </c>
      <c r="W12" s="10" t="str">
        <f>IndexTable!C12</f>
        <v>Disease</v>
      </c>
      <c r="X12" s="10">
        <f ca="1">IF(COUNTIF(INDIRECT("L"&amp;MATCH(X$1,$A:$A,0)):INDIRECT("R"&amp;(MATCH(X$1,$A:$A,0)+(COUNTIF($A:$A,X$1))-1)),$W12)=0,"",COUNTIF(INDIRECT("L"&amp;MATCH(X$1,$A:$A,0)):INDIRECT("R"&amp;(MATCH(X$1,$A:$A,0)+(COUNTIF($A:$A,X$1))-1)),$W12))</f>
        <v>2</v>
      </c>
      <c r="Y12" s="10" t="str">
        <f ca="1">IF(COUNTIF(INDIRECT("L"&amp;MATCH(Y$1,$A:$A,0)):INDIRECT("R"&amp;(MATCH(Y$1,$A:$A,0)+(COUNTIF($A:$A,Y$1))-1)),$W12)=0,"",COUNTIF(INDIRECT("L"&amp;MATCH(Y$1,$A:$A,0)):INDIRECT("R"&amp;(MATCH(Y$1,$A:$A,0)+(COUNTIF($A:$A,Y$1))-1)),$W12))</f>
        <v/>
      </c>
      <c r="Z12" s="10">
        <f ca="1">IF(COUNTIF(INDIRECT("L"&amp;MATCH(Z$1,$A:$A,0)):INDIRECT("R"&amp;(MATCH(Z$1,$A:$A,0)+(COUNTIF($A:$A,Z$1))-1)),$W12)=0,"",COUNTIF(INDIRECT("L"&amp;MATCH(Z$1,$A:$A,0)):INDIRECT("R"&amp;(MATCH(Z$1,$A:$A,0)+(COUNTIF($A:$A,Z$1))-1)),$W12))</f>
        <v>3</v>
      </c>
      <c r="AA12" s="10">
        <f ca="1">IF(COUNTIF(INDIRECT("L"&amp;MATCH(AA$1,$A:$A,0)):INDIRECT("R"&amp;(MATCH(AA$1,$A:$A,0)+(COUNTIF($A:$A,AA$1))-1)),$W12)=0,"",COUNTIF(INDIRECT("L"&amp;MATCH(AA$1,$A:$A,0)):INDIRECT("R"&amp;(MATCH(AA$1,$A:$A,0)+(COUNTIF($A:$A,AA$1))-1)),$W12))</f>
        <v>2</v>
      </c>
      <c r="AB12" s="10" t="str">
        <f ca="1">IF(COUNTIF(INDIRECT("L"&amp;MATCH(AB$1,$A:$A,0)):INDIRECT("R"&amp;(MATCH(AB$1,$A:$A,0)+(COUNTIF($A:$A,AB$1))-1)),$W12)=0,"",COUNTIF(INDIRECT("L"&amp;MATCH(AB$1,$A:$A,0)):INDIRECT("R"&amp;(MATCH(AB$1,$A:$A,0)+(COUNTIF($A:$A,AB$1))-1)),$W12))</f>
        <v/>
      </c>
      <c r="AC12" s="10" t="str">
        <f ca="1">IF(COUNTIF(INDIRECT("L"&amp;MATCH(AC$1,$A:$A,0)):INDIRECT("R"&amp;(MATCH(AC$1,$A:$A,0)+(COUNTIF($A:$A,AC$1))-1)),$W12)=0,"",COUNTIF(INDIRECT("L"&amp;MATCH(AC$1,$A:$A,0)):INDIRECT("R"&amp;(MATCH(AC$1,$A:$A,0)+(COUNTIF($A:$A,AC$1))-1)),$W12))</f>
        <v/>
      </c>
      <c r="AD12" s="10" t="str">
        <f ca="1">IF(COUNTIF(INDIRECT("L"&amp;MATCH(AD$1,$A:$A,0)):INDIRECT("R"&amp;(MATCH(AD$1,$A:$A,0)+(COUNTIF($A:$A,AD$1))-1)),$W12)=0,"",COUNTIF(INDIRECT("L"&amp;MATCH(AD$1,$A:$A,0)):INDIRECT("R"&amp;(MATCH(AD$1,$A:$A,0)+(COUNTIF($A:$A,AD$1))-1)),$W12))</f>
        <v/>
      </c>
      <c r="AE12" s="10">
        <f ca="1">IF(COUNTIF(INDIRECT("L"&amp;MATCH(AE$1,$A:$A,0)):INDIRECT("R"&amp;(MATCH(AE$1,$A:$A,0)+(COUNTIF($A:$A,AE$1))-1)),$W12)=0,"",COUNTIF(INDIRECT("L"&amp;MATCH(AE$1,$A:$A,0)):INDIRECT("R"&amp;(MATCH(AE$1,$A:$A,0)+(COUNTIF($A:$A,AE$1))-1)),$W12))</f>
        <v>3</v>
      </c>
      <c r="AF12" s="10" t="str">
        <f ca="1">IF(COUNTIF(INDIRECT("L"&amp;MATCH(AF$1,$A:$A,0)):INDIRECT("R"&amp;(MATCH(AF$1,$A:$A,0)+(COUNTIF($A:$A,AF$1))-1)),$W12)=0,"",COUNTIF(INDIRECT("L"&amp;MATCH(AF$1,$A:$A,0)):INDIRECT("R"&amp;(MATCH(AF$1,$A:$A,0)+(COUNTIF($A:$A,AF$1))-1)),$W12))</f>
        <v/>
      </c>
      <c r="AG12" s="10">
        <f ca="1">IF(COUNTIF(INDIRECT("L"&amp;MATCH(AG$1,$A:$A,0)):INDIRECT("R"&amp;(MATCH(AG$1,$A:$A,0)+(COUNTIF($A:$A,AG$1))-1)),$W12)=0,"",COUNTIF(INDIRECT("L"&amp;MATCH(AG$1,$A:$A,0)):INDIRECT("R"&amp;(MATCH(AG$1,$A:$A,0)+(COUNTIF($A:$A,AG$1))-1)),$W12))</f>
        <v>2</v>
      </c>
      <c r="AH12" s="10">
        <f ca="1">IF(COUNTIF(INDIRECT("L"&amp;MATCH(AH$1,$A:$A,0)):INDIRECT("R"&amp;(MATCH(AH$1,$A:$A,0)+(COUNTIF($A:$A,AH$1))-1)),$W12)=0,"",COUNTIF(INDIRECT("L"&amp;MATCH(AH$1,$A:$A,0)):INDIRECT("R"&amp;(MATCH(AH$1,$A:$A,0)+(COUNTIF($A:$A,AH$1))-1)),$W12))</f>
        <v>1</v>
      </c>
      <c r="AI12" s="10">
        <f ca="1">IF(COUNTIF(INDIRECT("L"&amp;MATCH(AI$1,$A:$A,0)):INDIRECT("R"&amp;(MATCH(AI$1,$A:$A,0)+(COUNTIF($A:$A,AI$1))-1)),$W12)=0,"",COUNTIF(INDIRECT("L"&amp;MATCH(AI$1,$A:$A,0)):INDIRECT("R"&amp;(MATCH(AI$1,$A:$A,0)+(COUNTIF($A:$A,AI$1))-1)),$W12))</f>
        <v>1</v>
      </c>
      <c r="AJ12" s="10" t="str">
        <f ca="1">IF(COUNTIF(INDIRECT("L"&amp;MATCH(AJ$1,$A:$A,0)):INDIRECT("R"&amp;(MATCH(AJ$1,$A:$A,0)+(COUNTIF($A:$A,AJ$1))-1)),$W12)=0,"",COUNTIF(INDIRECT("L"&amp;MATCH(AJ$1,$A:$A,0)):INDIRECT("R"&amp;(MATCH(AJ$1,$A:$A,0)+(COUNTIF($A:$A,AJ$1))-1)),$W12))</f>
        <v/>
      </c>
      <c r="AK12" s="10" t="str">
        <f ca="1">IF(COUNTIF(INDIRECT("L"&amp;MATCH(AK$1,$A:$A,0)):INDIRECT("R"&amp;(MATCH(AK$1,$A:$A,0)+(COUNTIF($A:$A,AK$1))-1)),$W12)=0,"",COUNTIF(INDIRECT("L"&amp;MATCH(AK$1,$A:$A,0)):INDIRECT("R"&amp;(MATCH(AK$1,$A:$A,0)+(COUNTIF($A:$A,AK$1))-1)),$W12))</f>
        <v/>
      </c>
      <c r="AL12" s="10" t="str">
        <f ca="1">IF(COUNTIF(INDIRECT("L"&amp;MATCH(AL$1,$A:$A,0)):INDIRECT("R"&amp;(MATCH(AL$1,$A:$A,0)+(COUNTIF($A:$A,AL$1))-1)),$W12)=0,"",COUNTIF(INDIRECT("L"&amp;MATCH(AL$1,$A:$A,0)):INDIRECT("R"&amp;(MATCH(AL$1,$A:$A,0)+(COUNTIF($A:$A,AL$1))-1)),$W12))</f>
        <v/>
      </c>
      <c r="AM12" s="10">
        <f ca="1">IF(COUNTIF(INDIRECT("L"&amp;MATCH(AM$1,$A:$A,0)):INDIRECT("R"&amp;(MATCH(AM$1,$A:$A,0)+(COUNTIF($A:$A,AM$1))-1)),$W12)=0,"",COUNTIF(INDIRECT("L"&amp;MATCH(AM$1,$A:$A,0)):INDIRECT("R"&amp;(MATCH(AM$1,$A:$A,0)+(COUNTIF($A:$A,AM$1))-1)),$W12))</f>
        <v>5</v>
      </c>
      <c r="AN12" s="10" t="str">
        <f ca="1">IF(COUNTIF(INDIRECT("L"&amp;MATCH(AN$1,$A:$A,0)):INDIRECT("R"&amp;(MATCH(AN$1,$A:$A,0)+(COUNTIF($A:$A,AN$1))-1)),$W12)=0,"",COUNTIF(INDIRECT("L"&amp;MATCH(AN$1,$A:$A,0)):INDIRECT("R"&amp;(MATCH(AN$1,$A:$A,0)+(COUNTIF($A:$A,AN$1))-1)),$W12))</f>
        <v/>
      </c>
      <c r="AO12" s="10" t="str">
        <f ca="1">IF(COUNTIF(INDIRECT("L"&amp;MATCH(AO$1,$A:$A,0)):INDIRECT("R"&amp;(MATCH(AO$1,$A:$A,0)+(COUNTIF($A:$A,AO$1))-1)),$W12)=0,"",COUNTIF(INDIRECT("L"&amp;MATCH(AO$1,$A:$A,0)):INDIRECT("R"&amp;(MATCH(AO$1,$A:$A,0)+(COUNTIF($A:$A,AO$1))-1)),$W12))</f>
        <v/>
      </c>
      <c r="AP12" s="10" t="str">
        <f ca="1">IF(COUNTIF(INDIRECT("L"&amp;MATCH(AP$1,$A:$A,0)):INDIRECT("R"&amp;(MATCH(AP$1,$A:$A,0)+(COUNTIF($A:$A,AP$1))-1)),$W12)=0,"",COUNTIF(INDIRECT("L"&amp;MATCH(AP$1,$A:$A,0)):INDIRECT("R"&amp;(MATCH(AP$1,$A:$A,0)+(COUNTIF($A:$A,AP$1))-1)),$W12))</f>
        <v/>
      </c>
    </row>
    <row r="13" spans="1:1514">
      <c r="A13" s="10" t="s">
        <v>5529</v>
      </c>
      <c r="B13" s="11" t="s">
        <v>1566</v>
      </c>
      <c r="C13" s="11" t="s">
        <v>3192</v>
      </c>
      <c r="F13" s="10" t="s">
        <v>239</v>
      </c>
      <c r="G13" s="10">
        <v>50</v>
      </c>
      <c r="H13" s="10" t="s">
        <v>723</v>
      </c>
      <c r="I13" s="10">
        <v>1</v>
      </c>
      <c r="J13" s="10">
        <v>1</v>
      </c>
      <c r="L13" s="10" t="s">
        <v>5494</v>
      </c>
      <c r="O13" s="10" t="s">
        <v>2867</v>
      </c>
      <c r="P13" s="10" t="s">
        <v>5503</v>
      </c>
      <c r="R13" s="10" t="s">
        <v>2866</v>
      </c>
      <c r="S13" s="10">
        <f>IF(ISBLANK(T13),0,COUNTA(L13:R13))</f>
        <v>4</v>
      </c>
      <c r="T13" s="10" t="s">
        <v>5499</v>
      </c>
      <c r="U13" s="10" t="s">
        <v>2896</v>
      </c>
      <c r="W13" s="10" t="str">
        <f>IndexTable!C13</f>
        <v>Divine</v>
      </c>
      <c r="X13" s="10" t="str">
        <f ca="1">IF(COUNTIF(INDIRECT("L"&amp;MATCH(X$1,$A:$A,0)):INDIRECT("R"&amp;(MATCH(X$1,$A:$A,0)+(COUNTIF($A:$A,X$1))-1)),$W13)=0,"",COUNTIF(INDIRECT("L"&amp;MATCH(X$1,$A:$A,0)):INDIRECT("R"&amp;(MATCH(X$1,$A:$A,0)+(COUNTIF($A:$A,X$1))-1)),$W13))</f>
        <v/>
      </c>
      <c r="Y13" s="10" t="str">
        <f ca="1">IF(COUNTIF(INDIRECT("L"&amp;MATCH(Y$1,$A:$A,0)):INDIRECT("R"&amp;(MATCH(Y$1,$A:$A,0)+(COUNTIF($A:$A,Y$1))-1)),$W13)=0,"",COUNTIF(INDIRECT("L"&amp;MATCH(Y$1,$A:$A,0)):INDIRECT("R"&amp;(MATCH(Y$1,$A:$A,0)+(COUNTIF($A:$A,Y$1))-1)),$W13))</f>
        <v/>
      </c>
      <c r="Z13" s="10">
        <f ca="1">IF(COUNTIF(INDIRECT("L"&amp;MATCH(Z$1,$A:$A,0)):INDIRECT("R"&amp;(MATCH(Z$1,$A:$A,0)+(COUNTIF($A:$A,Z$1))-1)),$W13)=0,"",COUNTIF(INDIRECT("L"&amp;MATCH(Z$1,$A:$A,0)):INDIRECT("R"&amp;(MATCH(Z$1,$A:$A,0)+(COUNTIF($A:$A,Z$1))-1)),$W13))</f>
        <v>6</v>
      </c>
      <c r="AA13" s="10">
        <f ca="1">IF(COUNTIF(INDIRECT("L"&amp;MATCH(AA$1,$A:$A,0)):INDIRECT("R"&amp;(MATCH(AA$1,$A:$A,0)+(COUNTIF($A:$A,AA$1))-1)),$W13)=0,"",COUNTIF(INDIRECT("L"&amp;MATCH(AA$1,$A:$A,0)):INDIRECT("R"&amp;(MATCH(AA$1,$A:$A,0)+(COUNTIF($A:$A,AA$1))-1)),$W13))</f>
        <v>10</v>
      </c>
      <c r="AB13" s="10" t="str">
        <f ca="1">IF(COUNTIF(INDIRECT("L"&amp;MATCH(AB$1,$A:$A,0)):INDIRECT("R"&amp;(MATCH(AB$1,$A:$A,0)+(COUNTIF($A:$A,AB$1))-1)),$W13)=0,"",COUNTIF(INDIRECT("L"&amp;MATCH(AB$1,$A:$A,0)):INDIRECT("R"&amp;(MATCH(AB$1,$A:$A,0)+(COUNTIF($A:$A,AB$1))-1)),$W13))</f>
        <v/>
      </c>
      <c r="AC13" s="10">
        <f ca="1">IF(COUNTIF(INDIRECT("L"&amp;MATCH(AC$1,$A:$A,0)):INDIRECT("R"&amp;(MATCH(AC$1,$A:$A,0)+(COUNTIF($A:$A,AC$1))-1)),$W13)=0,"",COUNTIF(INDIRECT("L"&amp;MATCH(AC$1,$A:$A,0)):INDIRECT("R"&amp;(MATCH(AC$1,$A:$A,0)+(COUNTIF($A:$A,AC$1))-1)),$W13))</f>
        <v>4</v>
      </c>
      <c r="AD13" s="10" t="str">
        <f ca="1">IF(COUNTIF(INDIRECT("L"&amp;MATCH(AD$1,$A:$A,0)):INDIRECT("R"&amp;(MATCH(AD$1,$A:$A,0)+(COUNTIF($A:$A,AD$1))-1)),$W13)=0,"",COUNTIF(INDIRECT("L"&amp;MATCH(AD$1,$A:$A,0)):INDIRECT("R"&amp;(MATCH(AD$1,$A:$A,0)+(COUNTIF($A:$A,AD$1))-1)),$W13))</f>
        <v/>
      </c>
      <c r="AE13" s="10">
        <f ca="1">IF(COUNTIF(INDIRECT("L"&amp;MATCH(AE$1,$A:$A,0)):INDIRECT("R"&amp;(MATCH(AE$1,$A:$A,0)+(COUNTIF($A:$A,AE$1))-1)),$W13)=0,"",COUNTIF(INDIRECT("L"&amp;MATCH(AE$1,$A:$A,0)):INDIRECT("R"&amp;(MATCH(AE$1,$A:$A,0)+(COUNTIF($A:$A,AE$1))-1)),$W13))</f>
        <v>2</v>
      </c>
      <c r="AF13" s="10" t="str">
        <f ca="1">IF(COUNTIF(INDIRECT("L"&amp;MATCH(AF$1,$A:$A,0)):INDIRECT("R"&amp;(MATCH(AF$1,$A:$A,0)+(COUNTIF($A:$A,AF$1))-1)),$W13)=0,"",COUNTIF(INDIRECT("L"&amp;MATCH(AF$1,$A:$A,0)):INDIRECT("R"&amp;(MATCH(AF$1,$A:$A,0)+(COUNTIF($A:$A,AF$1))-1)),$W13))</f>
        <v/>
      </c>
      <c r="AG13" s="10" t="str">
        <f ca="1">IF(COUNTIF(INDIRECT("L"&amp;MATCH(AG$1,$A:$A,0)):INDIRECT("R"&amp;(MATCH(AG$1,$A:$A,0)+(COUNTIF($A:$A,AG$1))-1)),$W13)=0,"",COUNTIF(INDIRECT("L"&amp;MATCH(AG$1,$A:$A,0)):INDIRECT("R"&amp;(MATCH(AG$1,$A:$A,0)+(COUNTIF($A:$A,AG$1))-1)),$W13))</f>
        <v/>
      </c>
      <c r="AH13" s="10">
        <f ca="1">IF(COUNTIF(INDIRECT("L"&amp;MATCH(AH$1,$A:$A,0)):INDIRECT("R"&amp;(MATCH(AH$1,$A:$A,0)+(COUNTIF($A:$A,AH$1))-1)),$W13)=0,"",COUNTIF(INDIRECT("L"&amp;MATCH(AH$1,$A:$A,0)):INDIRECT("R"&amp;(MATCH(AH$1,$A:$A,0)+(COUNTIF($A:$A,AH$1))-1)),$W13))</f>
        <v>23</v>
      </c>
      <c r="AI13" s="10">
        <f ca="1">IF(COUNTIF(INDIRECT("L"&amp;MATCH(AI$1,$A:$A,0)):INDIRECT("R"&amp;(MATCH(AI$1,$A:$A,0)+(COUNTIF($A:$A,AI$1))-1)),$W13)=0,"",COUNTIF(INDIRECT("L"&amp;MATCH(AI$1,$A:$A,0)):INDIRECT("R"&amp;(MATCH(AI$1,$A:$A,0)+(COUNTIF($A:$A,AI$1))-1)),$W13))</f>
        <v>22</v>
      </c>
      <c r="AJ13" s="10" t="str">
        <f ca="1">IF(COUNTIF(INDIRECT("L"&amp;MATCH(AJ$1,$A:$A,0)):INDIRECT("R"&amp;(MATCH(AJ$1,$A:$A,0)+(COUNTIF($A:$A,AJ$1))-1)),$W13)=0,"",COUNTIF(INDIRECT("L"&amp;MATCH(AJ$1,$A:$A,0)):INDIRECT("R"&amp;(MATCH(AJ$1,$A:$A,0)+(COUNTIF($A:$A,AJ$1))-1)),$W13))</f>
        <v/>
      </c>
      <c r="AK13" s="10" t="str">
        <f ca="1">IF(COUNTIF(INDIRECT("L"&amp;MATCH(AK$1,$A:$A,0)):INDIRECT("R"&amp;(MATCH(AK$1,$A:$A,0)+(COUNTIF($A:$A,AK$1))-1)),$W13)=0,"",COUNTIF(INDIRECT("L"&amp;MATCH(AK$1,$A:$A,0)):INDIRECT("R"&amp;(MATCH(AK$1,$A:$A,0)+(COUNTIF($A:$A,AK$1))-1)),$W13))</f>
        <v/>
      </c>
      <c r="AL13" s="10" t="str">
        <f ca="1">IF(COUNTIF(INDIRECT("L"&amp;MATCH(AL$1,$A:$A,0)):INDIRECT("R"&amp;(MATCH(AL$1,$A:$A,0)+(COUNTIF($A:$A,AL$1))-1)),$W13)=0,"",COUNTIF(INDIRECT("L"&amp;MATCH(AL$1,$A:$A,0)):INDIRECT("R"&amp;(MATCH(AL$1,$A:$A,0)+(COUNTIF($A:$A,AL$1))-1)),$W13))</f>
        <v/>
      </c>
      <c r="AM13" s="10" t="str">
        <f ca="1">IF(COUNTIF(INDIRECT("L"&amp;MATCH(AM$1,$A:$A,0)):INDIRECT("R"&amp;(MATCH(AM$1,$A:$A,0)+(COUNTIF($A:$A,AM$1))-1)),$W13)=0,"",COUNTIF(INDIRECT("L"&amp;MATCH(AM$1,$A:$A,0)):INDIRECT("R"&amp;(MATCH(AM$1,$A:$A,0)+(COUNTIF($A:$A,AM$1))-1)),$W13))</f>
        <v/>
      </c>
      <c r="AN13" s="10">
        <f ca="1">IF(COUNTIF(INDIRECT("L"&amp;MATCH(AN$1,$A:$A,0)):INDIRECT("R"&amp;(MATCH(AN$1,$A:$A,0)+(COUNTIF($A:$A,AN$1))-1)),$W13)=0,"",COUNTIF(INDIRECT("L"&amp;MATCH(AN$1,$A:$A,0)):INDIRECT("R"&amp;(MATCH(AN$1,$A:$A,0)+(COUNTIF($A:$A,AN$1))-1)),$W13))</f>
        <v>11</v>
      </c>
      <c r="AO13" s="10" t="str">
        <f ca="1">IF(COUNTIF(INDIRECT("L"&amp;MATCH(AO$1,$A:$A,0)):INDIRECT("R"&amp;(MATCH(AO$1,$A:$A,0)+(COUNTIF($A:$A,AO$1))-1)),$W13)=0,"",COUNTIF(INDIRECT("L"&amp;MATCH(AO$1,$A:$A,0)):INDIRECT("R"&amp;(MATCH(AO$1,$A:$A,0)+(COUNTIF($A:$A,AO$1))-1)),$W13))</f>
        <v/>
      </c>
      <c r="AP13" s="10">
        <f ca="1">IF(COUNTIF(INDIRECT("L"&amp;MATCH(AP$1,$A:$A,0)):INDIRECT("R"&amp;(MATCH(AP$1,$A:$A,0)+(COUNTIF($A:$A,AP$1))-1)),$W13)=0,"",COUNTIF(INDIRECT("L"&amp;MATCH(AP$1,$A:$A,0)):INDIRECT("R"&amp;(MATCH(AP$1,$A:$A,0)+(COUNTIF($A:$A,AP$1))-1)),$W13))</f>
        <v>9</v>
      </c>
    </row>
    <row r="14" spans="1:1514">
      <c r="A14" s="10" t="s">
        <v>5529</v>
      </c>
      <c r="B14" s="11" t="s">
        <v>1567</v>
      </c>
      <c r="C14" s="11" t="s">
        <v>3167</v>
      </c>
      <c r="F14" s="10" t="s">
        <v>240</v>
      </c>
      <c r="G14" s="10">
        <v>0</v>
      </c>
      <c r="H14" s="10" t="s">
        <v>699</v>
      </c>
      <c r="I14" s="10">
        <v>1</v>
      </c>
      <c r="J14" s="10">
        <v>1</v>
      </c>
      <c r="N14" s="10" t="s">
        <v>248</v>
      </c>
      <c r="R14" s="10" t="s">
        <v>2866</v>
      </c>
      <c r="S14" s="10">
        <f>IF(ISBLANK(T14),0,COUNTA(L14:R14))</f>
        <v>2</v>
      </c>
      <c r="T14" s="10" t="s">
        <v>5499</v>
      </c>
      <c r="U14" s="10" t="s">
        <v>2872</v>
      </c>
      <c r="W14" s="10" t="str">
        <f>IndexTable!C14</f>
        <v>Dragon</v>
      </c>
      <c r="X14" s="10" t="str">
        <f ca="1">IF(COUNTIF(INDIRECT("L"&amp;MATCH(X$1,$A:$A,0)):INDIRECT("R"&amp;(MATCH(X$1,$A:$A,0)+(COUNTIF($A:$A,X$1))-1)),$W14)=0,"",COUNTIF(INDIRECT("L"&amp;MATCH(X$1,$A:$A,0)):INDIRECT("R"&amp;(MATCH(X$1,$A:$A,0)+(COUNTIF($A:$A,X$1))-1)),$W14))</f>
        <v/>
      </c>
      <c r="Y14" s="10" t="str">
        <f ca="1">IF(COUNTIF(INDIRECT("L"&amp;MATCH(Y$1,$A:$A,0)):INDIRECT("R"&amp;(MATCH(Y$1,$A:$A,0)+(COUNTIF($A:$A,Y$1))-1)),$W14)=0,"",COUNTIF(INDIRECT("L"&amp;MATCH(Y$1,$A:$A,0)):INDIRECT("R"&amp;(MATCH(Y$1,$A:$A,0)+(COUNTIF($A:$A,Y$1))-1)),$W14))</f>
        <v/>
      </c>
      <c r="Z14" s="10" t="str">
        <f ca="1">IF(COUNTIF(INDIRECT("L"&amp;MATCH(Z$1,$A:$A,0)):INDIRECT("R"&amp;(MATCH(Z$1,$A:$A,0)+(COUNTIF($A:$A,Z$1))-1)),$W14)=0,"",COUNTIF(INDIRECT("L"&amp;MATCH(Z$1,$A:$A,0)):INDIRECT("R"&amp;(MATCH(Z$1,$A:$A,0)+(COUNTIF($A:$A,Z$1))-1)),$W14))</f>
        <v/>
      </c>
      <c r="AA14" s="10" t="str">
        <f ca="1">IF(COUNTIF(INDIRECT("L"&amp;MATCH(AA$1,$A:$A,0)):INDIRECT("R"&amp;(MATCH(AA$1,$A:$A,0)+(COUNTIF($A:$A,AA$1))-1)),$W14)=0,"",COUNTIF(INDIRECT("L"&amp;MATCH(AA$1,$A:$A,0)):INDIRECT("R"&amp;(MATCH(AA$1,$A:$A,0)+(COUNTIF($A:$A,AA$1))-1)),$W14))</f>
        <v/>
      </c>
      <c r="AB14" s="10" t="str">
        <f ca="1">IF(COUNTIF(INDIRECT("L"&amp;MATCH(AB$1,$A:$A,0)):INDIRECT("R"&amp;(MATCH(AB$1,$A:$A,0)+(COUNTIF($A:$A,AB$1))-1)),$W14)=0,"",COUNTIF(INDIRECT("L"&amp;MATCH(AB$1,$A:$A,0)):INDIRECT("R"&amp;(MATCH(AB$1,$A:$A,0)+(COUNTIF($A:$A,AB$1))-1)),$W14))</f>
        <v/>
      </c>
      <c r="AC14" s="10" t="str">
        <f ca="1">IF(COUNTIF(INDIRECT("L"&amp;MATCH(AC$1,$A:$A,0)):INDIRECT("R"&amp;(MATCH(AC$1,$A:$A,0)+(COUNTIF($A:$A,AC$1))-1)),$W14)=0,"",COUNTIF(INDIRECT("L"&amp;MATCH(AC$1,$A:$A,0)):INDIRECT("R"&amp;(MATCH(AC$1,$A:$A,0)+(COUNTIF($A:$A,AC$1))-1)),$W14))</f>
        <v/>
      </c>
      <c r="AD14" s="10" t="str">
        <f ca="1">IF(COUNTIF(INDIRECT("L"&amp;MATCH(AD$1,$A:$A,0)):INDIRECT("R"&amp;(MATCH(AD$1,$A:$A,0)+(COUNTIF($A:$A,AD$1))-1)),$W14)=0,"",COUNTIF(INDIRECT("L"&amp;MATCH(AD$1,$A:$A,0)):INDIRECT("R"&amp;(MATCH(AD$1,$A:$A,0)+(COUNTIF($A:$A,AD$1))-1)),$W14))</f>
        <v/>
      </c>
      <c r="AE14" s="10" t="str">
        <f ca="1">IF(COUNTIF(INDIRECT("L"&amp;MATCH(AE$1,$A:$A,0)):INDIRECT("R"&amp;(MATCH(AE$1,$A:$A,0)+(COUNTIF($A:$A,AE$1))-1)),$W14)=0,"",COUNTIF(INDIRECT("L"&amp;MATCH(AE$1,$A:$A,0)):INDIRECT("R"&amp;(MATCH(AE$1,$A:$A,0)+(COUNTIF($A:$A,AE$1))-1)),$W14))</f>
        <v/>
      </c>
      <c r="AF14" s="10" t="str">
        <f ca="1">IF(COUNTIF(INDIRECT("L"&amp;MATCH(AF$1,$A:$A,0)):INDIRECT("R"&amp;(MATCH(AF$1,$A:$A,0)+(COUNTIF($A:$A,AF$1))-1)),$W14)=0,"",COUNTIF(INDIRECT("L"&amp;MATCH(AF$1,$A:$A,0)):INDIRECT("R"&amp;(MATCH(AF$1,$A:$A,0)+(COUNTIF($A:$A,AF$1))-1)),$W14))</f>
        <v/>
      </c>
      <c r="AG14" s="10">
        <f ca="1">IF(COUNTIF(INDIRECT("L"&amp;MATCH(AG$1,$A:$A,0)):INDIRECT("R"&amp;(MATCH(AG$1,$A:$A,0)+(COUNTIF($A:$A,AG$1))-1)),$W14)=0,"",COUNTIF(INDIRECT("L"&amp;MATCH(AG$1,$A:$A,0)):INDIRECT("R"&amp;(MATCH(AG$1,$A:$A,0)+(COUNTIF($A:$A,AG$1))-1)),$W14))</f>
        <v>1</v>
      </c>
      <c r="AH14" s="10" t="str">
        <f ca="1">IF(COUNTIF(INDIRECT("L"&amp;MATCH(AH$1,$A:$A,0)):INDIRECT("R"&amp;(MATCH(AH$1,$A:$A,0)+(COUNTIF($A:$A,AH$1))-1)),$W14)=0,"",COUNTIF(INDIRECT("L"&amp;MATCH(AH$1,$A:$A,0)):INDIRECT("R"&amp;(MATCH(AH$1,$A:$A,0)+(COUNTIF($A:$A,AH$1))-1)),$W14))</f>
        <v/>
      </c>
      <c r="AI14" s="10">
        <f ca="1">IF(COUNTIF(INDIRECT("L"&amp;MATCH(AI$1,$A:$A,0)):INDIRECT("R"&amp;(MATCH(AI$1,$A:$A,0)+(COUNTIF($A:$A,AI$1))-1)),$W14)=0,"",COUNTIF(INDIRECT("L"&amp;MATCH(AI$1,$A:$A,0)):INDIRECT("R"&amp;(MATCH(AI$1,$A:$A,0)+(COUNTIF($A:$A,AI$1))-1)),$W14))</f>
        <v>8</v>
      </c>
      <c r="AJ14" s="10" t="str">
        <f ca="1">IF(COUNTIF(INDIRECT("L"&amp;MATCH(AJ$1,$A:$A,0)):INDIRECT("R"&amp;(MATCH(AJ$1,$A:$A,0)+(COUNTIF($A:$A,AJ$1))-1)),$W14)=0,"",COUNTIF(INDIRECT("L"&amp;MATCH(AJ$1,$A:$A,0)):INDIRECT("R"&amp;(MATCH(AJ$1,$A:$A,0)+(COUNTIF($A:$A,AJ$1))-1)),$W14))</f>
        <v/>
      </c>
      <c r="AK14" s="10" t="str">
        <f ca="1">IF(COUNTIF(INDIRECT("L"&amp;MATCH(AK$1,$A:$A,0)):INDIRECT("R"&amp;(MATCH(AK$1,$A:$A,0)+(COUNTIF($A:$A,AK$1))-1)),$W14)=0,"",COUNTIF(INDIRECT("L"&amp;MATCH(AK$1,$A:$A,0)):INDIRECT("R"&amp;(MATCH(AK$1,$A:$A,0)+(COUNTIF($A:$A,AK$1))-1)),$W14))</f>
        <v/>
      </c>
      <c r="AL14" s="10" t="str">
        <f ca="1">IF(COUNTIF(INDIRECT("L"&amp;MATCH(AL$1,$A:$A,0)):INDIRECT("R"&amp;(MATCH(AL$1,$A:$A,0)+(COUNTIF($A:$A,AL$1))-1)),$W14)=0,"",COUNTIF(INDIRECT("L"&amp;MATCH(AL$1,$A:$A,0)):INDIRECT("R"&amp;(MATCH(AL$1,$A:$A,0)+(COUNTIF($A:$A,AL$1))-1)),$W14))</f>
        <v/>
      </c>
      <c r="AM14" s="10" t="str">
        <f ca="1">IF(COUNTIF(INDIRECT("L"&amp;MATCH(AM$1,$A:$A,0)):INDIRECT("R"&amp;(MATCH(AM$1,$A:$A,0)+(COUNTIF($A:$A,AM$1))-1)),$W14)=0,"",COUNTIF(INDIRECT("L"&amp;MATCH(AM$1,$A:$A,0)):INDIRECT("R"&amp;(MATCH(AM$1,$A:$A,0)+(COUNTIF($A:$A,AM$1))-1)),$W14))</f>
        <v/>
      </c>
      <c r="AN14" s="10" t="str">
        <f ca="1">IF(COUNTIF(INDIRECT("L"&amp;MATCH(AN$1,$A:$A,0)):INDIRECT("R"&amp;(MATCH(AN$1,$A:$A,0)+(COUNTIF($A:$A,AN$1))-1)),$W14)=0,"",COUNTIF(INDIRECT("L"&amp;MATCH(AN$1,$A:$A,0)):INDIRECT("R"&amp;(MATCH(AN$1,$A:$A,0)+(COUNTIF($A:$A,AN$1))-1)),$W14))</f>
        <v/>
      </c>
      <c r="AO14" s="10" t="str">
        <f ca="1">IF(COUNTIF(INDIRECT("L"&amp;MATCH(AO$1,$A:$A,0)):INDIRECT("R"&amp;(MATCH(AO$1,$A:$A,0)+(COUNTIF($A:$A,AO$1))-1)),$W14)=0,"",COUNTIF(INDIRECT("L"&amp;MATCH(AO$1,$A:$A,0)):INDIRECT("R"&amp;(MATCH(AO$1,$A:$A,0)+(COUNTIF($A:$A,AO$1))-1)),$W14))</f>
        <v/>
      </c>
      <c r="AP14" s="10">
        <f ca="1">IF(COUNTIF(INDIRECT("L"&amp;MATCH(AP$1,$A:$A,0)):INDIRECT("R"&amp;(MATCH(AP$1,$A:$A,0)+(COUNTIF($A:$A,AP$1))-1)),$W14)=0,"",COUNTIF(INDIRECT("L"&amp;MATCH(AP$1,$A:$A,0)):INDIRECT("R"&amp;(MATCH(AP$1,$A:$A,0)+(COUNTIF($A:$A,AP$1))-1)),$W14))</f>
        <v>2</v>
      </c>
    </row>
    <row r="15" spans="1:1514">
      <c r="A15" s="10" t="s">
        <v>5529</v>
      </c>
      <c r="B15" s="11" t="s">
        <v>1568</v>
      </c>
      <c r="C15" s="11" t="s">
        <v>3193</v>
      </c>
      <c r="F15" s="10" t="s">
        <v>240</v>
      </c>
      <c r="G15" s="10">
        <v>25</v>
      </c>
      <c r="H15" s="10" t="s">
        <v>704</v>
      </c>
      <c r="I15" s="10">
        <v>1</v>
      </c>
      <c r="J15" s="10">
        <v>1</v>
      </c>
      <c r="N15" s="10" t="s">
        <v>248</v>
      </c>
      <c r="R15" s="10" t="s">
        <v>2866</v>
      </c>
      <c r="S15" s="10">
        <f>IF(ISBLANK(T15),0,COUNTA(L15:R15))</f>
        <v>2</v>
      </c>
      <c r="T15" s="10" t="s">
        <v>5499</v>
      </c>
      <c r="U15" s="10" t="s">
        <v>2879</v>
      </c>
      <c r="W15" s="10" t="str">
        <f>IndexTable!C15</f>
        <v>Earth</v>
      </c>
      <c r="X15" s="10" t="str">
        <f ca="1">IF(COUNTIF(INDIRECT("L"&amp;MATCH(X$1,$A:$A,0)):INDIRECT("R"&amp;(MATCH(X$1,$A:$A,0)+(COUNTIF($A:$A,X$1))-1)),$W15)=0,"",COUNTIF(INDIRECT("L"&amp;MATCH(X$1,$A:$A,0)):INDIRECT("R"&amp;(MATCH(X$1,$A:$A,0)+(COUNTIF($A:$A,X$1))-1)),$W15))</f>
        <v/>
      </c>
      <c r="Y15" s="10" t="str">
        <f ca="1">IF(COUNTIF(INDIRECT("L"&amp;MATCH(Y$1,$A:$A,0)):INDIRECT("R"&amp;(MATCH(Y$1,$A:$A,0)+(COUNTIF($A:$A,Y$1))-1)),$W15)=0,"",COUNTIF(INDIRECT("L"&amp;MATCH(Y$1,$A:$A,0)):INDIRECT("R"&amp;(MATCH(Y$1,$A:$A,0)+(COUNTIF($A:$A,Y$1))-1)),$W15))</f>
        <v/>
      </c>
      <c r="Z15" s="10">
        <f ca="1">IF(COUNTIF(INDIRECT("L"&amp;MATCH(Z$1,$A:$A,0)):INDIRECT("R"&amp;(MATCH(Z$1,$A:$A,0)+(COUNTIF($A:$A,Z$1))-1)),$W15)=0,"",COUNTIF(INDIRECT("L"&amp;MATCH(Z$1,$A:$A,0)):INDIRECT("R"&amp;(MATCH(Z$1,$A:$A,0)+(COUNTIF($A:$A,Z$1))-1)),$W15))</f>
        <v>7</v>
      </c>
      <c r="AA15" s="10" t="str">
        <f ca="1">IF(COUNTIF(INDIRECT("L"&amp;MATCH(AA$1,$A:$A,0)):INDIRECT("R"&amp;(MATCH(AA$1,$A:$A,0)+(COUNTIF($A:$A,AA$1))-1)),$W15)=0,"",COUNTIF(INDIRECT("L"&amp;MATCH(AA$1,$A:$A,0)):INDIRECT("R"&amp;(MATCH(AA$1,$A:$A,0)+(COUNTIF($A:$A,AA$1))-1)),$W15))</f>
        <v/>
      </c>
      <c r="AB15" s="10" t="str">
        <f ca="1">IF(COUNTIF(INDIRECT("L"&amp;MATCH(AB$1,$A:$A,0)):INDIRECT("R"&amp;(MATCH(AB$1,$A:$A,0)+(COUNTIF($A:$A,AB$1))-1)),$W15)=0,"",COUNTIF(INDIRECT("L"&amp;MATCH(AB$1,$A:$A,0)):INDIRECT("R"&amp;(MATCH(AB$1,$A:$A,0)+(COUNTIF($A:$A,AB$1))-1)),$W15))</f>
        <v/>
      </c>
      <c r="AC15" s="10" t="str">
        <f ca="1">IF(COUNTIF(INDIRECT("L"&amp;MATCH(AC$1,$A:$A,0)):INDIRECT("R"&amp;(MATCH(AC$1,$A:$A,0)+(COUNTIF($A:$A,AC$1))-1)),$W15)=0,"",COUNTIF(INDIRECT("L"&amp;MATCH(AC$1,$A:$A,0)):INDIRECT("R"&amp;(MATCH(AC$1,$A:$A,0)+(COUNTIF($A:$A,AC$1))-1)),$W15))</f>
        <v/>
      </c>
      <c r="AD15" s="10">
        <f ca="1">IF(COUNTIF(INDIRECT("L"&amp;MATCH(AD$1,$A:$A,0)):INDIRECT("R"&amp;(MATCH(AD$1,$A:$A,0)+(COUNTIF($A:$A,AD$1))-1)),$W15)=0,"",COUNTIF(INDIRECT("L"&amp;MATCH(AD$1,$A:$A,0)):INDIRECT("R"&amp;(MATCH(AD$1,$A:$A,0)+(COUNTIF($A:$A,AD$1))-1)),$W15))</f>
        <v>10</v>
      </c>
      <c r="AE15" s="10">
        <f ca="1">IF(COUNTIF(INDIRECT("L"&amp;MATCH(AE$1,$A:$A,0)):INDIRECT("R"&amp;(MATCH(AE$1,$A:$A,0)+(COUNTIF($A:$A,AE$1))-1)),$W15)=0,"",COUNTIF(INDIRECT("L"&amp;MATCH(AE$1,$A:$A,0)):INDIRECT("R"&amp;(MATCH(AE$1,$A:$A,0)+(COUNTIF($A:$A,AE$1))-1)),$W15))</f>
        <v>1</v>
      </c>
      <c r="AF15" s="10" t="str">
        <f ca="1">IF(COUNTIF(INDIRECT("L"&amp;MATCH(AF$1,$A:$A,0)):INDIRECT("R"&amp;(MATCH(AF$1,$A:$A,0)+(COUNTIF($A:$A,AF$1))-1)),$W15)=0,"",COUNTIF(INDIRECT("L"&amp;MATCH(AF$1,$A:$A,0)):INDIRECT("R"&amp;(MATCH(AF$1,$A:$A,0)+(COUNTIF($A:$A,AF$1))-1)),$W15))</f>
        <v/>
      </c>
      <c r="AG15" s="10" t="str">
        <f ca="1">IF(COUNTIF(INDIRECT("L"&amp;MATCH(AG$1,$A:$A,0)):INDIRECT("R"&amp;(MATCH(AG$1,$A:$A,0)+(COUNTIF($A:$A,AG$1))-1)),$W15)=0,"",COUNTIF(INDIRECT("L"&amp;MATCH(AG$1,$A:$A,0)):INDIRECT("R"&amp;(MATCH(AG$1,$A:$A,0)+(COUNTIF($A:$A,AG$1))-1)),$W15))</f>
        <v/>
      </c>
      <c r="AH15" s="10">
        <f ca="1">IF(COUNTIF(INDIRECT("L"&amp;MATCH(AH$1,$A:$A,0)):INDIRECT("R"&amp;(MATCH(AH$1,$A:$A,0)+(COUNTIF($A:$A,AH$1))-1)),$W15)=0,"",COUNTIF(INDIRECT("L"&amp;MATCH(AH$1,$A:$A,0)):INDIRECT("R"&amp;(MATCH(AH$1,$A:$A,0)+(COUNTIF($A:$A,AH$1))-1)),$W15))</f>
        <v>1</v>
      </c>
      <c r="AI15" s="10">
        <f ca="1">IF(COUNTIF(INDIRECT("L"&amp;MATCH(AI$1,$A:$A,0)):INDIRECT("R"&amp;(MATCH(AI$1,$A:$A,0)+(COUNTIF($A:$A,AI$1))-1)),$W15)=0,"",COUNTIF(INDIRECT("L"&amp;MATCH(AI$1,$A:$A,0)):INDIRECT("R"&amp;(MATCH(AI$1,$A:$A,0)+(COUNTIF($A:$A,AI$1))-1)),$W15))</f>
        <v>7</v>
      </c>
      <c r="AJ15" s="10" t="str">
        <f ca="1">IF(COUNTIF(INDIRECT("L"&amp;MATCH(AJ$1,$A:$A,0)):INDIRECT("R"&amp;(MATCH(AJ$1,$A:$A,0)+(COUNTIF($A:$A,AJ$1))-1)),$W15)=0,"",COUNTIF(INDIRECT("L"&amp;MATCH(AJ$1,$A:$A,0)):INDIRECT("R"&amp;(MATCH(AJ$1,$A:$A,0)+(COUNTIF($A:$A,AJ$1))-1)),$W15))</f>
        <v/>
      </c>
      <c r="AK15" s="10" t="str">
        <f ca="1">IF(COUNTIF(INDIRECT("L"&amp;MATCH(AK$1,$A:$A,0)):INDIRECT("R"&amp;(MATCH(AK$1,$A:$A,0)+(COUNTIF($A:$A,AK$1))-1)),$W15)=0,"",COUNTIF(INDIRECT("L"&amp;MATCH(AK$1,$A:$A,0)):INDIRECT("R"&amp;(MATCH(AK$1,$A:$A,0)+(COUNTIF($A:$A,AK$1))-1)),$W15))</f>
        <v/>
      </c>
      <c r="AL15" s="10" t="str">
        <f ca="1">IF(COUNTIF(INDIRECT("L"&amp;MATCH(AL$1,$A:$A,0)):INDIRECT("R"&amp;(MATCH(AL$1,$A:$A,0)+(COUNTIF($A:$A,AL$1))-1)),$W15)=0,"",COUNTIF(INDIRECT("L"&amp;MATCH(AL$1,$A:$A,0)):INDIRECT("R"&amp;(MATCH(AL$1,$A:$A,0)+(COUNTIF($A:$A,AL$1))-1)),$W15))</f>
        <v/>
      </c>
      <c r="AM15" s="10" t="str">
        <f ca="1">IF(COUNTIF(INDIRECT("L"&amp;MATCH(AM$1,$A:$A,0)):INDIRECT("R"&amp;(MATCH(AM$1,$A:$A,0)+(COUNTIF($A:$A,AM$1))-1)),$W15)=0,"",COUNTIF(INDIRECT("L"&amp;MATCH(AM$1,$A:$A,0)):INDIRECT("R"&amp;(MATCH(AM$1,$A:$A,0)+(COUNTIF($A:$A,AM$1))-1)),$W15))</f>
        <v/>
      </c>
      <c r="AN15" s="10">
        <f ca="1">IF(COUNTIF(INDIRECT("L"&amp;MATCH(AN$1,$A:$A,0)):INDIRECT("R"&amp;(MATCH(AN$1,$A:$A,0)+(COUNTIF($A:$A,AN$1))-1)),$W15)=0,"",COUNTIF(INDIRECT("L"&amp;MATCH(AN$1,$A:$A,0)):INDIRECT("R"&amp;(MATCH(AN$1,$A:$A,0)+(COUNTIF($A:$A,AN$1))-1)),$W15))</f>
        <v>1</v>
      </c>
      <c r="AO15" s="10" t="str">
        <f ca="1">IF(COUNTIF(INDIRECT("L"&amp;MATCH(AO$1,$A:$A,0)):INDIRECT("R"&amp;(MATCH(AO$1,$A:$A,0)+(COUNTIF($A:$A,AO$1))-1)),$W15)=0,"",COUNTIF(INDIRECT("L"&amp;MATCH(AO$1,$A:$A,0)):INDIRECT("R"&amp;(MATCH(AO$1,$A:$A,0)+(COUNTIF($A:$A,AO$1))-1)),$W15))</f>
        <v/>
      </c>
      <c r="AP15" s="10" t="str">
        <f ca="1">IF(COUNTIF(INDIRECT("L"&amp;MATCH(AP$1,$A:$A,0)):INDIRECT("R"&amp;(MATCH(AP$1,$A:$A,0)+(COUNTIF($A:$A,AP$1))-1)),$W15)=0,"",COUNTIF(INDIRECT("L"&amp;MATCH(AP$1,$A:$A,0)):INDIRECT("R"&amp;(MATCH(AP$1,$A:$A,0)+(COUNTIF($A:$A,AP$1))-1)),$W15))</f>
        <v/>
      </c>
    </row>
    <row r="16" spans="1:1514">
      <c r="A16" s="10" t="s">
        <v>5529</v>
      </c>
      <c r="B16" s="11" t="s">
        <v>1569</v>
      </c>
      <c r="C16" s="11" t="s">
        <v>3186</v>
      </c>
      <c r="F16" s="10" t="s">
        <v>240</v>
      </c>
      <c r="G16" s="10">
        <v>25</v>
      </c>
      <c r="H16" s="10" t="s">
        <v>717</v>
      </c>
      <c r="I16" s="10">
        <v>1</v>
      </c>
      <c r="J16" s="10">
        <v>1</v>
      </c>
      <c r="N16" s="10" t="s">
        <v>5493</v>
      </c>
      <c r="R16" s="10" t="s">
        <v>2866</v>
      </c>
      <c r="S16" s="10">
        <f>IF(ISBLANK(T16),0,COUNTA(L16:R16))</f>
        <v>2</v>
      </c>
      <c r="T16" s="10" t="s">
        <v>5499</v>
      </c>
      <c r="U16" s="10" t="s">
        <v>2891</v>
      </c>
      <c r="W16" s="10" t="str">
        <f>IndexTable!C16</f>
        <v>Enhance</v>
      </c>
      <c r="X16" s="10">
        <f ca="1">IF(COUNTIF(INDIRECT("L"&amp;MATCH(X$1,$A:$A,0)):INDIRECT("R"&amp;(MATCH(X$1,$A:$A,0)+(COUNTIF($A:$A,X$1))-1)),$W16)=0,"",COUNTIF(INDIRECT("L"&amp;MATCH(X$1,$A:$A,0)):INDIRECT("R"&amp;(MATCH(X$1,$A:$A,0)+(COUNTIF($A:$A,X$1))-1)),$W16))</f>
        <v>3</v>
      </c>
      <c r="Y16" s="10">
        <f ca="1">IF(COUNTIF(INDIRECT("L"&amp;MATCH(Y$1,$A:$A,0)):INDIRECT("R"&amp;(MATCH(Y$1,$A:$A,0)+(COUNTIF($A:$A,Y$1))-1)),$W16)=0,"",COUNTIF(INDIRECT("L"&amp;MATCH(Y$1,$A:$A,0)):INDIRECT("R"&amp;(MATCH(Y$1,$A:$A,0)+(COUNTIF($A:$A,Y$1))-1)),$W16))</f>
        <v>2</v>
      </c>
      <c r="Z16" s="10">
        <f ca="1">IF(COUNTIF(INDIRECT("L"&amp;MATCH(Z$1,$A:$A,0)):INDIRECT("R"&amp;(MATCH(Z$1,$A:$A,0)+(COUNTIF($A:$A,Z$1))-1)),$W16)=0,"",COUNTIF(INDIRECT("L"&amp;MATCH(Z$1,$A:$A,0)):INDIRECT("R"&amp;(MATCH(Z$1,$A:$A,0)+(COUNTIF($A:$A,Z$1))-1)),$W16))</f>
        <v>9</v>
      </c>
      <c r="AA16" s="10">
        <f ca="1">IF(COUNTIF(INDIRECT("L"&amp;MATCH(AA$1,$A:$A,0)):INDIRECT("R"&amp;(MATCH(AA$1,$A:$A,0)+(COUNTIF($A:$A,AA$1))-1)),$W16)=0,"",COUNTIF(INDIRECT("L"&amp;MATCH(AA$1,$A:$A,0)):INDIRECT("R"&amp;(MATCH(AA$1,$A:$A,0)+(COUNTIF($A:$A,AA$1))-1)),$W16))</f>
        <v>16</v>
      </c>
      <c r="AB16" s="10" t="str">
        <f ca="1">IF(COUNTIF(INDIRECT("L"&amp;MATCH(AB$1,$A:$A,0)):INDIRECT("R"&amp;(MATCH(AB$1,$A:$A,0)+(COUNTIF($A:$A,AB$1))-1)),$W16)=0,"",COUNTIF(INDIRECT("L"&amp;MATCH(AB$1,$A:$A,0)):INDIRECT("R"&amp;(MATCH(AB$1,$A:$A,0)+(COUNTIF($A:$A,AB$1))-1)),$W16))</f>
        <v/>
      </c>
      <c r="AC16" s="10" t="str">
        <f ca="1">IF(COUNTIF(INDIRECT("L"&amp;MATCH(AC$1,$A:$A,0)):INDIRECT("R"&amp;(MATCH(AC$1,$A:$A,0)+(COUNTIF($A:$A,AC$1))-1)),$W16)=0,"",COUNTIF(INDIRECT("L"&amp;MATCH(AC$1,$A:$A,0)):INDIRECT("R"&amp;(MATCH(AC$1,$A:$A,0)+(COUNTIF($A:$A,AC$1))-1)),$W16))</f>
        <v/>
      </c>
      <c r="AD16" s="10" t="str">
        <f ca="1">IF(COUNTIF(INDIRECT("L"&amp;MATCH(AD$1,$A:$A,0)):INDIRECT("R"&amp;(MATCH(AD$1,$A:$A,0)+(COUNTIF($A:$A,AD$1))-1)),$W16)=0,"",COUNTIF(INDIRECT("L"&amp;MATCH(AD$1,$A:$A,0)):INDIRECT("R"&amp;(MATCH(AD$1,$A:$A,0)+(COUNTIF($A:$A,AD$1))-1)),$W16))</f>
        <v/>
      </c>
      <c r="AE16" s="10" t="str">
        <f ca="1">IF(COUNTIF(INDIRECT("L"&amp;MATCH(AE$1,$A:$A,0)):INDIRECT("R"&amp;(MATCH(AE$1,$A:$A,0)+(COUNTIF($A:$A,AE$1))-1)),$W16)=0,"",COUNTIF(INDIRECT("L"&amp;MATCH(AE$1,$A:$A,0)):INDIRECT("R"&amp;(MATCH(AE$1,$A:$A,0)+(COUNTIF($A:$A,AE$1))-1)),$W16))</f>
        <v/>
      </c>
      <c r="AF16" s="10">
        <f ca="1">IF(COUNTIF(INDIRECT("L"&amp;MATCH(AF$1,$A:$A,0)):INDIRECT("R"&amp;(MATCH(AF$1,$A:$A,0)+(COUNTIF($A:$A,AF$1))-1)),$W16)=0,"",COUNTIF(INDIRECT("L"&amp;MATCH(AF$1,$A:$A,0)):INDIRECT("R"&amp;(MATCH(AF$1,$A:$A,0)+(COUNTIF($A:$A,AF$1))-1)),$W16))</f>
        <v>2</v>
      </c>
      <c r="AG16" s="10">
        <f ca="1">IF(COUNTIF(INDIRECT("L"&amp;MATCH(AG$1,$A:$A,0)):INDIRECT("R"&amp;(MATCH(AG$1,$A:$A,0)+(COUNTIF($A:$A,AG$1))-1)),$W16)=0,"",COUNTIF(INDIRECT("L"&amp;MATCH(AG$1,$A:$A,0)):INDIRECT("R"&amp;(MATCH(AG$1,$A:$A,0)+(COUNTIF($A:$A,AG$1))-1)),$W16))</f>
        <v>23</v>
      </c>
      <c r="AH16" s="10">
        <f ca="1">IF(COUNTIF(INDIRECT("L"&amp;MATCH(AH$1,$A:$A,0)):INDIRECT("R"&amp;(MATCH(AH$1,$A:$A,0)+(COUNTIF($A:$A,AH$1))-1)),$W16)=0,"",COUNTIF(INDIRECT("L"&amp;MATCH(AH$1,$A:$A,0)):INDIRECT("R"&amp;(MATCH(AH$1,$A:$A,0)+(COUNTIF($A:$A,AH$1))-1)),$W16))</f>
        <v>12</v>
      </c>
      <c r="AI16" s="10">
        <f ca="1">IF(COUNTIF(INDIRECT("L"&amp;MATCH(AI$1,$A:$A,0)):INDIRECT("R"&amp;(MATCH(AI$1,$A:$A,0)+(COUNTIF($A:$A,AI$1))-1)),$W16)=0,"",COUNTIF(INDIRECT("L"&amp;MATCH(AI$1,$A:$A,0)):INDIRECT("R"&amp;(MATCH(AI$1,$A:$A,0)+(COUNTIF($A:$A,AI$1))-1)),$W16))</f>
        <v>28</v>
      </c>
      <c r="AJ16" s="10" t="str">
        <f ca="1">IF(COUNTIF(INDIRECT("L"&amp;MATCH(AJ$1,$A:$A,0)):INDIRECT("R"&amp;(MATCH(AJ$1,$A:$A,0)+(COUNTIF($A:$A,AJ$1))-1)),$W16)=0,"",COUNTIF(INDIRECT("L"&amp;MATCH(AJ$1,$A:$A,0)):INDIRECT("R"&amp;(MATCH(AJ$1,$A:$A,0)+(COUNTIF($A:$A,AJ$1))-1)),$W16))</f>
        <v/>
      </c>
      <c r="AK16" s="10">
        <f ca="1">IF(COUNTIF(INDIRECT("L"&amp;MATCH(AK$1,$A:$A,0)):INDIRECT("R"&amp;(MATCH(AK$1,$A:$A,0)+(COUNTIF($A:$A,AK$1))-1)),$W16)=0,"",COUNTIF(INDIRECT("L"&amp;MATCH(AK$1,$A:$A,0)):INDIRECT("R"&amp;(MATCH(AK$1,$A:$A,0)+(COUNTIF($A:$A,AK$1))-1)),$W16))</f>
        <v>2</v>
      </c>
      <c r="AL16" s="10">
        <f ca="1">IF(COUNTIF(INDIRECT("L"&amp;MATCH(AL$1,$A:$A,0)):INDIRECT("R"&amp;(MATCH(AL$1,$A:$A,0)+(COUNTIF($A:$A,AL$1))-1)),$W16)=0,"",COUNTIF(INDIRECT("L"&amp;MATCH(AL$1,$A:$A,0)):INDIRECT("R"&amp;(MATCH(AL$1,$A:$A,0)+(COUNTIF($A:$A,AL$1))-1)),$W16))</f>
        <v>5</v>
      </c>
      <c r="AM16" s="10">
        <f ca="1">IF(COUNTIF(INDIRECT("L"&amp;MATCH(AM$1,$A:$A,0)):INDIRECT("R"&amp;(MATCH(AM$1,$A:$A,0)+(COUNTIF($A:$A,AM$1))-1)),$W16)=0,"",COUNTIF(INDIRECT("L"&amp;MATCH(AM$1,$A:$A,0)):INDIRECT("R"&amp;(MATCH(AM$1,$A:$A,0)+(COUNTIF($A:$A,AM$1))-1)),$W16))</f>
        <v>3</v>
      </c>
      <c r="AN16" s="10">
        <f ca="1">IF(COUNTIF(INDIRECT("L"&amp;MATCH(AN$1,$A:$A,0)):INDIRECT("R"&amp;(MATCH(AN$1,$A:$A,0)+(COUNTIF($A:$A,AN$1))-1)),$W16)=0,"",COUNTIF(INDIRECT("L"&amp;MATCH(AN$1,$A:$A,0)):INDIRECT("R"&amp;(MATCH(AN$1,$A:$A,0)+(COUNTIF($A:$A,AN$1))-1)),$W16))</f>
        <v>3</v>
      </c>
      <c r="AO16" s="10" t="str">
        <f ca="1">IF(COUNTIF(INDIRECT("L"&amp;MATCH(AO$1,$A:$A,0)):INDIRECT("R"&amp;(MATCH(AO$1,$A:$A,0)+(COUNTIF($A:$A,AO$1))-1)),$W16)=0,"",COUNTIF(INDIRECT("L"&amp;MATCH(AO$1,$A:$A,0)):INDIRECT("R"&amp;(MATCH(AO$1,$A:$A,0)+(COUNTIF($A:$A,AO$1))-1)),$W16))</f>
        <v/>
      </c>
      <c r="AP16" s="10">
        <f ca="1">IF(COUNTIF(INDIRECT("L"&amp;MATCH(AP$1,$A:$A,0)):INDIRECT("R"&amp;(MATCH(AP$1,$A:$A,0)+(COUNTIF($A:$A,AP$1))-1)),$W16)=0,"",COUNTIF(INDIRECT("L"&amp;MATCH(AP$1,$A:$A,0)):INDIRECT("R"&amp;(MATCH(AP$1,$A:$A,0)+(COUNTIF($A:$A,AP$1))-1)),$W16))</f>
        <v>40</v>
      </c>
    </row>
    <row r="17" spans="1:42">
      <c r="A17" s="10" t="s">
        <v>5529</v>
      </c>
      <c r="B17" s="11" t="s">
        <v>1570</v>
      </c>
      <c r="C17" s="11" t="s">
        <v>3176</v>
      </c>
      <c r="F17" s="10" t="s">
        <v>240</v>
      </c>
      <c r="G17" s="10">
        <v>75</v>
      </c>
      <c r="H17" s="10" t="s">
        <v>707</v>
      </c>
      <c r="I17" s="10">
        <v>1</v>
      </c>
      <c r="J17" s="10">
        <v>1</v>
      </c>
      <c r="L17" s="10" t="s">
        <v>5495</v>
      </c>
      <c r="M17" s="10" t="s">
        <v>5497</v>
      </c>
      <c r="N17" s="10" t="s">
        <v>5493</v>
      </c>
      <c r="R17" s="10" t="s">
        <v>2866</v>
      </c>
      <c r="S17" s="10">
        <f>IF(ISBLANK(T17),0,COUNTA(L17:R17))</f>
        <v>4</v>
      </c>
      <c r="T17" s="10" t="s">
        <v>5499</v>
      </c>
      <c r="U17" s="10" t="s">
        <v>5501</v>
      </c>
      <c r="W17" s="10" t="str">
        <f>IndexTable!C17</f>
        <v>Fabricate</v>
      </c>
      <c r="X17" s="10">
        <f ca="1">IF(COUNTIF(INDIRECT("L"&amp;MATCH(X$1,$A:$A,0)):INDIRECT("R"&amp;(MATCH(X$1,$A:$A,0)+(COUNTIF($A:$A,X$1))-1)),$W17)=0,"",COUNTIF(INDIRECT("L"&amp;MATCH(X$1,$A:$A,0)):INDIRECT("R"&amp;(MATCH(X$1,$A:$A,0)+(COUNTIF($A:$A,X$1))-1)),$W17))</f>
        <v>1</v>
      </c>
      <c r="Y17" s="10" t="str">
        <f ca="1">IF(COUNTIF(INDIRECT("L"&amp;MATCH(Y$1,$A:$A,0)):INDIRECT("R"&amp;(MATCH(Y$1,$A:$A,0)+(COUNTIF($A:$A,Y$1))-1)),$W17)=0,"",COUNTIF(INDIRECT("L"&amp;MATCH(Y$1,$A:$A,0)):INDIRECT("R"&amp;(MATCH(Y$1,$A:$A,0)+(COUNTIF($A:$A,Y$1))-1)),$W17))</f>
        <v/>
      </c>
      <c r="Z17" s="10">
        <f ca="1">IF(COUNTIF(INDIRECT("L"&amp;MATCH(Z$1,$A:$A,0)):INDIRECT("R"&amp;(MATCH(Z$1,$A:$A,0)+(COUNTIF($A:$A,Z$1))-1)),$W17)=0,"",COUNTIF(INDIRECT("L"&amp;MATCH(Z$1,$A:$A,0)):INDIRECT("R"&amp;(MATCH(Z$1,$A:$A,0)+(COUNTIF($A:$A,Z$1))-1)),$W17))</f>
        <v>11</v>
      </c>
      <c r="AA17" s="10" t="str">
        <f ca="1">IF(COUNTIF(INDIRECT("L"&amp;MATCH(AA$1,$A:$A,0)):INDIRECT("R"&amp;(MATCH(AA$1,$A:$A,0)+(COUNTIF($A:$A,AA$1))-1)),$W17)=0,"",COUNTIF(INDIRECT("L"&amp;MATCH(AA$1,$A:$A,0)):INDIRECT("R"&amp;(MATCH(AA$1,$A:$A,0)+(COUNTIF($A:$A,AA$1))-1)),$W17))</f>
        <v/>
      </c>
      <c r="AB17" s="10">
        <f ca="1">IF(COUNTIF(INDIRECT("L"&amp;MATCH(AB$1,$A:$A,0)):INDIRECT("R"&amp;(MATCH(AB$1,$A:$A,0)+(COUNTIF($A:$A,AB$1))-1)),$W17)=0,"",COUNTIF(INDIRECT("L"&amp;MATCH(AB$1,$A:$A,0)):INDIRECT("R"&amp;(MATCH(AB$1,$A:$A,0)+(COUNTIF($A:$A,AB$1))-1)),$W17))</f>
        <v>2</v>
      </c>
      <c r="AC17" s="10" t="str">
        <f ca="1">IF(COUNTIF(INDIRECT("L"&amp;MATCH(AC$1,$A:$A,0)):INDIRECT("R"&amp;(MATCH(AC$1,$A:$A,0)+(COUNTIF($A:$A,AC$1))-1)),$W17)=0,"",COUNTIF(INDIRECT("L"&amp;MATCH(AC$1,$A:$A,0)):INDIRECT("R"&amp;(MATCH(AC$1,$A:$A,0)+(COUNTIF($A:$A,AC$1))-1)),$W17))</f>
        <v/>
      </c>
      <c r="AD17" s="10">
        <f ca="1">IF(COUNTIF(INDIRECT("L"&amp;MATCH(AD$1,$A:$A,0)):INDIRECT("R"&amp;(MATCH(AD$1,$A:$A,0)+(COUNTIF($A:$A,AD$1))-1)),$W17)=0,"",COUNTIF(INDIRECT("L"&amp;MATCH(AD$1,$A:$A,0)):INDIRECT("R"&amp;(MATCH(AD$1,$A:$A,0)+(COUNTIF($A:$A,AD$1))-1)),$W17))</f>
        <v>3</v>
      </c>
      <c r="AE17" s="10">
        <f ca="1">IF(COUNTIF(INDIRECT("L"&amp;MATCH(AE$1,$A:$A,0)):INDIRECT("R"&amp;(MATCH(AE$1,$A:$A,0)+(COUNTIF($A:$A,AE$1))-1)),$W17)=0,"",COUNTIF(INDIRECT("L"&amp;MATCH(AE$1,$A:$A,0)):INDIRECT("R"&amp;(MATCH(AE$1,$A:$A,0)+(COUNTIF($A:$A,AE$1))-1)),$W17))</f>
        <v>4</v>
      </c>
      <c r="AF17" s="10" t="str">
        <f ca="1">IF(COUNTIF(INDIRECT("L"&amp;MATCH(AF$1,$A:$A,0)):INDIRECT("R"&amp;(MATCH(AF$1,$A:$A,0)+(COUNTIF($A:$A,AF$1))-1)),$W17)=0,"",COUNTIF(INDIRECT("L"&amp;MATCH(AF$1,$A:$A,0)):INDIRECT("R"&amp;(MATCH(AF$1,$A:$A,0)+(COUNTIF($A:$A,AF$1))-1)),$W17))</f>
        <v/>
      </c>
      <c r="AG17" s="10" t="str">
        <f ca="1">IF(COUNTIF(INDIRECT("L"&amp;MATCH(AG$1,$A:$A,0)):INDIRECT("R"&amp;(MATCH(AG$1,$A:$A,0)+(COUNTIF($A:$A,AG$1))-1)),$W17)=0,"",COUNTIF(INDIRECT("L"&amp;MATCH(AG$1,$A:$A,0)):INDIRECT("R"&amp;(MATCH(AG$1,$A:$A,0)+(COUNTIF($A:$A,AG$1))-1)),$W17))</f>
        <v/>
      </c>
      <c r="AH17" s="10" t="str">
        <f ca="1">IF(COUNTIF(INDIRECT("L"&amp;MATCH(AH$1,$A:$A,0)):INDIRECT("R"&amp;(MATCH(AH$1,$A:$A,0)+(COUNTIF($A:$A,AH$1))-1)),$W17)=0,"",COUNTIF(INDIRECT("L"&amp;MATCH(AH$1,$A:$A,0)):INDIRECT("R"&amp;(MATCH(AH$1,$A:$A,0)+(COUNTIF($A:$A,AH$1))-1)),$W17))</f>
        <v/>
      </c>
      <c r="AI17" s="10">
        <f ca="1">IF(COUNTIF(INDIRECT("L"&amp;MATCH(AI$1,$A:$A,0)):INDIRECT("R"&amp;(MATCH(AI$1,$A:$A,0)+(COUNTIF($A:$A,AI$1))-1)),$W17)=0,"",COUNTIF(INDIRECT("L"&amp;MATCH(AI$1,$A:$A,0)):INDIRECT("R"&amp;(MATCH(AI$1,$A:$A,0)+(COUNTIF($A:$A,AI$1))-1)),$W17))</f>
        <v>5</v>
      </c>
      <c r="AJ17" s="10">
        <f ca="1">IF(COUNTIF(INDIRECT("L"&amp;MATCH(AJ$1,$A:$A,0)):INDIRECT("R"&amp;(MATCH(AJ$1,$A:$A,0)+(COUNTIF($A:$A,AJ$1))-1)),$W17)=0,"",COUNTIF(INDIRECT("L"&amp;MATCH(AJ$1,$A:$A,0)):INDIRECT("R"&amp;(MATCH(AJ$1,$A:$A,0)+(COUNTIF($A:$A,AJ$1))-1)),$W17))</f>
        <v>1</v>
      </c>
      <c r="AK17" s="10">
        <f ca="1">IF(COUNTIF(INDIRECT("L"&amp;MATCH(AK$1,$A:$A,0)):INDIRECT("R"&amp;(MATCH(AK$1,$A:$A,0)+(COUNTIF($A:$A,AK$1))-1)),$W17)=0,"",COUNTIF(INDIRECT("L"&amp;MATCH(AK$1,$A:$A,0)):INDIRECT("R"&amp;(MATCH(AK$1,$A:$A,0)+(COUNTIF($A:$A,AK$1))-1)),$W17))</f>
        <v>1</v>
      </c>
      <c r="AL17" s="10" t="str">
        <f ca="1">IF(COUNTIF(INDIRECT("L"&amp;MATCH(AL$1,$A:$A,0)):INDIRECT("R"&amp;(MATCH(AL$1,$A:$A,0)+(COUNTIF($A:$A,AL$1))-1)),$W17)=0,"",COUNTIF(INDIRECT("L"&amp;MATCH(AL$1,$A:$A,0)):INDIRECT("R"&amp;(MATCH(AL$1,$A:$A,0)+(COUNTIF($A:$A,AL$1))-1)),$W17))</f>
        <v/>
      </c>
      <c r="AM17" s="10" t="str">
        <f ca="1">IF(COUNTIF(INDIRECT("L"&amp;MATCH(AM$1,$A:$A,0)):INDIRECT("R"&amp;(MATCH(AM$1,$A:$A,0)+(COUNTIF($A:$A,AM$1))-1)),$W17)=0,"",COUNTIF(INDIRECT("L"&amp;MATCH(AM$1,$A:$A,0)):INDIRECT("R"&amp;(MATCH(AM$1,$A:$A,0)+(COUNTIF($A:$A,AM$1))-1)),$W17))</f>
        <v/>
      </c>
      <c r="AN17" s="10">
        <f ca="1">IF(COUNTIF(INDIRECT("L"&amp;MATCH(AN$1,$A:$A,0)):INDIRECT("R"&amp;(MATCH(AN$1,$A:$A,0)+(COUNTIF($A:$A,AN$1))-1)),$W17)=0,"",COUNTIF(INDIRECT("L"&amp;MATCH(AN$1,$A:$A,0)):INDIRECT("R"&amp;(MATCH(AN$1,$A:$A,0)+(COUNTIF($A:$A,AN$1))-1)),$W17))</f>
        <v>8</v>
      </c>
      <c r="AO17" s="10" t="str">
        <f ca="1">IF(COUNTIF(INDIRECT("L"&amp;MATCH(AO$1,$A:$A,0)):INDIRECT("R"&amp;(MATCH(AO$1,$A:$A,0)+(COUNTIF($A:$A,AO$1))-1)),$W17)=0,"",COUNTIF(INDIRECT("L"&amp;MATCH(AO$1,$A:$A,0)):INDIRECT("R"&amp;(MATCH(AO$1,$A:$A,0)+(COUNTIF($A:$A,AO$1))-1)),$W17))</f>
        <v/>
      </c>
      <c r="AP17" s="10">
        <f ca="1">IF(COUNTIF(INDIRECT("L"&amp;MATCH(AP$1,$A:$A,0)):INDIRECT("R"&amp;(MATCH(AP$1,$A:$A,0)+(COUNTIF($A:$A,AP$1))-1)),$W17)=0,"",COUNTIF(INDIRECT("L"&amp;MATCH(AP$1,$A:$A,0)):INDIRECT("R"&amp;(MATCH(AP$1,$A:$A,0)+(COUNTIF($A:$A,AP$1))-1)),$W17))</f>
        <v>9</v>
      </c>
    </row>
    <row r="18" spans="1:42">
      <c r="A18" s="10" t="s">
        <v>5529</v>
      </c>
      <c r="B18" s="11" t="s">
        <v>1571</v>
      </c>
      <c r="C18" s="11" t="s">
        <v>3164</v>
      </c>
      <c r="F18" s="10" t="s">
        <v>241</v>
      </c>
      <c r="G18" s="10">
        <v>25</v>
      </c>
      <c r="H18" s="10" t="s">
        <v>0</v>
      </c>
      <c r="I18" s="10">
        <v>1</v>
      </c>
      <c r="J18" s="10">
        <v>1</v>
      </c>
      <c r="R18" s="10" t="s">
        <v>2866</v>
      </c>
      <c r="S18" s="10">
        <f>IF(ISBLANK(T18),0,COUNTA(L18:R18))</f>
        <v>1</v>
      </c>
      <c r="T18" s="10" t="s">
        <v>5499</v>
      </c>
      <c r="U18" s="10" t="s">
        <v>2869</v>
      </c>
      <c r="W18" s="10" t="str">
        <f>IndexTable!C18</f>
        <v>Fire</v>
      </c>
      <c r="X18" s="10" t="str">
        <f ca="1">IF(COUNTIF(INDIRECT("L"&amp;MATCH(X$1,$A:$A,0)):INDIRECT("R"&amp;(MATCH(X$1,$A:$A,0)+(COUNTIF($A:$A,X$1))-1)),$W18)=0,"",COUNTIF(INDIRECT("L"&amp;MATCH(X$1,$A:$A,0)):INDIRECT("R"&amp;(MATCH(X$1,$A:$A,0)+(COUNTIF($A:$A,X$1))-1)),$W18))</f>
        <v/>
      </c>
      <c r="Y18" s="10" t="str">
        <f ca="1">IF(COUNTIF(INDIRECT("L"&amp;MATCH(Y$1,$A:$A,0)):INDIRECT("R"&amp;(MATCH(Y$1,$A:$A,0)+(COUNTIF($A:$A,Y$1))-1)),$W18)=0,"",COUNTIF(INDIRECT("L"&amp;MATCH(Y$1,$A:$A,0)):INDIRECT("R"&amp;(MATCH(Y$1,$A:$A,0)+(COUNTIF($A:$A,Y$1))-1)),$W18))</f>
        <v/>
      </c>
      <c r="Z18" s="10">
        <f ca="1">IF(COUNTIF(INDIRECT("L"&amp;MATCH(Z$1,$A:$A,0)):INDIRECT("R"&amp;(MATCH(Z$1,$A:$A,0)+(COUNTIF($A:$A,Z$1))-1)),$W18)=0,"",COUNTIF(INDIRECT("L"&amp;MATCH(Z$1,$A:$A,0)):INDIRECT("R"&amp;(MATCH(Z$1,$A:$A,0)+(COUNTIF($A:$A,Z$1))-1)),$W18))</f>
        <v>11</v>
      </c>
      <c r="AA18" s="10">
        <f ca="1">IF(COUNTIF(INDIRECT("L"&amp;MATCH(AA$1,$A:$A,0)):INDIRECT("R"&amp;(MATCH(AA$1,$A:$A,0)+(COUNTIF($A:$A,AA$1))-1)),$W18)=0,"",COUNTIF(INDIRECT("L"&amp;MATCH(AA$1,$A:$A,0)):INDIRECT("R"&amp;(MATCH(AA$1,$A:$A,0)+(COUNTIF($A:$A,AA$1))-1)),$W18))</f>
        <v>24</v>
      </c>
      <c r="AB18" s="10" t="str">
        <f ca="1">IF(COUNTIF(INDIRECT("L"&amp;MATCH(AB$1,$A:$A,0)):INDIRECT("R"&amp;(MATCH(AB$1,$A:$A,0)+(COUNTIF($A:$A,AB$1))-1)),$W18)=0,"",COUNTIF(INDIRECT("L"&amp;MATCH(AB$1,$A:$A,0)):INDIRECT("R"&amp;(MATCH(AB$1,$A:$A,0)+(COUNTIF($A:$A,AB$1))-1)),$W18))</f>
        <v/>
      </c>
      <c r="AC18" s="10" t="str">
        <f ca="1">IF(COUNTIF(INDIRECT("L"&amp;MATCH(AC$1,$A:$A,0)):INDIRECT("R"&amp;(MATCH(AC$1,$A:$A,0)+(COUNTIF($A:$A,AC$1))-1)),$W18)=0,"",COUNTIF(INDIRECT("L"&amp;MATCH(AC$1,$A:$A,0)):INDIRECT("R"&amp;(MATCH(AC$1,$A:$A,0)+(COUNTIF($A:$A,AC$1))-1)),$W18))</f>
        <v/>
      </c>
      <c r="AD18" s="10" t="str">
        <f ca="1">IF(COUNTIF(INDIRECT("L"&amp;MATCH(AD$1,$A:$A,0)):INDIRECT("R"&amp;(MATCH(AD$1,$A:$A,0)+(COUNTIF($A:$A,AD$1))-1)),$W18)=0,"",COUNTIF(INDIRECT("L"&amp;MATCH(AD$1,$A:$A,0)):INDIRECT("R"&amp;(MATCH(AD$1,$A:$A,0)+(COUNTIF($A:$A,AD$1))-1)),$W18))</f>
        <v/>
      </c>
      <c r="AE18" s="10">
        <f ca="1">IF(COUNTIF(INDIRECT("L"&amp;MATCH(AE$1,$A:$A,0)):INDIRECT("R"&amp;(MATCH(AE$1,$A:$A,0)+(COUNTIF($A:$A,AE$1))-1)),$W18)=0,"",COUNTIF(INDIRECT("L"&amp;MATCH(AE$1,$A:$A,0)):INDIRECT("R"&amp;(MATCH(AE$1,$A:$A,0)+(COUNTIF($A:$A,AE$1))-1)),$W18))</f>
        <v>5</v>
      </c>
      <c r="AF18" s="10">
        <f ca="1">IF(COUNTIF(INDIRECT("L"&amp;MATCH(AF$1,$A:$A,0)):INDIRECT("R"&amp;(MATCH(AF$1,$A:$A,0)+(COUNTIF($A:$A,AF$1))-1)),$W18)=0,"",COUNTIF(INDIRECT("L"&amp;MATCH(AF$1,$A:$A,0)):INDIRECT("R"&amp;(MATCH(AF$1,$A:$A,0)+(COUNTIF($A:$A,AF$1))-1)),$W18))</f>
        <v>3</v>
      </c>
      <c r="AG18" s="10">
        <f ca="1">IF(COUNTIF(INDIRECT("L"&amp;MATCH(AG$1,$A:$A,0)):INDIRECT("R"&amp;(MATCH(AG$1,$A:$A,0)+(COUNTIF($A:$A,AG$1))-1)),$W18)=0,"",COUNTIF(INDIRECT("L"&amp;MATCH(AG$1,$A:$A,0)):INDIRECT("R"&amp;(MATCH(AG$1,$A:$A,0)+(COUNTIF($A:$A,AG$1))-1)),$W18))</f>
        <v>5</v>
      </c>
      <c r="AH18" s="10">
        <f ca="1">IF(COUNTIF(INDIRECT("L"&amp;MATCH(AH$1,$A:$A,0)):INDIRECT("R"&amp;(MATCH(AH$1,$A:$A,0)+(COUNTIF($A:$A,AH$1))-1)),$W18)=0,"",COUNTIF(INDIRECT("L"&amp;MATCH(AH$1,$A:$A,0)):INDIRECT("R"&amp;(MATCH(AH$1,$A:$A,0)+(COUNTIF($A:$A,AH$1))-1)),$W18))</f>
        <v>14</v>
      </c>
      <c r="AI18" s="10">
        <f ca="1">IF(COUNTIF(INDIRECT("L"&amp;MATCH(AI$1,$A:$A,0)):INDIRECT("R"&amp;(MATCH(AI$1,$A:$A,0)+(COUNTIF($A:$A,AI$1))-1)),$W18)=0,"",COUNTIF(INDIRECT("L"&amp;MATCH(AI$1,$A:$A,0)):INDIRECT("R"&amp;(MATCH(AI$1,$A:$A,0)+(COUNTIF($A:$A,AI$1))-1)),$W18))</f>
        <v>32</v>
      </c>
      <c r="AJ18" s="10" t="str">
        <f ca="1">IF(COUNTIF(INDIRECT("L"&amp;MATCH(AJ$1,$A:$A,0)):INDIRECT("R"&amp;(MATCH(AJ$1,$A:$A,0)+(COUNTIF($A:$A,AJ$1))-1)),$W18)=0,"",COUNTIF(INDIRECT("L"&amp;MATCH(AJ$1,$A:$A,0)):INDIRECT("R"&amp;(MATCH(AJ$1,$A:$A,0)+(COUNTIF($A:$A,AJ$1))-1)),$W18))</f>
        <v/>
      </c>
      <c r="AK18" s="10" t="str">
        <f ca="1">IF(COUNTIF(INDIRECT("L"&amp;MATCH(AK$1,$A:$A,0)):INDIRECT("R"&amp;(MATCH(AK$1,$A:$A,0)+(COUNTIF($A:$A,AK$1))-1)),$W18)=0,"",COUNTIF(INDIRECT("L"&amp;MATCH(AK$1,$A:$A,0)):INDIRECT("R"&amp;(MATCH(AK$1,$A:$A,0)+(COUNTIF($A:$A,AK$1))-1)),$W18))</f>
        <v/>
      </c>
      <c r="AL18" s="10" t="str">
        <f ca="1">IF(COUNTIF(INDIRECT("L"&amp;MATCH(AL$1,$A:$A,0)):INDIRECT("R"&amp;(MATCH(AL$1,$A:$A,0)+(COUNTIF($A:$A,AL$1))-1)),$W18)=0,"",COUNTIF(INDIRECT("L"&amp;MATCH(AL$1,$A:$A,0)):INDIRECT("R"&amp;(MATCH(AL$1,$A:$A,0)+(COUNTIF($A:$A,AL$1))-1)),$W18))</f>
        <v/>
      </c>
      <c r="AM18" s="10">
        <f ca="1">IF(COUNTIF(INDIRECT("L"&amp;MATCH(AM$1,$A:$A,0)):INDIRECT("R"&amp;(MATCH(AM$1,$A:$A,0)+(COUNTIF($A:$A,AM$1))-1)),$W18)=0,"",COUNTIF(INDIRECT("L"&amp;MATCH(AM$1,$A:$A,0)):INDIRECT("R"&amp;(MATCH(AM$1,$A:$A,0)+(COUNTIF($A:$A,AM$1))-1)),$W18))</f>
        <v>12</v>
      </c>
      <c r="AN18" s="10">
        <f ca="1">IF(COUNTIF(INDIRECT("L"&amp;MATCH(AN$1,$A:$A,0)):INDIRECT("R"&amp;(MATCH(AN$1,$A:$A,0)+(COUNTIF($A:$A,AN$1))-1)),$W18)=0,"",COUNTIF(INDIRECT("L"&amp;MATCH(AN$1,$A:$A,0)):INDIRECT("R"&amp;(MATCH(AN$1,$A:$A,0)+(COUNTIF($A:$A,AN$1))-1)),$W18))</f>
        <v>12</v>
      </c>
      <c r="AO18" s="10" t="str">
        <f ca="1">IF(COUNTIF(INDIRECT("L"&amp;MATCH(AO$1,$A:$A,0)):INDIRECT("R"&amp;(MATCH(AO$1,$A:$A,0)+(COUNTIF($A:$A,AO$1))-1)),$W18)=0,"",COUNTIF(INDIRECT("L"&amp;MATCH(AO$1,$A:$A,0)):INDIRECT("R"&amp;(MATCH(AO$1,$A:$A,0)+(COUNTIF($A:$A,AO$1))-1)),$W18))</f>
        <v/>
      </c>
      <c r="AP18" s="10">
        <f ca="1">IF(COUNTIF(INDIRECT("L"&amp;MATCH(AP$1,$A:$A,0)):INDIRECT("R"&amp;(MATCH(AP$1,$A:$A,0)+(COUNTIF($A:$A,AP$1))-1)),$W18)=0,"",COUNTIF(INDIRECT("L"&amp;MATCH(AP$1,$A:$A,0)):INDIRECT("R"&amp;(MATCH(AP$1,$A:$A,0)+(COUNTIF($A:$A,AP$1))-1)),$W18))</f>
        <v>6</v>
      </c>
    </row>
    <row r="19" spans="1:42">
      <c r="A19" s="10" t="s">
        <v>5529</v>
      </c>
      <c r="B19" s="11" t="s">
        <v>1572</v>
      </c>
      <c r="C19" s="11" t="s">
        <v>3166</v>
      </c>
      <c r="F19" s="10" t="s">
        <v>241</v>
      </c>
      <c r="G19" s="10">
        <v>25</v>
      </c>
      <c r="H19" s="10" t="s">
        <v>698</v>
      </c>
      <c r="I19" s="10">
        <v>1</v>
      </c>
      <c r="J19" s="10">
        <v>1</v>
      </c>
      <c r="L19" s="10" t="s">
        <v>5494</v>
      </c>
      <c r="O19" s="10" t="s">
        <v>2867</v>
      </c>
      <c r="R19" s="10" t="s">
        <v>2866</v>
      </c>
      <c r="S19" s="10">
        <f>IF(ISBLANK(T19),0,COUNTA(L19:R19))</f>
        <v>3</v>
      </c>
      <c r="T19" s="10" t="s">
        <v>5499</v>
      </c>
      <c r="U19" s="10" t="s">
        <v>2871</v>
      </c>
      <c r="W19" s="10" t="str">
        <f>IndexTable!C19</f>
        <v>Force</v>
      </c>
      <c r="X19" s="10">
        <f ca="1">IF(COUNTIF(INDIRECT("L"&amp;MATCH(X$1,$A:$A,0)):INDIRECT("R"&amp;(MATCH(X$1,$A:$A,0)+(COUNTIF($A:$A,X$1))-1)),$W19)=0,"",COUNTIF(INDIRECT("L"&amp;MATCH(X$1,$A:$A,0)):INDIRECT("R"&amp;(MATCH(X$1,$A:$A,0)+(COUNTIF($A:$A,X$1))-1)),$W19))</f>
        <v>2</v>
      </c>
      <c r="Y19" s="10">
        <f ca="1">IF(COUNTIF(INDIRECT("L"&amp;MATCH(Y$1,$A:$A,0)):INDIRECT("R"&amp;(MATCH(Y$1,$A:$A,0)+(COUNTIF($A:$A,Y$1))-1)),$W19)=0,"",COUNTIF(INDIRECT("L"&amp;MATCH(Y$1,$A:$A,0)):INDIRECT("R"&amp;(MATCH(Y$1,$A:$A,0)+(COUNTIF($A:$A,Y$1))-1)),$W19))</f>
        <v>10</v>
      </c>
      <c r="Z19" s="10">
        <f ca="1">IF(COUNTIF(INDIRECT("L"&amp;MATCH(Z$1,$A:$A,0)):INDIRECT("R"&amp;(MATCH(Z$1,$A:$A,0)+(COUNTIF($A:$A,Z$1))-1)),$W19)=0,"",COUNTIF(INDIRECT("L"&amp;MATCH(Z$1,$A:$A,0)):INDIRECT("R"&amp;(MATCH(Z$1,$A:$A,0)+(COUNTIF($A:$A,Z$1))-1)),$W19))</f>
        <v>6</v>
      </c>
      <c r="AA19" s="10">
        <f ca="1">IF(COUNTIF(INDIRECT("L"&amp;MATCH(AA$1,$A:$A,0)):INDIRECT("R"&amp;(MATCH(AA$1,$A:$A,0)+(COUNTIF($A:$A,AA$1))-1)),$W19)=0,"",COUNTIF(INDIRECT("L"&amp;MATCH(AA$1,$A:$A,0)):INDIRECT("R"&amp;(MATCH(AA$1,$A:$A,0)+(COUNTIF($A:$A,AA$1))-1)),$W19))</f>
        <v>6</v>
      </c>
      <c r="AB19" s="10">
        <f ca="1">IF(COUNTIF(INDIRECT("L"&amp;MATCH(AB$1,$A:$A,0)):INDIRECT("R"&amp;(MATCH(AB$1,$A:$A,0)+(COUNTIF($A:$A,AB$1))-1)),$W19)=0,"",COUNTIF(INDIRECT("L"&amp;MATCH(AB$1,$A:$A,0)):INDIRECT("R"&amp;(MATCH(AB$1,$A:$A,0)+(COUNTIF($A:$A,AB$1))-1)),$W19))</f>
        <v>5</v>
      </c>
      <c r="AC19" s="10" t="str">
        <f ca="1">IF(COUNTIF(INDIRECT("L"&amp;MATCH(AC$1,$A:$A,0)):INDIRECT("R"&amp;(MATCH(AC$1,$A:$A,0)+(COUNTIF($A:$A,AC$1))-1)),$W19)=0,"",COUNTIF(INDIRECT("L"&amp;MATCH(AC$1,$A:$A,0)):INDIRECT("R"&amp;(MATCH(AC$1,$A:$A,0)+(COUNTIF($A:$A,AC$1))-1)),$W19))</f>
        <v/>
      </c>
      <c r="AD19" s="10" t="str">
        <f ca="1">IF(COUNTIF(INDIRECT("L"&amp;MATCH(AD$1,$A:$A,0)):INDIRECT("R"&amp;(MATCH(AD$1,$A:$A,0)+(COUNTIF($A:$A,AD$1))-1)),$W19)=0,"",COUNTIF(INDIRECT("L"&amp;MATCH(AD$1,$A:$A,0)):INDIRECT("R"&amp;(MATCH(AD$1,$A:$A,0)+(COUNTIF($A:$A,AD$1))-1)),$W19))</f>
        <v/>
      </c>
      <c r="AE19" s="10">
        <f ca="1">IF(COUNTIF(INDIRECT("L"&amp;MATCH(AE$1,$A:$A,0)):INDIRECT("R"&amp;(MATCH(AE$1,$A:$A,0)+(COUNTIF($A:$A,AE$1))-1)),$W19)=0,"",COUNTIF(INDIRECT("L"&amp;MATCH(AE$1,$A:$A,0)):INDIRECT("R"&amp;(MATCH(AE$1,$A:$A,0)+(COUNTIF($A:$A,AE$1))-1)),$W19))</f>
        <v>1</v>
      </c>
      <c r="AF19" s="10">
        <f ca="1">IF(COUNTIF(INDIRECT("L"&amp;MATCH(AF$1,$A:$A,0)):INDIRECT("R"&amp;(MATCH(AF$1,$A:$A,0)+(COUNTIF($A:$A,AF$1))-1)),$W19)=0,"",COUNTIF(INDIRECT("L"&amp;MATCH(AF$1,$A:$A,0)):INDIRECT("R"&amp;(MATCH(AF$1,$A:$A,0)+(COUNTIF($A:$A,AF$1))-1)),$W19))</f>
        <v>3</v>
      </c>
      <c r="AG19" s="10">
        <f ca="1">IF(COUNTIF(INDIRECT("L"&amp;MATCH(AG$1,$A:$A,0)):INDIRECT("R"&amp;(MATCH(AG$1,$A:$A,0)+(COUNTIF($A:$A,AG$1))-1)),$W19)=0,"",COUNTIF(INDIRECT("L"&amp;MATCH(AG$1,$A:$A,0)):INDIRECT("R"&amp;(MATCH(AG$1,$A:$A,0)+(COUNTIF($A:$A,AG$1))-1)),$W19))</f>
        <v>7</v>
      </c>
      <c r="AH19" s="10">
        <f ca="1">IF(COUNTIF(INDIRECT("L"&amp;MATCH(AH$1,$A:$A,0)):INDIRECT("R"&amp;(MATCH(AH$1,$A:$A,0)+(COUNTIF($A:$A,AH$1))-1)),$W19)=0,"",COUNTIF(INDIRECT("L"&amp;MATCH(AH$1,$A:$A,0)):INDIRECT("R"&amp;(MATCH(AH$1,$A:$A,0)+(COUNTIF($A:$A,AH$1))-1)),$W19))</f>
        <v>12</v>
      </c>
      <c r="AI19" s="10">
        <f ca="1">IF(COUNTIF(INDIRECT("L"&amp;MATCH(AI$1,$A:$A,0)):INDIRECT("R"&amp;(MATCH(AI$1,$A:$A,0)+(COUNTIF($A:$A,AI$1))-1)),$W19)=0,"",COUNTIF(INDIRECT("L"&amp;MATCH(AI$1,$A:$A,0)):INDIRECT("R"&amp;(MATCH(AI$1,$A:$A,0)+(COUNTIF($A:$A,AI$1))-1)),$W19))</f>
        <v>9</v>
      </c>
      <c r="AJ19" s="10" t="str">
        <f ca="1">IF(COUNTIF(INDIRECT("L"&amp;MATCH(AJ$1,$A:$A,0)):INDIRECT("R"&amp;(MATCH(AJ$1,$A:$A,0)+(COUNTIF($A:$A,AJ$1))-1)),$W19)=0,"",COUNTIF(INDIRECT("L"&amp;MATCH(AJ$1,$A:$A,0)):INDIRECT("R"&amp;(MATCH(AJ$1,$A:$A,0)+(COUNTIF($A:$A,AJ$1))-1)),$W19))</f>
        <v/>
      </c>
      <c r="AK19" s="10">
        <f ca="1">IF(COUNTIF(INDIRECT("L"&amp;MATCH(AK$1,$A:$A,0)):INDIRECT("R"&amp;(MATCH(AK$1,$A:$A,0)+(COUNTIF($A:$A,AK$1))-1)),$W19)=0,"",COUNTIF(INDIRECT("L"&amp;MATCH(AK$1,$A:$A,0)):INDIRECT("R"&amp;(MATCH(AK$1,$A:$A,0)+(COUNTIF($A:$A,AK$1))-1)),$W19))</f>
        <v>3</v>
      </c>
      <c r="AL19" s="10" t="str">
        <f ca="1">IF(COUNTIF(INDIRECT("L"&amp;MATCH(AL$1,$A:$A,0)):INDIRECT("R"&amp;(MATCH(AL$1,$A:$A,0)+(COUNTIF($A:$A,AL$1))-1)),$W19)=0,"",COUNTIF(INDIRECT("L"&amp;MATCH(AL$1,$A:$A,0)):INDIRECT("R"&amp;(MATCH(AL$1,$A:$A,0)+(COUNTIF($A:$A,AL$1))-1)),$W19))</f>
        <v/>
      </c>
      <c r="AM19" s="10">
        <f ca="1">IF(COUNTIF(INDIRECT("L"&amp;MATCH(AM$1,$A:$A,0)):INDIRECT("R"&amp;(MATCH(AM$1,$A:$A,0)+(COUNTIF($A:$A,AM$1))-1)),$W19)=0,"",COUNTIF(INDIRECT("L"&amp;MATCH(AM$1,$A:$A,0)):INDIRECT("R"&amp;(MATCH(AM$1,$A:$A,0)+(COUNTIF($A:$A,AM$1))-1)),$W19))</f>
        <v>5</v>
      </c>
      <c r="AN19" s="10">
        <f ca="1">IF(COUNTIF(INDIRECT("L"&amp;MATCH(AN$1,$A:$A,0)):INDIRECT("R"&amp;(MATCH(AN$1,$A:$A,0)+(COUNTIF($A:$A,AN$1))-1)),$W19)=0,"",COUNTIF(INDIRECT("L"&amp;MATCH(AN$1,$A:$A,0)):INDIRECT("R"&amp;(MATCH(AN$1,$A:$A,0)+(COUNTIF($A:$A,AN$1))-1)),$W19))</f>
        <v>3</v>
      </c>
      <c r="AO19" s="10" t="str">
        <f ca="1">IF(COUNTIF(INDIRECT("L"&amp;MATCH(AO$1,$A:$A,0)):INDIRECT("R"&amp;(MATCH(AO$1,$A:$A,0)+(COUNTIF($A:$A,AO$1))-1)),$W19)=0,"",COUNTIF(INDIRECT("L"&amp;MATCH(AO$1,$A:$A,0)):INDIRECT("R"&amp;(MATCH(AO$1,$A:$A,0)+(COUNTIF($A:$A,AO$1))-1)),$W19))</f>
        <v/>
      </c>
      <c r="AP19" s="10">
        <f ca="1">IF(COUNTIF(INDIRECT("L"&amp;MATCH(AP$1,$A:$A,0)):INDIRECT("R"&amp;(MATCH(AP$1,$A:$A,0)+(COUNTIF($A:$A,AP$1))-1)),$W19)=0,"",COUNTIF(INDIRECT("L"&amp;MATCH(AP$1,$A:$A,0)):INDIRECT("R"&amp;(MATCH(AP$1,$A:$A,0)+(COUNTIF($A:$A,AP$1))-1)),$W19))</f>
        <v>1</v>
      </c>
    </row>
    <row r="20" spans="1:42">
      <c r="A20" s="10" t="s">
        <v>5529</v>
      </c>
      <c r="B20" s="11" t="s">
        <v>1573</v>
      </c>
      <c r="C20" s="11" t="s">
        <v>3179</v>
      </c>
      <c r="F20" s="10" t="s">
        <v>241</v>
      </c>
      <c r="G20" s="10">
        <v>25</v>
      </c>
      <c r="H20" s="10" t="s">
        <v>710</v>
      </c>
      <c r="I20" s="10">
        <v>1</v>
      </c>
      <c r="J20" s="10">
        <v>1</v>
      </c>
      <c r="R20" s="10" t="s">
        <v>2866</v>
      </c>
      <c r="S20" s="10">
        <f>IF(ISBLANK(T20),0,COUNTA(L20:R20))</f>
        <v>1</v>
      </c>
      <c r="T20" s="10" t="s">
        <v>5499</v>
      </c>
      <c r="U20" s="10" t="s">
        <v>2884</v>
      </c>
      <c r="W20" s="10" t="str">
        <f>IndexTable!C20</f>
        <v>Frost</v>
      </c>
      <c r="X20" s="10" t="str">
        <f ca="1">IF(COUNTIF(INDIRECT("L"&amp;MATCH(X$1,$A:$A,0)):INDIRECT("R"&amp;(MATCH(X$1,$A:$A,0)+(COUNTIF($A:$A,X$1))-1)),$W20)=0,"",COUNTIF(INDIRECT("L"&amp;MATCH(X$1,$A:$A,0)):INDIRECT("R"&amp;(MATCH(X$1,$A:$A,0)+(COUNTIF($A:$A,X$1))-1)),$W20))</f>
        <v/>
      </c>
      <c r="Y20" s="10" t="str">
        <f ca="1">IF(COUNTIF(INDIRECT("L"&amp;MATCH(Y$1,$A:$A,0)):INDIRECT("R"&amp;(MATCH(Y$1,$A:$A,0)+(COUNTIF($A:$A,Y$1))-1)),$W20)=0,"",COUNTIF(INDIRECT("L"&amp;MATCH(Y$1,$A:$A,0)):INDIRECT("R"&amp;(MATCH(Y$1,$A:$A,0)+(COUNTIF($A:$A,Y$1))-1)),$W20))</f>
        <v/>
      </c>
      <c r="Z20" s="10">
        <f ca="1">IF(COUNTIF(INDIRECT("L"&amp;MATCH(Z$1,$A:$A,0)):INDIRECT("R"&amp;(MATCH(Z$1,$A:$A,0)+(COUNTIF($A:$A,Z$1))-1)),$W20)=0,"",COUNTIF(INDIRECT("L"&amp;MATCH(Z$1,$A:$A,0)):INDIRECT("R"&amp;(MATCH(Z$1,$A:$A,0)+(COUNTIF($A:$A,Z$1))-1)),$W20))</f>
        <v>12</v>
      </c>
      <c r="AA20" s="10">
        <f ca="1">IF(COUNTIF(INDIRECT("L"&amp;MATCH(AA$1,$A:$A,0)):INDIRECT("R"&amp;(MATCH(AA$1,$A:$A,0)+(COUNTIF($A:$A,AA$1))-1)),$W20)=0,"",COUNTIF(INDIRECT("L"&amp;MATCH(AA$1,$A:$A,0)):INDIRECT("R"&amp;(MATCH(AA$1,$A:$A,0)+(COUNTIF($A:$A,AA$1))-1)),$W20))</f>
        <v>17</v>
      </c>
      <c r="AB20" s="10" t="str">
        <f ca="1">IF(COUNTIF(INDIRECT("L"&amp;MATCH(AB$1,$A:$A,0)):INDIRECT("R"&amp;(MATCH(AB$1,$A:$A,0)+(COUNTIF($A:$A,AB$1))-1)),$W20)=0,"",COUNTIF(INDIRECT("L"&amp;MATCH(AB$1,$A:$A,0)):INDIRECT("R"&amp;(MATCH(AB$1,$A:$A,0)+(COUNTIF($A:$A,AB$1))-1)),$W20))</f>
        <v/>
      </c>
      <c r="AC20" s="10" t="str">
        <f ca="1">IF(COUNTIF(INDIRECT("L"&amp;MATCH(AC$1,$A:$A,0)):INDIRECT("R"&amp;(MATCH(AC$1,$A:$A,0)+(COUNTIF($A:$A,AC$1))-1)),$W20)=0,"",COUNTIF(INDIRECT("L"&amp;MATCH(AC$1,$A:$A,0)):INDIRECT("R"&amp;(MATCH(AC$1,$A:$A,0)+(COUNTIF($A:$A,AC$1))-1)),$W20))</f>
        <v/>
      </c>
      <c r="AD20" s="10" t="str">
        <f ca="1">IF(COUNTIF(INDIRECT("L"&amp;MATCH(AD$1,$A:$A,0)):INDIRECT("R"&amp;(MATCH(AD$1,$A:$A,0)+(COUNTIF($A:$A,AD$1))-1)),$W20)=0,"",COUNTIF(INDIRECT("L"&amp;MATCH(AD$1,$A:$A,0)):INDIRECT("R"&amp;(MATCH(AD$1,$A:$A,0)+(COUNTIF($A:$A,AD$1))-1)),$W20))</f>
        <v/>
      </c>
      <c r="AE20" s="10">
        <f ca="1">IF(COUNTIF(INDIRECT("L"&amp;MATCH(AE$1,$A:$A,0)):INDIRECT("R"&amp;(MATCH(AE$1,$A:$A,0)+(COUNTIF($A:$A,AE$1))-1)),$W20)=0,"",COUNTIF(INDIRECT("L"&amp;MATCH(AE$1,$A:$A,0)):INDIRECT("R"&amp;(MATCH(AE$1,$A:$A,0)+(COUNTIF($A:$A,AE$1))-1)),$W20))</f>
        <v>6</v>
      </c>
      <c r="AF20" s="10">
        <f ca="1">IF(COUNTIF(INDIRECT("L"&amp;MATCH(AF$1,$A:$A,0)):INDIRECT("R"&amp;(MATCH(AF$1,$A:$A,0)+(COUNTIF($A:$A,AF$1))-1)),$W20)=0,"",COUNTIF(INDIRECT("L"&amp;MATCH(AF$1,$A:$A,0)):INDIRECT("R"&amp;(MATCH(AF$1,$A:$A,0)+(COUNTIF($A:$A,AF$1))-1)),$W20))</f>
        <v>3</v>
      </c>
      <c r="AG20" s="10">
        <f ca="1">IF(COUNTIF(INDIRECT("L"&amp;MATCH(AG$1,$A:$A,0)):INDIRECT("R"&amp;(MATCH(AG$1,$A:$A,0)+(COUNTIF($A:$A,AG$1))-1)),$W20)=0,"",COUNTIF(INDIRECT("L"&amp;MATCH(AG$1,$A:$A,0)):INDIRECT("R"&amp;(MATCH(AG$1,$A:$A,0)+(COUNTIF($A:$A,AG$1))-1)),$W20))</f>
        <v>5</v>
      </c>
      <c r="AH20" s="10">
        <f ca="1">IF(COUNTIF(INDIRECT("L"&amp;MATCH(AH$1,$A:$A,0)):INDIRECT("R"&amp;(MATCH(AH$1,$A:$A,0)+(COUNTIF($A:$A,AH$1))-1)),$W20)=0,"",COUNTIF(INDIRECT("L"&amp;MATCH(AH$1,$A:$A,0)):INDIRECT("R"&amp;(MATCH(AH$1,$A:$A,0)+(COUNTIF($A:$A,AH$1))-1)),$W20))</f>
        <v>13</v>
      </c>
      <c r="AI20" s="10">
        <f ca="1">IF(COUNTIF(INDIRECT("L"&amp;MATCH(AI$1,$A:$A,0)):INDIRECT("R"&amp;(MATCH(AI$1,$A:$A,0)+(COUNTIF($A:$A,AI$1))-1)),$W20)=0,"",COUNTIF(INDIRECT("L"&amp;MATCH(AI$1,$A:$A,0)):INDIRECT("R"&amp;(MATCH(AI$1,$A:$A,0)+(COUNTIF($A:$A,AI$1))-1)),$W20))</f>
        <v>25</v>
      </c>
      <c r="AJ20" s="10" t="str">
        <f ca="1">IF(COUNTIF(INDIRECT("L"&amp;MATCH(AJ$1,$A:$A,0)):INDIRECT("R"&amp;(MATCH(AJ$1,$A:$A,0)+(COUNTIF($A:$A,AJ$1))-1)),$W20)=0,"",COUNTIF(INDIRECT("L"&amp;MATCH(AJ$1,$A:$A,0)):INDIRECT("R"&amp;(MATCH(AJ$1,$A:$A,0)+(COUNTIF($A:$A,AJ$1))-1)),$W20))</f>
        <v/>
      </c>
      <c r="AK20" s="10" t="str">
        <f ca="1">IF(COUNTIF(INDIRECT("L"&amp;MATCH(AK$1,$A:$A,0)):INDIRECT("R"&amp;(MATCH(AK$1,$A:$A,0)+(COUNTIF($A:$A,AK$1))-1)),$W20)=0,"",COUNTIF(INDIRECT("L"&amp;MATCH(AK$1,$A:$A,0)):INDIRECT("R"&amp;(MATCH(AK$1,$A:$A,0)+(COUNTIF($A:$A,AK$1))-1)),$W20))</f>
        <v/>
      </c>
      <c r="AL20" s="10" t="str">
        <f ca="1">IF(COUNTIF(INDIRECT("L"&amp;MATCH(AL$1,$A:$A,0)):INDIRECT("R"&amp;(MATCH(AL$1,$A:$A,0)+(COUNTIF($A:$A,AL$1))-1)),$W20)=0,"",COUNTIF(INDIRECT("L"&amp;MATCH(AL$1,$A:$A,0)):INDIRECT("R"&amp;(MATCH(AL$1,$A:$A,0)+(COUNTIF($A:$A,AL$1))-1)),$W20))</f>
        <v/>
      </c>
      <c r="AM20" s="10">
        <f ca="1">IF(COUNTIF(INDIRECT("L"&amp;MATCH(AM$1,$A:$A,0)):INDIRECT("R"&amp;(MATCH(AM$1,$A:$A,0)+(COUNTIF($A:$A,AM$1))-1)),$W20)=0,"",COUNTIF(INDIRECT("L"&amp;MATCH(AM$1,$A:$A,0)):INDIRECT("R"&amp;(MATCH(AM$1,$A:$A,0)+(COUNTIF($A:$A,AM$1))-1)),$W20))</f>
        <v>12</v>
      </c>
      <c r="AN20" s="10">
        <f ca="1">IF(COUNTIF(INDIRECT("L"&amp;MATCH(AN$1,$A:$A,0)):INDIRECT("R"&amp;(MATCH(AN$1,$A:$A,0)+(COUNTIF($A:$A,AN$1))-1)),$W20)=0,"",COUNTIF(INDIRECT("L"&amp;MATCH(AN$1,$A:$A,0)):INDIRECT("R"&amp;(MATCH(AN$1,$A:$A,0)+(COUNTIF($A:$A,AN$1))-1)),$W20))</f>
        <v>11</v>
      </c>
      <c r="AO20" s="10" t="str">
        <f ca="1">IF(COUNTIF(INDIRECT("L"&amp;MATCH(AO$1,$A:$A,0)):INDIRECT("R"&amp;(MATCH(AO$1,$A:$A,0)+(COUNTIF($A:$A,AO$1))-1)),$W20)=0,"",COUNTIF(INDIRECT("L"&amp;MATCH(AO$1,$A:$A,0)):INDIRECT("R"&amp;(MATCH(AO$1,$A:$A,0)+(COUNTIF($A:$A,AO$1))-1)),$W20))</f>
        <v/>
      </c>
      <c r="AP20" s="10">
        <f ca="1">IF(COUNTIF(INDIRECT("L"&amp;MATCH(AP$1,$A:$A,0)):INDIRECT("R"&amp;(MATCH(AP$1,$A:$A,0)+(COUNTIF($A:$A,AP$1))-1)),$W20)=0,"",COUNTIF(INDIRECT("L"&amp;MATCH(AP$1,$A:$A,0)):INDIRECT("R"&amp;(MATCH(AP$1,$A:$A,0)+(COUNTIF($A:$A,AP$1))-1)),$W20))</f>
        <v>6</v>
      </c>
    </row>
    <row r="21" spans="1:42">
      <c r="A21" s="10" t="s">
        <v>5529</v>
      </c>
      <c r="B21" s="11" t="s">
        <v>1574</v>
      </c>
      <c r="C21" s="11" t="s">
        <v>3184</v>
      </c>
      <c r="F21" s="10" t="s">
        <v>241</v>
      </c>
      <c r="G21" s="10">
        <v>25</v>
      </c>
      <c r="H21" s="10" t="s">
        <v>715</v>
      </c>
      <c r="I21" s="10">
        <v>1</v>
      </c>
      <c r="J21" s="10">
        <v>1</v>
      </c>
      <c r="R21" s="10" t="s">
        <v>2866</v>
      </c>
      <c r="S21" s="10">
        <f>IF(ISBLANK(T21),0,COUNTA(L21:R21))</f>
        <v>1</v>
      </c>
      <c r="T21" s="10" t="s">
        <v>5499</v>
      </c>
      <c r="U21" s="10" t="s">
        <v>2889</v>
      </c>
      <c r="W21" s="10" t="str">
        <f>IndexTable!C21</f>
        <v>Gravity</v>
      </c>
      <c r="X21" s="10" t="str">
        <f ca="1">IF(COUNTIF(INDIRECT("L"&amp;MATCH(X$1,$A:$A,0)):INDIRECT("R"&amp;(MATCH(X$1,$A:$A,0)+(COUNTIF($A:$A,X$1))-1)),$W21)=0,"",COUNTIF(INDIRECT("L"&amp;MATCH(X$1,$A:$A,0)):INDIRECT("R"&amp;(MATCH(X$1,$A:$A,0)+(COUNTIF($A:$A,X$1))-1)),$W21))</f>
        <v/>
      </c>
      <c r="Y21" s="10">
        <f ca="1">IF(COUNTIF(INDIRECT("L"&amp;MATCH(Y$1,$A:$A,0)):INDIRECT("R"&amp;(MATCH(Y$1,$A:$A,0)+(COUNTIF($A:$A,Y$1))-1)),$W21)=0,"",COUNTIF(INDIRECT("L"&amp;MATCH(Y$1,$A:$A,0)):INDIRECT("R"&amp;(MATCH(Y$1,$A:$A,0)+(COUNTIF($A:$A,Y$1))-1)),$W21))</f>
        <v>5</v>
      </c>
      <c r="Z21" s="10">
        <f ca="1">IF(COUNTIF(INDIRECT("L"&amp;MATCH(Z$1,$A:$A,0)):INDIRECT("R"&amp;(MATCH(Z$1,$A:$A,0)+(COUNTIF($A:$A,Z$1))-1)),$W21)=0,"",COUNTIF(INDIRECT("L"&amp;MATCH(Z$1,$A:$A,0)):INDIRECT("R"&amp;(MATCH(Z$1,$A:$A,0)+(COUNTIF($A:$A,Z$1))-1)),$W21))</f>
        <v>2</v>
      </c>
      <c r="AA21" s="10" t="str">
        <f ca="1">IF(COUNTIF(INDIRECT("L"&amp;MATCH(AA$1,$A:$A,0)):INDIRECT("R"&amp;(MATCH(AA$1,$A:$A,0)+(COUNTIF($A:$A,AA$1))-1)),$W21)=0,"",COUNTIF(INDIRECT("L"&amp;MATCH(AA$1,$A:$A,0)):INDIRECT("R"&amp;(MATCH(AA$1,$A:$A,0)+(COUNTIF($A:$A,AA$1))-1)),$W21))</f>
        <v/>
      </c>
      <c r="AB21" s="10">
        <f ca="1">IF(COUNTIF(INDIRECT("L"&amp;MATCH(AB$1,$A:$A,0)):INDIRECT("R"&amp;(MATCH(AB$1,$A:$A,0)+(COUNTIF($A:$A,AB$1))-1)),$W21)=0,"",COUNTIF(INDIRECT("L"&amp;MATCH(AB$1,$A:$A,0)):INDIRECT("R"&amp;(MATCH(AB$1,$A:$A,0)+(COUNTIF($A:$A,AB$1))-1)),$W21))</f>
        <v>4</v>
      </c>
      <c r="AC21" s="10" t="str">
        <f ca="1">IF(COUNTIF(INDIRECT("L"&amp;MATCH(AC$1,$A:$A,0)):INDIRECT("R"&amp;(MATCH(AC$1,$A:$A,0)+(COUNTIF($A:$A,AC$1))-1)),$W21)=0,"",COUNTIF(INDIRECT("L"&amp;MATCH(AC$1,$A:$A,0)):INDIRECT("R"&amp;(MATCH(AC$1,$A:$A,0)+(COUNTIF($A:$A,AC$1))-1)),$W21))</f>
        <v/>
      </c>
      <c r="AD21" s="10" t="str">
        <f ca="1">IF(COUNTIF(INDIRECT("L"&amp;MATCH(AD$1,$A:$A,0)):INDIRECT("R"&amp;(MATCH(AD$1,$A:$A,0)+(COUNTIF($A:$A,AD$1))-1)),$W21)=0,"",COUNTIF(INDIRECT("L"&amp;MATCH(AD$1,$A:$A,0)):INDIRECT("R"&amp;(MATCH(AD$1,$A:$A,0)+(COUNTIF($A:$A,AD$1))-1)),$W21))</f>
        <v/>
      </c>
      <c r="AE21" s="10" t="str">
        <f ca="1">IF(COUNTIF(INDIRECT("L"&amp;MATCH(AE$1,$A:$A,0)):INDIRECT("R"&amp;(MATCH(AE$1,$A:$A,0)+(COUNTIF($A:$A,AE$1))-1)),$W21)=0,"",COUNTIF(INDIRECT("L"&amp;MATCH(AE$1,$A:$A,0)):INDIRECT("R"&amp;(MATCH(AE$1,$A:$A,0)+(COUNTIF($A:$A,AE$1))-1)),$W21))</f>
        <v/>
      </c>
      <c r="AF21" s="10">
        <f ca="1">IF(COUNTIF(INDIRECT("L"&amp;MATCH(AF$1,$A:$A,0)):INDIRECT("R"&amp;(MATCH(AF$1,$A:$A,0)+(COUNTIF($A:$A,AF$1))-1)),$W21)=0,"",COUNTIF(INDIRECT("L"&amp;MATCH(AF$1,$A:$A,0)):INDIRECT("R"&amp;(MATCH(AF$1,$A:$A,0)+(COUNTIF($A:$A,AF$1))-1)),$W21))</f>
        <v>3</v>
      </c>
      <c r="AG21" s="10">
        <f ca="1">IF(COUNTIF(INDIRECT("L"&amp;MATCH(AG$1,$A:$A,0)):INDIRECT("R"&amp;(MATCH(AG$1,$A:$A,0)+(COUNTIF($A:$A,AG$1))-1)),$W21)=0,"",COUNTIF(INDIRECT("L"&amp;MATCH(AG$1,$A:$A,0)):INDIRECT("R"&amp;(MATCH(AG$1,$A:$A,0)+(COUNTIF($A:$A,AG$1))-1)),$W21))</f>
        <v>2</v>
      </c>
      <c r="AH21" s="10">
        <f ca="1">IF(COUNTIF(INDIRECT("L"&amp;MATCH(AH$1,$A:$A,0)):INDIRECT("R"&amp;(MATCH(AH$1,$A:$A,0)+(COUNTIF($A:$A,AH$1))-1)),$W21)=0,"",COUNTIF(INDIRECT("L"&amp;MATCH(AH$1,$A:$A,0)):INDIRECT("R"&amp;(MATCH(AH$1,$A:$A,0)+(COUNTIF($A:$A,AH$1))-1)),$W21))</f>
        <v>9</v>
      </c>
      <c r="AI21" s="10" t="str">
        <f ca="1">IF(COUNTIF(INDIRECT("L"&amp;MATCH(AI$1,$A:$A,0)):INDIRECT("R"&amp;(MATCH(AI$1,$A:$A,0)+(COUNTIF($A:$A,AI$1))-1)),$W21)=0,"",COUNTIF(INDIRECT("L"&amp;MATCH(AI$1,$A:$A,0)):INDIRECT("R"&amp;(MATCH(AI$1,$A:$A,0)+(COUNTIF($A:$A,AI$1))-1)),$W21))</f>
        <v/>
      </c>
      <c r="AJ21" s="10" t="str">
        <f ca="1">IF(COUNTIF(INDIRECT("L"&amp;MATCH(AJ$1,$A:$A,0)):INDIRECT("R"&amp;(MATCH(AJ$1,$A:$A,0)+(COUNTIF($A:$A,AJ$1))-1)),$W21)=0,"",COUNTIF(INDIRECT("L"&amp;MATCH(AJ$1,$A:$A,0)):INDIRECT("R"&amp;(MATCH(AJ$1,$A:$A,0)+(COUNTIF($A:$A,AJ$1))-1)),$W21))</f>
        <v/>
      </c>
      <c r="AK21" s="10" t="str">
        <f ca="1">IF(COUNTIF(INDIRECT("L"&amp;MATCH(AK$1,$A:$A,0)):INDIRECT("R"&amp;(MATCH(AK$1,$A:$A,0)+(COUNTIF($A:$A,AK$1))-1)),$W21)=0,"",COUNTIF(INDIRECT("L"&amp;MATCH(AK$1,$A:$A,0)):INDIRECT("R"&amp;(MATCH(AK$1,$A:$A,0)+(COUNTIF($A:$A,AK$1))-1)),$W21))</f>
        <v/>
      </c>
      <c r="AL21" s="10" t="str">
        <f ca="1">IF(COUNTIF(INDIRECT("L"&amp;MATCH(AL$1,$A:$A,0)):INDIRECT("R"&amp;(MATCH(AL$1,$A:$A,0)+(COUNTIF($A:$A,AL$1))-1)),$W21)=0,"",COUNTIF(INDIRECT("L"&amp;MATCH(AL$1,$A:$A,0)):INDIRECT("R"&amp;(MATCH(AL$1,$A:$A,0)+(COUNTIF($A:$A,AL$1))-1)),$W21))</f>
        <v/>
      </c>
      <c r="AM21" s="10">
        <f ca="1">IF(COUNTIF(INDIRECT("L"&amp;MATCH(AM$1,$A:$A,0)):INDIRECT("R"&amp;(MATCH(AM$1,$A:$A,0)+(COUNTIF($A:$A,AM$1))-1)),$W21)=0,"",COUNTIF(INDIRECT("L"&amp;MATCH(AM$1,$A:$A,0)):INDIRECT("R"&amp;(MATCH(AM$1,$A:$A,0)+(COUNTIF($A:$A,AM$1))-1)),$W21))</f>
        <v>5</v>
      </c>
      <c r="AN21" s="10" t="str">
        <f ca="1">IF(COUNTIF(INDIRECT("L"&amp;MATCH(AN$1,$A:$A,0)):INDIRECT("R"&amp;(MATCH(AN$1,$A:$A,0)+(COUNTIF($A:$A,AN$1))-1)),$W21)=0,"",COUNTIF(INDIRECT("L"&amp;MATCH(AN$1,$A:$A,0)):INDIRECT("R"&amp;(MATCH(AN$1,$A:$A,0)+(COUNTIF($A:$A,AN$1))-1)),$W21))</f>
        <v/>
      </c>
      <c r="AO21" s="10" t="str">
        <f ca="1">IF(COUNTIF(INDIRECT("L"&amp;MATCH(AO$1,$A:$A,0)):INDIRECT("R"&amp;(MATCH(AO$1,$A:$A,0)+(COUNTIF($A:$A,AO$1))-1)),$W21)=0,"",COUNTIF(INDIRECT("L"&amp;MATCH(AO$1,$A:$A,0)):INDIRECT("R"&amp;(MATCH(AO$1,$A:$A,0)+(COUNTIF($A:$A,AO$1))-1)),$W21))</f>
        <v/>
      </c>
      <c r="AP21" s="10" t="str">
        <f ca="1">IF(COUNTIF(INDIRECT("L"&amp;MATCH(AP$1,$A:$A,0)):INDIRECT("R"&amp;(MATCH(AP$1,$A:$A,0)+(COUNTIF($A:$A,AP$1))-1)),$W21)=0,"",COUNTIF(INDIRECT("L"&amp;MATCH(AP$1,$A:$A,0)):INDIRECT("R"&amp;(MATCH(AP$1,$A:$A,0)+(COUNTIF($A:$A,AP$1))-1)),$W21))</f>
        <v/>
      </c>
    </row>
    <row r="22" spans="1:42">
      <c r="A22" s="10" t="s">
        <v>5529</v>
      </c>
      <c r="B22" s="11" t="s">
        <v>1575</v>
      </c>
      <c r="C22" s="11" t="s">
        <v>3181</v>
      </c>
      <c r="F22" s="10" t="s">
        <v>241</v>
      </c>
      <c r="G22" s="10">
        <v>75</v>
      </c>
      <c r="H22" s="10" t="s">
        <v>712</v>
      </c>
      <c r="I22" s="10">
        <v>1</v>
      </c>
      <c r="J22" s="10">
        <v>1</v>
      </c>
      <c r="R22" s="10" t="s">
        <v>2866</v>
      </c>
      <c r="S22" s="10">
        <f>IF(ISBLANK(T22),0,COUNTA(L22:R22))</f>
        <v>1</v>
      </c>
      <c r="T22" s="10" t="s">
        <v>5499</v>
      </c>
      <c r="U22" s="10" t="s">
        <v>2886</v>
      </c>
      <c r="W22" s="10" t="str">
        <f>IndexTable!C22</f>
        <v>Health</v>
      </c>
      <c r="X22" s="10">
        <f ca="1">IF(COUNTIF(INDIRECT("L"&amp;MATCH(X$1,$A:$A,0)):INDIRECT("R"&amp;(MATCH(X$1,$A:$A,0)+(COUNTIF($A:$A,X$1))-1)),$W22)=0,"",COUNTIF(INDIRECT("L"&amp;MATCH(X$1,$A:$A,0)):INDIRECT("R"&amp;(MATCH(X$1,$A:$A,0)+(COUNTIF($A:$A,X$1))-1)),$W22))</f>
        <v>7</v>
      </c>
      <c r="Y22" s="10" t="str">
        <f ca="1">IF(COUNTIF(INDIRECT("L"&amp;MATCH(Y$1,$A:$A,0)):INDIRECT("R"&amp;(MATCH(Y$1,$A:$A,0)+(COUNTIF($A:$A,Y$1))-1)),$W22)=0,"",COUNTIF(INDIRECT("L"&amp;MATCH(Y$1,$A:$A,0)):INDIRECT("R"&amp;(MATCH(Y$1,$A:$A,0)+(COUNTIF($A:$A,Y$1))-1)),$W22))</f>
        <v/>
      </c>
      <c r="Z22" s="10">
        <f ca="1">IF(COUNTIF(INDIRECT("L"&amp;MATCH(Z$1,$A:$A,0)):INDIRECT("R"&amp;(MATCH(Z$1,$A:$A,0)+(COUNTIF($A:$A,Z$1))-1)),$W22)=0,"",COUNTIF(INDIRECT("L"&amp;MATCH(Z$1,$A:$A,0)):INDIRECT("R"&amp;(MATCH(Z$1,$A:$A,0)+(COUNTIF($A:$A,Z$1))-1)),$W22))</f>
        <v>14</v>
      </c>
      <c r="AA22" s="10">
        <f ca="1">IF(COUNTIF(INDIRECT("L"&amp;MATCH(AA$1,$A:$A,0)):INDIRECT("R"&amp;(MATCH(AA$1,$A:$A,0)+(COUNTIF($A:$A,AA$1))-1)),$W22)=0,"",COUNTIF(INDIRECT("L"&amp;MATCH(AA$1,$A:$A,0)):INDIRECT("R"&amp;(MATCH(AA$1,$A:$A,0)+(COUNTIF($A:$A,AA$1))-1)),$W22))</f>
        <v>9</v>
      </c>
      <c r="AB22" s="10" t="str">
        <f ca="1">IF(COUNTIF(INDIRECT("L"&amp;MATCH(AB$1,$A:$A,0)):INDIRECT("R"&amp;(MATCH(AB$1,$A:$A,0)+(COUNTIF($A:$A,AB$1))-1)),$W22)=0,"",COUNTIF(INDIRECT("L"&amp;MATCH(AB$1,$A:$A,0)):INDIRECT("R"&amp;(MATCH(AB$1,$A:$A,0)+(COUNTIF($A:$A,AB$1))-1)),$W22))</f>
        <v/>
      </c>
      <c r="AC22" s="10" t="str">
        <f ca="1">IF(COUNTIF(INDIRECT("L"&amp;MATCH(AC$1,$A:$A,0)):INDIRECT("R"&amp;(MATCH(AC$1,$A:$A,0)+(COUNTIF($A:$A,AC$1))-1)),$W22)=0,"",COUNTIF(INDIRECT("L"&amp;MATCH(AC$1,$A:$A,0)):INDIRECT("R"&amp;(MATCH(AC$1,$A:$A,0)+(COUNTIF($A:$A,AC$1))-1)),$W22))</f>
        <v/>
      </c>
      <c r="AD22" s="10" t="str">
        <f ca="1">IF(COUNTIF(INDIRECT("L"&amp;MATCH(AD$1,$A:$A,0)):INDIRECT("R"&amp;(MATCH(AD$1,$A:$A,0)+(COUNTIF($A:$A,AD$1))-1)),$W22)=0,"",COUNTIF(INDIRECT("L"&amp;MATCH(AD$1,$A:$A,0)):INDIRECT("R"&amp;(MATCH(AD$1,$A:$A,0)+(COUNTIF($A:$A,AD$1))-1)),$W22))</f>
        <v/>
      </c>
      <c r="AE22" s="10">
        <f ca="1">IF(COUNTIF(INDIRECT("L"&amp;MATCH(AE$1,$A:$A,0)):INDIRECT("R"&amp;(MATCH(AE$1,$A:$A,0)+(COUNTIF($A:$A,AE$1))-1)),$W22)=0,"",COUNTIF(INDIRECT("L"&amp;MATCH(AE$1,$A:$A,0)):INDIRECT("R"&amp;(MATCH(AE$1,$A:$A,0)+(COUNTIF($A:$A,AE$1))-1)),$W22))</f>
        <v>1</v>
      </c>
      <c r="AF22" s="10" t="str">
        <f ca="1">IF(COUNTIF(INDIRECT("L"&amp;MATCH(AF$1,$A:$A,0)):INDIRECT("R"&amp;(MATCH(AF$1,$A:$A,0)+(COUNTIF($A:$A,AF$1))-1)),$W22)=0,"",COUNTIF(INDIRECT("L"&amp;MATCH(AF$1,$A:$A,0)):INDIRECT("R"&amp;(MATCH(AF$1,$A:$A,0)+(COUNTIF($A:$A,AF$1))-1)),$W22))</f>
        <v/>
      </c>
      <c r="AG22" s="10">
        <f ca="1">IF(COUNTIF(INDIRECT("L"&amp;MATCH(AG$1,$A:$A,0)):INDIRECT("R"&amp;(MATCH(AG$1,$A:$A,0)+(COUNTIF($A:$A,AG$1))-1)),$W22)=0,"",COUNTIF(INDIRECT("L"&amp;MATCH(AG$1,$A:$A,0)):INDIRECT("R"&amp;(MATCH(AG$1,$A:$A,0)+(COUNTIF($A:$A,AG$1))-1)),$W22))</f>
        <v>6</v>
      </c>
      <c r="AH22" s="10">
        <f ca="1">IF(COUNTIF(INDIRECT("L"&amp;MATCH(AH$1,$A:$A,0)):INDIRECT("R"&amp;(MATCH(AH$1,$A:$A,0)+(COUNTIF($A:$A,AH$1))-1)),$W22)=0,"",COUNTIF(INDIRECT("L"&amp;MATCH(AH$1,$A:$A,0)):INDIRECT("R"&amp;(MATCH(AH$1,$A:$A,0)+(COUNTIF($A:$A,AH$1))-1)),$W22))</f>
        <v>18</v>
      </c>
      <c r="AI22" s="10">
        <f ca="1">IF(COUNTIF(INDIRECT("L"&amp;MATCH(AI$1,$A:$A,0)):INDIRECT("R"&amp;(MATCH(AI$1,$A:$A,0)+(COUNTIF($A:$A,AI$1))-1)),$W22)=0,"",COUNTIF(INDIRECT("L"&amp;MATCH(AI$1,$A:$A,0)):INDIRECT("R"&amp;(MATCH(AI$1,$A:$A,0)+(COUNTIF($A:$A,AI$1))-1)),$W22))</f>
        <v>2</v>
      </c>
      <c r="AJ22" s="10" t="str">
        <f ca="1">IF(COUNTIF(INDIRECT("L"&amp;MATCH(AJ$1,$A:$A,0)):INDIRECT("R"&amp;(MATCH(AJ$1,$A:$A,0)+(COUNTIF($A:$A,AJ$1))-1)),$W22)=0,"",COUNTIF(INDIRECT("L"&amp;MATCH(AJ$1,$A:$A,0)):INDIRECT("R"&amp;(MATCH(AJ$1,$A:$A,0)+(COUNTIF($A:$A,AJ$1))-1)),$W22))</f>
        <v/>
      </c>
      <c r="AK22" s="10">
        <f ca="1">IF(COUNTIF(INDIRECT("L"&amp;MATCH(AK$1,$A:$A,0)):INDIRECT("R"&amp;(MATCH(AK$1,$A:$A,0)+(COUNTIF($A:$A,AK$1))-1)),$W22)=0,"",COUNTIF(INDIRECT("L"&amp;MATCH(AK$1,$A:$A,0)):INDIRECT("R"&amp;(MATCH(AK$1,$A:$A,0)+(COUNTIF($A:$A,AK$1))-1)),$W22))</f>
        <v>1</v>
      </c>
      <c r="AL22" s="10" t="str">
        <f ca="1">IF(COUNTIF(INDIRECT("L"&amp;MATCH(AL$1,$A:$A,0)):INDIRECT("R"&amp;(MATCH(AL$1,$A:$A,0)+(COUNTIF($A:$A,AL$1))-1)),$W22)=0,"",COUNTIF(INDIRECT("L"&amp;MATCH(AL$1,$A:$A,0)):INDIRECT("R"&amp;(MATCH(AL$1,$A:$A,0)+(COUNTIF($A:$A,AL$1))-1)),$W22))</f>
        <v/>
      </c>
      <c r="AM22" s="10">
        <f ca="1">IF(COUNTIF(INDIRECT("L"&amp;MATCH(AM$1,$A:$A,0)):INDIRECT("R"&amp;(MATCH(AM$1,$A:$A,0)+(COUNTIF($A:$A,AM$1))-1)),$W22)=0,"",COUNTIF(INDIRECT("L"&amp;MATCH(AM$1,$A:$A,0)):INDIRECT("R"&amp;(MATCH(AM$1,$A:$A,0)+(COUNTIF($A:$A,AM$1))-1)),$W22))</f>
        <v>3</v>
      </c>
      <c r="AN22" s="10">
        <f ca="1">IF(COUNTIF(INDIRECT("L"&amp;MATCH(AN$1,$A:$A,0)):INDIRECT("R"&amp;(MATCH(AN$1,$A:$A,0)+(COUNTIF($A:$A,AN$1))-1)),$W22)=0,"",COUNTIF(INDIRECT("L"&amp;MATCH(AN$1,$A:$A,0)):INDIRECT("R"&amp;(MATCH(AN$1,$A:$A,0)+(COUNTIF($A:$A,AN$1))-1)),$W22))</f>
        <v>1</v>
      </c>
      <c r="AO22" s="10" t="str">
        <f ca="1">IF(COUNTIF(INDIRECT("L"&amp;MATCH(AO$1,$A:$A,0)):INDIRECT("R"&amp;(MATCH(AO$1,$A:$A,0)+(COUNTIF($A:$A,AO$1))-1)),$W22)=0,"",COUNTIF(INDIRECT("L"&amp;MATCH(AO$1,$A:$A,0)):INDIRECT("R"&amp;(MATCH(AO$1,$A:$A,0)+(COUNTIF($A:$A,AO$1))-1)),$W22))</f>
        <v/>
      </c>
      <c r="AP22" s="10">
        <f ca="1">IF(COUNTIF(INDIRECT("L"&amp;MATCH(AP$1,$A:$A,0)):INDIRECT("R"&amp;(MATCH(AP$1,$A:$A,0)+(COUNTIF($A:$A,AP$1))-1)),$W22)=0,"",COUNTIF(INDIRECT("L"&amp;MATCH(AP$1,$A:$A,0)):INDIRECT("R"&amp;(MATCH(AP$1,$A:$A,0)+(COUNTIF($A:$A,AP$1))-1)),$W22))</f>
        <v>5</v>
      </c>
    </row>
    <row r="23" spans="1:42">
      <c r="A23" s="10" t="s">
        <v>5529</v>
      </c>
      <c r="B23" s="11" t="s">
        <v>1576</v>
      </c>
      <c r="C23" s="11" t="s">
        <v>3172</v>
      </c>
      <c r="F23" s="10" t="s">
        <v>243</v>
      </c>
      <c r="G23" s="10">
        <v>25</v>
      </c>
      <c r="H23" s="10" t="s">
        <v>532</v>
      </c>
      <c r="I23" s="10">
        <v>1</v>
      </c>
      <c r="J23" s="10">
        <v>1</v>
      </c>
      <c r="N23" s="10" t="s">
        <v>5502</v>
      </c>
      <c r="R23" s="10" t="s">
        <v>2866</v>
      </c>
      <c r="S23" s="10">
        <f>IF(ISBLANK(T23),0,COUNTA(L23:R23))</f>
        <v>2</v>
      </c>
      <c r="T23" s="10" t="s">
        <v>5499</v>
      </c>
      <c r="U23" s="10" t="s">
        <v>2877</v>
      </c>
      <c r="W23" s="10" t="str">
        <f>IndexTable!C23</f>
        <v>Influence</v>
      </c>
      <c r="X23" s="10">
        <f ca="1">IF(COUNTIF(INDIRECT("L"&amp;MATCH(X$1,$A:$A,0)):INDIRECT("R"&amp;(MATCH(X$1,$A:$A,0)+(COUNTIF($A:$A,X$1))-1)),$W23)=0,"",COUNTIF(INDIRECT("L"&amp;MATCH(X$1,$A:$A,0)):INDIRECT("R"&amp;(MATCH(X$1,$A:$A,0)+(COUNTIF($A:$A,X$1))-1)),$W23))</f>
        <v>2</v>
      </c>
      <c r="Y23" s="10" t="str">
        <f ca="1">IF(COUNTIF(INDIRECT("L"&amp;MATCH(Y$1,$A:$A,0)):INDIRECT("R"&amp;(MATCH(Y$1,$A:$A,0)+(COUNTIF($A:$A,Y$1))-1)),$W23)=0,"",COUNTIF(INDIRECT("L"&amp;MATCH(Y$1,$A:$A,0)):INDIRECT("R"&amp;(MATCH(Y$1,$A:$A,0)+(COUNTIF($A:$A,Y$1))-1)),$W23))</f>
        <v/>
      </c>
      <c r="Z23" s="10">
        <f ca="1">IF(COUNTIF(INDIRECT("L"&amp;MATCH(Z$1,$A:$A,0)):INDIRECT("R"&amp;(MATCH(Z$1,$A:$A,0)+(COUNTIF($A:$A,Z$1))-1)),$W23)=0,"",COUNTIF(INDIRECT("L"&amp;MATCH(Z$1,$A:$A,0)):INDIRECT("R"&amp;(MATCH(Z$1,$A:$A,0)+(COUNTIF($A:$A,Z$1))-1)),$W23))</f>
        <v>4</v>
      </c>
      <c r="AA23" s="10" t="str">
        <f ca="1">IF(COUNTIF(INDIRECT("L"&amp;MATCH(AA$1,$A:$A,0)):INDIRECT("R"&amp;(MATCH(AA$1,$A:$A,0)+(COUNTIF($A:$A,AA$1))-1)),$W23)=0,"",COUNTIF(INDIRECT("L"&amp;MATCH(AA$1,$A:$A,0)):INDIRECT("R"&amp;(MATCH(AA$1,$A:$A,0)+(COUNTIF($A:$A,AA$1))-1)),$W23))</f>
        <v/>
      </c>
      <c r="AB23" s="10" t="str">
        <f ca="1">IF(COUNTIF(INDIRECT("L"&amp;MATCH(AB$1,$A:$A,0)):INDIRECT("R"&amp;(MATCH(AB$1,$A:$A,0)+(COUNTIF($A:$A,AB$1))-1)),$W23)=0,"",COUNTIF(INDIRECT("L"&amp;MATCH(AB$1,$A:$A,0)):INDIRECT("R"&amp;(MATCH(AB$1,$A:$A,0)+(COUNTIF($A:$A,AB$1))-1)),$W23))</f>
        <v/>
      </c>
      <c r="AC23" s="10" t="str">
        <f ca="1">IF(COUNTIF(INDIRECT("L"&amp;MATCH(AC$1,$A:$A,0)):INDIRECT("R"&amp;(MATCH(AC$1,$A:$A,0)+(COUNTIF($A:$A,AC$1))-1)),$W23)=0,"",COUNTIF(INDIRECT("L"&amp;MATCH(AC$1,$A:$A,0)):INDIRECT("R"&amp;(MATCH(AC$1,$A:$A,0)+(COUNTIF($A:$A,AC$1))-1)),$W23))</f>
        <v/>
      </c>
      <c r="AD23" s="10" t="str">
        <f ca="1">IF(COUNTIF(INDIRECT("L"&amp;MATCH(AD$1,$A:$A,0)):INDIRECT("R"&amp;(MATCH(AD$1,$A:$A,0)+(COUNTIF($A:$A,AD$1))-1)),$W23)=0,"",COUNTIF(INDIRECT("L"&amp;MATCH(AD$1,$A:$A,0)):INDIRECT("R"&amp;(MATCH(AD$1,$A:$A,0)+(COUNTIF($A:$A,AD$1))-1)),$W23))</f>
        <v/>
      </c>
      <c r="AE23" s="10">
        <f ca="1">IF(COUNTIF(INDIRECT("L"&amp;MATCH(AE$1,$A:$A,0)):INDIRECT("R"&amp;(MATCH(AE$1,$A:$A,0)+(COUNTIF($A:$A,AE$1))-1)),$W23)=0,"",COUNTIF(INDIRECT("L"&amp;MATCH(AE$1,$A:$A,0)):INDIRECT("R"&amp;(MATCH(AE$1,$A:$A,0)+(COUNTIF($A:$A,AE$1))-1)),$W23))</f>
        <v>1</v>
      </c>
      <c r="AF23" s="10" t="str">
        <f ca="1">IF(COUNTIF(INDIRECT("L"&amp;MATCH(AF$1,$A:$A,0)):INDIRECT("R"&amp;(MATCH(AF$1,$A:$A,0)+(COUNTIF($A:$A,AF$1))-1)),$W23)=0,"",COUNTIF(INDIRECT("L"&amp;MATCH(AF$1,$A:$A,0)):INDIRECT("R"&amp;(MATCH(AF$1,$A:$A,0)+(COUNTIF($A:$A,AF$1))-1)),$W23))</f>
        <v/>
      </c>
      <c r="AG23" s="10">
        <f ca="1">IF(COUNTIF(INDIRECT("L"&amp;MATCH(AG$1,$A:$A,0)):INDIRECT("R"&amp;(MATCH(AG$1,$A:$A,0)+(COUNTIF($A:$A,AG$1))-1)),$W23)=0,"",COUNTIF(INDIRECT("L"&amp;MATCH(AG$1,$A:$A,0)):INDIRECT("R"&amp;(MATCH(AG$1,$A:$A,0)+(COUNTIF($A:$A,AG$1))-1)),$W23))</f>
        <v>6</v>
      </c>
      <c r="AH23" s="10">
        <f ca="1">IF(COUNTIF(INDIRECT("L"&amp;MATCH(AH$1,$A:$A,0)):INDIRECT("R"&amp;(MATCH(AH$1,$A:$A,0)+(COUNTIF($A:$A,AH$1))-1)),$W23)=0,"",COUNTIF(INDIRECT("L"&amp;MATCH(AH$1,$A:$A,0)):INDIRECT("R"&amp;(MATCH(AH$1,$A:$A,0)+(COUNTIF($A:$A,AH$1))-1)),$W23))</f>
        <v>16</v>
      </c>
      <c r="AI23" s="10">
        <f ca="1">IF(COUNTIF(INDIRECT("L"&amp;MATCH(AI$1,$A:$A,0)):INDIRECT("R"&amp;(MATCH(AI$1,$A:$A,0)+(COUNTIF($A:$A,AI$1))-1)),$W23)=0,"",COUNTIF(INDIRECT("L"&amp;MATCH(AI$1,$A:$A,0)):INDIRECT("R"&amp;(MATCH(AI$1,$A:$A,0)+(COUNTIF($A:$A,AI$1))-1)),$W23))</f>
        <v>7</v>
      </c>
      <c r="AJ23" s="10" t="str">
        <f ca="1">IF(COUNTIF(INDIRECT("L"&amp;MATCH(AJ$1,$A:$A,0)):INDIRECT("R"&amp;(MATCH(AJ$1,$A:$A,0)+(COUNTIF($A:$A,AJ$1))-1)),$W23)=0,"",COUNTIF(INDIRECT("L"&amp;MATCH(AJ$1,$A:$A,0)):INDIRECT("R"&amp;(MATCH(AJ$1,$A:$A,0)+(COUNTIF($A:$A,AJ$1))-1)),$W23))</f>
        <v/>
      </c>
      <c r="AK23" s="10">
        <f ca="1">IF(COUNTIF(INDIRECT("L"&amp;MATCH(AK$1,$A:$A,0)):INDIRECT("R"&amp;(MATCH(AK$1,$A:$A,0)+(COUNTIF($A:$A,AK$1))-1)),$W23)=0,"",COUNTIF(INDIRECT("L"&amp;MATCH(AK$1,$A:$A,0)):INDIRECT("R"&amp;(MATCH(AK$1,$A:$A,0)+(COUNTIF($A:$A,AK$1))-1)),$W23))</f>
        <v>3</v>
      </c>
      <c r="AL23" s="10" t="str">
        <f ca="1">IF(COUNTIF(INDIRECT("L"&amp;MATCH(AL$1,$A:$A,0)):INDIRECT("R"&amp;(MATCH(AL$1,$A:$A,0)+(COUNTIF($A:$A,AL$1))-1)),$W23)=0,"",COUNTIF(INDIRECT("L"&amp;MATCH(AL$1,$A:$A,0)):INDIRECT("R"&amp;(MATCH(AL$1,$A:$A,0)+(COUNTIF($A:$A,AL$1))-1)),$W23))</f>
        <v/>
      </c>
      <c r="AM23" s="10">
        <f ca="1">IF(COUNTIF(INDIRECT("L"&amp;MATCH(AM$1,$A:$A,0)):INDIRECT("R"&amp;(MATCH(AM$1,$A:$A,0)+(COUNTIF($A:$A,AM$1))-1)),$W23)=0,"",COUNTIF(INDIRECT("L"&amp;MATCH(AM$1,$A:$A,0)):INDIRECT("R"&amp;(MATCH(AM$1,$A:$A,0)+(COUNTIF($A:$A,AM$1))-1)),$W23))</f>
        <v>14</v>
      </c>
      <c r="AN23" s="10">
        <f ca="1">IF(COUNTIF(INDIRECT("L"&amp;MATCH(AN$1,$A:$A,0)):INDIRECT("R"&amp;(MATCH(AN$1,$A:$A,0)+(COUNTIF($A:$A,AN$1))-1)),$W23)=0,"",COUNTIF(INDIRECT("L"&amp;MATCH(AN$1,$A:$A,0)):INDIRECT("R"&amp;(MATCH(AN$1,$A:$A,0)+(COUNTIF($A:$A,AN$1))-1)),$W23))</f>
        <v>14</v>
      </c>
      <c r="AO23" s="10" t="str">
        <f ca="1">IF(COUNTIF(INDIRECT("L"&amp;MATCH(AO$1,$A:$A,0)):INDIRECT("R"&amp;(MATCH(AO$1,$A:$A,0)+(COUNTIF($A:$A,AO$1))-1)),$W23)=0,"",COUNTIF(INDIRECT("L"&amp;MATCH(AO$1,$A:$A,0)):INDIRECT("R"&amp;(MATCH(AO$1,$A:$A,0)+(COUNTIF($A:$A,AO$1))-1)),$W23))</f>
        <v/>
      </c>
      <c r="AP23" s="10">
        <f ca="1">IF(COUNTIF(INDIRECT("L"&amp;MATCH(AP$1,$A:$A,0)):INDIRECT("R"&amp;(MATCH(AP$1,$A:$A,0)+(COUNTIF($A:$A,AP$1))-1)),$W23)=0,"",COUNTIF(INDIRECT("L"&amp;MATCH(AP$1,$A:$A,0)):INDIRECT("R"&amp;(MATCH(AP$1,$A:$A,0)+(COUNTIF($A:$A,AP$1))-1)),$W23))</f>
        <v>1</v>
      </c>
    </row>
    <row r="24" spans="1:42">
      <c r="A24" s="10" t="s">
        <v>5529</v>
      </c>
      <c r="B24" s="11" t="s">
        <v>1577</v>
      </c>
      <c r="C24" s="11" t="s">
        <v>3173</v>
      </c>
      <c r="F24" s="10" t="s">
        <v>243</v>
      </c>
      <c r="G24" s="10">
        <v>25</v>
      </c>
      <c r="H24" s="10" t="s">
        <v>703</v>
      </c>
      <c r="I24" s="10">
        <v>1</v>
      </c>
      <c r="J24" s="10">
        <v>1</v>
      </c>
      <c r="R24" s="10" t="s">
        <v>2866</v>
      </c>
      <c r="S24" s="10">
        <f>IF(ISBLANK(T24),0,COUNTA(L24:R24))</f>
        <v>1</v>
      </c>
      <c r="T24" s="10" t="s">
        <v>5499</v>
      </c>
      <c r="U24" s="10" t="s">
        <v>2878</v>
      </c>
      <c r="W24" s="10" t="str">
        <f>IndexTable!C24</f>
        <v>Light</v>
      </c>
      <c r="X24" s="10">
        <f ca="1">IF(COUNTIF(INDIRECT("L"&amp;MATCH(X$1,$A:$A,0)):INDIRECT("R"&amp;(MATCH(X$1,$A:$A,0)+(COUNTIF($A:$A,X$1))-1)),$W24)=0,"",COUNTIF(INDIRECT("L"&amp;MATCH(X$1,$A:$A,0)):INDIRECT("R"&amp;(MATCH(X$1,$A:$A,0)+(COUNTIF($A:$A,X$1))-1)),$W24))</f>
        <v>2</v>
      </c>
      <c r="Y24" s="10" t="str">
        <f ca="1">IF(COUNTIF(INDIRECT("L"&amp;MATCH(Y$1,$A:$A,0)):INDIRECT("R"&amp;(MATCH(Y$1,$A:$A,0)+(COUNTIF($A:$A,Y$1))-1)),$W24)=0,"",COUNTIF(INDIRECT("L"&amp;MATCH(Y$1,$A:$A,0)):INDIRECT("R"&amp;(MATCH(Y$1,$A:$A,0)+(COUNTIF($A:$A,Y$1))-1)),$W24))</f>
        <v/>
      </c>
      <c r="Z24" s="10">
        <f ca="1">IF(COUNTIF(INDIRECT("L"&amp;MATCH(Z$1,$A:$A,0)):INDIRECT("R"&amp;(MATCH(Z$1,$A:$A,0)+(COUNTIF($A:$A,Z$1))-1)),$W24)=0,"",COUNTIF(INDIRECT("L"&amp;MATCH(Z$1,$A:$A,0)):INDIRECT("R"&amp;(MATCH(Z$1,$A:$A,0)+(COUNTIF($A:$A,Z$1))-1)),$W24))</f>
        <v>12</v>
      </c>
      <c r="AA24" s="10">
        <f ca="1">IF(COUNTIF(INDIRECT("L"&amp;MATCH(AA$1,$A:$A,0)):INDIRECT("R"&amp;(MATCH(AA$1,$A:$A,0)+(COUNTIF($A:$A,AA$1))-1)),$W24)=0,"",COUNTIF(INDIRECT("L"&amp;MATCH(AA$1,$A:$A,0)):INDIRECT("R"&amp;(MATCH(AA$1,$A:$A,0)+(COUNTIF($A:$A,AA$1))-1)),$W24))</f>
        <v>1</v>
      </c>
      <c r="AB24" s="10">
        <f ca="1">IF(COUNTIF(INDIRECT("L"&amp;MATCH(AB$1,$A:$A,0)):INDIRECT("R"&amp;(MATCH(AB$1,$A:$A,0)+(COUNTIF($A:$A,AB$1))-1)),$W24)=0,"",COUNTIF(INDIRECT("L"&amp;MATCH(AB$1,$A:$A,0)):INDIRECT("R"&amp;(MATCH(AB$1,$A:$A,0)+(COUNTIF($A:$A,AB$1))-1)),$W24))</f>
        <v>11</v>
      </c>
      <c r="AC24" s="10" t="str">
        <f ca="1">IF(COUNTIF(INDIRECT("L"&amp;MATCH(AC$1,$A:$A,0)):INDIRECT("R"&amp;(MATCH(AC$1,$A:$A,0)+(COUNTIF($A:$A,AC$1))-1)),$W24)=0,"",COUNTIF(INDIRECT("L"&amp;MATCH(AC$1,$A:$A,0)):INDIRECT("R"&amp;(MATCH(AC$1,$A:$A,0)+(COUNTIF($A:$A,AC$1))-1)),$W24))</f>
        <v/>
      </c>
      <c r="AD24" s="10" t="str">
        <f ca="1">IF(COUNTIF(INDIRECT("L"&amp;MATCH(AD$1,$A:$A,0)):INDIRECT("R"&amp;(MATCH(AD$1,$A:$A,0)+(COUNTIF($A:$A,AD$1))-1)),$W24)=0,"",COUNTIF(INDIRECT("L"&amp;MATCH(AD$1,$A:$A,0)):INDIRECT("R"&amp;(MATCH(AD$1,$A:$A,0)+(COUNTIF($A:$A,AD$1))-1)),$W24))</f>
        <v/>
      </c>
      <c r="AE24" s="10">
        <f ca="1">IF(COUNTIF(INDIRECT("L"&amp;MATCH(AE$1,$A:$A,0)):INDIRECT("R"&amp;(MATCH(AE$1,$A:$A,0)+(COUNTIF($A:$A,AE$1))-1)),$W24)=0,"",COUNTIF(INDIRECT("L"&amp;MATCH(AE$1,$A:$A,0)):INDIRECT("R"&amp;(MATCH(AE$1,$A:$A,0)+(COUNTIF($A:$A,AE$1))-1)),$W24))</f>
        <v>3</v>
      </c>
      <c r="AF24" s="10" t="str">
        <f ca="1">IF(COUNTIF(INDIRECT("L"&amp;MATCH(AF$1,$A:$A,0)):INDIRECT("R"&amp;(MATCH(AF$1,$A:$A,0)+(COUNTIF($A:$A,AF$1))-1)),$W24)=0,"",COUNTIF(INDIRECT("L"&amp;MATCH(AF$1,$A:$A,0)):INDIRECT("R"&amp;(MATCH(AF$1,$A:$A,0)+(COUNTIF($A:$A,AF$1))-1)),$W24))</f>
        <v/>
      </c>
      <c r="AG24" s="10">
        <f ca="1">IF(COUNTIF(INDIRECT("L"&amp;MATCH(AG$1,$A:$A,0)):INDIRECT("R"&amp;(MATCH(AG$1,$A:$A,0)+(COUNTIF($A:$A,AG$1))-1)),$W24)=0,"",COUNTIF(INDIRECT("L"&amp;MATCH(AG$1,$A:$A,0)):INDIRECT("R"&amp;(MATCH(AG$1,$A:$A,0)+(COUNTIF($A:$A,AG$1))-1)),$W24))</f>
        <v>7</v>
      </c>
      <c r="AH24" s="10">
        <f ca="1">IF(COUNTIF(INDIRECT("L"&amp;MATCH(AH$1,$A:$A,0)):INDIRECT("R"&amp;(MATCH(AH$1,$A:$A,0)+(COUNTIF($A:$A,AH$1))-1)),$W24)=0,"",COUNTIF(INDIRECT("L"&amp;MATCH(AH$1,$A:$A,0)):INDIRECT("R"&amp;(MATCH(AH$1,$A:$A,0)+(COUNTIF($A:$A,AH$1))-1)),$W24))</f>
        <v>4</v>
      </c>
      <c r="AI24" s="10">
        <f ca="1">IF(COUNTIF(INDIRECT("L"&amp;MATCH(AI$1,$A:$A,0)):INDIRECT("R"&amp;(MATCH(AI$1,$A:$A,0)+(COUNTIF($A:$A,AI$1))-1)),$W24)=0,"",COUNTIF(INDIRECT("L"&amp;MATCH(AI$1,$A:$A,0)):INDIRECT("R"&amp;(MATCH(AI$1,$A:$A,0)+(COUNTIF($A:$A,AI$1))-1)),$W24))</f>
        <v>2</v>
      </c>
      <c r="AJ24" s="10" t="str">
        <f ca="1">IF(COUNTIF(INDIRECT("L"&amp;MATCH(AJ$1,$A:$A,0)):INDIRECT("R"&amp;(MATCH(AJ$1,$A:$A,0)+(COUNTIF($A:$A,AJ$1))-1)),$W24)=0,"",COUNTIF(INDIRECT("L"&amp;MATCH(AJ$1,$A:$A,0)):INDIRECT("R"&amp;(MATCH(AJ$1,$A:$A,0)+(COUNTIF($A:$A,AJ$1))-1)),$W24))</f>
        <v/>
      </c>
      <c r="AK24" s="10">
        <f ca="1">IF(COUNTIF(INDIRECT("L"&amp;MATCH(AK$1,$A:$A,0)):INDIRECT("R"&amp;(MATCH(AK$1,$A:$A,0)+(COUNTIF($A:$A,AK$1))-1)),$W24)=0,"",COUNTIF(INDIRECT("L"&amp;MATCH(AK$1,$A:$A,0)):INDIRECT("R"&amp;(MATCH(AK$1,$A:$A,0)+(COUNTIF($A:$A,AK$1))-1)),$W24))</f>
        <v>1</v>
      </c>
      <c r="AL24" s="10" t="str">
        <f ca="1">IF(COUNTIF(INDIRECT("L"&amp;MATCH(AL$1,$A:$A,0)):INDIRECT("R"&amp;(MATCH(AL$1,$A:$A,0)+(COUNTIF($A:$A,AL$1))-1)),$W24)=0,"",COUNTIF(INDIRECT("L"&amp;MATCH(AL$1,$A:$A,0)):INDIRECT("R"&amp;(MATCH(AL$1,$A:$A,0)+(COUNTIF($A:$A,AL$1))-1)),$W24))</f>
        <v/>
      </c>
      <c r="AM24" s="10">
        <f ca="1">IF(COUNTIF(INDIRECT("L"&amp;MATCH(AM$1,$A:$A,0)):INDIRECT("R"&amp;(MATCH(AM$1,$A:$A,0)+(COUNTIF($A:$A,AM$1))-1)),$W24)=0,"",COUNTIF(INDIRECT("L"&amp;MATCH(AM$1,$A:$A,0)):INDIRECT("R"&amp;(MATCH(AM$1,$A:$A,0)+(COUNTIF($A:$A,AM$1))-1)),$W24))</f>
        <v>2</v>
      </c>
      <c r="AN24" s="10">
        <f ca="1">IF(COUNTIF(INDIRECT("L"&amp;MATCH(AN$1,$A:$A,0)):INDIRECT("R"&amp;(MATCH(AN$1,$A:$A,0)+(COUNTIF($A:$A,AN$1))-1)),$W24)=0,"",COUNTIF(INDIRECT("L"&amp;MATCH(AN$1,$A:$A,0)):INDIRECT("R"&amp;(MATCH(AN$1,$A:$A,0)+(COUNTIF($A:$A,AN$1))-1)),$W24))</f>
        <v>3</v>
      </c>
      <c r="AO24" s="10" t="str">
        <f ca="1">IF(COUNTIF(INDIRECT("L"&amp;MATCH(AO$1,$A:$A,0)):INDIRECT("R"&amp;(MATCH(AO$1,$A:$A,0)+(COUNTIF($A:$A,AO$1))-1)),$W24)=0,"",COUNTIF(INDIRECT("L"&amp;MATCH(AO$1,$A:$A,0)):INDIRECT("R"&amp;(MATCH(AO$1,$A:$A,0)+(COUNTIF($A:$A,AO$1))-1)),$W24))</f>
        <v/>
      </c>
      <c r="AP24" s="10" t="str">
        <f ca="1">IF(COUNTIF(INDIRECT("L"&amp;MATCH(AP$1,$A:$A,0)):INDIRECT("R"&amp;(MATCH(AP$1,$A:$A,0)+(COUNTIF($A:$A,AP$1))-1)),$W24)=0,"",COUNTIF(INDIRECT("L"&amp;MATCH(AP$1,$A:$A,0)):INDIRECT("R"&amp;(MATCH(AP$1,$A:$A,0)+(COUNTIF($A:$A,AP$1))-1)),$W24))</f>
        <v/>
      </c>
    </row>
    <row r="25" spans="1:42">
      <c r="A25" s="10" t="s">
        <v>5529</v>
      </c>
      <c r="B25" s="11" t="s">
        <v>1578</v>
      </c>
      <c r="C25" s="11" t="s">
        <v>3191</v>
      </c>
      <c r="F25" s="10" t="s">
        <v>243</v>
      </c>
      <c r="G25" s="10">
        <v>25</v>
      </c>
      <c r="H25" s="10" t="s">
        <v>722</v>
      </c>
      <c r="I25" s="10">
        <v>1</v>
      </c>
      <c r="J25" s="10">
        <v>1</v>
      </c>
      <c r="L25" s="10" t="s">
        <v>0</v>
      </c>
      <c r="O25" s="10" t="s">
        <v>651</v>
      </c>
      <c r="R25" s="10" t="s">
        <v>2866</v>
      </c>
      <c r="S25" s="10">
        <f>IF(ISBLANK(T25),0,COUNTA(L25:R25))</f>
        <v>3</v>
      </c>
      <c r="T25" s="10" t="s">
        <v>5499</v>
      </c>
      <c r="U25" s="10" t="s">
        <v>2887</v>
      </c>
      <c r="W25" s="10" t="str">
        <f>IndexTable!C25</f>
        <v>Magic</v>
      </c>
      <c r="X25" s="10">
        <f ca="1">IF(COUNTIF(INDIRECT("L"&amp;MATCH(X$1,$A:$A,0)):INDIRECT("R"&amp;(MATCH(X$1,$A:$A,0)+(COUNTIF($A:$A,X$1))-1)),$W25)=0,"",COUNTIF(INDIRECT("L"&amp;MATCH(X$1,$A:$A,0)):INDIRECT("R"&amp;(MATCH(X$1,$A:$A,0)+(COUNTIF($A:$A,X$1))-1)),$W25))</f>
        <v>1</v>
      </c>
      <c r="Y25" s="10" t="str">
        <f ca="1">IF(COUNTIF(INDIRECT("L"&amp;MATCH(Y$1,$A:$A,0)):INDIRECT("R"&amp;(MATCH(Y$1,$A:$A,0)+(COUNTIF($A:$A,Y$1))-1)),$W25)=0,"",COUNTIF(INDIRECT("L"&amp;MATCH(Y$1,$A:$A,0)):INDIRECT("R"&amp;(MATCH(Y$1,$A:$A,0)+(COUNTIF($A:$A,Y$1))-1)),$W25))</f>
        <v/>
      </c>
      <c r="Z25" s="10">
        <f ca="1">IF(COUNTIF(INDIRECT("L"&amp;MATCH(Z$1,$A:$A,0)):INDIRECT("R"&amp;(MATCH(Z$1,$A:$A,0)+(COUNTIF($A:$A,Z$1))-1)),$W25)=0,"",COUNTIF(INDIRECT("L"&amp;MATCH(Z$1,$A:$A,0)):INDIRECT("R"&amp;(MATCH(Z$1,$A:$A,0)+(COUNTIF($A:$A,Z$1))-1)),$W25))</f>
        <v>9</v>
      </c>
      <c r="AA25" s="10">
        <f ca="1">IF(COUNTIF(INDIRECT("L"&amp;MATCH(AA$1,$A:$A,0)):INDIRECT("R"&amp;(MATCH(AA$1,$A:$A,0)+(COUNTIF($A:$A,AA$1))-1)),$W25)=0,"",COUNTIF(INDIRECT("L"&amp;MATCH(AA$1,$A:$A,0)):INDIRECT("R"&amp;(MATCH(AA$1,$A:$A,0)+(COUNTIF($A:$A,AA$1))-1)),$W25))</f>
        <v>10</v>
      </c>
      <c r="AB25" s="10">
        <f ca="1">IF(COUNTIF(INDIRECT("L"&amp;MATCH(AB$1,$A:$A,0)):INDIRECT("R"&amp;(MATCH(AB$1,$A:$A,0)+(COUNTIF($A:$A,AB$1))-1)),$W25)=0,"",COUNTIF(INDIRECT("L"&amp;MATCH(AB$1,$A:$A,0)):INDIRECT("R"&amp;(MATCH(AB$1,$A:$A,0)+(COUNTIF($A:$A,AB$1))-1)),$W25))</f>
        <v>15</v>
      </c>
      <c r="AC25" s="10" t="str">
        <f ca="1">IF(COUNTIF(INDIRECT("L"&amp;MATCH(AC$1,$A:$A,0)):INDIRECT("R"&amp;(MATCH(AC$1,$A:$A,0)+(COUNTIF($A:$A,AC$1))-1)),$W25)=0,"",COUNTIF(INDIRECT("L"&amp;MATCH(AC$1,$A:$A,0)):INDIRECT("R"&amp;(MATCH(AC$1,$A:$A,0)+(COUNTIF($A:$A,AC$1))-1)),$W25))</f>
        <v/>
      </c>
      <c r="AD25" s="10" t="str">
        <f ca="1">IF(COUNTIF(INDIRECT("L"&amp;MATCH(AD$1,$A:$A,0)):INDIRECT("R"&amp;(MATCH(AD$1,$A:$A,0)+(COUNTIF($A:$A,AD$1))-1)),$W25)=0,"",COUNTIF(INDIRECT("L"&amp;MATCH(AD$1,$A:$A,0)):INDIRECT("R"&amp;(MATCH(AD$1,$A:$A,0)+(COUNTIF($A:$A,AD$1))-1)),$W25))</f>
        <v/>
      </c>
      <c r="AE25" s="10">
        <f ca="1">IF(COUNTIF(INDIRECT("L"&amp;MATCH(AE$1,$A:$A,0)):INDIRECT("R"&amp;(MATCH(AE$1,$A:$A,0)+(COUNTIF($A:$A,AE$1))-1)),$W25)=0,"",COUNTIF(INDIRECT("L"&amp;MATCH(AE$1,$A:$A,0)):INDIRECT("R"&amp;(MATCH(AE$1,$A:$A,0)+(COUNTIF($A:$A,AE$1))-1)),$W25))</f>
        <v>2</v>
      </c>
      <c r="AF25" s="10">
        <f ca="1">IF(COUNTIF(INDIRECT("L"&amp;MATCH(AF$1,$A:$A,0)):INDIRECT("R"&amp;(MATCH(AF$1,$A:$A,0)+(COUNTIF($A:$A,AF$1))-1)),$W25)=0,"",COUNTIF(INDIRECT("L"&amp;MATCH(AF$1,$A:$A,0)):INDIRECT("R"&amp;(MATCH(AF$1,$A:$A,0)+(COUNTIF($A:$A,AF$1))-1)),$W25))</f>
        <v>1</v>
      </c>
      <c r="AG25" s="10">
        <f ca="1">IF(COUNTIF(INDIRECT("L"&amp;MATCH(AG$1,$A:$A,0)):INDIRECT("R"&amp;(MATCH(AG$1,$A:$A,0)+(COUNTIF($A:$A,AG$1))-1)),$W25)=0,"",COUNTIF(INDIRECT("L"&amp;MATCH(AG$1,$A:$A,0)):INDIRECT("R"&amp;(MATCH(AG$1,$A:$A,0)+(COUNTIF($A:$A,AG$1))-1)),$W25))</f>
        <v>12</v>
      </c>
      <c r="AH25" s="10">
        <f ca="1">IF(COUNTIF(INDIRECT("L"&amp;MATCH(AH$1,$A:$A,0)):INDIRECT("R"&amp;(MATCH(AH$1,$A:$A,0)+(COUNTIF($A:$A,AH$1))-1)),$W25)=0,"",COUNTIF(INDIRECT("L"&amp;MATCH(AH$1,$A:$A,0)):INDIRECT("R"&amp;(MATCH(AH$1,$A:$A,0)+(COUNTIF($A:$A,AH$1))-1)),$W25))</f>
        <v>3</v>
      </c>
      <c r="AI25" s="10">
        <f ca="1">IF(COUNTIF(INDIRECT("L"&amp;MATCH(AI$1,$A:$A,0)):INDIRECT("R"&amp;(MATCH(AI$1,$A:$A,0)+(COUNTIF($A:$A,AI$1))-1)),$W25)=0,"",COUNTIF(INDIRECT("L"&amp;MATCH(AI$1,$A:$A,0)):INDIRECT("R"&amp;(MATCH(AI$1,$A:$A,0)+(COUNTIF($A:$A,AI$1))-1)),$W25))</f>
        <v>2</v>
      </c>
      <c r="AJ25" s="10" t="str">
        <f ca="1">IF(COUNTIF(INDIRECT("L"&amp;MATCH(AJ$1,$A:$A,0)):INDIRECT("R"&amp;(MATCH(AJ$1,$A:$A,0)+(COUNTIF($A:$A,AJ$1))-1)),$W25)=0,"",COUNTIF(INDIRECT("L"&amp;MATCH(AJ$1,$A:$A,0)):INDIRECT("R"&amp;(MATCH(AJ$1,$A:$A,0)+(COUNTIF($A:$A,AJ$1))-1)),$W25))</f>
        <v/>
      </c>
      <c r="AK25" s="10" t="str">
        <f ca="1">IF(COUNTIF(INDIRECT("L"&amp;MATCH(AK$1,$A:$A,0)):INDIRECT("R"&amp;(MATCH(AK$1,$A:$A,0)+(COUNTIF($A:$A,AK$1))-1)),$W25)=0,"",COUNTIF(INDIRECT("L"&amp;MATCH(AK$1,$A:$A,0)):INDIRECT("R"&amp;(MATCH(AK$1,$A:$A,0)+(COUNTIF($A:$A,AK$1))-1)),$W25))</f>
        <v/>
      </c>
      <c r="AL25" s="10" t="str">
        <f ca="1">IF(COUNTIF(INDIRECT("L"&amp;MATCH(AL$1,$A:$A,0)):INDIRECT("R"&amp;(MATCH(AL$1,$A:$A,0)+(COUNTIF($A:$A,AL$1))-1)),$W25)=0,"",COUNTIF(INDIRECT("L"&amp;MATCH(AL$1,$A:$A,0)):INDIRECT("R"&amp;(MATCH(AL$1,$A:$A,0)+(COUNTIF($A:$A,AL$1))-1)),$W25))</f>
        <v/>
      </c>
      <c r="AM25" s="10">
        <f ca="1">IF(COUNTIF(INDIRECT("L"&amp;MATCH(AM$1,$A:$A,0)):INDIRECT("R"&amp;(MATCH(AM$1,$A:$A,0)+(COUNTIF($A:$A,AM$1))-1)),$W25)=0,"",COUNTIF(INDIRECT("L"&amp;MATCH(AM$1,$A:$A,0)):INDIRECT("R"&amp;(MATCH(AM$1,$A:$A,0)+(COUNTIF($A:$A,AM$1))-1)),$W25))</f>
        <v>1</v>
      </c>
      <c r="AN25" s="10" t="str">
        <f ca="1">IF(COUNTIF(INDIRECT("L"&amp;MATCH(AN$1,$A:$A,0)):INDIRECT("R"&amp;(MATCH(AN$1,$A:$A,0)+(COUNTIF($A:$A,AN$1))-1)),$W25)=0,"",COUNTIF(INDIRECT("L"&amp;MATCH(AN$1,$A:$A,0)):INDIRECT("R"&amp;(MATCH(AN$1,$A:$A,0)+(COUNTIF($A:$A,AN$1))-1)),$W25))</f>
        <v/>
      </c>
      <c r="AO25" s="10" t="str">
        <f ca="1">IF(COUNTIF(INDIRECT("L"&amp;MATCH(AO$1,$A:$A,0)):INDIRECT("R"&amp;(MATCH(AO$1,$A:$A,0)+(COUNTIF($A:$A,AO$1))-1)),$W25)=0,"",COUNTIF(INDIRECT("L"&amp;MATCH(AO$1,$A:$A,0)):INDIRECT("R"&amp;(MATCH(AO$1,$A:$A,0)+(COUNTIF($A:$A,AO$1))-1)),$W25))</f>
        <v/>
      </c>
      <c r="AP25" s="10">
        <f ca="1">IF(COUNTIF(INDIRECT("L"&amp;MATCH(AP$1,$A:$A,0)):INDIRECT("R"&amp;(MATCH(AP$1,$A:$A,0)+(COUNTIF($A:$A,AP$1))-1)),$W25)=0,"",COUNTIF(INDIRECT("L"&amp;MATCH(AP$1,$A:$A,0)):INDIRECT("R"&amp;(MATCH(AP$1,$A:$A,0)+(COUNTIF($A:$A,AP$1))-1)),$W25))</f>
        <v>3</v>
      </c>
    </row>
    <row r="26" spans="1:42">
      <c r="A26" s="10" t="s">
        <v>5529</v>
      </c>
      <c r="B26" s="11" t="s">
        <v>1579</v>
      </c>
      <c r="C26" s="11" t="s">
        <v>3187</v>
      </c>
      <c r="F26" s="10" t="s">
        <v>243</v>
      </c>
      <c r="G26" s="10">
        <v>50</v>
      </c>
      <c r="H26" s="10" t="s">
        <v>718</v>
      </c>
      <c r="I26" s="10">
        <v>1</v>
      </c>
      <c r="J26" s="10">
        <v>1</v>
      </c>
      <c r="L26" s="10" t="s">
        <v>833</v>
      </c>
      <c r="N26" s="10" t="s">
        <v>5502</v>
      </c>
      <c r="O26" s="10" t="s">
        <v>651</v>
      </c>
      <c r="R26" s="10" t="s">
        <v>2866</v>
      </c>
      <c r="S26" s="10">
        <f>IF(ISBLANK(T26),0,COUNTA(L26:R26))</f>
        <v>4</v>
      </c>
      <c r="T26" s="10" t="s">
        <v>5499</v>
      </c>
      <c r="U26" s="10" t="s">
        <v>2892</v>
      </c>
      <c r="W26" s="10" t="str">
        <f>IndexTable!C26</f>
        <v>Magicka</v>
      </c>
      <c r="X26" s="10" t="str">
        <f ca="1">IF(COUNTIF(INDIRECT("L"&amp;MATCH(X$1,$A:$A,0)):INDIRECT("R"&amp;(MATCH(X$1,$A:$A,0)+(COUNTIF($A:$A,X$1))-1)),$W26)=0,"",COUNTIF(INDIRECT("L"&amp;MATCH(X$1,$A:$A,0)):INDIRECT("R"&amp;(MATCH(X$1,$A:$A,0)+(COUNTIF($A:$A,X$1))-1)),$W26))</f>
        <v/>
      </c>
      <c r="Y26" s="10" t="str">
        <f ca="1">IF(COUNTIF(INDIRECT("L"&amp;MATCH(Y$1,$A:$A,0)):INDIRECT("R"&amp;(MATCH(Y$1,$A:$A,0)+(COUNTIF($A:$A,Y$1))-1)),$W26)=0,"",COUNTIF(INDIRECT("L"&amp;MATCH(Y$1,$A:$A,0)):INDIRECT("R"&amp;(MATCH(Y$1,$A:$A,0)+(COUNTIF($A:$A,Y$1))-1)),$W26))</f>
        <v/>
      </c>
      <c r="Z26" s="10">
        <f ca="1">IF(COUNTIF(INDIRECT("L"&amp;MATCH(Z$1,$A:$A,0)):INDIRECT("R"&amp;(MATCH(Z$1,$A:$A,0)+(COUNTIF($A:$A,Z$1))-1)),$W26)=0,"",COUNTIF(INDIRECT("L"&amp;MATCH(Z$1,$A:$A,0)):INDIRECT("R"&amp;(MATCH(Z$1,$A:$A,0)+(COUNTIF($A:$A,Z$1))-1)),$W26))</f>
        <v>4</v>
      </c>
      <c r="AA26" s="10" t="str">
        <f ca="1">IF(COUNTIF(INDIRECT("L"&amp;MATCH(AA$1,$A:$A,0)):INDIRECT("R"&amp;(MATCH(AA$1,$A:$A,0)+(COUNTIF($A:$A,AA$1))-1)),$W26)=0,"",COUNTIF(INDIRECT("L"&amp;MATCH(AA$1,$A:$A,0)):INDIRECT("R"&amp;(MATCH(AA$1,$A:$A,0)+(COUNTIF($A:$A,AA$1))-1)),$W26))</f>
        <v/>
      </c>
      <c r="AB26" s="10" t="str">
        <f ca="1">IF(COUNTIF(INDIRECT("L"&amp;MATCH(AB$1,$A:$A,0)):INDIRECT("R"&amp;(MATCH(AB$1,$A:$A,0)+(COUNTIF($A:$A,AB$1))-1)),$W26)=0,"",COUNTIF(INDIRECT("L"&amp;MATCH(AB$1,$A:$A,0)):INDIRECT("R"&amp;(MATCH(AB$1,$A:$A,0)+(COUNTIF($A:$A,AB$1))-1)),$W26))</f>
        <v/>
      </c>
      <c r="AC26" s="10" t="str">
        <f ca="1">IF(COUNTIF(INDIRECT("L"&amp;MATCH(AC$1,$A:$A,0)):INDIRECT("R"&amp;(MATCH(AC$1,$A:$A,0)+(COUNTIF($A:$A,AC$1))-1)),$W26)=0,"",COUNTIF(INDIRECT("L"&amp;MATCH(AC$1,$A:$A,0)):INDIRECT("R"&amp;(MATCH(AC$1,$A:$A,0)+(COUNTIF($A:$A,AC$1))-1)),$W26))</f>
        <v/>
      </c>
      <c r="AD26" s="10" t="str">
        <f ca="1">IF(COUNTIF(INDIRECT("L"&amp;MATCH(AD$1,$A:$A,0)):INDIRECT("R"&amp;(MATCH(AD$1,$A:$A,0)+(COUNTIF($A:$A,AD$1))-1)),$W26)=0,"",COUNTIF(INDIRECT("L"&amp;MATCH(AD$1,$A:$A,0)):INDIRECT("R"&amp;(MATCH(AD$1,$A:$A,0)+(COUNTIF($A:$A,AD$1))-1)),$W26))</f>
        <v/>
      </c>
      <c r="AE26" s="10" t="str">
        <f ca="1">IF(COUNTIF(INDIRECT("L"&amp;MATCH(AE$1,$A:$A,0)):INDIRECT("R"&amp;(MATCH(AE$1,$A:$A,0)+(COUNTIF($A:$A,AE$1))-1)),$W26)=0,"",COUNTIF(INDIRECT("L"&amp;MATCH(AE$1,$A:$A,0)):INDIRECT("R"&amp;(MATCH(AE$1,$A:$A,0)+(COUNTIF($A:$A,AE$1))-1)),$W26))</f>
        <v/>
      </c>
      <c r="AF26" s="10" t="str">
        <f ca="1">IF(COUNTIF(INDIRECT("L"&amp;MATCH(AF$1,$A:$A,0)):INDIRECT("R"&amp;(MATCH(AF$1,$A:$A,0)+(COUNTIF($A:$A,AF$1))-1)),$W26)=0,"",COUNTIF(INDIRECT("L"&amp;MATCH(AF$1,$A:$A,0)):INDIRECT("R"&amp;(MATCH(AF$1,$A:$A,0)+(COUNTIF($A:$A,AF$1))-1)),$W26))</f>
        <v/>
      </c>
      <c r="AG26" s="10">
        <f ca="1">IF(COUNTIF(INDIRECT("L"&amp;MATCH(AG$1,$A:$A,0)):INDIRECT("R"&amp;(MATCH(AG$1,$A:$A,0)+(COUNTIF($A:$A,AG$1))-1)),$W26)=0,"",COUNTIF(INDIRECT("L"&amp;MATCH(AG$1,$A:$A,0)):INDIRECT("R"&amp;(MATCH(AG$1,$A:$A,0)+(COUNTIF($A:$A,AG$1))-1)),$W26))</f>
        <v>9</v>
      </c>
      <c r="AH26" s="10">
        <f ca="1">IF(COUNTIF(INDIRECT("L"&amp;MATCH(AH$1,$A:$A,0)):INDIRECT("R"&amp;(MATCH(AH$1,$A:$A,0)+(COUNTIF($A:$A,AH$1))-1)),$W26)=0,"",COUNTIF(INDIRECT("L"&amp;MATCH(AH$1,$A:$A,0)):INDIRECT("R"&amp;(MATCH(AH$1,$A:$A,0)+(COUNTIF($A:$A,AH$1))-1)),$W26))</f>
        <v>15</v>
      </c>
      <c r="AI26" s="10">
        <f ca="1">IF(COUNTIF(INDIRECT("L"&amp;MATCH(AI$1,$A:$A,0)):INDIRECT("R"&amp;(MATCH(AI$1,$A:$A,0)+(COUNTIF($A:$A,AI$1))-1)),$W26)=0,"",COUNTIF(INDIRECT("L"&amp;MATCH(AI$1,$A:$A,0)):INDIRECT("R"&amp;(MATCH(AI$1,$A:$A,0)+(COUNTIF($A:$A,AI$1))-1)),$W26))</f>
        <v>2</v>
      </c>
      <c r="AJ26" s="10" t="str">
        <f ca="1">IF(COUNTIF(INDIRECT("L"&amp;MATCH(AJ$1,$A:$A,0)):INDIRECT("R"&amp;(MATCH(AJ$1,$A:$A,0)+(COUNTIF($A:$A,AJ$1))-1)),$W26)=0,"",COUNTIF(INDIRECT("L"&amp;MATCH(AJ$1,$A:$A,0)):INDIRECT("R"&amp;(MATCH(AJ$1,$A:$A,0)+(COUNTIF($A:$A,AJ$1))-1)),$W26))</f>
        <v/>
      </c>
      <c r="AK26" s="10">
        <f ca="1">IF(COUNTIF(INDIRECT("L"&amp;MATCH(AK$1,$A:$A,0)):INDIRECT("R"&amp;(MATCH(AK$1,$A:$A,0)+(COUNTIF($A:$A,AK$1))-1)),$W26)=0,"",COUNTIF(INDIRECT("L"&amp;MATCH(AK$1,$A:$A,0)):INDIRECT("R"&amp;(MATCH(AK$1,$A:$A,0)+(COUNTIF($A:$A,AK$1))-1)),$W26))</f>
        <v>1</v>
      </c>
      <c r="AL26" s="10" t="str">
        <f ca="1">IF(COUNTIF(INDIRECT("L"&amp;MATCH(AL$1,$A:$A,0)):INDIRECT("R"&amp;(MATCH(AL$1,$A:$A,0)+(COUNTIF($A:$A,AL$1))-1)),$W26)=0,"",COUNTIF(INDIRECT("L"&amp;MATCH(AL$1,$A:$A,0)):INDIRECT("R"&amp;(MATCH(AL$1,$A:$A,0)+(COUNTIF($A:$A,AL$1))-1)),$W26))</f>
        <v/>
      </c>
      <c r="AM26" s="10">
        <f ca="1">IF(COUNTIF(INDIRECT("L"&amp;MATCH(AM$1,$A:$A,0)):INDIRECT("R"&amp;(MATCH(AM$1,$A:$A,0)+(COUNTIF($A:$A,AM$1))-1)),$W26)=0,"",COUNTIF(INDIRECT("L"&amp;MATCH(AM$1,$A:$A,0)):INDIRECT("R"&amp;(MATCH(AM$1,$A:$A,0)+(COUNTIF($A:$A,AM$1))-1)),$W26))</f>
        <v>5</v>
      </c>
      <c r="AN26" s="10">
        <f ca="1">IF(COUNTIF(INDIRECT("L"&amp;MATCH(AN$1,$A:$A,0)):INDIRECT("R"&amp;(MATCH(AN$1,$A:$A,0)+(COUNTIF($A:$A,AN$1))-1)),$W26)=0,"",COUNTIF(INDIRECT("L"&amp;MATCH(AN$1,$A:$A,0)):INDIRECT("R"&amp;(MATCH(AN$1,$A:$A,0)+(COUNTIF($A:$A,AN$1))-1)),$W26))</f>
        <v>1</v>
      </c>
      <c r="AO26" s="10" t="str">
        <f ca="1">IF(COUNTIF(INDIRECT("L"&amp;MATCH(AO$1,$A:$A,0)):INDIRECT("R"&amp;(MATCH(AO$1,$A:$A,0)+(COUNTIF($A:$A,AO$1))-1)),$W26)=0,"",COUNTIF(INDIRECT("L"&amp;MATCH(AO$1,$A:$A,0)):INDIRECT("R"&amp;(MATCH(AO$1,$A:$A,0)+(COUNTIF($A:$A,AO$1))-1)),$W26))</f>
        <v/>
      </c>
      <c r="AP26" s="10">
        <f ca="1">IF(COUNTIF(INDIRECT("L"&amp;MATCH(AP$1,$A:$A,0)):INDIRECT("R"&amp;(MATCH(AP$1,$A:$A,0)+(COUNTIF($A:$A,AP$1))-1)),$W26)=0,"",COUNTIF(INDIRECT("L"&amp;MATCH(AP$1,$A:$A,0)):INDIRECT("R"&amp;(MATCH(AP$1,$A:$A,0)+(COUNTIF($A:$A,AP$1))-1)),$W26))</f>
        <v>3</v>
      </c>
    </row>
    <row r="27" spans="1:42">
      <c r="A27" s="10" t="s">
        <v>5529</v>
      </c>
      <c r="B27" s="11" t="s">
        <v>1580</v>
      </c>
      <c r="C27" s="11" t="s">
        <v>3189</v>
      </c>
      <c r="F27" s="10" t="s">
        <v>243</v>
      </c>
      <c r="G27" s="10">
        <v>50</v>
      </c>
      <c r="H27" s="10" t="s">
        <v>720</v>
      </c>
      <c r="I27" s="10">
        <v>1</v>
      </c>
      <c r="J27" s="10">
        <v>1</v>
      </c>
      <c r="O27" s="10" t="s">
        <v>6</v>
      </c>
      <c r="R27" s="10" t="s">
        <v>2866</v>
      </c>
      <c r="S27" s="10">
        <f>IF(ISBLANK(T27),0,COUNTA(L27:R27))</f>
        <v>2</v>
      </c>
      <c r="T27" s="10" t="s">
        <v>5499</v>
      </c>
      <c r="U27" s="10" t="s">
        <v>2894</v>
      </c>
      <c r="W27" s="10" t="str">
        <f>IndexTable!C27</f>
        <v>Melee</v>
      </c>
      <c r="X27" s="10">
        <f ca="1">IF(COUNTIF(INDIRECT("L"&amp;MATCH(X$1,$A:$A,0)):INDIRECT("R"&amp;(MATCH(X$1,$A:$A,0)+(COUNTIF($A:$A,X$1))-1)),$W27)=0,"",COUNTIF(INDIRECT("L"&amp;MATCH(X$1,$A:$A,0)):INDIRECT("R"&amp;(MATCH(X$1,$A:$A,0)+(COUNTIF($A:$A,X$1))-1)),$W27))</f>
        <v>2</v>
      </c>
      <c r="Y27" s="10">
        <f ca="1">IF(COUNTIF(INDIRECT("L"&amp;MATCH(Y$1,$A:$A,0)):INDIRECT("R"&amp;(MATCH(Y$1,$A:$A,0)+(COUNTIF($A:$A,Y$1))-1)),$W27)=0,"",COUNTIF(INDIRECT("L"&amp;MATCH(Y$1,$A:$A,0)):INDIRECT("R"&amp;(MATCH(Y$1,$A:$A,0)+(COUNTIF($A:$A,Y$1))-1)),$W27))</f>
        <v>1</v>
      </c>
      <c r="Z27" s="10">
        <f ca="1">IF(COUNTIF(INDIRECT("L"&amp;MATCH(Z$1,$A:$A,0)):INDIRECT("R"&amp;(MATCH(Z$1,$A:$A,0)+(COUNTIF($A:$A,Z$1))-1)),$W27)=0,"",COUNTIF(INDIRECT("L"&amp;MATCH(Z$1,$A:$A,0)):INDIRECT("R"&amp;(MATCH(Z$1,$A:$A,0)+(COUNTIF($A:$A,Z$1))-1)),$W27))</f>
        <v>3</v>
      </c>
      <c r="AA27" s="10" t="str">
        <f ca="1">IF(COUNTIF(INDIRECT("L"&amp;MATCH(AA$1,$A:$A,0)):INDIRECT("R"&amp;(MATCH(AA$1,$A:$A,0)+(COUNTIF($A:$A,AA$1))-1)),$W27)=0,"",COUNTIF(INDIRECT("L"&amp;MATCH(AA$1,$A:$A,0)):INDIRECT("R"&amp;(MATCH(AA$1,$A:$A,0)+(COUNTIF($A:$A,AA$1))-1)),$W27))</f>
        <v/>
      </c>
      <c r="AB27" s="10" t="str">
        <f ca="1">IF(COUNTIF(INDIRECT("L"&amp;MATCH(AB$1,$A:$A,0)):INDIRECT("R"&amp;(MATCH(AB$1,$A:$A,0)+(COUNTIF($A:$A,AB$1))-1)),$W27)=0,"",COUNTIF(INDIRECT("L"&amp;MATCH(AB$1,$A:$A,0)):INDIRECT("R"&amp;(MATCH(AB$1,$A:$A,0)+(COUNTIF($A:$A,AB$1))-1)),$W27))</f>
        <v/>
      </c>
      <c r="AC27" s="10" t="str">
        <f ca="1">IF(COUNTIF(INDIRECT("L"&amp;MATCH(AC$1,$A:$A,0)):INDIRECT("R"&amp;(MATCH(AC$1,$A:$A,0)+(COUNTIF($A:$A,AC$1))-1)),$W27)=0,"",COUNTIF(INDIRECT("L"&amp;MATCH(AC$1,$A:$A,0)):INDIRECT("R"&amp;(MATCH(AC$1,$A:$A,0)+(COUNTIF($A:$A,AC$1))-1)),$W27))</f>
        <v/>
      </c>
      <c r="AD27" s="10" t="str">
        <f ca="1">IF(COUNTIF(INDIRECT("L"&amp;MATCH(AD$1,$A:$A,0)):INDIRECT("R"&amp;(MATCH(AD$1,$A:$A,0)+(COUNTIF($A:$A,AD$1))-1)),$W27)=0,"",COUNTIF(INDIRECT("L"&amp;MATCH(AD$1,$A:$A,0)):INDIRECT("R"&amp;(MATCH(AD$1,$A:$A,0)+(COUNTIF($A:$A,AD$1))-1)),$W27))</f>
        <v/>
      </c>
      <c r="AE27" s="10" t="str">
        <f ca="1">IF(COUNTIF(INDIRECT("L"&amp;MATCH(AE$1,$A:$A,0)):INDIRECT("R"&amp;(MATCH(AE$1,$A:$A,0)+(COUNTIF($A:$A,AE$1))-1)),$W27)=0,"",COUNTIF(INDIRECT("L"&amp;MATCH(AE$1,$A:$A,0)):INDIRECT("R"&amp;(MATCH(AE$1,$A:$A,0)+(COUNTIF($A:$A,AE$1))-1)),$W27))</f>
        <v/>
      </c>
      <c r="AF27" s="10">
        <f ca="1">IF(COUNTIF(INDIRECT("L"&amp;MATCH(AF$1,$A:$A,0)):INDIRECT("R"&amp;(MATCH(AF$1,$A:$A,0)+(COUNTIF($A:$A,AF$1))-1)),$W27)=0,"",COUNTIF(INDIRECT("L"&amp;MATCH(AF$1,$A:$A,0)):INDIRECT("R"&amp;(MATCH(AF$1,$A:$A,0)+(COUNTIF($A:$A,AF$1))-1)),$W27))</f>
        <v>1</v>
      </c>
      <c r="AG27" s="10">
        <f ca="1">IF(COUNTIF(INDIRECT("L"&amp;MATCH(AG$1,$A:$A,0)):INDIRECT("R"&amp;(MATCH(AG$1,$A:$A,0)+(COUNTIF($A:$A,AG$1))-1)),$W27)=0,"",COUNTIF(INDIRECT("L"&amp;MATCH(AG$1,$A:$A,0)):INDIRECT("R"&amp;(MATCH(AG$1,$A:$A,0)+(COUNTIF($A:$A,AG$1))-1)),$W27))</f>
        <v>1</v>
      </c>
      <c r="AH27" s="10">
        <f ca="1">IF(COUNTIF(INDIRECT("L"&amp;MATCH(AH$1,$A:$A,0)):INDIRECT("R"&amp;(MATCH(AH$1,$A:$A,0)+(COUNTIF($A:$A,AH$1))-1)),$W27)=0,"",COUNTIF(INDIRECT("L"&amp;MATCH(AH$1,$A:$A,0)):INDIRECT("R"&amp;(MATCH(AH$1,$A:$A,0)+(COUNTIF($A:$A,AH$1))-1)),$W27))</f>
        <v>11</v>
      </c>
      <c r="AI27" s="10">
        <f ca="1">IF(COUNTIF(INDIRECT("L"&amp;MATCH(AI$1,$A:$A,0)):INDIRECT("R"&amp;(MATCH(AI$1,$A:$A,0)+(COUNTIF($A:$A,AI$1))-1)),$W27)=0,"",COUNTIF(INDIRECT("L"&amp;MATCH(AI$1,$A:$A,0)):INDIRECT("R"&amp;(MATCH(AI$1,$A:$A,0)+(COUNTIF($A:$A,AI$1))-1)),$W27))</f>
        <v>2</v>
      </c>
      <c r="AJ27" s="10" t="str">
        <f ca="1">IF(COUNTIF(INDIRECT("L"&amp;MATCH(AJ$1,$A:$A,0)):INDIRECT("R"&amp;(MATCH(AJ$1,$A:$A,0)+(COUNTIF($A:$A,AJ$1))-1)),$W27)=0,"",COUNTIF(INDIRECT("L"&amp;MATCH(AJ$1,$A:$A,0)):INDIRECT("R"&amp;(MATCH(AJ$1,$A:$A,0)+(COUNTIF($A:$A,AJ$1))-1)),$W27))</f>
        <v/>
      </c>
      <c r="AK27" s="10" t="str">
        <f ca="1">IF(COUNTIF(INDIRECT("L"&amp;MATCH(AK$1,$A:$A,0)):INDIRECT("R"&amp;(MATCH(AK$1,$A:$A,0)+(COUNTIF($A:$A,AK$1))-1)),$W27)=0,"",COUNTIF(INDIRECT("L"&amp;MATCH(AK$1,$A:$A,0)):INDIRECT("R"&amp;(MATCH(AK$1,$A:$A,0)+(COUNTIF($A:$A,AK$1))-1)),$W27))</f>
        <v/>
      </c>
      <c r="AL27" s="10" t="str">
        <f ca="1">IF(COUNTIF(INDIRECT("L"&amp;MATCH(AL$1,$A:$A,0)):INDIRECT("R"&amp;(MATCH(AL$1,$A:$A,0)+(COUNTIF($A:$A,AL$1))-1)),$W27)=0,"",COUNTIF(INDIRECT("L"&amp;MATCH(AL$1,$A:$A,0)):INDIRECT("R"&amp;(MATCH(AL$1,$A:$A,0)+(COUNTIF($A:$A,AL$1))-1)),$W27))</f>
        <v/>
      </c>
      <c r="AM27" s="10" t="str">
        <f ca="1">IF(COUNTIF(INDIRECT("L"&amp;MATCH(AM$1,$A:$A,0)):INDIRECT("R"&amp;(MATCH(AM$1,$A:$A,0)+(COUNTIF($A:$A,AM$1))-1)),$W27)=0,"",COUNTIF(INDIRECT("L"&amp;MATCH(AM$1,$A:$A,0)):INDIRECT("R"&amp;(MATCH(AM$1,$A:$A,0)+(COUNTIF($A:$A,AM$1))-1)),$W27))</f>
        <v/>
      </c>
      <c r="AN27" s="10" t="str">
        <f ca="1">IF(COUNTIF(INDIRECT("L"&amp;MATCH(AN$1,$A:$A,0)):INDIRECT("R"&amp;(MATCH(AN$1,$A:$A,0)+(COUNTIF($A:$A,AN$1))-1)),$W27)=0,"",COUNTIF(INDIRECT("L"&amp;MATCH(AN$1,$A:$A,0)):INDIRECT("R"&amp;(MATCH(AN$1,$A:$A,0)+(COUNTIF($A:$A,AN$1))-1)),$W27))</f>
        <v/>
      </c>
      <c r="AO27" s="10" t="str">
        <f ca="1">IF(COUNTIF(INDIRECT("L"&amp;MATCH(AO$1,$A:$A,0)):INDIRECT("R"&amp;(MATCH(AO$1,$A:$A,0)+(COUNTIF($A:$A,AO$1))-1)),$W27)=0,"",COUNTIF(INDIRECT("L"&amp;MATCH(AO$1,$A:$A,0)):INDIRECT("R"&amp;(MATCH(AO$1,$A:$A,0)+(COUNTIF($A:$A,AO$1))-1)),$W27))</f>
        <v/>
      </c>
      <c r="AP27" s="10" t="str">
        <f ca="1">IF(COUNTIF(INDIRECT("L"&amp;MATCH(AP$1,$A:$A,0)):INDIRECT("R"&amp;(MATCH(AP$1,$A:$A,0)+(COUNTIF($A:$A,AP$1))-1)),$W27)=0,"",COUNTIF(INDIRECT("L"&amp;MATCH(AP$1,$A:$A,0)):INDIRECT("R"&amp;(MATCH(AP$1,$A:$A,0)+(COUNTIF($A:$A,AP$1))-1)),$W27))</f>
        <v/>
      </c>
    </row>
    <row r="28" spans="1:42">
      <c r="A28" s="10" t="s">
        <v>5529</v>
      </c>
      <c r="B28" s="11" t="s">
        <v>1581</v>
      </c>
      <c r="C28" s="11" t="s">
        <v>3171</v>
      </c>
      <c r="F28" s="10" t="s">
        <v>243</v>
      </c>
      <c r="G28" s="10">
        <v>75</v>
      </c>
      <c r="H28" s="10" t="s">
        <v>702</v>
      </c>
      <c r="I28" s="10">
        <v>1</v>
      </c>
      <c r="J28" s="10">
        <v>1</v>
      </c>
      <c r="L28" s="10" t="s">
        <v>11</v>
      </c>
      <c r="M28" s="10" t="s">
        <v>833</v>
      </c>
      <c r="O28" s="10" t="s">
        <v>651</v>
      </c>
      <c r="R28" s="10" t="s">
        <v>2866</v>
      </c>
      <c r="S28" s="10">
        <f>IF(ISBLANK(T28),0,COUNTA(L28:R28))</f>
        <v>4</v>
      </c>
      <c r="T28" s="10" t="s">
        <v>5499</v>
      </c>
      <c r="U28" s="10" t="s">
        <v>2876</v>
      </c>
      <c r="W28" s="10" t="str">
        <f>IndexTable!C28</f>
        <v>Metamagic</v>
      </c>
      <c r="X28" s="10" t="str">
        <f ca="1">IF(COUNTIF(INDIRECT("L"&amp;MATCH(X$1,$A:$A,0)):INDIRECT("R"&amp;(MATCH(X$1,$A:$A,0)+(COUNTIF($A:$A,X$1))-1)),$W28)=0,"",COUNTIF(INDIRECT("L"&amp;MATCH(X$1,$A:$A,0)):INDIRECT("R"&amp;(MATCH(X$1,$A:$A,0)+(COUNTIF($A:$A,X$1))-1)),$W28))</f>
        <v/>
      </c>
      <c r="Y28" s="10">
        <f ca="1">IF(COUNTIF(INDIRECT("L"&amp;MATCH(Y$1,$A:$A,0)):INDIRECT("R"&amp;(MATCH(Y$1,$A:$A,0)+(COUNTIF($A:$A,Y$1))-1)),$W28)=0,"",COUNTIF(INDIRECT("L"&amp;MATCH(Y$1,$A:$A,0)):INDIRECT("R"&amp;(MATCH(Y$1,$A:$A,0)+(COUNTIF($A:$A,Y$1))-1)),$W28))</f>
        <v>2</v>
      </c>
      <c r="Z28" s="10">
        <f ca="1">IF(COUNTIF(INDIRECT("L"&amp;MATCH(Z$1,$A:$A,0)):INDIRECT("R"&amp;(MATCH(Z$1,$A:$A,0)+(COUNTIF($A:$A,Z$1))-1)),$W28)=0,"",COUNTIF(INDIRECT("L"&amp;MATCH(Z$1,$A:$A,0)):INDIRECT("R"&amp;(MATCH(Z$1,$A:$A,0)+(COUNTIF($A:$A,Z$1))-1)),$W28))</f>
        <v>20</v>
      </c>
      <c r="AA28" s="10">
        <f ca="1">IF(COUNTIF(INDIRECT("L"&amp;MATCH(AA$1,$A:$A,0)):INDIRECT("R"&amp;(MATCH(AA$1,$A:$A,0)+(COUNTIF($A:$A,AA$1))-1)),$W28)=0,"",COUNTIF(INDIRECT("L"&amp;MATCH(AA$1,$A:$A,0)):INDIRECT("R"&amp;(MATCH(AA$1,$A:$A,0)+(COUNTIF($A:$A,AA$1))-1)),$W28))</f>
        <v>11</v>
      </c>
      <c r="AB28" s="10" t="str">
        <f ca="1">IF(COUNTIF(INDIRECT("L"&amp;MATCH(AB$1,$A:$A,0)):INDIRECT("R"&amp;(MATCH(AB$1,$A:$A,0)+(COUNTIF($A:$A,AB$1))-1)),$W28)=0,"",COUNTIF(INDIRECT("L"&amp;MATCH(AB$1,$A:$A,0)):INDIRECT("R"&amp;(MATCH(AB$1,$A:$A,0)+(COUNTIF($A:$A,AB$1))-1)),$W28))</f>
        <v/>
      </c>
      <c r="AC28" s="10" t="str">
        <f ca="1">IF(COUNTIF(INDIRECT("L"&amp;MATCH(AC$1,$A:$A,0)):INDIRECT("R"&amp;(MATCH(AC$1,$A:$A,0)+(COUNTIF($A:$A,AC$1))-1)),$W28)=0,"",COUNTIF(INDIRECT("L"&amp;MATCH(AC$1,$A:$A,0)):INDIRECT("R"&amp;(MATCH(AC$1,$A:$A,0)+(COUNTIF($A:$A,AC$1))-1)),$W28))</f>
        <v/>
      </c>
      <c r="AD28" s="10" t="str">
        <f ca="1">IF(COUNTIF(INDIRECT("L"&amp;MATCH(AD$1,$A:$A,0)):INDIRECT("R"&amp;(MATCH(AD$1,$A:$A,0)+(COUNTIF($A:$A,AD$1))-1)),$W28)=0,"",COUNTIF(INDIRECT("L"&amp;MATCH(AD$1,$A:$A,0)):INDIRECT("R"&amp;(MATCH(AD$1,$A:$A,0)+(COUNTIF($A:$A,AD$1))-1)),$W28))</f>
        <v/>
      </c>
      <c r="AE28" s="10">
        <f ca="1">IF(COUNTIF(INDIRECT("L"&amp;MATCH(AE$1,$A:$A,0)):INDIRECT("R"&amp;(MATCH(AE$1,$A:$A,0)+(COUNTIF($A:$A,AE$1))-1)),$W28)=0,"",COUNTIF(INDIRECT("L"&amp;MATCH(AE$1,$A:$A,0)):INDIRECT("R"&amp;(MATCH(AE$1,$A:$A,0)+(COUNTIF($A:$A,AE$1))-1)),$W28))</f>
        <v>1</v>
      </c>
      <c r="AF28" s="10">
        <f ca="1">IF(COUNTIF(INDIRECT("L"&amp;MATCH(AF$1,$A:$A,0)):INDIRECT("R"&amp;(MATCH(AF$1,$A:$A,0)+(COUNTIF($A:$A,AF$1))-1)),$W28)=0,"",COUNTIF(INDIRECT("L"&amp;MATCH(AF$1,$A:$A,0)):INDIRECT("R"&amp;(MATCH(AF$1,$A:$A,0)+(COUNTIF($A:$A,AF$1))-1)),$W28))</f>
        <v>1</v>
      </c>
      <c r="AG28" s="10">
        <f ca="1">IF(COUNTIF(INDIRECT("L"&amp;MATCH(AG$1,$A:$A,0)):INDIRECT("R"&amp;(MATCH(AG$1,$A:$A,0)+(COUNTIF($A:$A,AG$1))-1)),$W28)=0,"",COUNTIF(INDIRECT("L"&amp;MATCH(AG$1,$A:$A,0)):INDIRECT("R"&amp;(MATCH(AG$1,$A:$A,0)+(COUNTIF($A:$A,AG$1))-1)),$W28))</f>
        <v>2</v>
      </c>
      <c r="AH28" s="10">
        <f ca="1">IF(COUNTIF(INDIRECT("L"&amp;MATCH(AH$1,$A:$A,0)):INDIRECT("R"&amp;(MATCH(AH$1,$A:$A,0)+(COUNTIF($A:$A,AH$1))-1)),$W28)=0,"",COUNTIF(INDIRECT("L"&amp;MATCH(AH$1,$A:$A,0)):INDIRECT("R"&amp;(MATCH(AH$1,$A:$A,0)+(COUNTIF($A:$A,AH$1))-1)),$W28))</f>
        <v>10</v>
      </c>
      <c r="AI28" s="10">
        <f ca="1">IF(COUNTIF(INDIRECT("L"&amp;MATCH(AI$1,$A:$A,0)):INDIRECT("R"&amp;(MATCH(AI$1,$A:$A,0)+(COUNTIF($A:$A,AI$1))-1)),$W28)=0,"",COUNTIF(INDIRECT("L"&amp;MATCH(AI$1,$A:$A,0)):INDIRECT("R"&amp;(MATCH(AI$1,$A:$A,0)+(COUNTIF($A:$A,AI$1))-1)),$W28))</f>
        <v>7</v>
      </c>
      <c r="AJ28" s="10" t="str">
        <f ca="1">IF(COUNTIF(INDIRECT("L"&amp;MATCH(AJ$1,$A:$A,0)):INDIRECT("R"&amp;(MATCH(AJ$1,$A:$A,0)+(COUNTIF($A:$A,AJ$1))-1)),$W28)=0,"",COUNTIF(INDIRECT("L"&amp;MATCH(AJ$1,$A:$A,0)):INDIRECT("R"&amp;(MATCH(AJ$1,$A:$A,0)+(COUNTIF($A:$A,AJ$1))-1)),$W28))</f>
        <v/>
      </c>
      <c r="AK28" s="10" t="str">
        <f ca="1">IF(COUNTIF(INDIRECT("L"&amp;MATCH(AK$1,$A:$A,0)):INDIRECT("R"&amp;(MATCH(AK$1,$A:$A,0)+(COUNTIF($A:$A,AK$1))-1)),$W28)=0,"",COUNTIF(INDIRECT("L"&amp;MATCH(AK$1,$A:$A,0)):INDIRECT("R"&amp;(MATCH(AK$1,$A:$A,0)+(COUNTIF($A:$A,AK$1))-1)),$W28))</f>
        <v/>
      </c>
      <c r="AL28" s="10" t="str">
        <f ca="1">IF(COUNTIF(INDIRECT("L"&amp;MATCH(AL$1,$A:$A,0)):INDIRECT("R"&amp;(MATCH(AL$1,$A:$A,0)+(COUNTIF($A:$A,AL$1))-1)),$W28)=0,"",COUNTIF(INDIRECT("L"&amp;MATCH(AL$1,$A:$A,0)):INDIRECT("R"&amp;(MATCH(AL$1,$A:$A,0)+(COUNTIF($A:$A,AL$1))-1)),$W28))</f>
        <v/>
      </c>
      <c r="AM28" s="10">
        <f ca="1">IF(COUNTIF(INDIRECT("L"&amp;MATCH(AM$1,$A:$A,0)):INDIRECT("R"&amp;(MATCH(AM$1,$A:$A,0)+(COUNTIF($A:$A,AM$1))-1)),$W28)=0,"",COUNTIF(INDIRECT("L"&amp;MATCH(AM$1,$A:$A,0)):INDIRECT("R"&amp;(MATCH(AM$1,$A:$A,0)+(COUNTIF($A:$A,AM$1))-1)),$W28))</f>
        <v>3</v>
      </c>
      <c r="AN28" s="10">
        <f ca="1">IF(COUNTIF(INDIRECT("L"&amp;MATCH(AN$1,$A:$A,0)):INDIRECT("R"&amp;(MATCH(AN$1,$A:$A,0)+(COUNTIF($A:$A,AN$1))-1)),$W28)=0,"",COUNTIF(INDIRECT("L"&amp;MATCH(AN$1,$A:$A,0)):INDIRECT("R"&amp;(MATCH(AN$1,$A:$A,0)+(COUNTIF($A:$A,AN$1))-1)),$W28))</f>
        <v>2</v>
      </c>
      <c r="AO28" s="10" t="str">
        <f ca="1">IF(COUNTIF(INDIRECT("L"&amp;MATCH(AO$1,$A:$A,0)):INDIRECT("R"&amp;(MATCH(AO$1,$A:$A,0)+(COUNTIF($A:$A,AO$1))-1)),$W28)=0,"",COUNTIF(INDIRECT("L"&amp;MATCH(AO$1,$A:$A,0)):INDIRECT("R"&amp;(MATCH(AO$1,$A:$A,0)+(COUNTIF($A:$A,AO$1))-1)),$W28))</f>
        <v/>
      </c>
      <c r="AP28" s="10" t="str">
        <f ca="1">IF(COUNTIF(INDIRECT("L"&amp;MATCH(AP$1,$A:$A,0)):INDIRECT("R"&amp;(MATCH(AP$1,$A:$A,0)+(COUNTIF($A:$A,AP$1))-1)),$W28)=0,"",COUNTIF(INDIRECT("L"&amp;MATCH(AP$1,$A:$A,0)):INDIRECT("R"&amp;(MATCH(AP$1,$A:$A,0)+(COUNTIF($A:$A,AP$1))-1)),$W28))</f>
        <v/>
      </c>
    </row>
    <row r="29" spans="1:42">
      <c r="A29" s="10" t="s">
        <v>5529</v>
      </c>
      <c r="B29" s="11" t="s">
        <v>1582</v>
      </c>
      <c r="C29" s="11" t="s">
        <v>3175</v>
      </c>
      <c r="F29" s="10" t="s">
        <v>243</v>
      </c>
      <c r="G29" s="10">
        <v>75</v>
      </c>
      <c r="H29" s="10" t="s">
        <v>706</v>
      </c>
      <c r="I29" s="10">
        <v>1</v>
      </c>
      <c r="J29" s="10">
        <v>1</v>
      </c>
      <c r="O29" s="10" t="s">
        <v>6</v>
      </c>
      <c r="R29" s="10" t="s">
        <v>2866</v>
      </c>
      <c r="S29" s="10">
        <f>IF(ISBLANK(T29),0,COUNTA(L29:R29))</f>
        <v>2</v>
      </c>
      <c r="T29" s="10" t="s">
        <v>5499</v>
      </c>
      <c r="U29" s="10" t="s">
        <v>2881</v>
      </c>
      <c r="W29" s="10" t="str">
        <f>IndexTable!C29</f>
        <v>Mobility</v>
      </c>
      <c r="X29" s="10">
        <f ca="1">IF(COUNTIF(INDIRECT("L"&amp;MATCH(X$1,$A:$A,0)):INDIRECT("R"&amp;(MATCH(X$1,$A:$A,0)+(COUNTIF($A:$A,X$1))-1)),$W29)=0,"",COUNTIF(INDIRECT("L"&amp;MATCH(X$1,$A:$A,0)):INDIRECT("R"&amp;(MATCH(X$1,$A:$A,0)+(COUNTIF($A:$A,X$1))-1)),$W29))</f>
        <v>1</v>
      </c>
      <c r="Y29" s="10">
        <f ca="1">IF(COUNTIF(INDIRECT("L"&amp;MATCH(Y$1,$A:$A,0)):INDIRECT("R"&amp;(MATCH(Y$1,$A:$A,0)+(COUNTIF($A:$A,Y$1))-1)),$W29)=0,"",COUNTIF(INDIRECT("L"&amp;MATCH(Y$1,$A:$A,0)):INDIRECT("R"&amp;(MATCH(Y$1,$A:$A,0)+(COUNTIF($A:$A,Y$1))-1)),$W29))</f>
        <v>1</v>
      </c>
      <c r="Z29" s="10">
        <f ca="1">IF(COUNTIF(INDIRECT("L"&amp;MATCH(Z$1,$A:$A,0)):INDIRECT("R"&amp;(MATCH(Z$1,$A:$A,0)+(COUNTIF($A:$A,Z$1))-1)),$W29)=0,"",COUNTIF(INDIRECT("L"&amp;MATCH(Z$1,$A:$A,0)):INDIRECT("R"&amp;(MATCH(Z$1,$A:$A,0)+(COUNTIF($A:$A,Z$1))-1)),$W29))</f>
        <v>4</v>
      </c>
      <c r="AA29" s="10">
        <f ca="1">IF(COUNTIF(INDIRECT("L"&amp;MATCH(AA$1,$A:$A,0)):INDIRECT("R"&amp;(MATCH(AA$1,$A:$A,0)+(COUNTIF($A:$A,AA$1))-1)),$W29)=0,"",COUNTIF(INDIRECT("L"&amp;MATCH(AA$1,$A:$A,0)):INDIRECT("R"&amp;(MATCH(AA$1,$A:$A,0)+(COUNTIF($A:$A,AA$1))-1)),$W29))</f>
        <v>1</v>
      </c>
      <c r="AB29" s="10" t="str">
        <f ca="1">IF(COUNTIF(INDIRECT("L"&amp;MATCH(AB$1,$A:$A,0)):INDIRECT("R"&amp;(MATCH(AB$1,$A:$A,0)+(COUNTIF($A:$A,AB$1))-1)),$W29)=0,"",COUNTIF(INDIRECT("L"&amp;MATCH(AB$1,$A:$A,0)):INDIRECT("R"&amp;(MATCH(AB$1,$A:$A,0)+(COUNTIF($A:$A,AB$1))-1)),$W29))</f>
        <v/>
      </c>
      <c r="AC29" s="10" t="str">
        <f ca="1">IF(COUNTIF(INDIRECT("L"&amp;MATCH(AC$1,$A:$A,0)):INDIRECT("R"&amp;(MATCH(AC$1,$A:$A,0)+(COUNTIF($A:$A,AC$1))-1)),$W29)=0,"",COUNTIF(INDIRECT("L"&amp;MATCH(AC$1,$A:$A,0)):INDIRECT("R"&amp;(MATCH(AC$1,$A:$A,0)+(COUNTIF($A:$A,AC$1))-1)),$W29))</f>
        <v/>
      </c>
      <c r="AD29" s="10" t="str">
        <f ca="1">IF(COUNTIF(INDIRECT("L"&amp;MATCH(AD$1,$A:$A,0)):INDIRECT("R"&amp;(MATCH(AD$1,$A:$A,0)+(COUNTIF($A:$A,AD$1))-1)),$W29)=0,"",COUNTIF(INDIRECT("L"&amp;MATCH(AD$1,$A:$A,0)):INDIRECT("R"&amp;(MATCH(AD$1,$A:$A,0)+(COUNTIF($A:$A,AD$1))-1)),$W29))</f>
        <v/>
      </c>
      <c r="AE29" s="10">
        <f ca="1">IF(COUNTIF(INDIRECT("L"&amp;MATCH(AE$1,$A:$A,0)):INDIRECT("R"&amp;(MATCH(AE$1,$A:$A,0)+(COUNTIF($A:$A,AE$1))-1)),$W29)=0,"",COUNTIF(INDIRECT("L"&amp;MATCH(AE$1,$A:$A,0)):INDIRECT("R"&amp;(MATCH(AE$1,$A:$A,0)+(COUNTIF($A:$A,AE$1))-1)),$W29))</f>
        <v>1</v>
      </c>
      <c r="AF29" s="10">
        <f ca="1">IF(COUNTIF(INDIRECT("L"&amp;MATCH(AF$1,$A:$A,0)):INDIRECT("R"&amp;(MATCH(AF$1,$A:$A,0)+(COUNTIF($A:$A,AF$1))-1)),$W29)=0,"",COUNTIF(INDIRECT("L"&amp;MATCH(AF$1,$A:$A,0)):INDIRECT("R"&amp;(MATCH(AF$1,$A:$A,0)+(COUNTIF($A:$A,AF$1))-1)),$W29))</f>
        <v>1</v>
      </c>
      <c r="AG29" s="10">
        <f ca="1">IF(COUNTIF(INDIRECT("L"&amp;MATCH(AG$1,$A:$A,0)):INDIRECT("R"&amp;(MATCH(AG$1,$A:$A,0)+(COUNTIF($A:$A,AG$1))-1)),$W29)=0,"",COUNTIF(INDIRECT("L"&amp;MATCH(AG$1,$A:$A,0)):INDIRECT("R"&amp;(MATCH(AG$1,$A:$A,0)+(COUNTIF($A:$A,AG$1))-1)),$W29))</f>
        <v>3</v>
      </c>
      <c r="AH29" s="10">
        <f ca="1">IF(COUNTIF(INDIRECT("L"&amp;MATCH(AH$1,$A:$A,0)):INDIRECT("R"&amp;(MATCH(AH$1,$A:$A,0)+(COUNTIF($A:$A,AH$1))-1)),$W29)=0,"",COUNTIF(INDIRECT("L"&amp;MATCH(AH$1,$A:$A,0)):INDIRECT("R"&amp;(MATCH(AH$1,$A:$A,0)+(COUNTIF($A:$A,AH$1))-1)),$W29))</f>
        <v>9</v>
      </c>
      <c r="AI29" s="10">
        <f ca="1">IF(COUNTIF(INDIRECT("L"&amp;MATCH(AI$1,$A:$A,0)):INDIRECT("R"&amp;(MATCH(AI$1,$A:$A,0)+(COUNTIF($A:$A,AI$1))-1)),$W29)=0,"",COUNTIF(INDIRECT("L"&amp;MATCH(AI$1,$A:$A,0)):INDIRECT("R"&amp;(MATCH(AI$1,$A:$A,0)+(COUNTIF($A:$A,AI$1))-1)),$W29))</f>
        <v>19</v>
      </c>
      <c r="AJ29" s="10" t="str">
        <f ca="1">IF(COUNTIF(INDIRECT("L"&amp;MATCH(AJ$1,$A:$A,0)):INDIRECT("R"&amp;(MATCH(AJ$1,$A:$A,0)+(COUNTIF($A:$A,AJ$1))-1)),$W29)=0,"",COUNTIF(INDIRECT("L"&amp;MATCH(AJ$1,$A:$A,0)):INDIRECT("R"&amp;(MATCH(AJ$1,$A:$A,0)+(COUNTIF($A:$A,AJ$1))-1)),$W29))</f>
        <v/>
      </c>
      <c r="AK29" s="10">
        <f ca="1">IF(COUNTIF(INDIRECT("L"&amp;MATCH(AK$1,$A:$A,0)):INDIRECT("R"&amp;(MATCH(AK$1,$A:$A,0)+(COUNTIF($A:$A,AK$1))-1)),$W29)=0,"",COUNTIF(INDIRECT("L"&amp;MATCH(AK$1,$A:$A,0)):INDIRECT("R"&amp;(MATCH(AK$1,$A:$A,0)+(COUNTIF($A:$A,AK$1))-1)),$W29))</f>
        <v>2</v>
      </c>
      <c r="AL29" s="10">
        <f ca="1">IF(COUNTIF(INDIRECT("L"&amp;MATCH(AL$1,$A:$A,0)):INDIRECT("R"&amp;(MATCH(AL$1,$A:$A,0)+(COUNTIF($A:$A,AL$1))-1)),$W29)=0,"",COUNTIF(INDIRECT("L"&amp;MATCH(AL$1,$A:$A,0)):INDIRECT("R"&amp;(MATCH(AL$1,$A:$A,0)+(COUNTIF($A:$A,AL$1))-1)),$W29))</f>
        <v>5</v>
      </c>
      <c r="AM29" s="10">
        <f ca="1">IF(COUNTIF(INDIRECT("L"&amp;MATCH(AM$1,$A:$A,0)):INDIRECT("R"&amp;(MATCH(AM$1,$A:$A,0)+(COUNTIF($A:$A,AM$1))-1)),$W29)=0,"",COUNTIF(INDIRECT("L"&amp;MATCH(AM$1,$A:$A,0)):INDIRECT("R"&amp;(MATCH(AM$1,$A:$A,0)+(COUNTIF($A:$A,AM$1))-1)),$W29))</f>
        <v>3</v>
      </c>
      <c r="AN29" s="10" t="str">
        <f ca="1">IF(COUNTIF(INDIRECT("L"&amp;MATCH(AN$1,$A:$A,0)):INDIRECT("R"&amp;(MATCH(AN$1,$A:$A,0)+(COUNTIF($A:$A,AN$1))-1)),$W29)=0,"",COUNTIF(INDIRECT("L"&amp;MATCH(AN$1,$A:$A,0)):INDIRECT("R"&amp;(MATCH(AN$1,$A:$A,0)+(COUNTIF($A:$A,AN$1))-1)),$W29))</f>
        <v/>
      </c>
      <c r="AO29" s="10" t="str">
        <f ca="1">IF(COUNTIF(INDIRECT("L"&amp;MATCH(AO$1,$A:$A,0)):INDIRECT("R"&amp;(MATCH(AO$1,$A:$A,0)+(COUNTIF($A:$A,AO$1))-1)),$W29)=0,"",COUNTIF(INDIRECT("L"&amp;MATCH(AO$1,$A:$A,0)):INDIRECT("R"&amp;(MATCH(AO$1,$A:$A,0)+(COUNTIF($A:$A,AO$1))-1)),$W29))</f>
        <v/>
      </c>
      <c r="AP29" s="10">
        <f ca="1">IF(COUNTIF(INDIRECT("L"&amp;MATCH(AP$1,$A:$A,0)):INDIRECT("R"&amp;(MATCH(AP$1,$A:$A,0)+(COUNTIF($A:$A,AP$1))-1)),$W29)=0,"",COUNTIF(INDIRECT("L"&amp;MATCH(AP$1,$A:$A,0)):INDIRECT("R"&amp;(MATCH(AP$1,$A:$A,0)+(COUNTIF($A:$A,AP$1))-1)),$W29))</f>
        <v>2</v>
      </c>
    </row>
    <row r="30" spans="1:42">
      <c r="A30" s="10" t="s">
        <v>5529</v>
      </c>
      <c r="B30" s="11" t="s">
        <v>1583</v>
      </c>
      <c r="C30" s="11" t="s">
        <v>3182</v>
      </c>
      <c r="F30" s="10" t="s">
        <v>243</v>
      </c>
      <c r="G30" s="10">
        <v>75</v>
      </c>
      <c r="H30" s="10" t="s">
        <v>713</v>
      </c>
      <c r="I30" s="10">
        <v>1</v>
      </c>
      <c r="J30" s="10">
        <v>1</v>
      </c>
      <c r="L30" s="10" t="s">
        <v>0</v>
      </c>
      <c r="O30" s="10" t="s">
        <v>651</v>
      </c>
      <c r="R30" s="10" t="s">
        <v>2866</v>
      </c>
      <c r="S30" s="10">
        <f>IF(ISBLANK(T30),0,COUNTA(L30:R30))</f>
        <v>3</v>
      </c>
      <c r="T30" s="10" t="s">
        <v>5499</v>
      </c>
      <c r="U30" s="10" t="s">
        <v>2887</v>
      </c>
      <c r="W30" s="10" t="str">
        <f>IndexTable!C30</f>
        <v>Morale</v>
      </c>
      <c r="X30" s="10" t="str">
        <f ca="1">IF(COUNTIF(INDIRECT("L"&amp;MATCH(X$1,$A:$A,0)):INDIRECT("R"&amp;(MATCH(X$1,$A:$A,0)+(COUNTIF($A:$A,X$1))-1)),$W30)=0,"",COUNTIF(INDIRECT("L"&amp;MATCH(X$1,$A:$A,0)):INDIRECT("R"&amp;(MATCH(X$1,$A:$A,0)+(COUNTIF($A:$A,X$1))-1)),$W30))</f>
        <v/>
      </c>
      <c r="Y30" s="10" t="str">
        <f ca="1">IF(COUNTIF(INDIRECT("L"&amp;MATCH(Y$1,$A:$A,0)):INDIRECT("R"&amp;(MATCH(Y$1,$A:$A,0)+(COUNTIF($A:$A,Y$1))-1)),$W30)=0,"",COUNTIF(INDIRECT("L"&amp;MATCH(Y$1,$A:$A,0)):INDIRECT("R"&amp;(MATCH(Y$1,$A:$A,0)+(COUNTIF($A:$A,Y$1))-1)),$W30))</f>
        <v/>
      </c>
      <c r="Z30" s="10" t="str">
        <f ca="1">IF(COUNTIF(INDIRECT("L"&amp;MATCH(Z$1,$A:$A,0)):INDIRECT("R"&amp;(MATCH(Z$1,$A:$A,0)+(COUNTIF($A:$A,Z$1))-1)),$W30)=0,"",COUNTIF(INDIRECT("L"&amp;MATCH(Z$1,$A:$A,0)):INDIRECT("R"&amp;(MATCH(Z$1,$A:$A,0)+(COUNTIF($A:$A,Z$1))-1)),$W30))</f>
        <v/>
      </c>
      <c r="AA30" s="10" t="str">
        <f ca="1">IF(COUNTIF(INDIRECT("L"&amp;MATCH(AA$1,$A:$A,0)):INDIRECT("R"&amp;(MATCH(AA$1,$A:$A,0)+(COUNTIF($A:$A,AA$1))-1)),$W30)=0,"",COUNTIF(INDIRECT("L"&amp;MATCH(AA$1,$A:$A,0)):INDIRECT("R"&amp;(MATCH(AA$1,$A:$A,0)+(COUNTIF($A:$A,AA$1))-1)),$W30))</f>
        <v/>
      </c>
      <c r="AB30" s="10" t="str">
        <f ca="1">IF(COUNTIF(INDIRECT("L"&amp;MATCH(AB$1,$A:$A,0)):INDIRECT("R"&amp;(MATCH(AB$1,$A:$A,0)+(COUNTIF($A:$A,AB$1))-1)),$W30)=0,"",COUNTIF(INDIRECT("L"&amp;MATCH(AB$1,$A:$A,0)):INDIRECT("R"&amp;(MATCH(AB$1,$A:$A,0)+(COUNTIF($A:$A,AB$1))-1)),$W30))</f>
        <v/>
      </c>
      <c r="AC30" s="10" t="str">
        <f ca="1">IF(COUNTIF(INDIRECT("L"&amp;MATCH(AC$1,$A:$A,0)):INDIRECT("R"&amp;(MATCH(AC$1,$A:$A,0)+(COUNTIF($A:$A,AC$1))-1)),$W30)=0,"",COUNTIF(INDIRECT("L"&amp;MATCH(AC$1,$A:$A,0)):INDIRECT("R"&amp;(MATCH(AC$1,$A:$A,0)+(COUNTIF($A:$A,AC$1))-1)),$W30))</f>
        <v/>
      </c>
      <c r="AD30" s="10" t="str">
        <f ca="1">IF(COUNTIF(INDIRECT("L"&amp;MATCH(AD$1,$A:$A,0)):INDIRECT("R"&amp;(MATCH(AD$1,$A:$A,0)+(COUNTIF($A:$A,AD$1))-1)),$W30)=0,"",COUNTIF(INDIRECT("L"&amp;MATCH(AD$1,$A:$A,0)):INDIRECT("R"&amp;(MATCH(AD$1,$A:$A,0)+(COUNTIF($A:$A,AD$1))-1)),$W30))</f>
        <v/>
      </c>
      <c r="AE30" s="10" t="str">
        <f ca="1">IF(COUNTIF(INDIRECT("L"&amp;MATCH(AE$1,$A:$A,0)):INDIRECT("R"&amp;(MATCH(AE$1,$A:$A,0)+(COUNTIF($A:$A,AE$1))-1)),$W30)=0,"",COUNTIF(INDIRECT("L"&amp;MATCH(AE$1,$A:$A,0)):INDIRECT("R"&amp;(MATCH(AE$1,$A:$A,0)+(COUNTIF($A:$A,AE$1))-1)),$W30))</f>
        <v/>
      </c>
      <c r="AF30" s="10" t="str">
        <f ca="1">IF(COUNTIF(INDIRECT("L"&amp;MATCH(AF$1,$A:$A,0)):INDIRECT("R"&amp;(MATCH(AF$1,$A:$A,0)+(COUNTIF($A:$A,AF$1))-1)),$W30)=0,"",COUNTIF(INDIRECT("L"&amp;MATCH(AF$1,$A:$A,0)):INDIRECT("R"&amp;(MATCH(AF$1,$A:$A,0)+(COUNTIF($A:$A,AF$1))-1)),$W30))</f>
        <v/>
      </c>
      <c r="AG30" s="10">
        <f ca="1">IF(COUNTIF(INDIRECT("L"&amp;MATCH(AG$1,$A:$A,0)):INDIRECT("R"&amp;(MATCH(AG$1,$A:$A,0)+(COUNTIF($A:$A,AG$1))-1)),$W30)=0,"",COUNTIF(INDIRECT("L"&amp;MATCH(AG$1,$A:$A,0)):INDIRECT("R"&amp;(MATCH(AG$1,$A:$A,0)+(COUNTIF($A:$A,AG$1))-1)),$W30))</f>
        <v>1</v>
      </c>
      <c r="AH30" s="10">
        <f ca="1">IF(COUNTIF(INDIRECT("L"&amp;MATCH(AH$1,$A:$A,0)):INDIRECT("R"&amp;(MATCH(AH$1,$A:$A,0)+(COUNTIF($A:$A,AH$1))-1)),$W30)=0,"",COUNTIF(INDIRECT("L"&amp;MATCH(AH$1,$A:$A,0)):INDIRECT("R"&amp;(MATCH(AH$1,$A:$A,0)+(COUNTIF($A:$A,AH$1))-1)),$W30))</f>
        <v>9</v>
      </c>
      <c r="AI30" s="10">
        <f ca="1">IF(COUNTIF(INDIRECT("L"&amp;MATCH(AI$1,$A:$A,0)):INDIRECT("R"&amp;(MATCH(AI$1,$A:$A,0)+(COUNTIF($A:$A,AI$1))-1)),$W30)=0,"",COUNTIF(INDIRECT("L"&amp;MATCH(AI$1,$A:$A,0)):INDIRECT("R"&amp;(MATCH(AI$1,$A:$A,0)+(COUNTIF($A:$A,AI$1))-1)),$W30))</f>
        <v>2</v>
      </c>
      <c r="AJ30" s="10" t="str">
        <f ca="1">IF(COUNTIF(INDIRECT("L"&amp;MATCH(AJ$1,$A:$A,0)):INDIRECT("R"&amp;(MATCH(AJ$1,$A:$A,0)+(COUNTIF($A:$A,AJ$1))-1)),$W30)=0,"",COUNTIF(INDIRECT("L"&amp;MATCH(AJ$1,$A:$A,0)):INDIRECT("R"&amp;(MATCH(AJ$1,$A:$A,0)+(COUNTIF($A:$A,AJ$1))-1)),$W30))</f>
        <v/>
      </c>
      <c r="AK30" s="10">
        <f ca="1">IF(COUNTIF(INDIRECT("L"&amp;MATCH(AK$1,$A:$A,0)):INDIRECT("R"&amp;(MATCH(AK$1,$A:$A,0)+(COUNTIF($A:$A,AK$1))-1)),$W30)=0,"",COUNTIF(INDIRECT("L"&amp;MATCH(AK$1,$A:$A,0)):INDIRECT("R"&amp;(MATCH(AK$1,$A:$A,0)+(COUNTIF($A:$A,AK$1))-1)),$W30))</f>
        <v>1</v>
      </c>
      <c r="AL30" s="10" t="str">
        <f ca="1">IF(COUNTIF(INDIRECT("L"&amp;MATCH(AL$1,$A:$A,0)):INDIRECT("R"&amp;(MATCH(AL$1,$A:$A,0)+(COUNTIF($A:$A,AL$1))-1)),$W30)=0,"",COUNTIF(INDIRECT("L"&amp;MATCH(AL$1,$A:$A,0)):INDIRECT("R"&amp;(MATCH(AL$1,$A:$A,0)+(COUNTIF($A:$A,AL$1))-1)),$W30))</f>
        <v/>
      </c>
      <c r="AM30" s="10">
        <f ca="1">IF(COUNTIF(INDIRECT("L"&amp;MATCH(AM$1,$A:$A,0)):INDIRECT("R"&amp;(MATCH(AM$1,$A:$A,0)+(COUNTIF($A:$A,AM$1))-1)),$W30)=0,"",COUNTIF(INDIRECT("L"&amp;MATCH(AM$1,$A:$A,0)):INDIRECT("R"&amp;(MATCH(AM$1,$A:$A,0)+(COUNTIF($A:$A,AM$1))-1)),$W30))</f>
        <v>5</v>
      </c>
      <c r="AN30" s="10">
        <f ca="1">IF(COUNTIF(INDIRECT("L"&amp;MATCH(AN$1,$A:$A,0)):INDIRECT("R"&amp;(MATCH(AN$1,$A:$A,0)+(COUNTIF($A:$A,AN$1))-1)),$W30)=0,"",COUNTIF(INDIRECT("L"&amp;MATCH(AN$1,$A:$A,0)):INDIRECT("R"&amp;(MATCH(AN$1,$A:$A,0)+(COUNTIF($A:$A,AN$1))-1)),$W30))</f>
        <v>14</v>
      </c>
      <c r="AO30" s="10" t="str">
        <f ca="1">IF(COUNTIF(INDIRECT("L"&amp;MATCH(AO$1,$A:$A,0)):INDIRECT("R"&amp;(MATCH(AO$1,$A:$A,0)+(COUNTIF($A:$A,AO$1))-1)),$W30)=0,"",COUNTIF(INDIRECT("L"&amp;MATCH(AO$1,$A:$A,0)):INDIRECT("R"&amp;(MATCH(AO$1,$A:$A,0)+(COUNTIF($A:$A,AO$1))-1)),$W30))</f>
        <v/>
      </c>
      <c r="AP30" s="10">
        <f ca="1">IF(COUNTIF(INDIRECT("L"&amp;MATCH(AP$1,$A:$A,0)):INDIRECT("R"&amp;(MATCH(AP$1,$A:$A,0)+(COUNTIF($A:$A,AP$1))-1)),$W30)=0,"",COUNTIF(INDIRECT("L"&amp;MATCH(AP$1,$A:$A,0)):INDIRECT("R"&amp;(MATCH(AP$1,$A:$A,0)+(COUNTIF($A:$A,AP$1))-1)),$W30))</f>
        <v>1</v>
      </c>
    </row>
    <row r="31" spans="1:42">
      <c r="A31" s="10" t="s">
        <v>5529</v>
      </c>
      <c r="B31" s="11" t="s">
        <v>1584</v>
      </c>
      <c r="C31" s="11" t="s">
        <v>3183</v>
      </c>
      <c r="F31" s="10" t="s">
        <v>243</v>
      </c>
      <c r="G31" s="10">
        <v>75</v>
      </c>
      <c r="H31" s="10" t="s">
        <v>714</v>
      </c>
      <c r="I31" s="10">
        <v>1</v>
      </c>
      <c r="J31" s="10">
        <v>1</v>
      </c>
      <c r="L31" s="10" t="s">
        <v>2</v>
      </c>
      <c r="M31" s="10" t="s">
        <v>833</v>
      </c>
      <c r="O31" s="10" t="s">
        <v>651</v>
      </c>
      <c r="R31" s="10" t="s">
        <v>2866</v>
      </c>
      <c r="S31" s="10">
        <f>IF(ISBLANK(T31),0,COUNTA(L31:R31))</f>
        <v>4</v>
      </c>
      <c r="T31" s="10" t="s">
        <v>5499</v>
      </c>
      <c r="U31" s="10" t="s">
        <v>2888</v>
      </c>
      <c r="W31" s="10" t="str">
        <f>IndexTable!C31</f>
        <v>Oblivion</v>
      </c>
      <c r="X31" s="10">
        <f ca="1">IF(COUNTIF(INDIRECT("L"&amp;MATCH(X$1,$A:$A,0)):INDIRECT("R"&amp;(MATCH(X$1,$A:$A,0)+(COUNTIF($A:$A,X$1))-1)),$W31)=0,"",COUNTIF(INDIRECT("L"&amp;MATCH(X$1,$A:$A,0)):INDIRECT("R"&amp;(MATCH(X$1,$A:$A,0)+(COUNTIF($A:$A,X$1))-1)),$W31))</f>
        <v>1</v>
      </c>
      <c r="Y31" s="10" t="str">
        <f ca="1">IF(COUNTIF(INDIRECT("L"&amp;MATCH(Y$1,$A:$A,0)):INDIRECT("R"&amp;(MATCH(Y$1,$A:$A,0)+(COUNTIF($A:$A,Y$1))-1)),$W31)=0,"",COUNTIF(INDIRECT("L"&amp;MATCH(Y$1,$A:$A,0)):INDIRECT("R"&amp;(MATCH(Y$1,$A:$A,0)+(COUNTIF($A:$A,Y$1))-1)),$W31))</f>
        <v/>
      </c>
      <c r="Z31" s="10">
        <f ca="1">IF(COUNTIF(INDIRECT("L"&amp;MATCH(Z$1,$A:$A,0)):INDIRECT("R"&amp;(MATCH(Z$1,$A:$A,0)+(COUNTIF($A:$A,Z$1))-1)),$W31)=0,"",COUNTIF(INDIRECT("L"&amp;MATCH(Z$1,$A:$A,0)):INDIRECT("R"&amp;(MATCH(Z$1,$A:$A,0)+(COUNTIF($A:$A,Z$1))-1)),$W31))</f>
        <v>17</v>
      </c>
      <c r="AA31" s="10" t="str">
        <f ca="1">IF(COUNTIF(INDIRECT("L"&amp;MATCH(AA$1,$A:$A,0)):INDIRECT("R"&amp;(MATCH(AA$1,$A:$A,0)+(COUNTIF($A:$A,AA$1))-1)),$W31)=0,"",COUNTIF(INDIRECT("L"&amp;MATCH(AA$1,$A:$A,0)):INDIRECT("R"&amp;(MATCH(AA$1,$A:$A,0)+(COUNTIF($A:$A,AA$1))-1)),$W31))</f>
        <v/>
      </c>
      <c r="AB31" s="10" t="str">
        <f ca="1">IF(COUNTIF(INDIRECT("L"&amp;MATCH(AB$1,$A:$A,0)):INDIRECT("R"&amp;(MATCH(AB$1,$A:$A,0)+(COUNTIF($A:$A,AB$1))-1)),$W31)=0,"",COUNTIF(INDIRECT("L"&amp;MATCH(AB$1,$A:$A,0)):INDIRECT("R"&amp;(MATCH(AB$1,$A:$A,0)+(COUNTIF($A:$A,AB$1))-1)),$W31))</f>
        <v/>
      </c>
      <c r="AC31" s="10" t="str">
        <f ca="1">IF(COUNTIF(INDIRECT("L"&amp;MATCH(AC$1,$A:$A,0)):INDIRECT("R"&amp;(MATCH(AC$1,$A:$A,0)+(COUNTIF($A:$A,AC$1))-1)),$W31)=0,"",COUNTIF(INDIRECT("L"&amp;MATCH(AC$1,$A:$A,0)):INDIRECT("R"&amp;(MATCH(AC$1,$A:$A,0)+(COUNTIF($A:$A,AC$1))-1)),$W31))</f>
        <v/>
      </c>
      <c r="AD31" s="10">
        <f ca="1">IF(COUNTIF(INDIRECT("L"&amp;MATCH(AD$1,$A:$A,0)):INDIRECT("R"&amp;(MATCH(AD$1,$A:$A,0)+(COUNTIF($A:$A,AD$1))-1)),$W31)=0,"",COUNTIF(INDIRECT("L"&amp;MATCH(AD$1,$A:$A,0)):INDIRECT("R"&amp;(MATCH(AD$1,$A:$A,0)+(COUNTIF($A:$A,AD$1))-1)),$W31))</f>
        <v>6</v>
      </c>
      <c r="AE31" s="10" t="str">
        <f ca="1">IF(COUNTIF(INDIRECT("L"&amp;MATCH(AE$1,$A:$A,0)):INDIRECT("R"&amp;(MATCH(AE$1,$A:$A,0)+(COUNTIF($A:$A,AE$1))-1)),$W31)=0,"",COUNTIF(INDIRECT("L"&amp;MATCH(AE$1,$A:$A,0)):INDIRECT("R"&amp;(MATCH(AE$1,$A:$A,0)+(COUNTIF($A:$A,AE$1))-1)),$W31))</f>
        <v/>
      </c>
      <c r="AF31" s="10">
        <f ca="1">IF(COUNTIF(INDIRECT("L"&amp;MATCH(AF$1,$A:$A,0)):INDIRECT("R"&amp;(MATCH(AF$1,$A:$A,0)+(COUNTIF($A:$A,AF$1))-1)),$W31)=0,"",COUNTIF(INDIRECT("L"&amp;MATCH(AF$1,$A:$A,0)):INDIRECT("R"&amp;(MATCH(AF$1,$A:$A,0)+(COUNTIF($A:$A,AF$1))-1)),$W31))</f>
        <v>5</v>
      </c>
      <c r="AG31" s="10" t="str">
        <f ca="1">IF(COUNTIF(INDIRECT("L"&amp;MATCH(AG$1,$A:$A,0)):INDIRECT("R"&amp;(MATCH(AG$1,$A:$A,0)+(COUNTIF($A:$A,AG$1))-1)),$W31)=0,"",COUNTIF(INDIRECT("L"&amp;MATCH(AG$1,$A:$A,0)):INDIRECT("R"&amp;(MATCH(AG$1,$A:$A,0)+(COUNTIF($A:$A,AG$1))-1)),$W31))</f>
        <v/>
      </c>
      <c r="AH31" s="10">
        <f ca="1">IF(COUNTIF(INDIRECT("L"&amp;MATCH(AH$1,$A:$A,0)):INDIRECT("R"&amp;(MATCH(AH$1,$A:$A,0)+(COUNTIF($A:$A,AH$1))-1)),$W31)=0,"",COUNTIF(INDIRECT("L"&amp;MATCH(AH$1,$A:$A,0)):INDIRECT("R"&amp;(MATCH(AH$1,$A:$A,0)+(COUNTIF($A:$A,AH$1))-1)),$W31))</f>
        <v>20</v>
      </c>
      <c r="AI31" s="10">
        <f ca="1">IF(COUNTIF(INDIRECT("L"&amp;MATCH(AI$1,$A:$A,0)):INDIRECT("R"&amp;(MATCH(AI$1,$A:$A,0)+(COUNTIF($A:$A,AI$1))-1)),$W31)=0,"",COUNTIF(INDIRECT("L"&amp;MATCH(AI$1,$A:$A,0)):INDIRECT("R"&amp;(MATCH(AI$1,$A:$A,0)+(COUNTIF($A:$A,AI$1))-1)),$W31))</f>
        <v>2</v>
      </c>
      <c r="AJ31" s="10">
        <f ca="1">IF(COUNTIF(INDIRECT("L"&amp;MATCH(AJ$1,$A:$A,0)):INDIRECT("R"&amp;(MATCH(AJ$1,$A:$A,0)+(COUNTIF($A:$A,AJ$1))-1)),$W31)=0,"",COUNTIF(INDIRECT("L"&amp;MATCH(AJ$1,$A:$A,0)):INDIRECT("R"&amp;(MATCH(AJ$1,$A:$A,0)+(COUNTIF($A:$A,AJ$1))-1)),$W31))</f>
        <v>2</v>
      </c>
      <c r="AK31" s="10">
        <f ca="1">IF(COUNTIF(INDIRECT("L"&amp;MATCH(AK$1,$A:$A,0)):INDIRECT("R"&amp;(MATCH(AK$1,$A:$A,0)+(COUNTIF($A:$A,AK$1))-1)),$W31)=0,"",COUNTIF(INDIRECT("L"&amp;MATCH(AK$1,$A:$A,0)):INDIRECT("R"&amp;(MATCH(AK$1,$A:$A,0)+(COUNTIF($A:$A,AK$1))-1)),$W31))</f>
        <v>4</v>
      </c>
      <c r="AL31" s="10" t="str">
        <f ca="1">IF(COUNTIF(INDIRECT("L"&amp;MATCH(AL$1,$A:$A,0)):INDIRECT("R"&amp;(MATCH(AL$1,$A:$A,0)+(COUNTIF($A:$A,AL$1))-1)),$W31)=0,"",COUNTIF(INDIRECT("L"&amp;MATCH(AL$1,$A:$A,0)):INDIRECT("R"&amp;(MATCH(AL$1,$A:$A,0)+(COUNTIF($A:$A,AL$1))-1)),$W31))</f>
        <v/>
      </c>
      <c r="AM31" s="10">
        <f ca="1">IF(COUNTIF(INDIRECT("L"&amp;MATCH(AM$1,$A:$A,0)):INDIRECT("R"&amp;(MATCH(AM$1,$A:$A,0)+(COUNTIF($A:$A,AM$1))-1)),$W31)=0,"",COUNTIF(INDIRECT("L"&amp;MATCH(AM$1,$A:$A,0)):INDIRECT("R"&amp;(MATCH(AM$1,$A:$A,0)+(COUNTIF($A:$A,AM$1))-1)),$W31))</f>
        <v>14</v>
      </c>
      <c r="AN31" s="10">
        <f ca="1">IF(COUNTIF(INDIRECT("L"&amp;MATCH(AN$1,$A:$A,0)):INDIRECT("R"&amp;(MATCH(AN$1,$A:$A,0)+(COUNTIF($A:$A,AN$1))-1)),$W31)=0,"",COUNTIF(INDIRECT("L"&amp;MATCH(AN$1,$A:$A,0)):INDIRECT("R"&amp;(MATCH(AN$1,$A:$A,0)+(COUNTIF($A:$A,AN$1))-1)),$W31))</f>
        <v>15</v>
      </c>
      <c r="AO31" s="10" t="str">
        <f ca="1">IF(COUNTIF(INDIRECT("L"&amp;MATCH(AO$1,$A:$A,0)):INDIRECT("R"&amp;(MATCH(AO$1,$A:$A,0)+(COUNTIF($A:$A,AO$1))-1)),$W31)=0,"",COUNTIF(INDIRECT("L"&amp;MATCH(AO$1,$A:$A,0)):INDIRECT("R"&amp;(MATCH(AO$1,$A:$A,0)+(COUNTIF($A:$A,AO$1))-1)),$W31))</f>
        <v/>
      </c>
      <c r="AP31" s="10">
        <f ca="1">IF(COUNTIF(INDIRECT("L"&amp;MATCH(AP$1,$A:$A,0)):INDIRECT("R"&amp;(MATCH(AP$1,$A:$A,0)+(COUNTIF($A:$A,AP$1))-1)),$W31)=0,"",COUNTIF(INDIRECT("L"&amp;MATCH(AP$1,$A:$A,0)):INDIRECT("R"&amp;(MATCH(AP$1,$A:$A,0)+(COUNTIF($A:$A,AP$1))-1)),$W31))</f>
        <v>17</v>
      </c>
    </row>
    <row r="32" spans="1:42">
      <c r="A32" s="10" t="s">
        <v>739</v>
      </c>
      <c r="B32" s="11" t="s">
        <v>1585</v>
      </c>
      <c r="C32" s="11" t="s">
        <v>3214</v>
      </c>
      <c r="F32" s="10" t="s">
        <v>239</v>
      </c>
      <c r="G32" s="10">
        <v>0</v>
      </c>
      <c r="H32" s="10" t="s">
        <v>734</v>
      </c>
      <c r="I32" s="10">
        <v>1</v>
      </c>
      <c r="J32" s="10">
        <v>1</v>
      </c>
      <c r="L32" s="10" t="s">
        <v>5494</v>
      </c>
      <c r="M32" s="10" t="s">
        <v>11</v>
      </c>
      <c r="N32" s="10" t="s">
        <v>5503</v>
      </c>
      <c r="P32" s="10" t="s">
        <v>19</v>
      </c>
      <c r="S32" s="10">
        <f>IF(ISBLANK(T32),0,COUNTA(L32:R32))</f>
        <v>4</v>
      </c>
      <c r="T32" s="10" t="s">
        <v>5499</v>
      </c>
      <c r="U32" s="10" t="s">
        <v>2898</v>
      </c>
      <c r="W32" s="10" t="str">
        <f>IndexTable!C32</f>
        <v>Perception</v>
      </c>
      <c r="X32" s="10">
        <f ca="1">IF(COUNTIF(INDIRECT("L"&amp;MATCH(X$1,$A:$A,0)):INDIRECT("R"&amp;(MATCH(X$1,$A:$A,0)+(COUNTIF($A:$A,X$1))-1)),$W32)=0,"",COUNTIF(INDIRECT("L"&amp;MATCH(X$1,$A:$A,0)):INDIRECT("R"&amp;(MATCH(X$1,$A:$A,0)+(COUNTIF($A:$A,X$1))-1)),$W32))</f>
        <v>1</v>
      </c>
      <c r="Y32" s="10" t="str">
        <f ca="1">IF(COUNTIF(INDIRECT("L"&amp;MATCH(Y$1,$A:$A,0)):INDIRECT("R"&amp;(MATCH(Y$1,$A:$A,0)+(COUNTIF($A:$A,Y$1))-1)),$W32)=0,"",COUNTIF(INDIRECT("L"&amp;MATCH(Y$1,$A:$A,0)):INDIRECT("R"&amp;(MATCH(Y$1,$A:$A,0)+(COUNTIF($A:$A,Y$1))-1)),$W32))</f>
        <v/>
      </c>
      <c r="Z32" s="10">
        <f ca="1">IF(COUNTIF(INDIRECT("L"&amp;MATCH(Z$1,$A:$A,0)):INDIRECT("R"&amp;(MATCH(Z$1,$A:$A,0)+(COUNTIF($A:$A,Z$1))-1)),$W32)=0,"",COUNTIF(INDIRECT("L"&amp;MATCH(Z$1,$A:$A,0)):INDIRECT("R"&amp;(MATCH(Z$1,$A:$A,0)+(COUNTIF($A:$A,Z$1))-1)),$W32))</f>
        <v>3</v>
      </c>
      <c r="AA32" s="10" t="str">
        <f ca="1">IF(COUNTIF(INDIRECT("L"&amp;MATCH(AA$1,$A:$A,0)):INDIRECT("R"&amp;(MATCH(AA$1,$A:$A,0)+(COUNTIF($A:$A,AA$1))-1)),$W32)=0,"",COUNTIF(INDIRECT("L"&amp;MATCH(AA$1,$A:$A,0)):INDIRECT("R"&amp;(MATCH(AA$1,$A:$A,0)+(COUNTIF($A:$A,AA$1))-1)),$W32))</f>
        <v/>
      </c>
      <c r="AB32" s="10" t="str">
        <f ca="1">IF(COUNTIF(INDIRECT("L"&amp;MATCH(AB$1,$A:$A,0)):INDIRECT("R"&amp;(MATCH(AB$1,$A:$A,0)+(COUNTIF($A:$A,AB$1))-1)),$W32)=0,"",COUNTIF(INDIRECT("L"&amp;MATCH(AB$1,$A:$A,0)):INDIRECT("R"&amp;(MATCH(AB$1,$A:$A,0)+(COUNTIF($A:$A,AB$1))-1)),$W32))</f>
        <v/>
      </c>
      <c r="AC32" s="10" t="str">
        <f ca="1">IF(COUNTIF(INDIRECT("L"&amp;MATCH(AC$1,$A:$A,0)):INDIRECT("R"&amp;(MATCH(AC$1,$A:$A,0)+(COUNTIF($A:$A,AC$1))-1)),$W32)=0,"",COUNTIF(INDIRECT("L"&amp;MATCH(AC$1,$A:$A,0)):INDIRECT("R"&amp;(MATCH(AC$1,$A:$A,0)+(COUNTIF($A:$A,AC$1))-1)),$W32))</f>
        <v/>
      </c>
      <c r="AD32" s="10" t="str">
        <f ca="1">IF(COUNTIF(INDIRECT("L"&amp;MATCH(AD$1,$A:$A,0)):INDIRECT("R"&amp;(MATCH(AD$1,$A:$A,0)+(COUNTIF($A:$A,AD$1))-1)),$W32)=0,"",COUNTIF(INDIRECT("L"&amp;MATCH(AD$1,$A:$A,0)):INDIRECT("R"&amp;(MATCH(AD$1,$A:$A,0)+(COUNTIF($A:$A,AD$1))-1)),$W32))</f>
        <v/>
      </c>
      <c r="AE32" s="10">
        <f ca="1">IF(COUNTIF(INDIRECT("L"&amp;MATCH(AE$1,$A:$A,0)):INDIRECT("R"&amp;(MATCH(AE$1,$A:$A,0)+(COUNTIF($A:$A,AE$1))-1)),$W32)=0,"",COUNTIF(INDIRECT("L"&amp;MATCH(AE$1,$A:$A,0)):INDIRECT("R"&amp;(MATCH(AE$1,$A:$A,0)+(COUNTIF($A:$A,AE$1))-1)),$W32))</f>
        <v>1</v>
      </c>
      <c r="AF32" s="10">
        <f ca="1">IF(COUNTIF(INDIRECT("L"&amp;MATCH(AF$1,$A:$A,0)):INDIRECT("R"&amp;(MATCH(AF$1,$A:$A,0)+(COUNTIF($A:$A,AF$1))-1)),$W32)=0,"",COUNTIF(INDIRECT("L"&amp;MATCH(AF$1,$A:$A,0)):INDIRECT("R"&amp;(MATCH(AF$1,$A:$A,0)+(COUNTIF($A:$A,AF$1))-1)),$W32))</f>
        <v>1</v>
      </c>
      <c r="AG32" s="10">
        <f ca="1">IF(COUNTIF(INDIRECT("L"&amp;MATCH(AG$1,$A:$A,0)):INDIRECT("R"&amp;(MATCH(AG$1,$A:$A,0)+(COUNTIF($A:$A,AG$1))-1)),$W32)=0,"",COUNTIF(INDIRECT("L"&amp;MATCH(AG$1,$A:$A,0)):INDIRECT("R"&amp;(MATCH(AG$1,$A:$A,0)+(COUNTIF($A:$A,AG$1))-1)),$W32))</f>
        <v>6</v>
      </c>
      <c r="AH32" s="10">
        <f ca="1">IF(COUNTIF(INDIRECT("L"&amp;MATCH(AH$1,$A:$A,0)):INDIRECT("R"&amp;(MATCH(AH$1,$A:$A,0)+(COUNTIF($A:$A,AH$1))-1)),$W32)=0,"",COUNTIF(INDIRECT("L"&amp;MATCH(AH$1,$A:$A,0)):INDIRECT("R"&amp;(MATCH(AH$1,$A:$A,0)+(COUNTIF($A:$A,AH$1))-1)),$W32))</f>
        <v>7</v>
      </c>
      <c r="AI32" s="10">
        <f ca="1">IF(COUNTIF(INDIRECT("L"&amp;MATCH(AI$1,$A:$A,0)):INDIRECT("R"&amp;(MATCH(AI$1,$A:$A,0)+(COUNTIF($A:$A,AI$1))-1)),$W32)=0,"",COUNTIF(INDIRECT("L"&amp;MATCH(AI$1,$A:$A,0)):INDIRECT("R"&amp;(MATCH(AI$1,$A:$A,0)+(COUNTIF($A:$A,AI$1))-1)),$W32))</f>
        <v>8</v>
      </c>
      <c r="AJ32" s="10" t="str">
        <f ca="1">IF(COUNTIF(INDIRECT("L"&amp;MATCH(AJ$1,$A:$A,0)):INDIRECT("R"&amp;(MATCH(AJ$1,$A:$A,0)+(COUNTIF($A:$A,AJ$1))-1)),$W32)=0,"",COUNTIF(INDIRECT("L"&amp;MATCH(AJ$1,$A:$A,0)):INDIRECT("R"&amp;(MATCH(AJ$1,$A:$A,0)+(COUNTIF($A:$A,AJ$1))-1)),$W32))</f>
        <v/>
      </c>
      <c r="AK32" s="10">
        <f ca="1">IF(COUNTIF(INDIRECT("L"&amp;MATCH(AK$1,$A:$A,0)):INDIRECT("R"&amp;(MATCH(AK$1,$A:$A,0)+(COUNTIF($A:$A,AK$1))-1)),$W32)=0,"",COUNTIF(INDIRECT("L"&amp;MATCH(AK$1,$A:$A,0)):INDIRECT("R"&amp;(MATCH(AK$1,$A:$A,0)+(COUNTIF($A:$A,AK$1))-1)),$W32))</f>
        <v>3</v>
      </c>
      <c r="AL32" s="10">
        <f ca="1">IF(COUNTIF(INDIRECT("L"&amp;MATCH(AL$1,$A:$A,0)):INDIRECT("R"&amp;(MATCH(AL$1,$A:$A,0)+(COUNTIF($A:$A,AL$1))-1)),$W32)=0,"",COUNTIF(INDIRECT("L"&amp;MATCH(AL$1,$A:$A,0)):INDIRECT("R"&amp;(MATCH(AL$1,$A:$A,0)+(COUNTIF($A:$A,AL$1))-1)),$W32))</f>
        <v>5</v>
      </c>
      <c r="AM32" s="10">
        <f ca="1">IF(COUNTIF(INDIRECT("L"&amp;MATCH(AM$1,$A:$A,0)):INDIRECT("R"&amp;(MATCH(AM$1,$A:$A,0)+(COUNTIF($A:$A,AM$1))-1)),$W32)=0,"",COUNTIF(INDIRECT("L"&amp;MATCH(AM$1,$A:$A,0)):INDIRECT("R"&amp;(MATCH(AM$1,$A:$A,0)+(COUNTIF($A:$A,AM$1))-1)),$W32))</f>
        <v>2</v>
      </c>
      <c r="AN32" s="10">
        <f ca="1">IF(COUNTIF(INDIRECT("L"&amp;MATCH(AN$1,$A:$A,0)):INDIRECT("R"&amp;(MATCH(AN$1,$A:$A,0)+(COUNTIF($A:$A,AN$1))-1)),$W32)=0,"",COUNTIF(INDIRECT("L"&amp;MATCH(AN$1,$A:$A,0)):INDIRECT("R"&amp;(MATCH(AN$1,$A:$A,0)+(COUNTIF($A:$A,AN$1))-1)),$W32))</f>
        <v>5</v>
      </c>
      <c r="AO32" s="10" t="str">
        <f ca="1">IF(COUNTIF(INDIRECT("L"&amp;MATCH(AO$1,$A:$A,0)):INDIRECT("R"&amp;(MATCH(AO$1,$A:$A,0)+(COUNTIF($A:$A,AO$1))-1)),$W32)=0,"",COUNTIF(INDIRECT("L"&amp;MATCH(AO$1,$A:$A,0)):INDIRECT("R"&amp;(MATCH(AO$1,$A:$A,0)+(COUNTIF($A:$A,AO$1))-1)),$W32))</f>
        <v/>
      </c>
      <c r="AP32" s="10">
        <f ca="1">IF(COUNTIF(INDIRECT("L"&amp;MATCH(AP$1,$A:$A,0)):INDIRECT("R"&amp;(MATCH(AP$1,$A:$A,0)+(COUNTIF($A:$A,AP$1))-1)),$W32)=0,"",COUNTIF(INDIRECT("L"&amp;MATCH(AP$1,$A:$A,0)):INDIRECT("R"&amp;(MATCH(AP$1,$A:$A,0)+(COUNTIF($A:$A,AP$1))-1)),$W32))</f>
        <v>2</v>
      </c>
    </row>
    <row r="33" spans="1:42">
      <c r="A33" s="10" t="s">
        <v>739</v>
      </c>
      <c r="B33" s="11" t="s">
        <v>1586</v>
      </c>
      <c r="C33" s="11" t="s">
        <v>3215</v>
      </c>
      <c r="F33" s="10" t="s">
        <v>239</v>
      </c>
      <c r="G33" s="10">
        <v>0</v>
      </c>
      <c r="H33" s="10" t="s">
        <v>735</v>
      </c>
      <c r="I33" s="10">
        <v>1</v>
      </c>
      <c r="J33" s="10">
        <v>1</v>
      </c>
      <c r="O33" s="10" t="s">
        <v>10</v>
      </c>
      <c r="P33" s="10" t="s">
        <v>5498</v>
      </c>
      <c r="R33" s="10" t="s">
        <v>5</v>
      </c>
      <c r="S33" s="10">
        <f>IF(ISBLANK(T33),0,COUNTA(L33:R33))</f>
        <v>3</v>
      </c>
      <c r="T33" s="10" t="s">
        <v>5499</v>
      </c>
      <c r="U33" s="10" t="s">
        <v>3203</v>
      </c>
      <c r="W33" s="10" t="str">
        <f>IndexTable!C33</f>
        <v>Poison</v>
      </c>
      <c r="X33" s="10" t="str">
        <f ca="1">IF(COUNTIF(INDIRECT("L"&amp;MATCH(X$1,$A:$A,0)):INDIRECT("R"&amp;(MATCH(X$1,$A:$A,0)+(COUNTIF($A:$A,X$1))-1)),$W33)=0,"",COUNTIF(INDIRECT("L"&amp;MATCH(X$1,$A:$A,0)):INDIRECT("R"&amp;(MATCH(X$1,$A:$A,0)+(COUNTIF($A:$A,X$1))-1)),$W33))</f>
        <v/>
      </c>
      <c r="Y33" s="10" t="str">
        <f ca="1">IF(COUNTIF(INDIRECT("L"&amp;MATCH(Y$1,$A:$A,0)):INDIRECT("R"&amp;(MATCH(Y$1,$A:$A,0)+(COUNTIF($A:$A,Y$1))-1)),$W33)=0,"",COUNTIF(INDIRECT("L"&amp;MATCH(Y$1,$A:$A,0)):INDIRECT("R"&amp;(MATCH(Y$1,$A:$A,0)+(COUNTIF($A:$A,Y$1))-1)),$W33))</f>
        <v/>
      </c>
      <c r="Z33" s="10">
        <f ca="1">IF(COUNTIF(INDIRECT("L"&amp;MATCH(Z$1,$A:$A,0)):INDIRECT("R"&amp;(MATCH(Z$1,$A:$A,0)+(COUNTIF($A:$A,Z$1))-1)),$W33)=0,"",COUNTIF(INDIRECT("L"&amp;MATCH(Z$1,$A:$A,0)):INDIRECT("R"&amp;(MATCH(Z$1,$A:$A,0)+(COUNTIF($A:$A,Z$1))-1)),$W33))</f>
        <v>1</v>
      </c>
      <c r="AA33" s="10">
        <f ca="1">IF(COUNTIF(INDIRECT("L"&amp;MATCH(AA$1,$A:$A,0)):INDIRECT("R"&amp;(MATCH(AA$1,$A:$A,0)+(COUNTIF($A:$A,AA$1))-1)),$W33)=0,"",COUNTIF(INDIRECT("L"&amp;MATCH(AA$1,$A:$A,0)):INDIRECT("R"&amp;(MATCH(AA$1,$A:$A,0)+(COUNTIF($A:$A,AA$1))-1)),$W33))</f>
        <v>1</v>
      </c>
      <c r="AB33" s="10" t="str">
        <f ca="1">IF(COUNTIF(INDIRECT("L"&amp;MATCH(AB$1,$A:$A,0)):INDIRECT("R"&amp;(MATCH(AB$1,$A:$A,0)+(COUNTIF($A:$A,AB$1))-1)),$W33)=0,"",COUNTIF(INDIRECT("L"&amp;MATCH(AB$1,$A:$A,0)):INDIRECT("R"&amp;(MATCH(AB$1,$A:$A,0)+(COUNTIF($A:$A,AB$1))-1)),$W33))</f>
        <v/>
      </c>
      <c r="AC33" s="10" t="str">
        <f ca="1">IF(COUNTIF(INDIRECT("L"&amp;MATCH(AC$1,$A:$A,0)):INDIRECT("R"&amp;(MATCH(AC$1,$A:$A,0)+(COUNTIF($A:$A,AC$1))-1)),$W33)=0,"",COUNTIF(INDIRECT("L"&amp;MATCH(AC$1,$A:$A,0)):INDIRECT("R"&amp;(MATCH(AC$1,$A:$A,0)+(COUNTIF($A:$A,AC$1))-1)),$W33))</f>
        <v/>
      </c>
      <c r="AD33" s="10" t="str">
        <f ca="1">IF(COUNTIF(INDIRECT("L"&amp;MATCH(AD$1,$A:$A,0)):INDIRECT("R"&amp;(MATCH(AD$1,$A:$A,0)+(COUNTIF($A:$A,AD$1))-1)),$W33)=0,"",COUNTIF(INDIRECT("L"&amp;MATCH(AD$1,$A:$A,0)):INDIRECT("R"&amp;(MATCH(AD$1,$A:$A,0)+(COUNTIF($A:$A,AD$1))-1)),$W33))</f>
        <v/>
      </c>
      <c r="AE33" s="10">
        <f ca="1">IF(COUNTIF(INDIRECT("L"&amp;MATCH(AE$1,$A:$A,0)):INDIRECT("R"&amp;(MATCH(AE$1,$A:$A,0)+(COUNTIF($A:$A,AE$1))-1)),$W33)=0,"",COUNTIF(INDIRECT("L"&amp;MATCH(AE$1,$A:$A,0)):INDIRECT("R"&amp;(MATCH(AE$1,$A:$A,0)+(COUNTIF($A:$A,AE$1))-1)),$W33))</f>
        <v>3</v>
      </c>
      <c r="AF33" s="10">
        <f ca="1">IF(COUNTIF(INDIRECT("L"&amp;MATCH(AF$1,$A:$A,0)):INDIRECT("R"&amp;(MATCH(AF$1,$A:$A,0)+(COUNTIF($A:$A,AF$1))-1)),$W33)=0,"",COUNTIF(INDIRECT("L"&amp;MATCH(AF$1,$A:$A,0)):INDIRECT("R"&amp;(MATCH(AF$1,$A:$A,0)+(COUNTIF($A:$A,AF$1))-1)),$W33))</f>
        <v>1</v>
      </c>
      <c r="AG33" s="10">
        <f ca="1">IF(COUNTIF(INDIRECT("L"&amp;MATCH(AG$1,$A:$A,0)):INDIRECT("R"&amp;(MATCH(AG$1,$A:$A,0)+(COUNTIF($A:$A,AG$1))-1)),$W33)=0,"",COUNTIF(INDIRECT("L"&amp;MATCH(AG$1,$A:$A,0)):INDIRECT("R"&amp;(MATCH(AG$1,$A:$A,0)+(COUNTIF($A:$A,AG$1))-1)),$W33))</f>
        <v>11</v>
      </c>
      <c r="AH33" s="10">
        <f ca="1">IF(COUNTIF(INDIRECT("L"&amp;MATCH(AH$1,$A:$A,0)):INDIRECT("R"&amp;(MATCH(AH$1,$A:$A,0)+(COUNTIF($A:$A,AH$1))-1)),$W33)=0,"",COUNTIF(INDIRECT("L"&amp;MATCH(AH$1,$A:$A,0)):INDIRECT("R"&amp;(MATCH(AH$1,$A:$A,0)+(COUNTIF($A:$A,AH$1))-1)),$W33))</f>
        <v>17</v>
      </c>
      <c r="AI33" s="10">
        <f ca="1">IF(COUNTIF(INDIRECT("L"&amp;MATCH(AI$1,$A:$A,0)):INDIRECT("R"&amp;(MATCH(AI$1,$A:$A,0)+(COUNTIF($A:$A,AI$1))-1)),$W33)=0,"",COUNTIF(INDIRECT("L"&amp;MATCH(AI$1,$A:$A,0)):INDIRECT("R"&amp;(MATCH(AI$1,$A:$A,0)+(COUNTIF($A:$A,AI$1))-1)),$W33))</f>
        <v>5</v>
      </c>
      <c r="AJ33" s="10">
        <f ca="1">IF(COUNTIF(INDIRECT("L"&amp;MATCH(AJ$1,$A:$A,0)):INDIRECT("R"&amp;(MATCH(AJ$1,$A:$A,0)+(COUNTIF($A:$A,AJ$1))-1)),$W33)=0,"",COUNTIF(INDIRECT("L"&amp;MATCH(AJ$1,$A:$A,0)):INDIRECT("R"&amp;(MATCH(AJ$1,$A:$A,0)+(COUNTIF($A:$A,AJ$1))-1)),$W33))</f>
        <v>12</v>
      </c>
      <c r="AK33" s="10" t="str">
        <f ca="1">IF(COUNTIF(INDIRECT("L"&amp;MATCH(AK$1,$A:$A,0)):INDIRECT("R"&amp;(MATCH(AK$1,$A:$A,0)+(COUNTIF($A:$A,AK$1))-1)),$W33)=0,"",COUNTIF(INDIRECT("L"&amp;MATCH(AK$1,$A:$A,0)):INDIRECT("R"&amp;(MATCH(AK$1,$A:$A,0)+(COUNTIF($A:$A,AK$1))-1)),$W33))</f>
        <v/>
      </c>
      <c r="AL33" s="10" t="str">
        <f ca="1">IF(COUNTIF(INDIRECT("L"&amp;MATCH(AL$1,$A:$A,0)):INDIRECT("R"&amp;(MATCH(AL$1,$A:$A,0)+(COUNTIF($A:$A,AL$1))-1)),$W33)=0,"",COUNTIF(INDIRECT("L"&amp;MATCH(AL$1,$A:$A,0)):INDIRECT("R"&amp;(MATCH(AL$1,$A:$A,0)+(COUNTIF($A:$A,AL$1))-1)),$W33))</f>
        <v/>
      </c>
      <c r="AM33" s="10">
        <f ca="1">IF(COUNTIF(INDIRECT("L"&amp;MATCH(AM$1,$A:$A,0)):INDIRECT("R"&amp;(MATCH(AM$1,$A:$A,0)+(COUNTIF($A:$A,AM$1))-1)),$W33)=0,"",COUNTIF(INDIRECT("L"&amp;MATCH(AM$1,$A:$A,0)):INDIRECT("R"&amp;(MATCH(AM$1,$A:$A,0)+(COUNTIF($A:$A,AM$1))-1)),$W33))</f>
        <v>6</v>
      </c>
      <c r="AN33" s="10">
        <f ca="1">IF(COUNTIF(INDIRECT("L"&amp;MATCH(AN$1,$A:$A,0)):INDIRECT("R"&amp;(MATCH(AN$1,$A:$A,0)+(COUNTIF($A:$A,AN$1))-1)),$W33)=0,"",COUNTIF(INDIRECT("L"&amp;MATCH(AN$1,$A:$A,0)):INDIRECT("R"&amp;(MATCH(AN$1,$A:$A,0)+(COUNTIF($A:$A,AN$1))-1)),$W33))</f>
        <v>1</v>
      </c>
      <c r="AO33" s="10" t="str">
        <f ca="1">IF(COUNTIF(INDIRECT("L"&amp;MATCH(AO$1,$A:$A,0)):INDIRECT("R"&amp;(MATCH(AO$1,$A:$A,0)+(COUNTIF($A:$A,AO$1))-1)),$W33)=0,"",COUNTIF(INDIRECT("L"&amp;MATCH(AO$1,$A:$A,0)):INDIRECT("R"&amp;(MATCH(AO$1,$A:$A,0)+(COUNTIF($A:$A,AO$1))-1)),$W33))</f>
        <v/>
      </c>
      <c r="AP33" s="10" t="str">
        <f ca="1">IF(COUNTIF(INDIRECT("L"&amp;MATCH(AP$1,$A:$A,0)):INDIRECT("R"&amp;(MATCH(AP$1,$A:$A,0)+(COUNTIF($A:$A,AP$1))-1)),$W33)=0,"",COUNTIF(INDIRECT("L"&amp;MATCH(AP$1,$A:$A,0)):INDIRECT("R"&amp;(MATCH(AP$1,$A:$A,0)+(COUNTIF($A:$A,AP$1))-1)),$W33))</f>
        <v/>
      </c>
    </row>
    <row r="34" spans="1:42">
      <c r="A34" s="10" t="s">
        <v>739</v>
      </c>
      <c r="B34" s="11" t="s">
        <v>1587</v>
      </c>
      <c r="C34" s="11" t="s">
        <v>3205</v>
      </c>
      <c r="F34" s="10" t="s">
        <v>239</v>
      </c>
      <c r="G34" s="10">
        <v>25</v>
      </c>
      <c r="H34" s="10" t="s">
        <v>724</v>
      </c>
      <c r="I34" s="10">
        <v>1</v>
      </c>
      <c r="J34" s="10">
        <v>1</v>
      </c>
      <c r="O34" s="10" t="s">
        <v>10</v>
      </c>
      <c r="P34" s="10" t="s">
        <v>5498</v>
      </c>
      <c r="S34" s="10">
        <f>IF(ISBLANK(T34),0,COUNTA(L34:R34))</f>
        <v>2</v>
      </c>
      <c r="T34" s="10" t="s">
        <v>5499</v>
      </c>
      <c r="U34" s="10" t="s">
        <v>3194</v>
      </c>
      <c r="W34" s="10" t="str">
        <f>IndexTable!C34</f>
        <v>Protection</v>
      </c>
      <c r="X34" s="10">
        <f ca="1">IF(COUNTIF(INDIRECT("L"&amp;MATCH(X$1,$A:$A,0)):INDIRECT("R"&amp;(MATCH(X$1,$A:$A,0)+(COUNTIF($A:$A,X$1))-1)),$W34)=0,"",COUNTIF(INDIRECT("L"&amp;MATCH(X$1,$A:$A,0)):INDIRECT("R"&amp;(MATCH(X$1,$A:$A,0)+(COUNTIF($A:$A,X$1))-1)),$W34))</f>
        <v>3</v>
      </c>
      <c r="Y34" s="10">
        <f ca="1">IF(COUNTIF(INDIRECT("L"&amp;MATCH(Y$1,$A:$A,0)):INDIRECT("R"&amp;(MATCH(Y$1,$A:$A,0)+(COUNTIF($A:$A,Y$1))-1)),$W34)=0,"",COUNTIF(INDIRECT("L"&amp;MATCH(Y$1,$A:$A,0)):INDIRECT("R"&amp;(MATCH(Y$1,$A:$A,0)+(COUNTIF($A:$A,Y$1))-1)),$W34))</f>
        <v>4</v>
      </c>
      <c r="Z34" s="10">
        <f ca="1">IF(COUNTIF(INDIRECT("L"&amp;MATCH(Z$1,$A:$A,0)):INDIRECT("R"&amp;(MATCH(Z$1,$A:$A,0)+(COUNTIF($A:$A,Z$1))-1)),$W34)=0,"",COUNTIF(INDIRECT("L"&amp;MATCH(Z$1,$A:$A,0)):INDIRECT("R"&amp;(MATCH(Z$1,$A:$A,0)+(COUNTIF($A:$A,Z$1))-1)),$W34))</f>
        <v>3</v>
      </c>
      <c r="AA34" s="10">
        <f ca="1">IF(COUNTIF(INDIRECT("L"&amp;MATCH(AA$1,$A:$A,0)):INDIRECT("R"&amp;(MATCH(AA$1,$A:$A,0)+(COUNTIF($A:$A,AA$1))-1)),$W34)=0,"",COUNTIF(INDIRECT("L"&amp;MATCH(AA$1,$A:$A,0)):INDIRECT("R"&amp;(MATCH(AA$1,$A:$A,0)+(COUNTIF($A:$A,AA$1))-1)),$W34))</f>
        <v>8</v>
      </c>
      <c r="AB34" s="10" t="str">
        <f ca="1">IF(COUNTIF(INDIRECT("L"&amp;MATCH(AB$1,$A:$A,0)):INDIRECT("R"&amp;(MATCH(AB$1,$A:$A,0)+(COUNTIF($A:$A,AB$1))-1)),$W34)=0,"",COUNTIF(INDIRECT("L"&amp;MATCH(AB$1,$A:$A,0)):INDIRECT("R"&amp;(MATCH(AB$1,$A:$A,0)+(COUNTIF($A:$A,AB$1))-1)),$W34))</f>
        <v/>
      </c>
      <c r="AC34" s="10" t="str">
        <f ca="1">IF(COUNTIF(INDIRECT("L"&amp;MATCH(AC$1,$A:$A,0)):INDIRECT("R"&amp;(MATCH(AC$1,$A:$A,0)+(COUNTIF($A:$A,AC$1))-1)),$W34)=0,"",COUNTIF(INDIRECT("L"&amp;MATCH(AC$1,$A:$A,0)):INDIRECT("R"&amp;(MATCH(AC$1,$A:$A,0)+(COUNTIF($A:$A,AC$1))-1)),$W34))</f>
        <v/>
      </c>
      <c r="AD34" s="10" t="str">
        <f ca="1">IF(COUNTIF(INDIRECT("L"&amp;MATCH(AD$1,$A:$A,0)):INDIRECT("R"&amp;(MATCH(AD$1,$A:$A,0)+(COUNTIF($A:$A,AD$1))-1)),$W34)=0,"",COUNTIF(INDIRECT("L"&amp;MATCH(AD$1,$A:$A,0)):INDIRECT("R"&amp;(MATCH(AD$1,$A:$A,0)+(COUNTIF($A:$A,AD$1))-1)),$W34))</f>
        <v/>
      </c>
      <c r="AE34" s="10">
        <f ca="1">IF(COUNTIF(INDIRECT("L"&amp;MATCH(AE$1,$A:$A,0)):INDIRECT("R"&amp;(MATCH(AE$1,$A:$A,0)+(COUNTIF($A:$A,AE$1))-1)),$W34)=0,"",COUNTIF(INDIRECT("L"&amp;MATCH(AE$1,$A:$A,0)):INDIRECT("R"&amp;(MATCH(AE$1,$A:$A,0)+(COUNTIF($A:$A,AE$1))-1)),$W34))</f>
        <v>1</v>
      </c>
      <c r="AF34" s="10">
        <f ca="1">IF(COUNTIF(INDIRECT("L"&amp;MATCH(AF$1,$A:$A,0)):INDIRECT("R"&amp;(MATCH(AF$1,$A:$A,0)+(COUNTIF($A:$A,AF$1))-1)),$W34)=0,"",COUNTIF(INDIRECT("L"&amp;MATCH(AF$1,$A:$A,0)):INDIRECT("R"&amp;(MATCH(AF$1,$A:$A,0)+(COUNTIF($A:$A,AF$1))-1)),$W34))</f>
        <v>1</v>
      </c>
      <c r="AG34" s="10">
        <f ca="1">IF(COUNTIF(INDIRECT("L"&amp;MATCH(AG$1,$A:$A,0)):INDIRECT("R"&amp;(MATCH(AG$1,$A:$A,0)+(COUNTIF($A:$A,AG$1))-1)),$W34)=0,"",COUNTIF(INDIRECT("L"&amp;MATCH(AG$1,$A:$A,0)):INDIRECT("R"&amp;(MATCH(AG$1,$A:$A,0)+(COUNTIF($A:$A,AG$1))-1)),$W34))</f>
        <v>3</v>
      </c>
      <c r="AH34" s="10">
        <f ca="1">IF(COUNTIF(INDIRECT("L"&amp;MATCH(AH$1,$A:$A,0)):INDIRECT("R"&amp;(MATCH(AH$1,$A:$A,0)+(COUNTIF($A:$A,AH$1))-1)),$W34)=0,"",COUNTIF(INDIRECT("L"&amp;MATCH(AH$1,$A:$A,0)):INDIRECT("R"&amp;(MATCH(AH$1,$A:$A,0)+(COUNTIF($A:$A,AH$1))-1)),$W34))</f>
        <v>6</v>
      </c>
      <c r="AI34" s="10">
        <f ca="1">IF(COUNTIF(INDIRECT("L"&amp;MATCH(AI$1,$A:$A,0)):INDIRECT("R"&amp;(MATCH(AI$1,$A:$A,0)+(COUNTIF($A:$A,AI$1))-1)),$W34)=0,"",COUNTIF(INDIRECT("L"&amp;MATCH(AI$1,$A:$A,0)):INDIRECT("R"&amp;(MATCH(AI$1,$A:$A,0)+(COUNTIF($A:$A,AI$1))-1)),$W34))</f>
        <v>2</v>
      </c>
      <c r="AJ34" s="10" t="str">
        <f ca="1">IF(COUNTIF(INDIRECT("L"&amp;MATCH(AJ$1,$A:$A,0)):INDIRECT("R"&amp;(MATCH(AJ$1,$A:$A,0)+(COUNTIF($A:$A,AJ$1))-1)),$W34)=0,"",COUNTIF(INDIRECT("L"&amp;MATCH(AJ$1,$A:$A,0)):INDIRECT("R"&amp;(MATCH(AJ$1,$A:$A,0)+(COUNTIF($A:$A,AJ$1))-1)),$W34))</f>
        <v/>
      </c>
      <c r="AK34" s="10">
        <f ca="1">IF(COUNTIF(INDIRECT("L"&amp;MATCH(AK$1,$A:$A,0)):INDIRECT("R"&amp;(MATCH(AK$1,$A:$A,0)+(COUNTIF($A:$A,AK$1))-1)),$W34)=0,"",COUNTIF(INDIRECT("L"&amp;MATCH(AK$1,$A:$A,0)):INDIRECT("R"&amp;(MATCH(AK$1,$A:$A,0)+(COUNTIF($A:$A,AK$1))-1)),$W34))</f>
        <v>3</v>
      </c>
      <c r="AL34" s="10" t="str">
        <f ca="1">IF(COUNTIF(INDIRECT("L"&amp;MATCH(AL$1,$A:$A,0)):INDIRECT("R"&amp;(MATCH(AL$1,$A:$A,0)+(COUNTIF($A:$A,AL$1))-1)),$W34)=0,"",COUNTIF(INDIRECT("L"&amp;MATCH(AL$1,$A:$A,0)):INDIRECT("R"&amp;(MATCH(AL$1,$A:$A,0)+(COUNTIF($A:$A,AL$1))-1)),$W34))</f>
        <v/>
      </c>
      <c r="AM34" s="10">
        <f ca="1">IF(COUNTIF(INDIRECT("L"&amp;MATCH(AM$1,$A:$A,0)):INDIRECT("R"&amp;(MATCH(AM$1,$A:$A,0)+(COUNTIF($A:$A,AM$1))-1)),$W34)=0,"",COUNTIF(INDIRECT("L"&amp;MATCH(AM$1,$A:$A,0)):INDIRECT("R"&amp;(MATCH(AM$1,$A:$A,0)+(COUNTIF($A:$A,AM$1))-1)),$W34))</f>
        <v>6</v>
      </c>
      <c r="AN34" s="10">
        <f ca="1">IF(COUNTIF(INDIRECT("L"&amp;MATCH(AN$1,$A:$A,0)):INDIRECT("R"&amp;(MATCH(AN$1,$A:$A,0)+(COUNTIF($A:$A,AN$1))-1)),$W34)=0,"",COUNTIF(INDIRECT("L"&amp;MATCH(AN$1,$A:$A,0)):INDIRECT("R"&amp;(MATCH(AN$1,$A:$A,0)+(COUNTIF($A:$A,AN$1))-1)),$W34))</f>
        <v>8</v>
      </c>
      <c r="AO34" s="10">
        <f ca="1">IF(COUNTIF(INDIRECT("L"&amp;MATCH(AO$1,$A:$A,0)):INDIRECT("R"&amp;(MATCH(AO$1,$A:$A,0)+(COUNTIF($A:$A,AO$1))-1)),$W34)=0,"",COUNTIF(INDIRECT("L"&amp;MATCH(AO$1,$A:$A,0)):INDIRECT("R"&amp;(MATCH(AO$1,$A:$A,0)+(COUNTIF($A:$A,AO$1))-1)),$W34))</f>
        <v>3</v>
      </c>
      <c r="AP34" s="10" t="str">
        <f ca="1">IF(COUNTIF(INDIRECT("L"&amp;MATCH(AP$1,$A:$A,0)):INDIRECT("R"&amp;(MATCH(AP$1,$A:$A,0)+(COUNTIF($A:$A,AP$1))-1)),$W34)=0,"",COUNTIF(INDIRECT("L"&amp;MATCH(AP$1,$A:$A,0)):INDIRECT("R"&amp;(MATCH(AP$1,$A:$A,0)+(COUNTIF($A:$A,AP$1))-1)),$W34))</f>
        <v/>
      </c>
    </row>
    <row r="35" spans="1:42">
      <c r="A35" s="10" t="s">
        <v>739</v>
      </c>
      <c r="B35" s="11" t="s">
        <v>1588</v>
      </c>
      <c r="C35" s="11" t="s">
        <v>3206</v>
      </c>
      <c r="F35" s="10" t="s">
        <v>239</v>
      </c>
      <c r="G35" s="10">
        <v>25</v>
      </c>
      <c r="H35" s="10" t="s">
        <v>725</v>
      </c>
      <c r="I35" s="10">
        <v>1</v>
      </c>
      <c r="J35" s="10">
        <v>1</v>
      </c>
      <c r="M35" s="10" t="s">
        <v>656</v>
      </c>
      <c r="S35" s="10">
        <f>IF(ISBLANK(T35),0,COUNTA(L35:R35))</f>
        <v>1</v>
      </c>
      <c r="T35" s="10" t="s">
        <v>5499</v>
      </c>
      <c r="U35" s="10" t="s">
        <v>3195</v>
      </c>
      <c r="W35" s="10" t="str">
        <f>IndexTable!C35</f>
        <v>Recovery</v>
      </c>
      <c r="X35" s="10">
        <f ca="1">IF(COUNTIF(INDIRECT("L"&amp;MATCH(X$1,$A:$A,0)):INDIRECT("R"&amp;(MATCH(X$1,$A:$A,0)+(COUNTIF($A:$A,X$1))-1)),$W35)=0,"",COUNTIF(INDIRECT("L"&amp;MATCH(X$1,$A:$A,0)):INDIRECT("R"&amp;(MATCH(X$1,$A:$A,0)+(COUNTIF($A:$A,X$1))-1)),$W35))</f>
        <v>5</v>
      </c>
      <c r="Y35" s="10" t="str">
        <f ca="1">IF(COUNTIF(INDIRECT("L"&amp;MATCH(Y$1,$A:$A,0)):INDIRECT("R"&amp;(MATCH(Y$1,$A:$A,0)+(COUNTIF($A:$A,Y$1))-1)),$W35)=0,"",COUNTIF(INDIRECT("L"&amp;MATCH(Y$1,$A:$A,0)):INDIRECT("R"&amp;(MATCH(Y$1,$A:$A,0)+(COUNTIF($A:$A,Y$1))-1)),$W35))</f>
        <v/>
      </c>
      <c r="Z35" s="10">
        <f ca="1">IF(COUNTIF(INDIRECT("L"&amp;MATCH(Z$1,$A:$A,0)):INDIRECT("R"&amp;(MATCH(Z$1,$A:$A,0)+(COUNTIF($A:$A,Z$1))-1)),$W35)=0,"",COUNTIF(INDIRECT("L"&amp;MATCH(Z$1,$A:$A,0)):INDIRECT("R"&amp;(MATCH(Z$1,$A:$A,0)+(COUNTIF($A:$A,Z$1))-1)),$W35))</f>
        <v>9</v>
      </c>
      <c r="AA35" s="10">
        <f ca="1">IF(COUNTIF(INDIRECT("L"&amp;MATCH(AA$1,$A:$A,0)):INDIRECT("R"&amp;(MATCH(AA$1,$A:$A,0)+(COUNTIF($A:$A,AA$1))-1)),$W35)=0,"",COUNTIF(INDIRECT("L"&amp;MATCH(AA$1,$A:$A,0)):INDIRECT("R"&amp;(MATCH(AA$1,$A:$A,0)+(COUNTIF($A:$A,AA$1))-1)),$W35))</f>
        <v>18</v>
      </c>
      <c r="AB35" s="10" t="str">
        <f ca="1">IF(COUNTIF(INDIRECT("L"&amp;MATCH(AB$1,$A:$A,0)):INDIRECT("R"&amp;(MATCH(AB$1,$A:$A,0)+(COUNTIF($A:$A,AB$1))-1)),$W35)=0,"",COUNTIF(INDIRECT("L"&amp;MATCH(AB$1,$A:$A,0)):INDIRECT("R"&amp;(MATCH(AB$1,$A:$A,0)+(COUNTIF($A:$A,AB$1))-1)),$W35))</f>
        <v/>
      </c>
      <c r="AC35" s="10" t="str">
        <f ca="1">IF(COUNTIF(INDIRECT("L"&amp;MATCH(AC$1,$A:$A,0)):INDIRECT("R"&amp;(MATCH(AC$1,$A:$A,0)+(COUNTIF($A:$A,AC$1))-1)),$W35)=0,"",COUNTIF(INDIRECT("L"&amp;MATCH(AC$1,$A:$A,0)):INDIRECT("R"&amp;(MATCH(AC$1,$A:$A,0)+(COUNTIF($A:$A,AC$1))-1)),$W35))</f>
        <v/>
      </c>
      <c r="AD35" s="10">
        <f ca="1">IF(COUNTIF(INDIRECT("L"&amp;MATCH(AD$1,$A:$A,0)):INDIRECT("R"&amp;(MATCH(AD$1,$A:$A,0)+(COUNTIF($A:$A,AD$1))-1)),$W35)=0,"",COUNTIF(INDIRECT("L"&amp;MATCH(AD$1,$A:$A,0)):INDIRECT("R"&amp;(MATCH(AD$1,$A:$A,0)+(COUNTIF($A:$A,AD$1))-1)),$W35))</f>
        <v>1</v>
      </c>
      <c r="AE35" s="10">
        <f ca="1">IF(COUNTIF(INDIRECT("L"&amp;MATCH(AE$1,$A:$A,0)):INDIRECT("R"&amp;(MATCH(AE$1,$A:$A,0)+(COUNTIF($A:$A,AE$1))-1)),$W35)=0,"",COUNTIF(INDIRECT("L"&amp;MATCH(AE$1,$A:$A,0)):INDIRECT("R"&amp;(MATCH(AE$1,$A:$A,0)+(COUNTIF($A:$A,AE$1))-1)),$W35))</f>
        <v>4</v>
      </c>
      <c r="AF35" s="10" t="str">
        <f ca="1">IF(COUNTIF(INDIRECT("L"&amp;MATCH(AF$1,$A:$A,0)):INDIRECT("R"&amp;(MATCH(AF$1,$A:$A,0)+(COUNTIF($A:$A,AF$1))-1)),$W35)=0,"",COUNTIF(INDIRECT("L"&amp;MATCH(AF$1,$A:$A,0)):INDIRECT("R"&amp;(MATCH(AF$1,$A:$A,0)+(COUNTIF($A:$A,AF$1))-1)),$W35))</f>
        <v/>
      </c>
      <c r="AG35" s="10">
        <f ca="1">IF(COUNTIF(INDIRECT("L"&amp;MATCH(AG$1,$A:$A,0)):INDIRECT("R"&amp;(MATCH(AG$1,$A:$A,0)+(COUNTIF($A:$A,AG$1))-1)),$W35)=0,"",COUNTIF(INDIRECT("L"&amp;MATCH(AG$1,$A:$A,0)):INDIRECT("R"&amp;(MATCH(AG$1,$A:$A,0)+(COUNTIF($A:$A,AG$1))-1)),$W35))</f>
        <v>11</v>
      </c>
      <c r="AH35" s="10">
        <f ca="1">IF(COUNTIF(INDIRECT("L"&amp;MATCH(AH$1,$A:$A,0)):INDIRECT("R"&amp;(MATCH(AH$1,$A:$A,0)+(COUNTIF($A:$A,AH$1))-1)),$W35)=0,"",COUNTIF(INDIRECT("L"&amp;MATCH(AH$1,$A:$A,0)):INDIRECT("R"&amp;(MATCH(AH$1,$A:$A,0)+(COUNTIF($A:$A,AH$1))-1)),$W35))</f>
        <v>13</v>
      </c>
      <c r="AI35" s="10">
        <f ca="1">IF(COUNTIF(INDIRECT("L"&amp;MATCH(AI$1,$A:$A,0)):INDIRECT("R"&amp;(MATCH(AI$1,$A:$A,0)+(COUNTIF($A:$A,AI$1))-1)),$W35)=0,"",COUNTIF(INDIRECT("L"&amp;MATCH(AI$1,$A:$A,0)):INDIRECT("R"&amp;(MATCH(AI$1,$A:$A,0)+(COUNTIF($A:$A,AI$1))-1)),$W35))</f>
        <v>16</v>
      </c>
      <c r="AJ35" s="10" t="str">
        <f ca="1">IF(COUNTIF(INDIRECT("L"&amp;MATCH(AJ$1,$A:$A,0)):INDIRECT("R"&amp;(MATCH(AJ$1,$A:$A,0)+(COUNTIF($A:$A,AJ$1))-1)),$W35)=0,"",COUNTIF(INDIRECT("L"&amp;MATCH(AJ$1,$A:$A,0)):INDIRECT("R"&amp;(MATCH(AJ$1,$A:$A,0)+(COUNTIF($A:$A,AJ$1))-1)),$W35))</f>
        <v/>
      </c>
      <c r="AK35" s="10">
        <f ca="1">IF(COUNTIF(INDIRECT("L"&amp;MATCH(AK$1,$A:$A,0)):INDIRECT("R"&amp;(MATCH(AK$1,$A:$A,0)+(COUNTIF($A:$A,AK$1))-1)),$W35)=0,"",COUNTIF(INDIRECT("L"&amp;MATCH(AK$1,$A:$A,0)):INDIRECT("R"&amp;(MATCH(AK$1,$A:$A,0)+(COUNTIF($A:$A,AK$1))-1)),$W35))</f>
        <v>2</v>
      </c>
      <c r="AL35" s="10" t="str">
        <f ca="1">IF(COUNTIF(INDIRECT("L"&amp;MATCH(AL$1,$A:$A,0)):INDIRECT("R"&amp;(MATCH(AL$1,$A:$A,0)+(COUNTIF($A:$A,AL$1))-1)),$W35)=0,"",COUNTIF(INDIRECT("L"&amp;MATCH(AL$1,$A:$A,0)):INDIRECT("R"&amp;(MATCH(AL$1,$A:$A,0)+(COUNTIF($A:$A,AL$1))-1)),$W35))</f>
        <v/>
      </c>
      <c r="AM35" s="10">
        <f ca="1">IF(COUNTIF(INDIRECT("L"&amp;MATCH(AM$1,$A:$A,0)):INDIRECT("R"&amp;(MATCH(AM$1,$A:$A,0)+(COUNTIF($A:$A,AM$1))-1)),$W35)=0,"",COUNTIF(INDIRECT("L"&amp;MATCH(AM$1,$A:$A,0)):INDIRECT("R"&amp;(MATCH(AM$1,$A:$A,0)+(COUNTIF($A:$A,AM$1))-1)),$W35))</f>
        <v>10</v>
      </c>
      <c r="AN35" s="10">
        <f ca="1">IF(COUNTIF(INDIRECT("L"&amp;MATCH(AN$1,$A:$A,0)):INDIRECT("R"&amp;(MATCH(AN$1,$A:$A,0)+(COUNTIF($A:$A,AN$1))-1)),$W35)=0,"",COUNTIF(INDIRECT("L"&amp;MATCH(AN$1,$A:$A,0)):INDIRECT("R"&amp;(MATCH(AN$1,$A:$A,0)+(COUNTIF($A:$A,AN$1))-1)),$W35))</f>
        <v>9</v>
      </c>
      <c r="AO35" s="10" t="str">
        <f ca="1">IF(COUNTIF(INDIRECT("L"&amp;MATCH(AO$1,$A:$A,0)):INDIRECT("R"&amp;(MATCH(AO$1,$A:$A,0)+(COUNTIF($A:$A,AO$1))-1)),$W35)=0,"",COUNTIF(INDIRECT("L"&amp;MATCH(AO$1,$A:$A,0)):INDIRECT("R"&amp;(MATCH(AO$1,$A:$A,0)+(COUNTIF($A:$A,AO$1))-1)),$W35))</f>
        <v/>
      </c>
      <c r="AP35" s="10">
        <f ca="1">IF(COUNTIF(INDIRECT("L"&amp;MATCH(AP$1,$A:$A,0)):INDIRECT("R"&amp;(MATCH(AP$1,$A:$A,0)+(COUNTIF($A:$A,AP$1))-1)),$W35)=0,"",COUNTIF(INDIRECT("L"&amp;MATCH(AP$1,$A:$A,0)):INDIRECT("R"&amp;(MATCH(AP$1,$A:$A,0)+(COUNTIF($A:$A,AP$1))-1)),$W35))</f>
        <v>3</v>
      </c>
    </row>
    <row r="36" spans="1:42">
      <c r="A36" s="10" t="s">
        <v>739</v>
      </c>
      <c r="B36" s="11" t="s">
        <v>1589</v>
      </c>
      <c r="C36" s="11" t="s">
        <v>3207</v>
      </c>
      <c r="F36" s="10" t="s">
        <v>239</v>
      </c>
      <c r="G36" s="10">
        <v>25</v>
      </c>
      <c r="H36" s="10" t="s">
        <v>726</v>
      </c>
      <c r="I36" s="10">
        <v>1</v>
      </c>
      <c r="J36" s="10">
        <v>1</v>
      </c>
      <c r="L36" s="10" t="s">
        <v>11</v>
      </c>
      <c r="O36" s="10" t="s">
        <v>10</v>
      </c>
      <c r="S36" s="10">
        <f>IF(ISBLANK(T36),0,COUNTA(L36:R36))</f>
        <v>2</v>
      </c>
      <c r="T36" s="10" t="s">
        <v>5499</v>
      </c>
      <c r="U36" s="10" t="s">
        <v>3196</v>
      </c>
      <c r="W36" s="10" t="str">
        <f>IndexTable!C36</f>
        <v>Resistance</v>
      </c>
      <c r="X36" s="10">
        <f ca="1">IF(COUNTIF(INDIRECT("L"&amp;MATCH(X$1,$A:$A,0)):INDIRECT("R"&amp;(MATCH(X$1,$A:$A,0)+(COUNTIF($A:$A,X$1))-1)),$W36)=0,"",COUNTIF(INDIRECT("L"&amp;MATCH(X$1,$A:$A,0)):INDIRECT("R"&amp;(MATCH(X$1,$A:$A,0)+(COUNTIF($A:$A,X$1))-1)),$W36))</f>
        <v>1</v>
      </c>
      <c r="Y36" s="10" t="str">
        <f ca="1">IF(COUNTIF(INDIRECT("L"&amp;MATCH(Y$1,$A:$A,0)):INDIRECT("R"&amp;(MATCH(Y$1,$A:$A,0)+(COUNTIF($A:$A,Y$1))-1)),$W36)=0,"",COUNTIF(INDIRECT("L"&amp;MATCH(Y$1,$A:$A,0)):INDIRECT("R"&amp;(MATCH(Y$1,$A:$A,0)+(COUNTIF($A:$A,Y$1))-1)),$W36))</f>
        <v/>
      </c>
      <c r="Z36" s="10">
        <f ca="1">IF(COUNTIF(INDIRECT("L"&amp;MATCH(Z$1,$A:$A,0)):INDIRECT("R"&amp;(MATCH(Z$1,$A:$A,0)+(COUNTIF($A:$A,Z$1))-1)),$W36)=0,"",COUNTIF(INDIRECT("L"&amp;MATCH(Z$1,$A:$A,0)):INDIRECT("R"&amp;(MATCH(Z$1,$A:$A,0)+(COUNTIF($A:$A,Z$1))-1)),$W36))</f>
        <v>5</v>
      </c>
      <c r="AA36" s="10">
        <f ca="1">IF(COUNTIF(INDIRECT("L"&amp;MATCH(AA$1,$A:$A,0)):INDIRECT("R"&amp;(MATCH(AA$1,$A:$A,0)+(COUNTIF($A:$A,AA$1))-1)),$W36)=0,"",COUNTIF(INDIRECT("L"&amp;MATCH(AA$1,$A:$A,0)):INDIRECT("R"&amp;(MATCH(AA$1,$A:$A,0)+(COUNTIF($A:$A,AA$1))-1)),$W36))</f>
        <v>7</v>
      </c>
      <c r="AB36" s="10" t="str">
        <f ca="1">IF(COUNTIF(INDIRECT("L"&amp;MATCH(AB$1,$A:$A,0)):INDIRECT("R"&amp;(MATCH(AB$1,$A:$A,0)+(COUNTIF($A:$A,AB$1))-1)),$W36)=0,"",COUNTIF(INDIRECT("L"&amp;MATCH(AB$1,$A:$A,0)):INDIRECT("R"&amp;(MATCH(AB$1,$A:$A,0)+(COUNTIF($A:$A,AB$1))-1)),$W36))</f>
        <v/>
      </c>
      <c r="AC36" s="10" t="str">
        <f ca="1">IF(COUNTIF(INDIRECT("L"&amp;MATCH(AC$1,$A:$A,0)):INDIRECT("R"&amp;(MATCH(AC$1,$A:$A,0)+(COUNTIF($A:$A,AC$1))-1)),$W36)=0,"",COUNTIF(INDIRECT("L"&amp;MATCH(AC$1,$A:$A,0)):INDIRECT("R"&amp;(MATCH(AC$1,$A:$A,0)+(COUNTIF($A:$A,AC$1))-1)),$W36))</f>
        <v/>
      </c>
      <c r="AD36" s="10" t="str">
        <f ca="1">IF(COUNTIF(INDIRECT("L"&amp;MATCH(AD$1,$A:$A,0)):INDIRECT("R"&amp;(MATCH(AD$1,$A:$A,0)+(COUNTIF($A:$A,AD$1))-1)),$W36)=0,"",COUNTIF(INDIRECT("L"&amp;MATCH(AD$1,$A:$A,0)):INDIRECT("R"&amp;(MATCH(AD$1,$A:$A,0)+(COUNTIF($A:$A,AD$1))-1)),$W36))</f>
        <v/>
      </c>
      <c r="AE36" s="10">
        <f ca="1">IF(COUNTIF(INDIRECT("L"&amp;MATCH(AE$1,$A:$A,0)):INDIRECT("R"&amp;(MATCH(AE$1,$A:$A,0)+(COUNTIF($A:$A,AE$1))-1)),$W36)=0,"",COUNTIF(INDIRECT("L"&amp;MATCH(AE$1,$A:$A,0)):INDIRECT("R"&amp;(MATCH(AE$1,$A:$A,0)+(COUNTIF($A:$A,AE$1))-1)),$W36))</f>
        <v>4</v>
      </c>
      <c r="AF36" s="10">
        <f ca="1">IF(COUNTIF(INDIRECT("L"&amp;MATCH(AF$1,$A:$A,0)):INDIRECT("R"&amp;(MATCH(AF$1,$A:$A,0)+(COUNTIF($A:$A,AF$1))-1)),$W36)=0,"",COUNTIF(INDIRECT("L"&amp;MATCH(AF$1,$A:$A,0)):INDIRECT("R"&amp;(MATCH(AF$1,$A:$A,0)+(COUNTIF($A:$A,AF$1))-1)),$W36))</f>
        <v>6</v>
      </c>
      <c r="AG36" s="10">
        <f ca="1">IF(COUNTIF(INDIRECT("L"&amp;MATCH(AG$1,$A:$A,0)):INDIRECT("R"&amp;(MATCH(AG$1,$A:$A,0)+(COUNTIF($A:$A,AG$1))-1)),$W36)=0,"",COUNTIF(INDIRECT("L"&amp;MATCH(AG$1,$A:$A,0)):INDIRECT("R"&amp;(MATCH(AG$1,$A:$A,0)+(COUNTIF($A:$A,AG$1))-1)),$W36))</f>
        <v>23</v>
      </c>
      <c r="AH36" s="10">
        <f ca="1">IF(COUNTIF(INDIRECT("L"&amp;MATCH(AH$1,$A:$A,0)):INDIRECT("R"&amp;(MATCH(AH$1,$A:$A,0)+(COUNTIF($A:$A,AH$1))-1)),$W36)=0,"",COUNTIF(INDIRECT("L"&amp;MATCH(AH$1,$A:$A,0)):INDIRECT("R"&amp;(MATCH(AH$1,$A:$A,0)+(COUNTIF($A:$A,AH$1))-1)),$W36))</f>
        <v>16</v>
      </c>
      <c r="AI36" s="10">
        <f ca="1">IF(COUNTIF(INDIRECT("L"&amp;MATCH(AI$1,$A:$A,0)):INDIRECT("R"&amp;(MATCH(AI$1,$A:$A,0)+(COUNTIF($A:$A,AI$1))-1)),$W36)=0,"",COUNTIF(INDIRECT("L"&amp;MATCH(AI$1,$A:$A,0)):INDIRECT("R"&amp;(MATCH(AI$1,$A:$A,0)+(COUNTIF($A:$A,AI$1))-1)),$W36))</f>
        <v>9</v>
      </c>
      <c r="AJ36" s="10" t="str">
        <f ca="1">IF(COUNTIF(INDIRECT("L"&amp;MATCH(AJ$1,$A:$A,0)):INDIRECT("R"&amp;(MATCH(AJ$1,$A:$A,0)+(COUNTIF($A:$A,AJ$1))-1)),$W36)=0,"",COUNTIF(INDIRECT("L"&amp;MATCH(AJ$1,$A:$A,0)):INDIRECT("R"&amp;(MATCH(AJ$1,$A:$A,0)+(COUNTIF($A:$A,AJ$1))-1)),$W36))</f>
        <v/>
      </c>
      <c r="AK36" s="10" t="str">
        <f ca="1">IF(COUNTIF(INDIRECT("L"&amp;MATCH(AK$1,$A:$A,0)):INDIRECT("R"&amp;(MATCH(AK$1,$A:$A,0)+(COUNTIF($A:$A,AK$1))-1)),$W36)=0,"",COUNTIF(INDIRECT("L"&amp;MATCH(AK$1,$A:$A,0)):INDIRECT("R"&amp;(MATCH(AK$1,$A:$A,0)+(COUNTIF($A:$A,AK$1))-1)),$W36))</f>
        <v/>
      </c>
      <c r="AL36" s="10" t="str">
        <f ca="1">IF(COUNTIF(INDIRECT("L"&amp;MATCH(AL$1,$A:$A,0)):INDIRECT("R"&amp;(MATCH(AL$1,$A:$A,0)+(COUNTIF($A:$A,AL$1))-1)),$W36)=0,"",COUNTIF(INDIRECT("L"&amp;MATCH(AL$1,$A:$A,0)):INDIRECT("R"&amp;(MATCH(AL$1,$A:$A,0)+(COUNTIF($A:$A,AL$1))-1)),$W36))</f>
        <v/>
      </c>
      <c r="AM36" s="10">
        <f ca="1">IF(COUNTIF(INDIRECT("L"&amp;MATCH(AM$1,$A:$A,0)):INDIRECT("R"&amp;(MATCH(AM$1,$A:$A,0)+(COUNTIF($A:$A,AM$1))-1)),$W36)=0,"",COUNTIF(INDIRECT("L"&amp;MATCH(AM$1,$A:$A,0)):INDIRECT("R"&amp;(MATCH(AM$1,$A:$A,0)+(COUNTIF($A:$A,AM$1))-1)),$W36))</f>
        <v>14</v>
      </c>
      <c r="AN36" s="10">
        <f ca="1">IF(COUNTIF(INDIRECT("L"&amp;MATCH(AN$1,$A:$A,0)):INDIRECT("R"&amp;(MATCH(AN$1,$A:$A,0)+(COUNTIF($A:$A,AN$1))-1)),$W36)=0,"",COUNTIF(INDIRECT("L"&amp;MATCH(AN$1,$A:$A,0)):INDIRECT("R"&amp;(MATCH(AN$1,$A:$A,0)+(COUNTIF($A:$A,AN$1))-1)),$W36))</f>
        <v>3</v>
      </c>
      <c r="AO36" s="10">
        <f ca="1">IF(COUNTIF(INDIRECT("L"&amp;MATCH(AO$1,$A:$A,0)):INDIRECT("R"&amp;(MATCH(AO$1,$A:$A,0)+(COUNTIF($A:$A,AO$1))-1)),$W36)=0,"",COUNTIF(INDIRECT("L"&amp;MATCH(AO$1,$A:$A,0)):INDIRECT("R"&amp;(MATCH(AO$1,$A:$A,0)+(COUNTIF($A:$A,AO$1))-1)),$W36))</f>
        <v>3</v>
      </c>
      <c r="AP36" s="10">
        <f ca="1">IF(COUNTIF(INDIRECT("L"&amp;MATCH(AP$1,$A:$A,0)):INDIRECT("R"&amp;(MATCH(AP$1,$A:$A,0)+(COUNTIF($A:$A,AP$1))-1)),$W36)=0,"",COUNTIF(INDIRECT("L"&amp;MATCH(AP$1,$A:$A,0)):INDIRECT("R"&amp;(MATCH(AP$1,$A:$A,0)+(COUNTIF($A:$A,AP$1))-1)),$W36))</f>
        <v>6</v>
      </c>
    </row>
    <row r="37" spans="1:42">
      <c r="A37" s="10" t="s">
        <v>739</v>
      </c>
      <c r="B37" s="11" t="s">
        <v>1590</v>
      </c>
      <c r="C37" s="11" t="s">
        <v>3219</v>
      </c>
      <c r="F37" s="10" t="s">
        <v>239</v>
      </c>
      <c r="G37" s="10">
        <v>25</v>
      </c>
      <c r="H37" s="10" t="s">
        <v>727</v>
      </c>
      <c r="I37" s="10">
        <v>1</v>
      </c>
      <c r="J37" s="10">
        <v>1</v>
      </c>
      <c r="O37" s="10" t="s">
        <v>10</v>
      </c>
      <c r="S37" s="10">
        <f>IF(ISBLANK(T37),0,COUNTA(L37:R37))</f>
        <v>1</v>
      </c>
      <c r="T37" s="10" t="s">
        <v>5499</v>
      </c>
      <c r="U37" s="10" t="s">
        <v>2897</v>
      </c>
      <c r="W37" s="10" t="str">
        <f>IndexTable!C37</f>
        <v>Rune</v>
      </c>
      <c r="X37" s="10" t="str">
        <f ca="1">IF(COUNTIF(INDIRECT("L"&amp;MATCH(X$1,$A:$A,0)):INDIRECT("R"&amp;(MATCH(X$1,$A:$A,0)+(COUNTIF($A:$A,X$1))-1)),$W37)=0,"",COUNTIF(INDIRECT("L"&amp;MATCH(X$1,$A:$A,0)):INDIRECT("R"&amp;(MATCH(X$1,$A:$A,0)+(COUNTIF($A:$A,X$1))-1)),$W37))</f>
        <v/>
      </c>
      <c r="Y37" s="10">
        <f ca="1">IF(COUNTIF(INDIRECT("L"&amp;MATCH(Y$1,$A:$A,0)):INDIRECT("R"&amp;(MATCH(Y$1,$A:$A,0)+(COUNTIF($A:$A,Y$1))-1)),$W37)=0,"",COUNTIF(INDIRECT("L"&amp;MATCH(Y$1,$A:$A,0)):INDIRECT("R"&amp;(MATCH(Y$1,$A:$A,0)+(COUNTIF($A:$A,Y$1))-1)),$W37))</f>
        <v>2</v>
      </c>
      <c r="Z37" s="10">
        <f ca="1">IF(COUNTIF(INDIRECT("L"&amp;MATCH(Z$1,$A:$A,0)):INDIRECT("R"&amp;(MATCH(Z$1,$A:$A,0)+(COUNTIF($A:$A,Z$1))-1)),$W37)=0,"",COUNTIF(INDIRECT("L"&amp;MATCH(Z$1,$A:$A,0)):INDIRECT("R"&amp;(MATCH(Z$1,$A:$A,0)+(COUNTIF($A:$A,Z$1))-1)),$W37))</f>
        <v>8</v>
      </c>
      <c r="AA37" s="10">
        <f ca="1">IF(COUNTIF(INDIRECT("L"&amp;MATCH(AA$1,$A:$A,0)):INDIRECT("R"&amp;(MATCH(AA$1,$A:$A,0)+(COUNTIF($A:$A,AA$1))-1)),$W37)=0,"",COUNTIF(INDIRECT("L"&amp;MATCH(AA$1,$A:$A,0)):INDIRECT("R"&amp;(MATCH(AA$1,$A:$A,0)+(COUNTIF($A:$A,AA$1))-1)),$W37))</f>
        <v>1</v>
      </c>
      <c r="AB37" s="10" t="str">
        <f ca="1">IF(COUNTIF(INDIRECT("L"&amp;MATCH(AB$1,$A:$A,0)):INDIRECT("R"&amp;(MATCH(AB$1,$A:$A,0)+(COUNTIF($A:$A,AB$1))-1)),$W37)=0,"",COUNTIF(INDIRECT("L"&amp;MATCH(AB$1,$A:$A,0)):INDIRECT("R"&amp;(MATCH(AB$1,$A:$A,0)+(COUNTIF($A:$A,AB$1))-1)),$W37))</f>
        <v/>
      </c>
      <c r="AC37" s="10">
        <f ca="1">IF(COUNTIF(INDIRECT("L"&amp;MATCH(AC$1,$A:$A,0)):INDIRECT("R"&amp;(MATCH(AC$1,$A:$A,0)+(COUNTIF($A:$A,AC$1))-1)),$W37)=0,"",COUNTIF(INDIRECT("L"&amp;MATCH(AC$1,$A:$A,0)):INDIRECT("R"&amp;(MATCH(AC$1,$A:$A,0)+(COUNTIF($A:$A,AC$1))-1)),$W37))</f>
        <v>2</v>
      </c>
      <c r="AD37" s="10">
        <f ca="1">IF(COUNTIF(INDIRECT("L"&amp;MATCH(AD$1,$A:$A,0)):INDIRECT("R"&amp;(MATCH(AD$1,$A:$A,0)+(COUNTIF($A:$A,AD$1))-1)),$W37)=0,"",COUNTIF(INDIRECT("L"&amp;MATCH(AD$1,$A:$A,0)):INDIRECT("R"&amp;(MATCH(AD$1,$A:$A,0)+(COUNTIF($A:$A,AD$1))-1)),$W37))</f>
        <v>3</v>
      </c>
      <c r="AE37" s="10">
        <f ca="1">IF(COUNTIF(INDIRECT("L"&amp;MATCH(AE$1,$A:$A,0)):INDIRECT("R"&amp;(MATCH(AE$1,$A:$A,0)+(COUNTIF($A:$A,AE$1))-1)),$W37)=0,"",COUNTIF(INDIRECT("L"&amp;MATCH(AE$1,$A:$A,0)):INDIRECT("R"&amp;(MATCH(AE$1,$A:$A,0)+(COUNTIF($A:$A,AE$1))-1)),$W37))</f>
        <v>1</v>
      </c>
      <c r="AF37" s="10" t="str">
        <f ca="1">IF(COUNTIF(INDIRECT("L"&amp;MATCH(AF$1,$A:$A,0)):INDIRECT("R"&amp;(MATCH(AF$1,$A:$A,0)+(COUNTIF($A:$A,AF$1))-1)),$W37)=0,"",COUNTIF(INDIRECT("L"&amp;MATCH(AF$1,$A:$A,0)):INDIRECT("R"&amp;(MATCH(AF$1,$A:$A,0)+(COUNTIF($A:$A,AF$1))-1)),$W37))</f>
        <v/>
      </c>
      <c r="AG37" s="10">
        <f ca="1">IF(COUNTIF(INDIRECT("L"&amp;MATCH(AG$1,$A:$A,0)):INDIRECT("R"&amp;(MATCH(AG$1,$A:$A,0)+(COUNTIF($A:$A,AG$1))-1)),$W37)=0,"",COUNTIF(INDIRECT("L"&amp;MATCH(AG$1,$A:$A,0)):INDIRECT("R"&amp;(MATCH(AG$1,$A:$A,0)+(COUNTIF($A:$A,AG$1))-1)),$W37))</f>
        <v>5</v>
      </c>
      <c r="AH37" s="10">
        <f ca="1">IF(COUNTIF(INDIRECT("L"&amp;MATCH(AH$1,$A:$A,0)):INDIRECT("R"&amp;(MATCH(AH$1,$A:$A,0)+(COUNTIF($A:$A,AH$1))-1)),$W37)=0,"",COUNTIF(INDIRECT("L"&amp;MATCH(AH$1,$A:$A,0)):INDIRECT("R"&amp;(MATCH(AH$1,$A:$A,0)+(COUNTIF($A:$A,AH$1))-1)),$W37))</f>
        <v>18</v>
      </c>
      <c r="AI37" s="10">
        <f ca="1">IF(COUNTIF(INDIRECT("L"&amp;MATCH(AI$1,$A:$A,0)):INDIRECT("R"&amp;(MATCH(AI$1,$A:$A,0)+(COUNTIF($A:$A,AI$1))-1)),$W37)=0,"",COUNTIF(INDIRECT("L"&amp;MATCH(AI$1,$A:$A,0)):INDIRECT("R"&amp;(MATCH(AI$1,$A:$A,0)+(COUNTIF($A:$A,AI$1))-1)),$W37))</f>
        <v>13</v>
      </c>
      <c r="AJ37" s="10">
        <f ca="1">IF(COUNTIF(INDIRECT("L"&amp;MATCH(AJ$1,$A:$A,0)):INDIRECT("R"&amp;(MATCH(AJ$1,$A:$A,0)+(COUNTIF($A:$A,AJ$1))-1)),$W37)=0,"",COUNTIF(INDIRECT("L"&amp;MATCH(AJ$1,$A:$A,0)):INDIRECT("R"&amp;(MATCH(AJ$1,$A:$A,0)+(COUNTIF($A:$A,AJ$1))-1)),$W37))</f>
        <v>1</v>
      </c>
      <c r="AK37" s="10">
        <f ca="1">IF(COUNTIF(INDIRECT("L"&amp;MATCH(AK$1,$A:$A,0)):INDIRECT("R"&amp;(MATCH(AK$1,$A:$A,0)+(COUNTIF($A:$A,AK$1))-1)),$W37)=0,"",COUNTIF(INDIRECT("L"&amp;MATCH(AK$1,$A:$A,0)):INDIRECT("R"&amp;(MATCH(AK$1,$A:$A,0)+(COUNTIF($A:$A,AK$1))-1)),$W37))</f>
        <v>2</v>
      </c>
      <c r="AL37" s="10" t="str">
        <f ca="1">IF(COUNTIF(INDIRECT("L"&amp;MATCH(AL$1,$A:$A,0)):INDIRECT("R"&amp;(MATCH(AL$1,$A:$A,0)+(COUNTIF($A:$A,AL$1))-1)),$W37)=0,"",COUNTIF(INDIRECT("L"&amp;MATCH(AL$1,$A:$A,0)):INDIRECT("R"&amp;(MATCH(AL$1,$A:$A,0)+(COUNTIF($A:$A,AL$1))-1)),$W37))</f>
        <v/>
      </c>
      <c r="AM37" s="10">
        <f ca="1">IF(COUNTIF(INDIRECT("L"&amp;MATCH(AM$1,$A:$A,0)):INDIRECT("R"&amp;(MATCH(AM$1,$A:$A,0)+(COUNTIF($A:$A,AM$1))-1)),$W37)=0,"",COUNTIF(INDIRECT("L"&amp;MATCH(AM$1,$A:$A,0)):INDIRECT("R"&amp;(MATCH(AM$1,$A:$A,0)+(COUNTIF($A:$A,AM$1))-1)),$W37))</f>
        <v>2</v>
      </c>
      <c r="AN37" s="10">
        <f ca="1">IF(COUNTIF(INDIRECT("L"&amp;MATCH(AN$1,$A:$A,0)):INDIRECT("R"&amp;(MATCH(AN$1,$A:$A,0)+(COUNTIF($A:$A,AN$1))-1)),$W37)=0,"",COUNTIF(INDIRECT("L"&amp;MATCH(AN$1,$A:$A,0)):INDIRECT("R"&amp;(MATCH(AN$1,$A:$A,0)+(COUNTIF($A:$A,AN$1))-1)),$W37))</f>
        <v>7</v>
      </c>
      <c r="AO37" s="10" t="str">
        <f ca="1">IF(COUNTIF(INDIRECT("L"&amp;MATCH(AO$1,$A:$A,0)):INDIRECT("R"&amp;(MATCH(AO$1,$A:$A,0)+(COUNTIF($A:$A,AO$1))-1)),$W37)=0,"",COUNTIF(INDIRECT("L"&amp;MATCH(AO$1,$A:$A,0)):INDIRECT("R"&amp;(MATCH(AO$1,$A:$A,0)+(COUNTIF($A:$A,AO$1))-1)),$W37))</f>
        <v/>
      </c>
      <c r="AP37" s="10" t="str">
        <f ca="1">IF(COUNTIF(INDIRECT("L"&amp;MATCH(AP$1,$A:$A,0)):INDIRECT("R"&amp;(MATCH(AP$1,$A:$A,0)+(COUNTIF($A:$A,AP$1))-1)),$W37)=0,"",COUNTIF(INDIRECT("L"&amp;MATCH(AP$1,$A:$A,0)):INDIRECT("R"&amp;(MATCH(AP$1,$A:$A,0)+(COUNTIF($A:$A,AP$1))-1)),$W37))</f>
        <v/>
      </c>
    </row>
    <row r="38" spans="1:42">
      <c r="A38" s="10" t="s">
        <v>739</v>
      </c>
      <c r="B38" s="11" t="s">
        <v>1591</v>
      </c>
      <c r="C38" s="11" t="s">
        <v>3211</v>
      </c>
      <c r="F38" s="10" t="s">
        <v>239</v>
      </c>
      <c r="G38" s="10">
        <v>50</v>
      </c>
      <c r="H38" s="10" t="s">
        <v>731</v>
      </c>
      <c r="I38" s="10">
        <v>1</v>
      </c>
      <c r="J38" s="10">
        <v>1</v>
      </c>
      <c r="O38" s="10" t="s">
        <v>10</v>
      </c>
      <c r="P38" s="10" t="s">
        <v>5498</v>
      </c>
      <c r="S38" s="10">
        <f>IF(ISBLANK(T38),0,COUNTA(L38:R38))</f>
        <v>2</v>
      </c>
      <c r="T38" s="10" t="s">
        <v>5499</v>
      </c>
      <c r="U38" s="10" t="s">
        <v>3200</v>
      </c>
      <c r="W38" s="10" t="str">
        <f>IndexTable!C38</f>
        <v>Shadow</v>
      </c>
      <c r="X38" s="10" t="str">
        <f ca="1">IF(COUNTIF(INDIRECT("L"&amp;MATCH(X$1,$A:$A,0)):INDIRECT("R"&amp;(MATCH(X$1,$A:$A,0)+(COUNTIF($A:$A,X$1))-1)),$W38)=0,"",COUNTIF(INDIRECT("L"&amp;MATCH(X$1,$A:$A,0)):INDIRECT("R"&amp;(MATCH(X$1,$A:$A,0)+(COUNTIF($A:$A,X$1))-1)),$W38))</f>
        <v/>
      </c>
      <c r="Y38" s="10" t="str">
        <f ca="1">IF(COUNTIF(INDIRECT("L"&amp;MATCH(Y$1,$A:$A,0)):INDIRECT("R"&amp;(MATCH(Y$1,$A:$A,0)+(COUNTIF($A:$A,Y$1))-1)),$W38)=0,"",COUNTIF(INDIRECT("L"&amp;MATCH(Y$1,$A:$A,0)):INDIRECT("R"&amp;(MATCH(Y$1,$A:$A,0)+(COUNTIF($A:$A,Y$1))-1)),$W38))</f>
        <v/>
      </c>
      <c r="Z38" s="10" t="str">
        <f ca="1">IF(COUNTIF(INDIRECT("L"&amp;MATCH(Z$1,$A:$A,0)):INDIRECT("R"&amp;(MATCH(Z$1,$A:$A,0)+(COUNTIF($A:$A,Z$1))-1)),$W38)=0,"",COUNTIF(INDIRECT("L"&amp;MATCH(Z$1,$A:$A,0)):INDIRECT("R"&amp;(MATCH(Z$1,$A:$A,0)+(COUNTIF($A:$A,Z$1))-1)),$W38))</f>
        <v/>
      </c>
      <c r="AA38" s="10" t="str">
        <f ca="1">IF(COUNTIF(INDIRECT("L"&amp;MATCH(AA$1,$A:$A,0)):INDIRECT("R"&amp;(MATCH(AA$1,$A:$A,0)+(COUNTIF($A:$A,AA$1))-1)),$W38)=0,"",COUNTIF(INDIRECT("L"&amp;MATCH(AA$1,$A:$A,0)):INDIRECT("R"&amp;(MATCH(AA$1,$A:$A,0)+(COUNTIF($A:$A,AA$1))-1)),$W38))</f>
        <v/>
      </c>
      <c r="AB38" s="10">
        <f ca="1">IF(COUNTIF(INDIRECT("L"&amp;MATCH(AB$1,$A:$A,0)):INDIRECT("R"&amp;(MATCH(AB$1,$A:$A,0)+(COUNTIF($A:$A,AB$1))-1)),$W38)=0,"",COUNTIF(INDIRECT("L"&amp;MATCH(AB$1,$A:$A,0)):INDIRECT("R"&amp;(MATCH(AB$1,$A:$A,0)+(COUNTIF($A:$A,AB$1))-1)),$W38))</f>
        <v>9</v>
      </c>
      <c r="AC38" s="10" t="str">
        <f ca="1">IF(COUNTIF(INDIRECT("L"&amp;MATCH(AC$1,$A:$A,0)):INDIRECT("R"&amp;(MATCH(AC$1,$A:$A,0)+(COUNTIF($A:$A,AC$1))-1)),$W38)=0,"",COUNTIF(INDIRECT("L"&amp;MATCH(AC$1,$A:$A,0)):INDIRECT("R"&amp;(MATCH(AC$1,$A:$A,0)+(COUNTIF($A:$A,AC$1))-1)),$W38))</f>
        <v/>
      </c>
      <c r="AD38" s="10" t="str">
        <f ca="1">IF(COUNTIF(INDIRECT("L"&amp;MATCH(AD$1,$A:$A,0)):INDIRECT("R"&amp;(MATCH(AD$1,$A:$A,0)+(COUNTIF($A:$A,AD$1))-1)),$W38)=0,"",COUNTIF(INDIRECT("L"&amp;MATCH(AD$1,$A:$A,0)):INDIRECT("R"&amp;(MATCH(AD$1,$A:$A,0)+(COUNTIF($A:$A,AD$1))-1)),$W38))</f>
        <v/>
      </c>
      <c r="AE38" s="10">
        <f ca="1">IF(COUNTIF(INDIRECT("L"&amp;MATCH(AE$1,$A:$A,0)):INDIRECT("R"&amp;(MATCH(AE$1,$A:$A,0)+(COUNTIF($A:$A,AE$1))-1)),$W38)=0,"",COUNTIF(INDIRECT("L"&amp;MATCH(AE$1,$A:$A,0)):INDIRECT("R"&amp;(MATCH(AE$1,$A:$A,0)+(COUNTIF($A:$A,AE$1))-1)),$W38))</f>
        <v>1</v>
      </c>
      <c r="AF38" s="10" t="str">
        <f ca="1">IF(COUNTIF(INDIRECT("L"&amp;MATCH(AF$1,$A:$A,0)):INDIRECT("R"&amp;(MATCH(AF$1,$A:$A,0)+(COUNTIF($A:$A,AF$1))-1)),$W38)=0,"",COUNTIF(INDIRECT("L"&amp;MATCH(AF$1,$A:$A,0)):INDIRECT("R"&amp;(MATCH(AF$1,$A:$A,0)+(COUNTIF($A:$A,AF$1))-1)),$W38))</f>
        <v/>
      </c>
      <c r="AG38" s="10" t="str">
        <f ca="1">IF(COUNTIF(INDIRECT("L"&amp;MATCH(AG$1,$A:$A,0)):INDIRECT("R"&amp;(MATCH(AG$1,$A:$A,0)+(COUNTIF($A:$A,AG$1))-1)),$W38)=0,"",COUNTIF(INDIRECT("L"&amp;MATCH(AG$1,$A:$A,0)):INDIRECT("R"&amp;(MATCH(AG$1,$A:$A,0)+(COUNTIF($A:$A,AG$1))-1)),$W38))</f>
        <v/>
      </c>
      <c r="AH38" s="10" t="str">
        <f ca="1">IF(COUNTIF(INDIRECT("L"&amp;MATCH(AH$1,$A:$A,0)):INDIRECT("R"&amp;(MATCH(AH$1,$A:$A,0)+(COUNTIF($A:$A,AH$1))-1)),$W38)=0,"",COUNTIF(INDIRECT("L"&amp;MATCH(AH$1,$A:$A,0)):INDIRECT("R"&amp;(MATCH(AH$1,$A:$A,0)+(COUNTIF($A:$A,AH$1))-1)),$W38))</f>
        <v/>
      </c>
      <c r="AI38" s="10">
        <f ca="1">IF(COUNTIF(INDIRECT("L"&amp;MATCH(AI$1,$A:$A,0)):INDIRECT("R"&amp;(MATCH(AI$1,$A:$A,0)+(COUNTIF($A:$A,AI$1))-1)),$W38)=0,"",COUNTIF(INDIRECT("L"&amp;MATCH(AI$1,$A:$A,0)):INDIRECT("R"&amp;(MATCH(AI$1,$A:$A,0)+(COUNTIF($A:$A,AI$1))-1)),$W38))</f>
        <v>11</v>
      </c>
      <c r="AJ38" s="10" t="str">
        <f ca="1">IF(COUNTIF(INDIRECT("L"&amp;MATCH(AJ$1,$A:$A,0)):INDIRECT("R"&amp;(MATCH(AJ$1,$A:$A,0)+(COUNTIF($A:$A,AJ$1))-1)),$W38)=0,"",COUNTIF(INDIRECT("L"&amp;MATCH(AJ$1,$A:$A,0)):INDIRECT("R"&amp;(MATCH(AJ$1,$A:$A,0)+(COUNTIF($A:$A,AJ$1))-1)),$W38))</f>
        <v/>
      </c>
      <c r="AK38" s="10">
        <f ca="1">IF(COUNTIF(INDIRECT("L"&amp;MATCH(AK$1,$A:$A,0)):INDIRECT("R"&amp;(MATCH(AK$1,$A:$A,0)+(COUNTIF($A:$A,AK$1))-1)),$W38)=0,"",COUNTIF(INDIRECT("L"&amp;MATCH(AK$1,$A:$A,0)):INDIRECT("R"&amp;(MATCH(AK$1,$A:$A,0)+(COUNTIF($A:$A,AK$1))-1)),$W38))</f>
        <v>36</v>
      </c>
      <c r="AL38" s="10" t="str">
        <f ca="1">IF(COUNTIF(INDIRECT("L"&amp;MATCH(AL$1,$A:$A,0)):INDIRECT("R"&amp;(MATCH(AL$1,$A:$A,0)+(COUNTIF($A:$A,AL$1))-1)),$W38)=0,"",COUNTIF(INDIRECT("L"&amp;MATCH(AL$1,$A:$A,0)):INDIRECT("R"&amp;(MATCH(AL$1,$A:$A,0)+(COUNTIF($A:$A,AL$1))-1)),$W38))</f>
        <v/>
      </c>
      <c r="AM38" s="10" t="str">
        <f ca="1">IF(COUNTIF(INDIRECT("L"&amp;MATCH(AM$1,$A:$A,0)):INDIRECT("R"&amp;(MATCH(AM$1,$A:$A,0)+(COUNTIF($A:$A,AM$1))-1)),$W38)=0,"",COUNTIF(INDIRECT("L"&amp;MATCH(AM$1,$A:$A,0)):INDIRECT("R"&amp;(MATCH(AM$1,$A:$A,0)+(COUNTIF($A:$A,AM$1))-1)),$W38))</f>
        <v/>
      </c>
      <c r="AN38" s="10" t="str">
        <f ca="1">IF(COUNTIF(INDIRECT("L"&amp;MATCH(AN$1,$A:$A,0)):INDIRECT("R"&amp;(MATCH(AN$1,$A:$A,0)+(COUNTIF($A:$A,AN$1))-1)),$W38)=0,"",COUNTIF(INDIRECT("L"&amp;MATCH(AN$1,$A:$A,0)):INDIRECT("R"&amp;(MATCH(AN$1,$A:$A,0)+(COUNTIF($A:$A,AN$1))-1)),$W38))</f>
        <v/>
      </c>
      <c r="AO38" s="10" t="str">
        <f ca="1">IF(COUNTIF(INDIRECT("L"&amp;MATCH(AO$1,$A:$A,0)):INDIRECT("R"&amp;(MATCH(AO$1,$A:$A,0)+(COUNTIF($A:$A,AO$1))-1)),$W38)=0,"",COUNTIF(INDIRECT("L"&amp;MATCH(AO$1,$A:$A,0)):INDIRECT("R"&amp;(MATCH(AO$1,$A:$A,0)+(COUNTIF($A:$A,AO$1))-1)),$W38))</f>
        <v/>
      </c>
      <c r="AP38" s="10" t="str">
        <f ca="1">IF(COUNTIF(INDIRECT("L"&amp;MATCH(AP$1,$A:$A,0)):INDIRECT("R"&amp;(MATCH(AP$1,$A:$A,0)+(COUNTIF($A:$A,AP$1))-1)),$W38)=0,"",COUNTIF(INDIRECT("L"&amp;MATCH(AP$1,$A:$A,0)):INDIRECT("R"&amp;(MATCH(AP$1,$A:$A,0)+(COUNTIF($A:$A,AP$1))-1)),$W38))</f>
        <v/>
      </c>
    </row>
    <row r="39" spans="1:42">
      <c r="A39" s="10" t="s">
        <v>739</v>
      </c>
      <c r="B39" s="11" t="s">
        <v>1592</v>
      </c>
      <c r="C39" s="11" t="s">
        <v>3212</v>
      </c>
      <c r="F39" s="10" t="s">
        <v>239</v>
      </c>
      <c r="G39" s="10">
        <v>50</v>
      </c>
      <c r="H39" s="10" t="s">
        <v>732</v>
      </c>
      <c r="I39" s="10">
        <v>1</v>
      </c>
      <c r="J39" s="10">
        <v>1</v>
      </c>
      <c r="P39" s="10" t="s">
        <v>656</v>
      </c>
      <c r="Q39" s="10" t="s">
        <v>4</v>
      </c>
      <c r="S39" s="10">
        <f>IF(ISBLANK(T39),0,COUNTA(L39:R39))</f>
        <v>2</v>
      </c>
      <c r="T39" s="10" t="s">
        <v>5499</v>
      </c>
      <c r="U39" s="10" t="s">
        <v>3201</v>
      </c>
      <c r="W39" s="10" t="str">
        <f>IndexTable!C39</f>
        <v>Shock</v>
      </c>
      <c r="X39" s="10" t="str">
        <f ca="1">IF(COUNTIF(INDIRECT("L"&amp;MATCH(X$1,$A:$A,0)):INDIRECT("R"&amp;(MATCH(X$1,$A:$A,0)+(COUNTIF($A:$A,X$1))-1)),$W39)=0,"",COUNTIF(INDIRECT("L"&amp;MATCH(X$1,$A:$A,0)):INDIRECT("R"&amp;(MATCH(X$1,$A:$A,0)+(COUNTIF($A:$A,X$1))-1)),$W39))</f>
        <v/>
      </c>
      <c r="Y39" s="10" t="str">
        <f ca="1">IF(COUNTIF(INDIRECT("L"&amp;MATCH(Y$1,$A:$A,0)):INDIRECT("R"&amp;(MATCH(Y$1,$A:$A,0)+(COUNTIF($A:$A,Y$1))-1)),$W39)=0,"",COUNTIF(INDIRECT("L"&amp;MATCH(Y$1,$A:$A,0)):INDIRECT("R"&amp;(MATCH(Y$1,$A:$A,0)+(COUNTIF($A:$A,Y$1))-1)),$W39))</f>
        <v/>
      </c>
      <c r="Z39" s="10">
        <f ca="1">IF(COUNTIF(INDIRECT("L"&amp;MATCH(Z$1,$A:$A,0)):INDIRECT("R"&amp;(MATCH(Z$1,$A:$A,0)+(COUNTIF($A:$A,Z$1))-1)),$W39)=0,"",COUNTIF(INDIRECT("L"&amp;MATCH(Z$1,$A:$A,0)):INDIRECT("R"&amp;(MATCH(Z$1,$A:$A,0)+(COUNTIF($A:$A,Z$1))-1)),$W39))</f>
        <v>12</v>
      </c>
      <c r="AA39" s="10">
        <f ca="1">IF(COUNTIF(INDIRECT("L"&amp;MATCH(AA$1,$A:$A,0)):INDIRECT("R"&amp;(MATCH(AA$1,$A:$A,0)+(COUNTIF($A:$A,AA$1))-1)),$W39)=0,"",COUNTIF(INDIRECT("L"&amp;MATCH(AA$1,$A:$A,0)):INDIRECT("R"&amp;(MATCH(AA$1,$A:$A,0)+(COUNTIF($A:$A,AA$1))-1)),$W39))</f>
        <v>17</v>
      </c>
      <c r="AB39" s="10" t="str">
        <f ca="1">IF(COUNTIF(INDIRECT("L"&amp;MATCH(AB$1,$A:$A,0)):INDIRECT("R"&amp;(MATCH(AB$1,$A:$A,0)+(COUNTIF($A:$A,AB$1))-1)),$W39)=0,"",COUNTIF(INDIRECT("L"&amp;MATCH(AB$1,$A:$A,0)):INDIRECT("R"&amp;(MATCH(AB$1,$A:$A,0)+(COUNTIF($A:$A,AB$1))-1)),$W39))</f>
        <v/>
      </c>
      <c r="AC39" s="10" t="str">
        <f ca="1">IF(COUNTIF(INDIRECT("L"&amp;MATCH(AC$1,$A:$A,0)):INDIRECT("R"&amp;(MATCH(AC$1,$A:$A,0)+(COUNTIF($A:$A,AC$1))-1)),$W39)=0,"",COUNTIF(INDIRECT("L"&amp;MATCH(AC$1,$A:$A,0)):INDIRECT("R"&amp;(MATCH(AC$1,$A:$A,0)+(COUNTIF($A:$A,AC$1))-1)),$W39))</f>
        <v/>
      </c>
      <c r="AD39" s="10" t="str">
        <f ca="1">IF(COUNTIF(INDIRECT("L"&amp;MATCH(AD$1,$A:$A,0)):INDIRECT("R"&amp;(MATCH(AD$1,$A:$A,0)+(COUNTIF($A:$A,AD$1))-1)),$W39)=0,"",COUNTIF(INDIRECT("L"&amp;MATCH(AD$1,$A:$A,0)):INDIRECT("R"&amp;(MATCH(AD$1,$A:$A,0)+(COUNTIF($A:$A,AD$1))-1)),$W39))</f>
        <v/>
      </c>
      <c r="AE39" s="10">
        <f ca="1">IF(COUNTIF(INDIRECT("L"&amp;MATCH(AE$1,$A:$A,0)):INDIRECT("R"&amp;(MATCH(AE$1,$A:$A,0)+(COUNTIF($A:$A,AE$1))-1)),$W39)=0,"",COUNTIF(INDIRECT("L"&amp;MATCH(AE$1,$A:$A,0)):INDIRECT("R"&amp;(MATCH(AE$1,$A:$A,0)+(COUNTIF($A:$A,AE$1))-1)),$W39))</f>
        <v>6</v>
      </c>
      <c r="AF39" s="10">
        <f ca="1">IF(COUNTIF(INDIRECT("L"&amp;MATCH(AF$1,$A:$A,0)):INDIRECT("R"&amp;(MATCH(AF$1,$A:$A,0)+(COUNTIF($A:$A,AF$1))-1)),$W39)=0,"",COUNTIF(INDIRECT("L"&amp;MATCH(AF$1,$A:$A,0)):INDIRECT("R"&amp;(MATCH(AF$1,$A:$A,0)+(COUNTIF($A:$A,AF$1))-1)),$W39))</f>
        <v>3</v>
      </c>
      <c r="AG39" s="10">
        <f ca="1">IF(COUNTIF(INDIRECT("L"&amp;MATCH(AG$1,$A:$A,0)):INDIRECT("R"&amp;(MATCH(AG$1,$A:$A,0)+(COUNTIF($A:$A,AG$1))-1)),$W39)=0,"",COUNTIF(INDIRECT("L"&amp;MATCH(AG$1,$A:$A,0)):INDIRECT("R"&amp;(MATCH(AG$1,$A:$A,0)+(COUNTIF($A:$A,AG$1))-1)),$W39))</f>
        <v>5</v>
      </c>
      <c r="AH39" s="10">
        <f ca="1">IF(COUNTIF(INDIRECT("L"&amp;MATCH(AH$1,$A:$A,0)):INDIRECT("R"&amp;(MATCH(AH$1,$A:$A,0)+(COUNTIF($A:$A,AH$1))-1)),$W39)=0,"",COUNTIF(INDIRECT("L"&amp;MATCH(AH$1,$A:$A,0)):INDIRECT("R"&amp;(MATCH(AH$1,$A:$A,0)+(COUNTIF($A:$A,AH$1))-1)),$W39))</f>
        <v>12</v>
      </c>
      <c r="AI39" s="10">
        <f ca="1">IF(COUNTIF(INDIRECT("L"&amp;MATCH(AI$1,$A:$A,0)):INDIRECT("R"&amp;(MATCH(AI$1,$A:$A,0)+(COUNTIF($A:$A,AI$1))-1)),$W39)=0,"",COUNTIF(INDIRECT("L"&amp;MATCH(AI$1,$A:$A,0)):INDIRECT("R"&amp;(MATCH(AI$1,$A:$A,0)+(COUNTIF($A:$A,AI$1))-1)),$W39))</f>
        <v>24</v>
      </c>
      <c r="AJ39" s="10" t="str">
        <f ca="1">IF(COUNTIF(INDIRECT("L"&amp;MATCH(AJ$1,$A:$A,0)):INDIRECT("R"&amp;(MATCH(AJ$1,$A:$A,0)+(COUNTIF($A:$A,AJ$1))-1)),$W39)=0,"",COUNTIF(INDIRECT("L"&amp;MATCH(AJ$1,$A:$A,0)):INDIRECT("R"&amp;(MATCH(AJ$1,$A:$A,0)+(COUNTIF($A:$A,AJ$1))-1)),$W39))</f>
        <v/>
      </c>
      <c r="AK39" s="10" t="str">
        <f ca="1">IF(COUNTIF(INDIRECT("L"&amp;MATCH(AK$1,$A:$A,0)):INDIRECT("R"&amp;(MATCH(AK$1,$A:$A,0)+(COUNTIF($A:$A,AK$1))-1)),$W39)=0,"",COUNTIF(INDIRECT("L"&amp;MATCH(AK$1,$A:$A,0)):INDIRECT("R"&amp;(MATCH(AK$1,$A:$A,0)+(COUNTIF($A:$A,AK$1))-1)),$W39))</f>
        <v/>
      </c>
      <c r="AL39" s="10" t="str">
        <f ca="1">IF(COUNTIF(INDIRECT("L"&amp;MATCH(AL$1,$A:$A,0)):INDIRECT("R"&amp;(MATCH(AL$1,$A:$A,0)+(COUNTIF($A:$A,AL$1))-1)),$W39)=0,"",COUNTIF(INDIRECT("L"&amp;MATCH(AL$1,$A:$A,0)):INDIRECT("R"&amp;(MATCH(AL$1,$A:$A,0)+(COUNTIF($A:$A,AL$1))-1)),$W39))</f>
        <v/>
      </c>
      <c r="AM39" s="10">
        <f ca="1">IF(COUNTIF(INDIRECT("L"&amp;MATCH(AM$1,$A:$A,0)):INDIRECT("R"&amp;(MATCH(AM$1,$A:$A,0)+(COUNTIF($A:$A,AM$1))-1)),$W39)=0,"",COUNTIF(INDIRECT("L"&amp;MATCH(AM$1,$A:$A,0)):INDIRECT("R"&amp;(MATCH(AM$1,$A:$A,0)+(COUNTIF($A:$A,AM$1))-1)),$W39))</f>
        <v>12</v>
      </c>
      <c r="AN39" s="10">
        <f ca="1">IF(COUNTIF(INDIRECT("L"&amp;MATCH(AN$1,$A:$A,0)):INDIRECT("R"&amp;(MATCH(AN$1,$A:$A,0)+(COUNTIF($A:$A,AN$1))-1)),$W39)=0,"",COUNTIF(INDIRECT("L"&amp;MATCH(AN$1,$A:$A,0)):INDIRECT("R"&amp;(MATCH(AN$1,$A:$A,0)+(COUNTIF($A:$A,AN$1))-1)),$W39))</f>
        <v>10</v>
      </c>
      <c r="AO39" s="10" t="str">
        <f ca="1">IF(COUNTIF(INDIRECT("L"&amp;MATCH(AO$1,$A:$A,0)):INDIRECT("R"&amp;(MATCH(AO$1,$A:$A,0)+(COUNTIF($A:$A,AO$1))-1)),$W39)=0,"",COUNTIF(INDIRECT("L"&amp;MATCH(AO$1,$A:$A,0)):INDIRECT("R"&amp;(MATCH(AO$1,$A:$A,0)+(COUNTIF($A:$A,AO$1))-1)),$W39))</f>
        <v/>
      </c>
      <c r="AP39" s="10">
        <f ca="1">IF(COUNTIF(INDIRECT("L"&amp;MATCH(AP$1,$A:$A,0)):INDIRECT("R"&amp;(MATCH(AP$1,$A:$A,0)+(COUNTIF($A:$A,AP$1))-1)),$W39)=0,"",COUNTIF(INDIRECT("L"&amp;MATCH(AP$1,$A:$A,0)):INDIRECT("R"&amp;(MATCH(AP$1,$A:$A,0)+(COUNTIF($A:$A,AP$1))-1)),$W39))</f>
        <v>6</v>
      </c>
    </row>
    <row r="40" spans="1:42">
      <c r="A40" s="10" t="s">
        <v>739</v>
      </c>
      <c r="B40" s="11" t="s">
        <v>1593</v>
      </c>
      <c r="C40" s="11" t="s">
        <v>3216</v>
      </c>
      <c r="F40" s="10" t="s">
        <v>239</v>
      </c>
      <c r="G40" s="10">
        <v>50</v>
      </c>
      <c r="H40" s="10" t="s">
        <v>736</v>
      </c>
      <c r="I40" s="10">
        <v>1</v>
      </c>
      <c r="J40" s="10">
        <v>1</v>
      </c>
      <c r="L40" s="10" t="s">
        <v>5494</v>
      </c>
      <c r="N40" s="10" t="s">
        <v>2867</v>
      </c>
      <c r="Q40" s="10" t="s">
        <v>4</v>
      </c>
      <c r="R40" s="10" t="s">
        <v>5</v>
      </c>
      <c r="S40" s="10">
        <f>IF(ISBLANK(T40),0,COUNTA(L40:R40))</f>
        <v>4</v>
      </c>
      <c r="T40" s="10" t="s">
        <v>5499</v>
      </c>
      <c r="U40" s="10" t="s">
        <v>3204</v>
      </c>
      <c r="W40" s="10" t="str">
        <f>IndexTable!C40</f>
        <v>Skill</v>
      </c>
      <c r="X40" s="10" t="str">
        <f ca="1">IF(COUNTIF(INDIRECT("L"&amp;MATCH(X$1,$A:$A,0)):INDIRECT("R"&amp;(MATCH(X$1,$A:$A,0)+(COUNTIF($A:$A,X$1))-1)),$W40)=0,"",COUNTIF(INDIRECT("L"&amp;MATCH(X$1,$A:$A,0)):INDIRECT("R"&amp;(MATCH(X$1,$A:$A,0)+(COUNTIF($A:$A,X$1))-1)),$W40))</f>
        <v/>
      </c>
      <c r="Y40" s="10" t="str">
        <f ca="1">IF(COUNTIF(INDIRECT("L"&amp;MATCH(Y$1,$A:$A,0)):INDIRECT("R"&amp;(MATCH(Y$1,$A:$A,0)+(COUNTIF($A:$A,Y$1))-1)),$W40)=0,"",COUNTIF(INDIRECT("L"&amp;MATCH(Y$1,$A:$A,0)):INDIRECT("R"&amp;(MATCH(Y$1,$A:$A,0)+(COUNTIF($A:$A,Y$1))-1)),$W40))</f>
        <v/>
      </c>
      <c r="Z40" s="10">
        <f ca="1">IF(COUNTIF(INDIRECT("L"&amp;MATCH(Z$1,$A:$A,0)):INDIRECT("R"&amp;(MATCH(Z$1,$A:$A,0)+(COUNTIF($A:$A,Z$1))-1)),$W40)=0,"",COUNTIF(INDIRECT("L"&amp;MATCH(Z$1,$A:$A,0)):INDIRECT("R"&amp;(MATCH(Z$1,$A:$A,0)+(COUNTIF($A:$A,Z$1))-1)),$W40))</f>
        <v>2</v>
      </c>
      <c r="AA40" s="10" t="str">
        <f ca="1">IF(COUNTIF(INDIRECT("L"&amp;MATCH(AA$1,$A:$A,0)):INDIRECT("R"&amp;(MATCH(AA$1,$A:$A,0)+(COUNTIF($A:$A,AA$1))-1)),$W40)=0,"",COUNTIF(INDIRECT("L"&amp;MATCH(AA$1,$A:$A,0)):INDIRECT("R"&amp;(MATCH(AA$1,$A:$A,0)+(COUNTIF($A:$A,AA$1))-1)),$W40))</f>
        <v/>
      </c>
      <c r="AB40" s="10" t="str">
        <f ca="1">IF(COUNTIF(INDIRECT("L"&amp;MATCH(AB$1,$A:$A,0)):INDIRECT("R"&amp;(MATCH(AB$1,$A:$A,0)+(COUNTIF($A:$A,AB$1))-1)),$W40)=0,"",COUNTIF(INDIRECT("L"&amp;MATCH(AB$1,$A:$A,0)):INDIRECT("R"&amp;(MATCH(AB$1,$A:$A,0)+(COUNTIF($A:$A,AB$1))-1)),$W40))</f>
        <v/>
      </c>
      <c r="AC40" s="10" t="str">
        <f ca="1">IF(COUNTIF(INDIRECT("L"&amp;MATCH(AC$1,$A:$A,0)):INDIRECT("R"&amp;(MATCH(AC$1,$A:$A,0)+(COUNTIF($A:$A,AC$1))-1)),$W40)=0,"",COUNTIF(INDIRECT("L"&amp;MATCH(AC$1,$A:$A,0)):INDIRECT("R"&amp;(MATCH(AC$1,$A:$A,0)+(COUNTIF($A:$A,AC$1))-1)),$W40))</f>
        <v/>
      </c>
      <c r="AD40" s="10" t="str">
        <f ca="1">IF(COUNTIF(INDIRECT("L"&amp;MATCH(AD$1,$A:$A,0)):INDIRECT("R"&amp;(MATCH(AD$1,$A:$A,0)+(COUNTIF($A:$A,AD$1))-1)),$W40)=0,"",COUNTIF(INDIRECT("L"&amp;MATCH(AD$1,$A:$A,0)):INDIRECT("R"&amp;(MATCH(AD$1,$A:$A,0)+(COUNTIF($A:$A,AD$1))-1)),$W40))</f>
        <v/>
      </c>
      <c r="AE40" s="10" t="str">
        <f ca="1">IF(COUNTIF(INDIRECT("L"&amp;MATCH(AE$1,$A:$A,0)):INDIRECT("R"&amp;(MATCH(AE$1,$A:$A,0)+(COUNTIF($A:$A,AE$1))-1)),$W40)=0,"",COUNTIF(INDIRECT("L"&amp;MATCH(AE$1,$A:$A,0)):INDIRECT("R"&amp;(MATCH(AE$1,$A:$A,0)+(COUNTIF($A:$A,AE$1))-1)),$W40))</f>
        <v/>
      </c>
      <c r="AF40" s="10" t="str">
        <f ca="1">IF(COUNTIF(INDIRECT("L"&amp;MATCH(AF$1,$A:$A,0)):INDIRECT("R"&amp;(MATCH(AF$1,$A:$A,0)+(COUNTIF($A:$A,AF$1))-1)),$W40)=0,"",COUNTIF(INDIRECT("L"&amp;MATCH(AF$1,$A:$A,0)):INDIRECT("R"&amp;(MATCH(AF$1,$A:$A,0)+(COUNTIF($A:$A,AF$1))-1)),$W40))</f>
        <v/>
      </c>
      <c r="AG40" s="10">
        <f ca="1">IF(COUNTIF(INDIRECT("L"&amp;MATCH(AG$1,$A:$A,0)):INDIRECT("R"&amp;(MATCH(AG$1,$A:$A,0)+(COUNTIF($A:$A,AG$1))-1)),$W40)=0,"",COUNTIF(INDIRECT("L"&amp;MATCH(AG$1,$A:$A,0)):INDIRECT("R"&amp;(MATCH(AG$1,$A:$A,0)+(COUNTIF($A:$A,AG$1))-1)),$W40))</f>
        <v>1</v>
      </c>
      <c r="AH40" s="10" t="str">
        <f ca="1">IF(COUNTIF(INDIRECT("L"&amp;MATCH(AH$1,$A:$A,0)):INDIRECT("R"&amp;(MATCH(AH$1,$A:$A,0)+(COUNTIF($A:$A,AH$1))-1)),$W40)=0,"",COUNTIF(INDIRECT("L"&amp;MATCH(AH$1,$A:$A,0)):INDIRECT("R"&amp;(MATCH(AH$1,$A:$A,0)+(COUNTIF($A:$A,AH$1))-1)),$W40))</f>
        <v/>
      </c>
      <c r="AI40" s="10">
        <f ca="1">IF(COUNTIF(INDIRECT("L"&amp;MATCH(AI$1,$A:$A,0)):INDIRECT("R"&amp;(MATCH(AI$1,$A:$A,0)+(COUNTIF($A:$A,AI$1))-1)),$W40)=0,"",COUNTIF(INDIRECT("L"&amp;MATCH(AI$1,$A:$A,0)):INDIRECT("R"&amp;(MATCH(AI$1,$A:$A,0)+(COUNTIF($A:$A,AI$1))-1)),$W40))</f>
        <v>4</v>
      </c>
      <c r="AJ40" s="10" t="str">
        <f ca="1">IF(COUNTIF(INDIRECT("L"&amp;MATCH(AJ$1,$A:$A,0)):INDIRECT("R"&amp;(MATCH(AJ$1,$A:$A,0)+(COUNTIF($A:$A,AJ$1))-1)),$W40)=0,"",COUNTIF(INDIRECT("L"&amp;MATCH(AJ$1,$A:$A,0)):INDIRECT("R"&amp;(MATCH(AJ$1,$A:$A,0)+(COUNTIF($A:$A,AJ$1))-1)),$W40))</f>
        <v/>
      </c>
      <c r="AK40" s="10" t="str">
        <f ca="1">IF(COUNTIF(INDIRECT("L"&amp;MATCH(AK$1,$A:$A,0)):INDIRECT("R"&amp;(MATCH(AK$1,$A:$A,0)+(COUNTIF($A:$A,AK$1))-1)),$W40)=0,"",COUNTIF(INDIRECT("L"&amp;MATCH(AK$1,$A:$A,0)):INDIRECT("R"&amp;(MATCH(AK$1,$A:$A,0)+(COUNTIF($A:$A,AK$1))-1)),$W40))</f>
        <v/>
      </c>
      <c r="AL40" s="10" t="str">
        <f ca="1">IF(COUNTIF(INDIRECT("L"&amp;MATCH(AL$1,$A:$A,0)):INDIRECT("R"&amp;(MATCH(AL$1,$A:$A,0)+(COUNTIF($A:$A,AL$1))-1)),$W40)=0,"",COUNTIF(INDIRECT("L"&amp;MATCH(AL$1,$A:$A,0)):INDIRECT("R"&amp;(MATCH(AL$1,$A:$A,0)+(COUNTIF($A:$A,AL$1))-1)),$W40))</f>
        <v/>
      </c>
      <c r="AM40" s="10">
        <f ca="1">IF(COUNTIF(INDIRECT("L"&amp;MATCH(AM$1,$A:$A,0)):INDIRECT("R"&amp;(MATCH(AM$1,$A:$A,0)+(COUNTIF($A:$A,AM$1))-1)),$W40)=0,"",COUNTIF(INDIRECT("L"&amp;MATCH(AM$1,$A:$A,0)):INDIRECT("R"&amp;(MATCH(AM$1,$A:$A,0)+(COUNTIF($A:$A,AM$1))-1)),$W40))</f>
        <v>15</v>
      </c>
      <c r="AN40" s="10" t="str">
        <f ca="1">IF(COUNTIF(INDIRECT("L"&amp;MATCH(AN$1,$A:$A,0)):INDIRECT("R"&amp;(MATCH(AN$1,$A:$A,0)+(COUNTIF($A:$A,AN$1))-1)),$W40)=0,"",COUNTIF(INDIRECT("L"&amp;MATCH(AN$1,$A:$A,0)):INDIRECT("R"&amp;(MATCH(AN$1,$A:$A,0)+(COUNTIF($A:$A,AN$1))-1)),$W40))</f>
        <v/>
      </c>
      <c r="AO40" s="10" t="str">
        <f ca="1">IF(COUNTIF(INDIRECT("L"&amp;MATCH(AO$1,$A:$A,0)):INDIRECT("R"&amp;(MATCH(AO$1,$A:$A,0)+(COUNTIF($A:$A,AO$1))-1)),$W40)=0,"",COUNTIF(INDIRECT("L"&amp;MATCH(AO$1,$A:$A,0)):INDIRECT("R"&amp;(MATCH(AO$1,$A:$A,0)+(COUNTIF($A:$A,AO$1))-1)),$W40))</f>
        <v/>
      </c>
      <c r="AP40" s="10">
        <f ca="1">IF(COUNTIF(INDIRECT("L"&amp;MATCH(AP$1,$A:$A,0)):INDIRECT("R"&amp;(MATCH(AP$1,$A:$A,0)+(COUNTIF($A:$A,AP$1))-1)),$W40)=0,"",COUNTIF(INDIRECT("L"&amp;MATCH(AP$1,$A:$A,0)):INDIRECT("R"&amp;(MATCH(AP$1,$A:$A,0)+(COUNTIF($A:$A,AP$1))-1)),$W40))</f>
        <v>6</v>
      </c>
    </row>
    <row r="41" spans="1:42">
      <c r="A41" s="10" t="s">
        <v>739</v>
      </c>
      <c r="B41" s="11" t="s">
        <v>1594</v>
      </c>
      <c r="C41" s="11" t="s">
        <v>3208</v>
      </c>
      <c r="F41" s="10" t="s">
        <v>239</v>
      </c>
      <c r="G41" s="10">
        <v>75</v>
      </c>
      <c r="H41" s="10" t="s">
        <v>728</v>
      </c>
      <c r="I41" s="10">
        <v>1</v>
      </c>
      <c r="J41" s="10">
        <v>1</v>
      </c>
      <c r="O41" s="10" t="s">
        <v>10</v>
      </c>
      <c r="P41" s="10" t="s">
        <v>5498</v>
      </c>
      <c r="S41" s="10">
        <f>IF(ISBLANK(T41),0,COUNTA(L41:R41))</f>
        <v>2</v>
      </c>
      <c r="T41" s="10" t="s">
        <v>5499</v>
      </c>
      <c r="U41" s="10" t="s">
        <v>3197</v>
      </c>
      <c r="W41" s="10" t="str">
        <f>IndexTable!C41</f>
        <v>Soul</v>
      </c>
      <c r="X41" s="10" t="str">
        <f ca="1">IF(COUNTIF(INDIRECT("L"&amp;MATCH(X$1,$A:$A,0)):INDIRECT("R"&amp;(MATCH(X$1,$A:$A,0)+(COUNTIF($A:$A,X$1))-1)),$W41)=0,"",COUNTIF(INDIRECT("L"&amp;MATCH(X$1,$A:$A,0)):INDIRECT("R"&amp;(MATCH(X$1,$A:$A,0)+(COUNTIF($A:$A,X$1))-1)),$W41))</f>
        <v/>
      </c>
      <c r="Y41" s="10" t="str">
        <f ca="1">IF(COUNTIF(INDIRECT("L"&amp;MATCH(Y$1,$A:$A,0)):INDIRECT("R"&amp;(MATCH(Y$1,$A:$A,0)+(COUNTIF($A:$A,Y$1))-1)),$W41)=0,"",COUNTIF(INDIRECT("L"&amp;MATCH(Y$1,$A:$A,0)):INDIRECT("R"&amp;(MATCH(Y$1,$A:$A,0)+(COUNTIF($A:$A,Y$1))-1)),$W41))</f>
        <v/>
      </c>
      <c r="Z41" s="10">
        <f ca="1">IF(COUNTIF(INDIRECT("L"&amp;MATCH(Z$1,$A:$A,0)):INDIRECT("R"&amp;(MATCH(Z$1,$A:$A,0)+(COUNTIF($A:$A,Z$1))-1)),$W41)=0,"",COUNTIF(INDIRECT("L"&amp;MATCH(Z$1,$A:$A,0)):INDIRECT("R"&amp;(MATCH(Z$1,$A:$A,0)+(COUNTIF($A:$A,Z$1))-1)),$W41))</f>
        <v>9</v>
      </c>
      <c r="AA41" s="10">
        <f ca="1">IF(COUNTIF(INDIRECT("L"&amp;MATCH(AA$1,$A:$A,0)):INDIRECT("R"&amp;(MATCH(AA$1,$A:$A,0)+(COUNTIF($A:$A,AA$1))-1)),$W41)=0,"",COUNTIF(INDIRECT("L"&amp;MATCH(AA$1,$A:$A,0)):INDIRECT("R"&amp;(MATCH(AA$1,$A:$A,0)+(COUNTIF($A:$A,AA$1))-1)),$W41))</f>
        <v>4</v>
      </c>
      <c r="AB41" s="10">
        <f ca="1">IF(COUNTIF(INDIRECT("L"&amp;MATCH(AB$1,$A:$A,0)):INDIRECT("R"&amp;(MATCH(AB$1,$A:$A,0)+(COUNTIF($A:$A,AB$1))-1)),$W41)=0,"",COUNTIF(INDIRECT("L"&amp;MATCH(AB$1,$A:$A,0)):INDIRECT("R"&amp;(MATCH(AB$1,$A:$A,0)+(COUNTIF($A:$A,AB$1))-1)),$W41))</f>
        <v>1</v>
      </c>
      <c r="AC41" s="10" t="str">
        <f ca="1">IF(COUNTIF(INDIRECT("L"&amp;MATCH(AC$1,$A:$A,0)):INDIRECT("R"&amp;(MATCH(AC$1,$A:$A,0)+(COUNTIF($A:$A,AC$1))-1)),$W41)=0,"",COUNTIF(INDIRECT("L"&amp;MATCH(AC$1,$A:$A,0)):INDIRECT("R"&amp;(MATCH(AC$1,$A:$A,0)+(COUNTIF($A:$A,AC$1))-1)),$W41))</f>
        <v/>
      </c>
      <c r="AD41" s="10" t="str">
        <f ca="1">IF(COUNTIF(INDIRECT("L"&amp;MATCH(AD$1,$A:$A,0)):INDIRECT("R"&amp;(MATCH(AD$1,$A:$A,0)+(COUNTIF($A:$A,AD$1))-1)),$W41)=0,"",COUNTIF(INDIRECT("L"&amp;MATCH(AD$1,$A:$A,0)):INDIRECT("R"&amp;(MATCH(AD$1,$A:$A,0)+(COUNTIF($A:$A,AD$1))-1)),$W41))</f>
        <v/>
      </c>
      <c r="AE41" s="10" t="str">
        <f ca="1">IF(COUNTIF(INDIRECT("L"&amp;MATCH(AE$1,$A:$A,0)):INDIRECT("R"&amp;(MATCH(AE$1,$A:$A,0)+(COUNTIF($A:$A,AE$1))-1)),$W41)=0,"",COUNTIF(INDIRECT("L"&amp;MATCH(AE$1,$A:$A,0)):INDIRECT("R"&amp;(MATCH(AE$1,$A:$A,0)+(COUNTIF($A:$A,AE$1))-1)),$W41))</f>
        <v/>
      </c>
      <c r="AF41" s="10" t="str">
        <f ca="1">IF(COUNTIF(INDIRECT("L"&amp;MATCH(AF$1,$A:$A,0)):INDIRECT("R"&amp;(MATCH(AF$1,$A:$A,0)+(COUNTIF($A:$A,AF$1))-1)),$W41)=0,"",COUNTIF(INDIRECT("L"&amp;MATCH(AF$1,$A:$A,0)):INDIRECT("R"&amp;(MATCH(AF$1,$A:$A,0)+(COUNTIF($A:$A,AF$1))-1)),$W41))</f>
        <v/>
      </c>
      <c r="AG41" s="10">
        <f ca="1">IF(COUNTIF(INDIRECT("L"&amp;MATCH(AG$1,$A:$A,0)):INDIRECT("R"&amp;(MATCH(AG$1,$A:$A,0)+(COUNTIF($A:$A,AG$1))-1)),$W41)=0,"",COUNTIF(INDIRECT("L"&amp;MATCH(AG$1,$A:$A,0)):INDIRECT("R"&amp;(MATCH(AG$1,$A:$A,0)+(COUNTIF($A:$A,AG$1))-1)),$W41))</f>
        <v>3</v>
      </c>
      <c r="AH41" s="10">
        <f ca="1">IF(COUNTIF(INDIRECT("L"&amp;MATCH(AH$1,$A:$A,0)):INDIRECT("R"&amp;(MATCH(AH$1,$A:$A,0)+(COUNTIF($A:$A,AH$1))-1)),$W41)=0,"",COUNTIF(INDIRECT("L"&amp;MATCH(AH$1,$A:$A,0)):INDIRECT("R"&amp;(MATCH(AH$1,$A:$A,0)+(COUNTIF($A:$A,AH$1))-1)),$W41))</f>
        <v>13</v>
      </c>
      <c r="AI41" s="10">
        <f ca="1">IF(COUNTIF(INDIRECT("L"&amp;MATCH(AI$1,$A:$A,0)):INDIRECT("R"&amp;(MATCH(AI$1,$A:$A,0)+(COUNTIF($A:$A,AI$1))-1)),$W41)=0,"",COUNTIF(INDIRECT("L"&amp;MATCH(AI$1,$A:$A,0)):INDIRECT("R"&amp;(MATCH(AI$1,$A:$A,0)+(COUNTIF($A:$A,AI$1))-1)),$W41))</f>
        <v>10</v>
      </c>
      <c r="AJ41" s="10">
        <f ca="1">IF(COUNTIF(INDIRECT("L"&amp;MATCH(AJ$1,$A:$A,0)):INDIRECT("R"&amp;(MATCH(AJ$1,$A:$A,0)+(COUNTIF($A:$A,AJ$1))-1)),$W41)=0,"",COUNTIF(INDIRECT("L"&amp;MATCH(AJ$1,$A:$A,0)):INDIRECT("R"&amp;(MATCH(AJ$1,$A:$A,0)+(COUNTIF($A:$A,AJ$1))-1)),$W41))</f>
        <v>1</v>
      </c>
      <c r="AK41" s="10" t="str">
        <f ca="1">IF(COUNTIF(INDIRECT("L"&amp;MATCH(AK$1,$A:$A,0)):INDIRECT("R"&amp;(MATCH(AK$1,$A:$A,0)+(COUNTIF($A:$A,AK$1))-1)),$W41)=0,"",COUNTIF(INDIRECT("L"&amp;MATCH(AK$1,$A:$A,0)):INDIRECT("R"&amp;(MATCH(AK$1,$A:$A,0)+(COUNTIF($A:$A,AK$1))-1)),$W41))</f>
        <v/>
      </c>
      <c r="AL41" s="10" t="str">
        <f ca="1">IF(COUNTIF(INDIRECT("L"&amp;MATCH(AL$1,$A:$A,0)):INDIRECT("R"&amp;(MATCH(AL$1,$A:$A,0)+(COUNTIF($A:$A,AL$1))-1)),$W41)=0,"",COUNTIF(INDIRECT("L"&amp;MATCH(AL$1,$A:$A,0)):INDIRECT("R"&amp;(MATCH(AL$1,$A:$A,0)+(COUNTIF($A:$A,AL$1))-1)),$W41))</f>
        <v/>
      </c>
      <c r="AM41" s="10">
        <f ca="1">IF(COUNTIF(INDIRECT("L"&amp;MATCH(AM$1,$A:$A,0)):INDIRECT("R"&amp;(MATCH(AM$1,$A:$A,0)+(COUNTIF($A:$A,AM$1))-1)),$W41)=0,"",COUNTIF(INDIRECT("L"&amp;MATCH(AM$1,$A:$A,0)):INDIRECT("R"&amp;(MATCH(AM$1,$A:$A,0)+(COUNTIF($A:$A,AM$1))-1)),$W41))</f>
        <v>7</v>
      </c>
      <c r="AN41" s="10">
        <f ca="1">IF(COUNTIF(INDIRECT("L"&amp;MATCH(AN$1,$A:$A,0)):INDIRECT("R"&amp;(MATCH(AN$1,$A:$A,0)+(COUNTIF($A:$A,AN$1))-1)),$W41)=0,"",COUNTIF(INDIRECT("L"&amp;MATCH(AN$1,$A:$A,0)):INDIRECT("R"&amp;(MATCH(AN$1,$A:$A,0)+(COUNTIF($A:$A,AN$1))-1)),$W41))</f>
        <v>4</v>
      </c>
      <c r="AO41" s="10" t="str">
        <f ca="1">IF(COUNTIF(INDIRECT("L"&amp;MATCH(AO$1,$A:$A,0)):INDIRECT("R"&amp;(MATCH(AO$1,$A:$A,0)+(COUNTIF($A:$A,AO$1))-1)),$W41)=0,"",COUNTIF(INDIRECT("L"&amp;MATCH(AO$1,$A:$A,0)):INDIRECT("R"&amp;(MATCH(AO$1,$A:$A,0)+(COUNTIF($A:$A,AO$1))-1)),$W41))</f>
        <v/>
      </c>
      <c r="AP41" s="10" t="str">
        <f ca="1">IF(COUNTIF(INDIRECT("L"&amp;MATCH(AP$1,$A:$A,0)):INDIRECT("R"&amp;(MATCH(AP$1,$A:$A,0)+(COUNTIF($A:$A,AP$1))-1)),$W41)=0,"",COUNTIF(INDIRECT("L"&amp;MATCH(AP$1,$A:$A,0)):INDIRECT("R"&amp;(MATCH(AP$1,$A:$A,0)+(COUNTIF($A:$A,AP$1))-1)),$W41))</f>
        <v/>
      </c>
    </row>
    <row r="42" spans="1:42">
      <c r="A42" s="10" t="s">
        <v>739</v>
      </c>
      <c r="B42" s="11" t="s">
        <v>1595</v>
      </c>
      <c r="C42" s="11" t="s">
        <v>3209</v>
      </c>
      <c r="F42" s="10" t="s">
        <v>239</v>
      </c>
      <c r="G42" s="10">
        <v>75</v>
      </c>
      <c r="H42" s="10" t="s">
        <v>729</v>
      </c>
      <c r="I42" s="10">
        <v>1</v>
      </c>
      <c r="J42" s="10">
        <v>1</v>
      </c>
      <c r="O42" s="10" t="s">
        <v>10</v>
      </c>
      <c r="P42" s="10" t="s">
        <v>656</v>
      </c>
      <c r="S42" s="10">
        <f>IF(ISBLANK(T42),0,COUNTA(L42:R42))</f>
        <v>2</v>
      </c>
      <c r="T42" s="10" t="s">
        <v>5499</v>
      </c>
      <c r="U42" s="10" t="s">
        <v>3198</v>
      </c>
      <c r="W42" s="10" t="str">
        <f>IndexTable!C42</f>
        <v>Stamina</v>
      </c>
      <c r="X42" s="10" t="str">
        <f ca="1">IF(COUNTIF(INDIRECT("L"&amp;MATCH(X$1,$A:$A,0)):INDIRECT("R"&amp;(MATCH(X$1,$A:$A,0)+(COUNTIF($A:$A,X$1))-1)),$W42)=0,"",COUNTIF(INDIRECT("L"&amp;MATCH(X$1,$A:$A,0)):INDIRECT("R"&amp;(MATCH(X$1,$A:$A,0)+(COUNTIF($A:$A,X$1))-1)),$W42))</f>
        <v/>
      </c>
      <c r="Y42" s="10" t="str">
        <f ca="1">IF(COUNTIF(INDIRECT("L"&amp;MATCH(Y$1,$A:$A,0)):INDIRECT("R"&amp;(MATCH(Y$1,$A:$A,0)+(COUNTIF($A:$A,Y$1))-1)),$W42)=0,"",COUNTIF(INDIRECT("L"&amp;MATCH(Y$1,$A:$A,0)):INDIRECT("R"&amp;(MATCH(Y$1,$A:$A,0)+(COUNTIF($A:$A,Y$1))-1)),$W42))</f>
        <v/>
      </c>
      <c r="Z42" s="10">
        <f ca="1">IF(COUNTIF(INDIRECT("L"&amp;MATCH(Z$1,$A:$A,0)):INDIRECT("R"&amp;(MATCH(Z$1,$A:$A,0)+(COUNTIF($A:$A,Z$1))-1)),$W42)=0,"",COUNTIF(INDIRECT("L"&amp;MATCH(Z$1,$A:$A,0)):INDIRECT("R"&amp;(MATCH(Z$1,$A:$A,0)+(COUNTIF($A:$A,Z$1))-1)),$W42))</f>
        <v>1</v>
      </c>
      <c r="AA42" s="10" t="str">
        <f ca="1">IF(COUNTIF(INDIRECT("L"&amp;MATCH(AA$1,$A:$A,0)):INDIRECT("R"&amp;(MATCH(AA$1,$A:$A,0)+(COUNTIF($A:$A,AA$1))-1)),$W42)=0,"",COUNTIF(INDIRECT("L"&amp;MATCH(AA$1,$A:$A,0)):INDIRECT("R"&amp;(MATCH(AA$1,$A:$A,0)+(COUNTIF($A:$A,AA$1))-1)),$W42))</f>
        <v/>
      </c>
      <c r="AB42" s="10" t="str">
        <f ca="1">IF(COUNTIF(INDIRECT("L"&amp;MATCH(AB$1,$A:$A,0)):INDIRECT("R"&amp;(MATCH(AB$1,$A:$A,0)+(COUNTIF($A:$A,AB$1))-1)),$W42)=0,"",COUNTIF(INDIRECT("L"&amp;MATCH(AB$1,$A:$A,0)):INDIRECT("R"&amp;(MATCH(AB$1,$A:$A,0)+(COUNTIF($A:$A,AB$1))-1)),$W42))</f>
        <v/>
      </c>
      <c r="AC42" s="10" t="str">
        <f ca="1">IF(COUNTIF(INDIRECT("L"&amp;MATCH(AC$1,$A:$A,0)):INDIRECT("R"&amp;(MATCH(AC$1,$A:$A,0)+(COUNTIF($A:$A,AC$1))-1)),$W42)=0,"",COUNTIF(INDIRECT("L"&amp;MATCH(AC$1,$A:$A,0)):INDIRECT("R"&amp;(MATCH(AC$1,$A:$A,0)+(COUNTIF($A:$A,AC$1))-1)),$W42))</f>
        <v/>
      </c>
      <c r="AD42" s="10" t="str">
        <f ca="1">IF(COUNTIF(INDIRECT("L"&amp;MATCH(AD$1,$A:$A,0)):INDIRECT("R"&amp;(MATCH(AD$1,$A:$A,0)+(COUNTIF($A:$A,AD$1))-1)),$W42)=0,"",COUNTIF(INDIRECT("L"&amp;MATCH(AD$1,$A:$A,0)):INDIRECT("R"&amp;(MATCH(AD$1,$A:$A,0)+(COUNTIF($A:$A,AD$1))-1)),$W42))</f>
        <v/>
      </c>
      <c r="AE42" s="10" t="str">
        <f ca="1">IF(COUNTIF(INDIRECT("L"&amp;MATCH(AE$1,$A:$A,0)):INDIRECT("R"&amp;(MATCH(AE$1,$A:$A,0)+(COUNTIF($A:$A,AE$1))-1)),$W42)=0,"",COUNTIF(INDIRECT("L"&amp;MATCH(AE$1,$A:$A,0)):INDIRECT("R"&amp;(MATCH(AE$1,$A:$A,0)+(COUNTIF($A:$A,AE$1))-1)),$W42))</f>
        <v/>
      </c>
      <c r="AF42" s="10" t="str">
        <f ca="1">IF(COUNTIF(INDIRECT("L"&amp;MATCH(AF$1,$A:$A,0)):INDIRECT("R"&amp;(MATCH(AF$1,$A:$A,0)+(COUNTIF($A:$A,AF$1))-1)),$W42)=0,"",COUNTIF(INDIRECT("L"&amp;MATCH(AF$1,$A:$A,0)):INDIRECT("R"&amp;(MATCH(AF$1,$A:$A,0)+(COUNTIF($A:$A,AF$1))-1)),$W42))</f>
        <v/>
      </c>
      <c r="AG42" s="10">
        <f ca="1">IF(COUNTIF(INDIRECT("L"&amp;MATCH(AG$1,$A:$A,0)):INDIRECT("R"&amp;(MATCH(AG$1,$A:$A,0)+(COUNTIF($A:$A,AG$1))-1)),$W42)=0,"",COUNTIF(INDIRECT("L"&amp;MATCH(AG$1,$A:$A,0)):INDIRECT("R"&amp;(MATCH(AG$1,$A:$A,0)+(COUNTIF($A:$A,AG$1))-1)),$W42))</f>
        <v>7</v>
      </c>
      <c r="AH42" s="10">
        <f ca="1">IF(COUNTIF(INDIRECT("L"&amp;MATCH(AH$1,$A:$A,0)):INDIRECT("R"&amp;(MATCH(AH$1,$A:$A,0)+(COUNTIF($A:$A,AH$1))-1)),$W42)=0,"",COUNTIF(INDIRECT("L"&amp;MATCH(AH$1,$A:$A,0)):INDIRECT("R"&amp;(MATCH(AH$1,$A:$A,0)+(COUNTIF($A:$A,AH$1))-1)),$W42))</f>
        <v>8</v>
      </c>
      <c r="AI42" s="10">
        <f ca="1">IF(COUNTIF(INDIRECT("L"&amp;MATCH(AI$1,$A:$A,0)):INDIRECT("R"&amp;(MATCH(AI$1,$A:$A,0)+(COUNTIF($A:$A,AI$1))-1)),$W42)=0,"",COUNTIF(INDIRECT("L"&amp;MATCH(AI$1,$A:$A,0)):INDIRECT("R"&amp;(MATCH(AI$1,$A:$A,0)+(COUNTIF($A:$A,AI$1))-1)),$W42))</f>
        <v>3</v>
      </c>
      <c r="AJ42" s="10" t="str">
        <f ca="1">IF(COUNTIF(INDIRECT("L"&amp;MATCH(AJ$1,$A:$A,0)):INDIRECT("R"&amp;(MATCH(AJ$1,$A:$A,0)+(COUNTIF($A:$A,AJ$1))-1)),$W42)=0,"",COUNTIF(INDIRECT("L"&amp;MATCH(AJ$1,$A:$A,0)):INDIRECT("R"&amp;(MATCH(AJ$1,$A:$A,0)+(COUNTIF($A:$A,AJ$1))-1)),$W42))</f>
        <v/>
      </c>
      <c r="AK42" s="10" t="str">
        <f ca="1">IF(COUNTIF(INDIRECT("L"&amp;MATCH(AK$1,$A:$A,0)):INDIRECT("R"&amp;(MATCH(AK$1,$A:$A,0)+(COUNTIF($A:$A,AK$1))-1)),$W42)=0,"",COUNTIF(INDIRECT("L"&amp;MATCH(AK$1,$A:$A,0)):INDIRECT("R"&amp;(MATCH(AK$1,$A:$A,0)+(COUNTIF($A:$A,AK$1))-1)),$W42))</f>
        <v/>
      </c>
      <c r="AL42" s="10" t="str">
        <f ca="1">IF(COUNTIF(INDIRECT("L"&amp;MATCH(AL$1,$A:$A,0)):INDIRECT("R"&amp;(MATCH(AL$1,$A:$A,0)+(COUNTIF($A:$A,AL$1))-1)),$W42)=0,"",COUNTIF(INDIRECT("L"&amp;MATCH(AL$1,$A:$A,0)):INDIRECT("R"&amp;(MATCH(AL$1,$A:$A,0)+(COUNTIF($A:$A,AL$1))-1)),$W42))</f>
        <v/>
      </c>
      <c r="AM42" s="10" t="str">
        <f ca="1">IF(COUNTIF(INDIRECT("L"&amp;MATCH(AM$1,$A:$A,0)):INDIRECT("R"&amp;(MATCH(AM$1,$A:$A,0)+(COUNTIF($A:$A,AM$1))-1)),$W42)=0,"",COUNTIF(INDIRECT("L"&amp;MATCH(AM$1,$A:$A,0)):INDIRECT("R"&amp;(MATCH(AM$1,$A:$A,0)+(COUNTIF($A:$A,AM$1))-1)),$W42))</f>
        <v/>
      </c>
      <c r="AN42" s="10" t="str">
        <f ca="1">IF(COUNTIF(INDIRECT("L"&amp;MATCH(AN$1,$A:$A,0)):INDIRECT("R"&amp;(MATCH(AN$1,$A:$A,0)+(COUNTIF($A:$A,AN$1))-1)),$W42)=0,"",COUNTIF(INDIRECT("L"&amp;MATCH(AN$1,$A:$A,0)):INDIRECT("R"&amp;(MATCH(AN$1,$A:$A,0)+(COUNTIF($A:$A,AN$1))-1)),$W42))</f>
        <v/>
      </c>
      <c r="AO42" s="10" t="str">
        <f ca="1">IF(COUNTIF(INDIRECT("L"&amp;MATCH(AO$1,$A:$A,0)):INDIRECT("R"&amp;(MATCH(AO$1,$A:$A,0)+(COUNTIF($A:$A,AO$1))-1)),$W42)=0,"",COUNTIF(INDIRECT("L"&amp;MATCH(AO$1,$A:$A,0)):INDIRECT("R"&amp;(MATCH(AO$1,$A:$A,0)+(COUNTIF($A:$A,AO$1))-1)),$W42))</f>
        <v/>
      </c>
      <c r="AP42" s="10" t="str">
        <f ca="1">IF(COUNTIF(INDIRECT("L"&amp;MATCH(AP$1,$A:$A,0)):INDIRECT("R"&amp;(MATCH(AP$1,$A:$A,0)+(COUNTIF($A:$A,AP$1))-1)),$W42)=0,"",COUNTIF(INDIRECT("L"&amp;MATCH(AP$1,$A:$A,0)):INDIRECT("R"&amp;(MATCH(AP$1,$A:$A,0)+(COUNTIF($A:$A,AP$1))-1)),$W42))</f>
        <v/>
      </c>
    </row>
    <row r="43" spans="1:42">
      <c r="A43" s="10" t="s">
        <v>739</v>
      </c>
      <c r="B43" s="11" t="s">
        <v>1596</v>
      </c>
      <c r="C43" s="11" t="s">
        <v>3210</v>
      </c>
      <c r="F43" s="10" t="s">
        <v>239</v>
      </c>
      <c r="G43" s="10">
        <v>75</v>
      </c>
      <c r="H43" s="10" t="s">
        <v>730</v>
      </c>
      <c r="I43" s="10">
        <v>1</v>
      </c>
      <c r="J43" s="10">
        <v>1</v>
      </c>
      <c r="O43" s="10" t="s">
        <v>10</v>
      </c>
      <c r="P43" s="10" t="s">
        <v>656</v>
      </c>
      <c r="S43" s="10">
        <f>IF(ISBLANK(T43),0,COUNTA(L43:R43))</f>
        <v>2</v>
      </c>
      <c r="T43" s="10" t="s">
        <v>5499</v>
      </c>
      <c r="U43" s="10" t="s">
        <v>3199</v>
      </c>
      <c r="W43" s="10" t="str">
        <f>IndexTable!C43</f>
        <v>Teleport</v>
      </c>
      <c r="X43" s="10" t="str">
        <f ca="1">IF(COUNTIF(INDIRECT("L"&amp;MATCH(X$1,$A:$A,0)):INDIRECT("R"&amp;(MATCH(X$1,$A:$A,0)+(COUNTIF($A:$A,X$1))-1)),$W43)=0,"",COUNTIF(INDIRECT("L"&amp;MATCH(X$1,$A:$A,0)):INDIRECT("R"&amp;(MATCH(X$1,$A:$A,0)+(COUNTIF($A:$A,X$1))-1)),$W43))</f>
        <v/>
      </c>
      <c r="Y43" s="10" t="str">
        <f ca="1">IF(COUNTIF(INDIRECT("L"&amp;MATCH(Y$1,$A:$A,0)):INDIRECT("R"&amp;(MATCH(Y$1,$A:$A,0)+(COUNTIF($A:$A,Y$1))-1)),$W43)=0,"",COUNTIF(INDIRECT("L"&amp;MATCH(Y$1,$A:$A,0)):INDIRECT("R"&amp;(MATCH(Y$1,$A:$A,0)+(COUNTIF($A:$A,Y$1))-1)),$W43))</f>
        <v/>
      </c>
      <c r="Z43" s="10">
        <f ca="1">IF(COUNTIF(INDIRECT("L"&amp;MATCH(Z$1,$A:$A,0)):INDIRECT("R"&amp;(MATCH(Z$1,$A:$A,0)+(COUNTIF($A:$A,Z$1))-1)),$W43)=0,"",COUNTIF(INDIRECT("L"&amp;MATCH(Z$1,$A:$A,0)):INDIRECT("R"&amp;(MATCH(Z$1,$A:$A,0)+(COUNTIF($A:$A,Z$1))-1)),$W43))</f>
        <v>7</v>
      </c>
      <c r="AA43" s="10" t="str">
        <f ca="1">IF(COUNTIF(INDIRECT("L"&amp;MATCH(AA$1,$A:$A,0)):INDIRECT("R"&amp;(MATCH(AA$1,$A:$A,0)+(COUNTIF($A:$A,AA$1))-1)),$W43)=0,"",COUNTIF(INDIRECT("L"&amp;MATCH(AA$1,$A:$A,0)):INDIRECT("R"&amp;(MATCH(AA$1,$A:$A,0)+(COUNTIF($A:$A,AA$1))-1)),$W43))</f>
        <v/>
      </c>
      <c r="AB43" s="10">
        <f ca="1">IF(COUNTIF(INDIRECT("L"&amp;MATCH(AB$1,$A:$A,0)):INDIRECT("R"&amp;(MATCH(AB$1,$A:$A,0)+(COUNTIF($A:$A,AB$1))-1)),$W43)=0,"",COUNTIF(INDIRECT("L"&amp;MATCH(AB$1,$A:$A,0)):INDIRECT("R"&amp;(MATCH(AB$1,$A:$A,0)+(COUNTIF($A:$A,AB$1))-1)),$W43))</f>
        <v>1</v>
      </c>
      <c r="AC43" s="10" t="str">
        <f ca="1">IF(COUNTIF(INDIRECT("L"&amp;MATCH(AC$1,$A:$A,0)):INDIRECT("R"&amp;(MATCH(AC$1,$A:$A,0)+(COUNTIF($A:$A,AC$1))-1)),$W43)=0,"",COUNTIF(INDIRECT("L"&amp;MATCH(AC$1,$A:$A,0)):INDIRECT("R"&amp;(MATCH(AC$1,$A:$A,0)+(COUNTIF($A:$A,AC$1))-1)),$W43))</f>
        <v/>
      </c>
      <c r="AD43" s="10" t="str">
        <f ca="1">IF(COUNTIF(INDIRECT("L"&amp;MATCH(AD$1,$A:$A,0)):INDIRECT("R"&amp;(MATCH(AD$1,$A:$A,0)+(COUNTIF($A:$A,AD$1))-1)),$W43)=0,"",COUNTIF(INDIRECT("L"&amp;MATCH(AD$1,$A:$A,0)):INDIRECT("R"&amp;(MATCH(AD$1,$A:$A,0)+(COUNTIF($A:$A,AD$1))-1)),$W43))</f>
        <v/>
      </c>
      <c r="AE43" s="10">
        <f ca="1">IF(COUNTIF(INDIRECT("L"&amp;MATCH(AE$1,$A:$A,0)):INDIRECT("R"&amp;(MATCH(AE$1,$A:$A,0)+(COUNTIF($A:$A,AE$1))-1)),$W43)=0,"",COUNTIF(INDIRECT("L"&amp;MATCH(AE$1,$A:$A,0)):INDIRECT("R"&amp;(MATCH(AE$1,$A:$A,0)+(COUNTIF($A:$A,AE$1))-1)),$W43))</f>
        <v>2</v>
      </c>
      <c r="AF43" s="10">
        <f ca="1">IF(COUNTIF(INDIRECT("L"&amp;MATCH(AF$1,$A:$A,0)):INDIRECT("R"&amp;(MATCH(AF$1,$A:$A,0)+(COUNTIF($A:$A,AF$1))-1)),$W43)=0,"",COUNTIF(INDIRECT("L"&amp;MATCH(AF$1,$A:$A,0)):INDIRECT("R"&amp;(MATCH(AF$1,$A:$A,0)+(COUNTIF($A:$A,AF$1))-1)),$W43))</f>
        <v>2</v>
      </c>
      <c r="AG43" s="10" t="str">
        <f ca="1">IF(COUNTIF(INDIRECT("L"&amp;MATCH(AG$1,$A:$A,0)):INDIRECT("R"&amp;(MATCH(AG$1,$A:$A,0)+(COUNTIF($A:$A,AG$1))-1)),$W43)=0,"",COUNTIF(INDIRECT("L"&amp;MATCH(AG$1,$A:$A,0)):INDIRECT("R"&amp;(MATCH(AG$1,$A:$A,0)+(COUNTIF($A:$A,AG$1))-1)),$W43))</f>
        <v/>
      </c>
      <c r="AH43" s="10">
        <f ca="1">IF(COUNTIF(INDIRECT("L"&amp;MATCH(AH$1,$A:$A,0)):INDIRECT("R"&amp;(MATCH(AH$1,$A:$A,0)+(COUNTIF($A:$A,AH$1))-1)),$W43)=0,"",COUNTIF(INDIRECT("L"&amp;MATCH(AH$1,$A:$A,0)):INDIRECT("R"&amp;(MATCH(AH$1,$A:$A,0)+(COUNTIF($A:$A,AH$1))-1)),$W43))</f>
        <v>11</v>
      </c>
      <c r="AI43" s="10">
        <f ca="1">IF(COUNTIF(INDIRECT("L"&amp;MATCH(AI$1,$A:$A,0)):INDIRECT("R"&amp;(MATCH(AI$1,$A:$A,0)+(COUNTIF($A:$A,AI$1))-1)),$W43)=0,"",COUNTIF(INDIRECT("L"&amp;MATCH(AI$1,$A:$A,0)):INDIRECT("R"&amp;(MATCH(AI$1,$A:$A,0)+(COUNTIF($A:$A,AI$1))-1)),$W43))</f>
        <v>10</v>
      </c>
      <c r="AJ43" s="10" t="str">
        <f ca="1">IF(COUNTIF(INDIRECT("L"&amp;MATCH(AJ$1,$A:$A,0)):INDIRECT("R"&amp;(MATCH(AJ$1,$A:$A,0)+(COUNTIF($A:$A,AJ$1))-1)),$W43)=0,"",COUNTIF(INDIRECT("L"&amp;MATCH(AJ$1,$A:$A,0)):INDIRECT("R"&amp;(MATCH(AJ$1,$A:$A,0)+(COUNTIF($A:$A,AJ$1))-1)),$W43))</f>
        <v/>
      </c>
      <c r="AK43" s="10" t="str">
        <f ca="1">IF(COUNTIF(INDIRECT("L"&amp;MATCH(AK$1,$A:$A,0)):INDIRECT("R"&amp;(MATCH(AK$1,$A:$A,0)+(COUNTIF($A:$A,AK$1))-1)),$W43)=0,"",COUNTIF(INDIRECT("L"&amp;MATCH(AK$1,$A:$A,0)):INDIRECT("R"&amp;(MATCH(AK$1,$A:$A,0)+(COUNTIF($A:$A,AK$1))-1)),$W43))</f>
        <v/>
      </c>
      <c r="AL43" s="10" t="str">
        <f ca="1">IF(COUNTIF(INDIRECT("L"&amp;MATCH(AL$1,$A:$A,0)):INDIRECT("R"&amp;(MATCH(AL$1,$A:$A,0)+(COUNTIF($A:$A,AL$1))-1)),$W43)=0,"",COUNTIF(INDIRECT("L"&amp;MATCH(AL$1,$A:$A,0)):INDIRECT("R"&amp;(MATCH(AL$1,$A:$A,0)+(COUNTIF($A:$A,AL$1))-1)),$W43))</f>
        <v/>
      </c>
      <c r="AM43" s="10">
        <f ca="1">IF(COUNTIF(INDIRECT("L"&amp;MATCH(AM$1,$A:$A,0)):INDIRECT("R"&amp;(MATCH(AM$1,$A:$A,0)+(COUNTIF($A:$A,AM$1))-1)),$W43)=0,"",COUNTIF(INDIRECT("L"&amp;MATCH(AM$1,$A:$A,0)):INDIRECT("R"&amp;(MATCH(AM$1,$A:$A,0)+(COUNTIF($A:$A,AM$1))-1)),$W43))</f>
        <v>15</v>
      </c>
      <c r="AN43" s="10" t="str">
        <f ca="1">IF(COUNTIF(INDIRECT("L"&amp;MATCH(AN$1,$A:$A,0)):INDIRECT("R"&amp;(MATCH(AN$1,$A:$A,0)+(COUNTIF($A:$A,AN$1))-1)),$W43)=0,"",COUNTIF(INDIRECT("L"&amp;MATCH(AN$1,$A:$A,0)):INDIRECT("R"&amp;(MATCH(AN$1,$A:$A,0)+(COUNTIF($A:$A,AN$1))-1)),$W43))</f>
        <v/>
      </c>
      <c r="AO43" s="10" t="str">
        <f ca="1">IF(COUNTIF(INDIRECT("L"&amp;MATCH(AO$1,$A:$A,0)):INDIRECT("R"&amp;(MATCH(AO$1,$A:$A,0)+(COUNTIF($A:$A,AO$1))-1)),$W43)=0,"",COUNTIF(INDIRECT("L"&amp;MATCH(AO$1,$A:$A,0)):INDIRECT("R"&amp;(MATCH(AO$1,$A:$A,0)+(COUNTIF($A:$A,AO$1))-1)),$W43))</f>
        <v/>
      </c>
      <c r="AP43" s="10" t="str">
        <f ca="1">IF(COUNTIF(INDIRECT("L"&amp;MATCH(AP$1,$A:$A,0)):INDIRECT("R"&amp;(MATCH(AP$1,$A:$A,0)+(COUNTIF($A:$A,AP$1))-1)),$W43)=0,"",COUNTIF(INDIRECT("L"&amp;MATCH(AP$1,$A:$A,0)):INDIRECT("R"&amp;(MATCH(AP$1,$A:$A,0)+(COUNTIF($A:$A,AP$1))-1)),$W43))</f>
        <v/>
      </c>
    </row>
    <row r="44" spans="1:42">
      <c r="A44" s="10" t="s">
        <v>739</v>
      </c>
      <c r="B44" s="11" t="s">
        <v>1597</v>
      </c>
      <c r="C44" s="11" t="s">
        <v>3213</v>
      </c>
      <c r="F44" s="10" t="s">
        <v>239</v>
      </c>
      <c r="G44" s="10">
        <v>75</v>
      </c>
      <c r="H44" s="10" t="s">
        <v>733</v>
      </c>
      <c r="I44" s="10">
        <v>1</v>
      </c>
      <c r="J44" s="10">
        <v>1</v>
      </c>
      <c r="N44" s="10" t="s">
        <v>656</v>
      </c>
      <c r="S44" s="10">
        <f>IF(ISBLANK(T44),0,COUNTA(L44:R44))</f>
        <v>1</v>
      </c>
      <c r="T44" s="10" t="s">
        <v>5499</v>
      </c>
      <c r="U44" s="10" t="s">
        <v>3202</v>
      </c>
      <c r="W44" s="10" t="str">
        <f>IndexTable!C44</f>
        <v>Time</v>
      </c>
      <c r="X44" s="10" t="str">
        <f ca="1">IF(COUNTIF(INDIRECT("L"&amp;MATCH(X$1,$A:$A,0)):INDIRECT("R"&amp;(MATCH(X$1,$A:$A,0)+(COUNTIF($A:$A,X$1))-1)),$W44)=0,"",COUNTIF(INDIRECT("L"&amp;MATCH(X$1,$A:$A,0)):INDIRECT("R"&amp;(MATCH(X$1,$A:$A,0)+(COUNTIF($A:$A,X$1))-1)),$W44))</f>
        <v/>
      </c>
      <c r="Y44" s="10" t="str">
        <f ca="1">IF(COUNTIF(INDIRECT("L"&amp;MATCH(Y$1,$A:$A,0)):INDIRECT("R"&amp;(MATCH(Y$1,$A:$A,0)+(COUNTIF($A:$A,Y$1))-1)),$W44)=0,"",COUNTIF(INDIRECT("L"&amp;MATCH(Y$1,$A:$A,0)):INDIRECT("R"&amp;(MATCH(Y$1,$A:$A,0)+(COUNTIF($A:$A,Y$1))-1)),$W44))</f>
        <v/>
      </c>
      <c r="Z44" s="10" t="str">
        <f ca="1">IF(COUNTIF(INDIRECT("L"&amp;MATCH(Z$1,$A:$A,0)):INDIRECT("R"&amp;(MATCH(Z$1,$A:$A,0)+(COUNTIF($A:$A,Z$1))-1)),$W44)=0,"",COUNTIF(INDIRECT("L"&amp;MATCH(Z$1,$A:$A,0)):INDIRECT("R"&amp;(MATCH(Z$1,$A:$A,0)+(COUNTIF($A:$A,Z$1))-1)),$W44))</f>
        <v/>
      </c>
      <c r="AA44" s="10" t="str">
        <f ca="1">IF(COUNTIF(INDIRECT("L"&amp;MATCH(AA$1,$A:$A,0)):INDIRECT("R"&amp;(MATCH(AA$1,$A:$A,0)+(COUNTIF($A:$A,AA$1))-1)),$W44)=0,"",COUNTIF(INDIRECT("L"&amp;MATCH(AA$1,$A:$A,0)):INDIRECT("R"&amp;(MATCH(AA$1,$A:$A,0)+(COUNTIF($A:$A,AA$1))-1)),$W44))</f>
        <v/>
      </c>
      <c r="AB44" s="10" t="str">
        <f ca="1">IF(COUNTIF(INDIRECT("L"&amp;MATCH(AB$1,$A:$A,0)):INDIRECT("R"&amp;(MATCH(AB$1,$A:$A,0)+(COUNTIF($A:$A,AB$1))-1)),$W44)=0,"",COUNTIF(INDIRECT("L"&amp;MATCH(AB$1,$A:$A,0)):INDIRECT("R"&amp;(MATCH(AB$1,$A:$A,0)+(COUNTIF($A:$A,AB$1))-1)),$W44))</f>
        <v/>
      </c>
      <c r="AC44" s="10" t="str">
        <f ca="1">IF(COUNTIF(INDIRECT("L"&amp;MATCH(AC$1,$A:$A,0)):INDIRECT("R"&amp;(MATCH(AC$1,$A:$A,0)+(COUNTIF($A:$A,AC$1))-1)),$W44)=0,"",COUNTIF(INDIRECT("L"&amp;MATCH(AC$1,$A:$A,0)):INDIRECT("R"&amp;(MATCH(AC$1,$A:$A,0)+(COUNTIF($A:$A,AC$1))-1)),$W44))</f>
        <v/>
      </c>
      <c r="AD44" s="10" t="str">
        <f ca="1">IF(COUNTIF(INDIRECT("L"&amp;MATCH(AD$1,$A:$A,0)):INDIRECT("R"&amp;(MATCH(AD$1,$A:$A,0)+(COUNTIF($A:$A,AD$1))-1)),$W44)=0,"",COUNTIF(INDIRECT("L"&amp;MATCH(AD$1,$A:$A,0)):INDIRECT("R"&amp;(MATCH(AD$1,$A:$A,0)+(COUNTIF($A:$A,AD$1))-1)),$W44))</f>
        <v/>
      </c>
      <c r="AE44" s="10" t="str">
        <f ca="1">IF(COUNTIF(INDIRECT("L"&amp;MATCH(AE$1,$A:$A,0)):INDIRECT("R"&amp;(MATCH(AE$1,$A:$A,0)+(COUNTIF($A:$A,AE$1))-1)),$W44)=0,"",COUNTIF(INDIRECT("L"&amp;MATCH(AE$1,$A:$A,0)):INDIRECT("R"&amp;(MATCH(AE$1,$A:$A,0)+(COUNTIF($A:$A,AE$1))-1)),$W44))</f>
        <v/>
      </c>
      <c r="AF44" s="10" t="str">
        <f ca="1">IF(COUNTIF(INDIRECT("L"&amp;MATCH(AF$1,$A:$A,0)):INDIRECT("R"&amp;(MATCH(AF$1,$A:$A,0)+(COUNTIF($A:$A,AF$1))-1)),$W44)=0,"",COUNTIF(INDIRECT("L"&amp;MATCH(AF$1,$A:$A,0)):INDIRECT("R"&amp;(MATCH(AF$1,$A:$A,0)+(COUNTIF($A:$A,AF$1))-1)),$W44))</f>
        <v/>
      </c>
      <c r="AG44" s="10" t="str">
        <f ca="1">IF(COUNTIF(INDIRECT("L"&amp;MATCH(AG$1,$A:$A,0)):INDIRECT("R"&amp;(MATCH(AG$1,$A:$A,0)+(COUNTIF($A:$A,AG$1))-1)),$W44)=0,"",COUNTIF(INDIRECT("L"&amp;MATCH(AG$1,$A:$A,0)):INDIRECT("R"&amp;(MATCH(AG$1,$A:$A,0)+(COUNTIF($A:$A,AG$1))-1)),$W44))</f>
        <v/>
      </c>
      <c r="AH44" s="10" t="str">
        <f ca="1">IF(COUNTIF(INDIRECT("L"&amp;MATCH(AH$1,$A:$A,0)):INDIRECT("R"&amp;(MATCH(AH$1,$A:$A,0)+(COUNTIF($A:$A,AH$1))-1)),$W44)=0,"",COUNTIF(INDIRECT("L"&amp;MATCH(AH$1,$A:$A,0)):INDIRECT("R"&amp;(MATCH(AH$1,$A:$A,0)+(COUNTIF($A:$A,AH$1))-1)),$W44))</f>
        <v/>
      </c>
      <c r="AI44" s="10">
        <f ca="1">IF(COUNTIF(INDIRECT("L"&amp;MATCH(AI$1,$A:$A,0)):INDIRECT("R"&amp;(MATCH(AI$1,$A:$A,0)+(COUNTIF($A:$A,AI$1))-1)),$W44)=0,"",COUNTIF(INDIRECT("L"&amp;MATCH(AI$1,$A:$A,0)):INDIRECT("R"&amp;(MATCH(AI$1,$A:$A,0)+(COUNTIF($A:$A,AI$1))-1)),$W44))</f>
        <v>9</v>
      </c>
      <c r="AJ44" s="10" t="str">
        <f ca="1">IF(COUNTIF(INDIRECT("L"&amp;MATCH(AJ$1,$A:$A,0)):INDIRECT("R"&amp;(MATCH(AJ$1,$A:$A,0)+(COUNTIF($A:$A,AJ$1))-1)),$W44)=0,"",COUNTIF(INDIRECT("L"&amp;MATCH(AJ$1,$A:$A,0)):INDIRECT("R"&amp;(MATCH(AJ$1,$A:$A,0)+(COUNTIF($A:$A,AJ$1))-1)),$W44))</f>
        <v/>
      </c>
      <c r="AK44" s="10" t="str">
        <f ca="1">IF(COUNTIF(INDIRECT("L"&amp;MATCH(AK$1,$A:$A,0)):INDIRECT("R"&amp;(MATCH(AK$1,$A:$A,0)+(COUNTIF($A:$A,AK$1))-1)),$W44)=0,"",COUNTIF(INDIRECT("L"&amp;MATCH(AK$1,$A:$A,0)):INDIRECT("R"&amp;(MATCH(AK$1,$A:$A,0)+(COUNTIF($A:$A,AK$1))-1)),$W44))</f>
        <v/>
      </c>
      <c r="AL44" s="10">
        <f ca="1">IF(COUNTIF(INDIRECT("L"&amp;MATCH(AL$1,$A:$A,0)):INDIRECT("R"&amp;(MATCH(AL$1,$A:$A,0)+(COUNTIF($A:$A,AL$1))-1)),$W44)=0,"",COUNTIF(INDIRECT("L"&amp;MATCH(AL$1,$A:$A,0)):INDIRECT("R"&amp;(MATCH(AL$1,$A:$A,0)+(COUNTIF($A:$A,AL$1))-1)),$W44))</f>
        <v>5</v>
      </c>
      <c r="AM44" s="10" t="str">
        <f ca="1">IF(COUNTIF(INDIRECT("L"&amp;MATCH(AM$1,$A:$A,0)):INDIRECT("R"&amp;(MATCH(AM$1,$A:$A,0)+(COUNTIF($A:$A,AM$1))-1)),$W44)=0,"",COUNTIF(INDIRECT("L"&amp;MATCH(AM$1,$A:$A,0)):INDIRECT("R"&amp;(MATCH(AM$1,$A:$A,0)+(COUNTIF($A:$A,AM$1))-1)),$W44))</f>
        <v/>
      </c>
      <c r="AN44" s="10" t="str">
        <f ca="1">IF(COUNTIF(INDIRECT("L"&amp;MATCH(AN$1,$A:$A,0)):INDIRECT("R"&amp;(MATCH(AN$1,$A:$A,0)+(COUNTIF($A:$A,AN$1))-1)),$W44)=0,"",COUNTIF(INDIRECT("L"&amp;MATCH(AN$1,$A:$A,0)):INDIRECT("R"&amp;(MATCH(AN$1,$A:$A,0)+(COUNTIF($A:$A,AN$1))-1)),$W44))</f>
        <v/>
      </c>
      <c r="AO44" s="10" t="str">
        <f ca="1">IF(COUNTIF(INDIRECT("L"&amp;MATCH(AO$1,$A:$A,0)):INDIRECT("R"&amp;(MATCH(AO$1,$A:$A,0)+(COUNTIF($A:$A,AO$1))-1)),$W44)=0,"",COUNTIF(INDIRECT("L"&amp;MATCH(AO$1,$A:$A,0)):INDIRECT("R"&amp;(MATCH(AO$1,$A:$A,0)+(COUNTIF($A:$A,AO$1))-1)),$W44))</f>
        <v/>
      </c>
      <c r="AP44" s="10" t="str">
        <f ca="1">IF(COUNTIF(INDIRECT("L"&amp;MATCH(AP$1,$A:$A,0)):INDIRECT("R"&amp;(MATCH(AP$1,$A:$A,0)+(COUNTIF($A:$A,AP$1))-1)),$W44)=0,"",COUNTIF(INDIRECT("L"&amp;MATCH(AP$1,$A:$A,0)):INDIRECT("R"&amp;(MATCH(AP$1,$A:$A,0)+(COUNTIF($A:$A,AP$1))-1)),$W44))</f>
        <v/>
      </c>
    </row>
    <row r="45" spans="1:42">
      <c r="A45" s="10" t="s">
        <v>739</v>
      </c>
      <c r="B45" s="11" t="s">
        <v>1598</v>
      </c>
      <c r="C45" s="11" t="s">
        <v>3217</v>
      </c>
      <c r="F45" s="10" t="s">
        <v>239</v>
      </c>
      <c r="G45" s="10">
        <v>75</v>
      </c>
      <c r="H45" s="10" t="s">
        <v>737</v>
      </c>
      <c r="I45" s="10">
        <v>1</v>
      </c>
      <c r="J45" s="10">
        <v>1</v>
      </c>
      <c r="O45" s="10" t="s">
        <v>10</v>
      </c>
      <c r="S45" s="10">
        <f>IF(ISBLANK(T45),0,COUNTA(L45:R45))</f>
        <v>1</v>
      </c>
      <c r="T45" s="10" t="s">
        <v>5499</v>
      </c>
      <c r="U45" s="10" t="s">
        <v>2899</v>
      </c>
      <c r="W45" s="10" t="str">
        <f>IndexTable!C45</f>
        <v>Transmute</v>
      </c>
      <c r="X45" s="10">
        <f ca="1">IF(COUNTIF(INDIRECT("L"&amp;MATCH(X$1,$A:$A,0)):INDIRECT("R"&amp;(MATCH(X$1,$A:$A,0)+(COUNTIF($A:$A,X$1))-1)),$W45)=0,"",COUNTIF(INDIRECT("L"&amp;MATCH(X$1,$A:$A,0)):INDIRECT("R"&amp;(MATCH(X$1,$A:$A,0)+(COUNTIF($A:$A,X$1))-1)),$W45))</f>
        <v>2</v>
      </c>
      <c r="Y45" s="10">
        <f ca="1">IF(COUNTIF(INDIRECT("L"&amp;MATCH(Y$1,$A:$A,0)):INDIRECT("R"&amp;(MATCH(Y$1,$A:$A,0)+(COUNTIF($A:$A,Y$1))-1)),$W45)=0,"",COUNTIF(INDIRECT("L"&amp;MATCH(Y$1,$A:$A,0)):INDIRECT("R"&amp;(MATCH(Y$1,$A:$A,0)+(COUNTIF($A:$A,Y$1))-1)),$W45))</f>
        <v>2</v>
      </c>
      <c r="Z45" s="10">
        <f ca="1">IF(COUNTIF(INDIRECT("L"&amp;MATCH(Z$1,$A:$A,0)):INDIRECT("R"&amp;(MATCH(Z$1,$A:$A,0)+(COUNTIF($A:$A,Z$1))-1)),$W45)=0,"",COUNTIF(INDIRECT("L"&amp;MATCH(Z$1,$A:$A,0)):INDIRECT("R"&amp;(MATCH(Z$1,$A:$A,0)+(COUNTIF($A:$A,Z$1))-1)),$W45))</f>
        <v>3</v>
      </c>
      <c r="AA45" s="10">
        <f ca="1">IF(COUNTIF(INDIRECT("L"&amp;MATCH(AA$1,$A:$A,0)):INDIRECT("R"&amp;(MATCH(AA$1,$A:$A,0)+(COUNTIF($A:$A,AA$1))-1)),$W45)=0,"",COUNTIF(INDIRECT("L"&amp;MATCH(AA$1,$A:$A,0)):INDIRECT("R"&amp;(MATCH(AA$1,$A:$A,0)+(COUNTIF($A:$A,AA$1))-1)),$W45))</f>
        <v>4</v>
      </c>
      <c r="AB45" s="10" t="str">
        <f ca="1">IF(COUNTIF(INDIRECT("L"&amp;MATCH(AB$1,$A:$A,0)):INDIRECT("R"&amp;(MATCH(AB$1,$A:$A,0)+(COUNTIF($A:$A,AB$1))-1)),$W45)=0,"",COUNTIF(INDIRECT("L"&amp;MATCH(AB$1,$A:$A,0)):INDIRECT("R"&amp;(MATCH(AB$1,$A:$A,0)+(COUNTIF($A:$A,AB$1))-1)),$W45))</f>
        <v/>
      </c>
      <c r="AC45" s="10" t="str">
        <f ca="1">IF(COUNTIF(INDIRECT("L"&amp;MATCH(AC$1,$A:$A,0)):INDIRECT("R"&amp;(MATCH(AC$1,$A:$A,0)+(COUNTIF($A:$A,AC$1))-1)),$W45)=0,"",COUNTIF(INDIRECT("L"&amp;MATCH(AC$1,$A:$A,0)):INDIRECT("R"&amp;(MATCH(AC$1,$A:$A,0)+(COUNTIF($A:$A,AC$1))-1)),$W45))</f>
        <v/>
      </c>
      <c r="AD45" s="10" t="str">
        <f ca="1">IF(COUNTIF(INDIRECT("L"&amp;MATCH(AD$1,$A:$A,0)):INDIRECT("R"&amp;(MATCH(AD$1,$A:$A,0)+(COUNTIF($A:$A,AD$1))-1)),$W45)=0,"",COUNTIF(INDIRECT("L"&amp;MATCH(AD$1,$A:$A,0)):INDIRECT("R"&amp;(MATCH(AD$1,$A:$A,0)+(COUNTIF($A:$A,AD$1))-1)),$W45))</f>
        <v/>
      </c>
      <c r="AE45" s="10" t="str">
        <f ca="1">IF(COUNTIF(INDIRECT("L"&amp;MATCH(AE$1,$A:$A,0)):INDIRECT("R"&amp;(MATCH(AE$1,$A:$A,0)+(COUNTIF($A:$A,AE$1))-1)),$W45)=0,"",COUNTIF(INDIRECT("L"&amp;MATCH(AE$1,$A:$A,0)):INDIRECT("R"&amp;(MATCH(AE$1,$A:$A,0)+(COUNTIF($A:$A,AE$1))-1)),$W45))</f>
        <v/>
      </c>
      <c r="AF45" s="10">
        <f ca="1">IF(COUNTIF(INDIRECT("L"&amp;MATCH(AF$1,$A:$A,0)):INDIRECT("R"&amp;(MATCH(AF$1,$A:$A,0)+(COUNTIF($A:$A,AF$1))-1)),$W45)=0,"",COUNTIF(INDIRECT("L"&amp;MATCH(AF$1,$A:$A,0)):INDIRECT("R"&amp;(MATCH(AF$1,$A:$A,0)+(COUNTIF($A:$A,AF$1))-1)),$W45))</f>
        <v>2</v>
      </c>
      <c r="AG45" s="10">
        <f ca="1">IF(COUNTIF(INDIRECT("L"&amp;MATCH(AG$1,$A:$A,0)):INDIRECT("R"&amp;(MATCH(AG$1,$A:$A,0)+(COUNTIF($A:$A,AG$1))-1)),$W45)=0,"",COUNTIF(INDIRECT("L"&amp;MATCH(AG$1,$A:$A,0)):INDIRECT("R"&amp;(MATCH(AG$1,$A:$A,0)+(COUNTIF($A:$A,AG$1))-1)),$W45))</f>
        <v>1</v>
      </c>
      <c r="AH45" s="10">
        <f ca="1">IF(COUNTIF(INDIRECT("L"&amp;MATCH(AH$1,$A:$A,0)):INDIRECT("R"&amp;(MATCH(AH$1,$A:$A,0)+(COUNTIF($A:$A,AH$1))-1)),$W45)=0,"",COUNTIF(INDIRECT("L"&amp;MATCH(AH$1,$A:$A,0)):INDIRECT("R"&amp;(MATCH(AH$1,$A:$A,0)+(COUNTIF($A:$A,AH$1))-1)),$W45))</f>
        <v>9</v>
      </c>
      <c r="AI45" s="10">
        <f ca="1">IF(COUNTIF(INDIRECT("L"&amp;MATCH(AI$1,$A:$A,0)):INDIRECT("R"&amp;(MATCH(AI$1,$A:$A,0)+(COUNTIF($A:$A,AI$1))-1)),$W45)=0,"",COUNTIF(INDIRECT("L"&amp;MATCH(AI$1,$A:$A,0)):INDIRECT("R"&amp;(MATCH(AI$1,$A:$A,0)+(COUNTIF($A:$A,AI$1))-1)),$W45))</f>
        <v>1</v>
      </c>
      <c r="AJ45" s="10" t="str">
        <f ca="1">IF(COUNTIF(INDIRECT("L"&amp;MATCH(AJ$1,$A:$A,0)):INDIRECT("R"&amp;(MATCH(AJ$1,$A:$A,0)+(COUNTIF($A:$A,AJ$1))-1)),$W45)=0,"",COUNTIF(INDIRECT("L"&amp;MATCH(AJ$1,$A:$A,0)):INDIRECT("R"&amp;(MATCH(AJ$1,$A:$A,0)+(COUNTIF($A:$A,AJ$1))-1)),$W45))</f>
        <v/>
      </c>
      <c r="AK45" s="10">
        <f ca="1">IF(COUNTIF(INDIRECT("L"&amp;MATCH(AK$1,$A:$A,0)):INDIRECT("R"&amp;(MATCH(AK$1,$A:$A,0)+(COUNTIF($A:$A,AK$1))-1)),$W45)=0,"",COUNTIF(INDIRECT("L"&amp;MATCH(AK$1,$A:$A,0)):INDIRECT("R"&amp;(MATCH(AK$1,$A:$A,0)+(COUNTIF($A:$A,AK$1))-1)),$W45))</f>
        <v>1</v>
      </c>
      <c r="AL45" s="10" t="str">
        <f ca="1">IF(COUNTIF(INDIRECT("L"&amp;MATCH(AL$1,$A:$A,0)):INDIRECT("R"&amp;(MATCH(AL$1,$A:$A,0)+(COUNTIF($A:$A,AL$1))-1)),$W45)=0,"",COUNTIF(INDIRECT("L"&amp;MATCH(AL$1,$A:$A,0)):INDIRECT("R"&amp;(MATCH(AL$1,$A:$A,0)+(COUNTIF($A:$A,AL$1))-1)),$W45))</f>
        <v/>
      </c>
      <c r="AM45" s="10">
        <f ca="1">IF(COUNTIF(INDIRECT("L"&amp;MATCH(AM$1,$A:$A,0)):INDIRECT("R"&amp;(MATCH(AM$1,$A:$A,0)+(COUNTIF($A:$A,AM$1))-1)),$W45)=0,"",COUNTIF(INDIRECT("L"&amp;MATCH(AM$1,$A:$A,0)):INDIRECT("R"&amp;(MATCH(AM$1,$A:$A,0)+(COUNTIF($A:$A,AM$1))-1)),$W45))</f>
        <v>1</v>
      </c>
      <c r="AN45" s="10">
        <f ca="1">IF(COUNTIF(INDIRECT("L"&amp;MATCH(AN$1,$A:$A,0)):INDIRECT("R"&amp;(MATCH(AN$1,$A:$A,0)+(COUNTIF($A:$A,AN$1))-1)),$W45)=0,"",COUNTIF(INDIRECT("L"&amp;MATCH(AN$1,$A:$A,0)):INDIRECT("R"&amp;(MATCH(AN$1,$A:$A,0)+(COUNTIF($A:$A,AN$1))-1)),$W45))</f>
        <v>3</v>
      </c>
      <c r="AO45" s="10" t="str">
        <f ca="1">IF(COUNTIF(INDIRECT("L"&amp;MATCH(AO$1,$A:$A,0)):INDIRECT("R"&amp;(MATCH(AO$1,$A:$A,0)+(COUNTIF($A:$A,AO$1))-1)),$W45)=0,"",COUNTIF(INDIRECT("L"&amp;MATCH(AO$1,$A:$A,0)):INDIRECT("R"&amp;(MATCH(AO$1,$A:$A,0)+(COUNTIF($A:$A,AO$1))-1)),$W45))</f>
        <v/>
      </c>
      <c r="AP45" s="10">
        <f ca="1">IF(COUNTIF(INDIRECT("L"&amp;MATCH(AP$1,$A:$A,0)):INDIRECT("R"&amp;(MATCH(AP$1,$A:$A,0)+(COUNTIF($A:$A,AP$1))-1)),$W45)=0,"",COUNTIF(INDIRECT("L"&amp;MATCH(AP$1,$A:$A,0)):INDIRECT("R"&amp;(MATCH(AP$1,$A:$A,0)+(COUNTIF($A:$A,AP$1))-1)),$W45))</f>
        <v>1</v>
      </c>
    </row>
    <row r="46" spans="1:42">
      <c r="A46" s="10" t="s">
        <v>739</v>
      </c>
      <c r="B46" s="11" t="s">
        <v>1599</v>
      </c>
      <c r="C46" s="11" t="s">
        <v>3218</v>
      </c>
      <c r="F46" s="10" t="s">
        <v>239</v>
      </c>
      <c r="G46" s="10">
        <v>75</v>
      </c>
      <c r="H46" s="10" t="s">
        <v>738</v>
      </c>
      <c r="I46" s="10">
        <v>1</v>
      </c>
      <c r="J46" s="10">
        <v>1</v>
      </c>
      <c r="O46" s="10" t="s">
        <v>10</v>
      </c>
      <c r="S46" s="10">
        <f>IF(ISBLANK(T46),0,COUNTA(L46:R46))</f>
        <v>1</v>
      </c>
      <c r="T46" s="10" t="s">
        <v>5499</v>
      </c>
      <c r="U46" s="10" t="s">
        <v>2900</v>
      </c>
      <c r="W46" s="10" t="str">
        <f>IndexTable!C46</f>
        <v>Ward</v>
      </c>
      <c r="X46" s="10" t="str">
        <f ca="1">IF(COUNTIF(INDIRECT("L"&amp;MATCH(X$1,$A:$A,0)):INDIRECT("R"&amp;(MATCH(X$1,$A:$A,0)+(COUNTIF($A:$A,X$1))-1)),$W46)=0,"",COUNTIF(INDIRECT("L"&amp;MATCH(X$1,$A:$A,0)):INDIRECT("R"&amp;(MATCH(X$1,$A:$A,0)+(COUNTIF($A:$A,X$1))-1)),$W46))</f>
        <v/>
      </c>
      <c r="Y46" s="10" t="str">
        <f ca="1">IF(COUNTIF(INDIRECT("L"&amp;MATCH(Y$1,$A:$A,0)):INDIRECT("R"&amp;(MATCH(Y$1,$A:$A,0)+(COUNTIF($A:$A,Y$1))-1)),$W46)=0,"",COUNTIF(INDIRECT("L"&amp;MATCH(Y$1,$A:$A,0)):INDIRECT("R"&amp;(MATCH(Y$1,$A:$A,0)+(COUNTIF($A:$A,Y$1))-1)),$W46))</f>
        <v/>
      </c>
      <c r="Z46" s="10" t="str">
        <f ca="1">IF(COUNTIF(INDIRECT("L"&amp;MATCH(Z$1,$A:$A,0)):INDIRECT("R"&amp;(MATCH(Z$1,$A:$A,0)+(COUNTIF($A:$A,Z$1))-1)),$W46)=0,"",COUNTIF(INDIRECT("L"&amp;MATCH(Z$1,$A:$A,0)):INDIRECT("R"&amp;(MATCH(Z$1,$A:$A,0)+(COUNTIF($A:$A,Z$1))-1)),$W46))</f>
        <v/>
      </c>
      <c r="AA46" s="10" t="str">
        <f ca="1">IF(COUNTIF(INDIRECT("L"&amp;MATCH(AA$1,$A:$A,0)):INDIRECT("R"&amp;(MATCH(AA$1,$A:$A,0)+(COUNTIF($A:$A,AA$1))-1)),$W46)=0,"",COUNTIF(INDIRECT("L"&amp;MATCH(AA$1,$A:$A,0)):INDIRECT("R"&amp;(MATCH(AA$1,$A:$A,0)+(COUNTIF($A:$A,AA$1))-1)),$W46))</f>
        <v/>
      </c>
      <c r="AB46" s="10" t="str">
        <f ca="1">IF(COUNTIF(INDIRECT("L"&amp;MATCH(AB$1,$A:$A,0)):INDIRECT("R"&amp;(MATCH(AB$1,$A:$A,0)+(COUNTIF($A:$A,AB$1))-1)),$W46)=0,"",COUNTIF(INDIRECT("L"&amp;MATCH(AB$1,$A:$A,0)):INDIRECT("R"&amp;(MATCH(AB$1,$A:$A,0)+(COUNTIF($A:$A,AB$1))-1)),$W46))</f>
        <v/>
      </c>
      <c r="AC46" s="10" t="str">
        <f ca="1">IF(COUNTIF(INDIRECT("L"&amp;MATCH(AC$1,$A:$A,0)):INDIRECT("R"&amp;(MATCH(AC$1,$A:$A,0)+(COUNTIF($A:$A,AC$1))-1)),$W46)=0,"",COUNTIF(INDIRECT("L"&amp;MATCH(AC$1,$A:$A,0)):INDIRECT("R"&amp;(MATCH(AC$1,$A:$A,0)+(COUNTIF($A:$A,AC$1))-1)),$W46))</f>
        <v/>
      </c>
      <c r="AD46" s="10" t="str">
        <f ca="1">IF(COUNTIF(INDIRECT("L"&amp;MATCH(AD$1,$A:$A,0)):INDIRECT("R"&amp;(MATCH(AD$1,$A:$A,0)+(COUNTIF($A:$A,AD$1))-1)),$W46)=0,"",COUNTIF(INDIRECT("L"&amp;MATCH(AD$1,$A:$A,0)):INDIRECT("R"&amp;(MATCH(AD$1,$A:$A,0)+(COUNTIF($A:$A,AD$1))-1)),$W46))</f>
        <v/>
      </c>
      <c r="AE46" s="10" t="str">
        <f ca="1">IF(COUNTIF(INDIRECT("L"&amp;MATCH(AE$1,$A:$A,0)):INDIRECT("R"&amp;(MATCH(AE$1,$A:$A,0)+(COUNTIF($A:$A,AE$1))-1)),$W46)=0,"",COUNTIF(INDIRECT("L"&amp;MATCH(AE$1,$A:$A,0)):INDIRECT("R"&amp;(MATCH(AE$1,$A:$A,0)+(COUNTIF($A:$A,AE$1))-1)),$W46))</f>
        <v/>
      </c>
      <c r="AF46" s="10" t="str">
        <f ca="1">IF(COUNTIF(INDIRECT("L"&amp;MATCH(AF$1,$A:$A,0)):INDIRECT("R"&amp;(MATCH(AF$1,$A:$A,0)+(COUNTIF($A:$A,AF$1))-1)),$W46)=0,"",COUNTIF(INDIRECT("L"&amp;MATCH(AF$1,$A:$A,0)):INDIRECT("R"&amp;(MATCH(AF$1,$A:$A,0)+(COUNTIF($A:$A,AF$1))-1)),$W46))</f>
        <v/>
      </c>
      <c r="AG46" s="10">
        <f ca="1">IF(COUNTIF(INDIRECT("L"&amp;MATCH(AG$1,$A:$A,0)):INDIRECT("R"&amp;(MATCH(AG$1,$A:$A,0)+(COUNTIF($A:$A,AG$1))-1)),$W46)=0,"",COUNTIF(INDIRECT("L"&amp;MATCH(AG$1,$A:$A,0)):INDIRECT("R"&amp;(MATCH(AG$1,$A:$A,0)+(COUNTIF($A:$A,AG$1))-1)),$W46))</f>
        <v>2</v>
      </c>
      <c r="AH46" s="10">
        <f ca="1">IF(COUNTIF(INDIRECT("L"&amp;MATCH(AH$1,$A:$A,0)):INDIRECT("R"&amp;(MATCH(AH$1,$A:$A,0)+(COUNTIF($A:$A,AH$1))-1)),$W46)=0,"",COUNTIF(INDIRECT("L"&amp;MATCH(AH$1,$A:$A,0)):INDIRECT("R"&amp;(MATCH(AH$1,$A:$A,0)+(COUNTIF($A:$A,AH$1))-1)),$W46))</f>
        <v>2</v>
      </c>
      <c r="AI46" s="10" t="str">
        <f ca="1">IF(COUNTIF(INDIRECT("L"&amp;MATCH(AI$1,$A:$A,0)):INDIRECT("R"&amp;(MATCH(AI$1,$A:$A,0)+(COUNTIF($A:$A,AI$1))-1)),$W46)=0,"",COUNTIF(INDIRECT("L"&amp;MATCH(AI$1,$A:$A,0)):INDIRECT("R"&amp;(MATCH(AI$1,$A:$A,0)+(COUNTIF($A:$A,AI$1))-1)),$W46))</f>
        <v/>
      </c>
      <c r="AJ46" s="10" t="str">
        <f ca="1">IF(COUNTIF(INDIRECT("L"&amp;MATCH(AJ$1,$A:$A,0)):INDIRECT("R"&amp;(MATCH(AJ$1,$A:$A,0)+(COUNTIF($A:$A,AJ$1))-1)),$W46)=0,"",COUNTIF(INDIRECT("L"&amp;MATCH(AJ$1,$A:$A,0)):INDIRECT("R"&amp;(MATCH(AJ$1,$A:$A,0)+(COUNTIF($A:$A,AJ$1))-1)),$W46))</f>
        <v/>
      </c>
      <c r="AK46" s="10" t="str">
        <f ca="1">IF(COUNTIF(INDIRECT("L"&amp;MATCH(AK$1,$A:$A,0)):INDIRECT("R"&amp;(MATCH(AK$1,$A:$A,0)+(COUNTIF($A:$A,AK$1))-1)),$W46)=0,"",COUNTIF(INDIRECT("L"&amp;MATCH(AK$1,$A:$A,0)):INDIRECT("R"&amp;(MATCH(AK$1,$A:$A,0)+(COUNTIF($A:$A,AK$1))-1)),$W46))</f>
        <v/>
      </c>
      <c r="AL46" s="10" t="str">
        <f ca="1">IF(COUNTIF(INDIRECT("L"&amp;MATCH(AL$1,$A:$A,0)):INDIRECT("R"&amp;(MATCH(AL$1,$A:$A,0)+(COUNTIF($A:$A,AL$1))-1)),$W46)=0,"",COUNTIF(INDIRECT("L"&amp;MATCH(AL$1,$A:$A,0)):INDIRECT("R"&amp;(MATCH(AL$1,$A:$A,0)+(COUNTIF($A:$A,AL$1))-1)),$W46))</f>
        <v/>
      </c>
      <c r="AM46" s="10">
        <f ca="1">IF(COUNTIF(INDIRECT("L"&amp;MATCH(AM$1,$A:$A,0)):INDIRECT("R"&amp;(MATCH(AM$1,$A:$A,0)+(COUNTIF($A:$A,AM$1))-1)),$W46)=0,"",COUNTIF(INDIRECT("L"&amp;MATCH(AM$1,$A:$A,0)):INDIRECT("R"&amp;(MATCH(AM$1,$A:$A,0)+(COUNTIF($A:$A,AM$1))-1)),$W46))</f>
        <v>1</v>
      </c>
      <c r="AN46" s="10">
        <f ca="1">IF(COUNTIF(INDIRECT("L"&amp;MATCH(AN$1,$A:$A,0)):INDIRECT("R"&amp;(MATCH(AN$1,$A:$A,0)+(COUNTIF($A:$A,AN$1))-1)),$W46)=0,"",COUNTIF(INDIRECT("L"&amp;MATCH(AN$1,$A:$A,0)):INDIRECT("R"&amp;(MATCH(AN$1,$A:$A,0)+(COUNTIF($A:$A,AN$1))-1)),$W46))</f>
        <v>3</v>
      </c>
      <c r="AO46" s="10">
        <f ca="1">IF(COUNTIF(INDIRECT("L"&amp;MATCH(AO$1,$A:$A,0)):INDIRECT("R"&amp;(MATCH(AO$1,$A:$A,0)+(COUNTIF($A:$A,AO$1))-1)),$W46)=0,"",COUNTIF(INDIRECT("L"&amp;MATCH(AO$1,$A:$A,0)):INDIRECT("R"&amp;(MATCH(AO$1,$A:$A,0)+(COUNTIF($A:$A,AO$1))-1)),$W46))</f>
        <v>3</v>
      </c>
      <c r="AP46" s="10" t="str">
        <f ca="1">IF(COUNTIF(INDIRECT("L"&amp;MATCH(AP$1,$A:$A,0)):INDIRECT("R"&amp;(MATCH(AP$1,$A:$A,0)+(COUNTIF($A:$A,AP$1))-1)),$W46)=0,"",COUNTIF(INDIRECT("L"&amp;MATCH(AP$1,$A:$A,0)):INDIRECT("R"&amp;(MATCH(AP$1,$A:$A,0)+(COUNTIF($A:$A,AP$1))-1)),$W46))</f>
        <v/>
      </c>
    </row>
    <row r="47" spans="1:42">
      <c r="A47" s="10" t="s">
        <v>244</v>
      </c>
      <c r="B47" s="11" t="s">
        <v>1600</v>
      </c>
      <c r="C47" s="11" t="s">
        <v>3220</v>
      </c>
      <c r="F47" s="10" t="s">
        <v>239</v>
      </c>
      <c r="G47" s="10">
        <v>0</v>
      </c>
      <c r="H47" s="10" t="s">
        <v>489</v>
      </c>
      <c r="I47" s="10">
        <v>1</v>
      </c>
      <c r="J47" s="10">
        <v>1</v>
      </c>
      <c r="L47" s="10" t="s">
        <v>5526</v>
      </c>
      <c r="M47" s="10" t="s">
        <v>5497</v>
      </c>
      <c r="S47" s="10">
        <f>IF(ISBLANK(T47),0,COUNTA(L47:R47))</f>
        <v>2</v>
      </c>
      <c r="T47" s="10" t="s">
        <v>5499</v>
      </c>
      <c r="U47" s="10" t="s">
        <v>2901</v>
      </c>
      <c r="W47" s="10" t="str">
        <f>IndexTable!C47</f>
        <v>Water</v>
      </c>
      <c r="X47" s="10" t="str">
        <f ca="1">IF(COUNTIF(INDIRECT("L"&amp;MATCH(X$1,$A:$A,0)):INDIRECT("R"&amp;(MATCH(X$1,$A:$A,0)+(COUNTIF($A:$A,X$1))-1)),$W47)=0,"",COUNTIF(INDIRECT("L"&amp;MATCH(X$1,$A:$A,0)):INDIRECT("R"&amp;(MATCH(X$1,$A:$A,0)+(COUNTIF($A:$A,X$1))-1)),$W47))</f>
        <v/>
      </c>
      <c r="Y47" s="10">
        <f ca="1">IF(COUNTIF(INDIRECT("L"&amp;MATCH(Y$1,$A:$A,0)):INDIRECT("R"&amp;(MATCH(Y$1,$A:$A,0)+(COUNTIF($A:$A,Y$1))-1)),$W47)=0,"",COUNTIF(INDIRECT("L"&amp;MATCH(Y$1,$A:$A,0)):INDIRECT("R"&amp;(MATCH(Y$1,$A:$A,0)+(COUNTIF($A:$A,Y$1))-1)),$W47))</f>
        <v>1</v>
      </c>
      <c r="Z47" s="10">
        <f ca="1">IF(COUNTIF(INDIRECT("L"&amp;MATCH(Z$1,$A:$A,0)):INDIRECT("R"&amp;(MATCH(Z$1,$A:$A,0)+(COUNTIF($A:$A,Z$1))-1)),$W47)=0,"",COUNTIF(INDIRECT("L"&amp;MATCH(Z$1,$A:$A,0)):INDIRECT("R"&amp;(MATCH(Z$1,$A:$A,0)+(COUNTIF($A:$A,Z$1))-1)),$W47))</f>
        <v>2</v>
      </c>
      <c r="AA47" s="10">
        <f ca="1">IF(COUNTIF(INDIRECT("L"&amp;MATCH(AA$1,$A:$A,0)):INDIRECT("R"&amp;(MATCH(AA$1,$A:$A,0)+(COUNTIF($A:$A,AA$1))-1)),$W47)=0,"",COUNTIF(INDIRECT("L"&amp;MATCH(AA$1,$A:$A,0)):INDIRECT("R"&amp;(MATCH(AA$1,$A:$A,0)+(COUNTIF($A:$A,AA$1))-1)),$W47))</f>
        <v>1</v>
      </c>
      <c r="AB47" s="10" t="str">
        <f ca="1">IF(COUNTIF(INDIRECT("L"&amp;MATCH(AB$1,$A:$A,0)):INDIRECT("R"&amp;(MATCH(AB$1,$A:$A,0)+(COUNTIF($A:$A,AB$1))-1)),$W47)=0,"",COUNTIF(INDIRECT("L"&amp;MATCH(AB$1,$A:$A,0)):INDIRECT("R"&amp;(MATCH(AB$1,$A:$A,0)+(COUNTIF($A:$A,AB$1))-1)),$W47))</f>
        <v/>
      </c>
      <c r="AC47" s="10" t="str">
        <f ca="1">IF(COUNTIF(INDIRECT("L"&amp;MATCH(AC$1,$A:$A,0)):INDIRECT("R"&amp;(MATCH(AC$1,$A:$A,0)+(COUNTIF($A:$A,AC$1))-1)),$W47)=0,"",COUNTIF(INDIRECT("L"&amp;MATCH(AC$1,$A:$A,0)):INDIRECT("R"&amp;(MATCH(AC$1,$A:$A,0)+(COUNTIF($A:$A,AC$1))-1)),$W47))</f>
        <v/>
      </c>
      <c r="AD47" s="10">
        <f ca="1">IF(COUNTIF(INDIRECT("L"&amp;MATCH(AD$1,$A:$A,0)):INDIRECT("R"&amp;(MATCH(AD$1,$A:$A,0)+(COUNTIF($A:$A,AD$1))-1)),$W47)=0,"",COUNTIF(INDIRECT("L"&amp;MATCH(AD$1,$A:$A,0)):INDIRECT("R"&amp;(MATCH(AD$1,$A:$A,0)+(COUNTIF($A:$A,AD$1))-1)),$W47))</f>
        <v>10</v>
      </c>
      <c r="AE47" s="10" t="str">
        <f ca="1">IF(COUNTIF(INDIRECT("L"&amp;MATCH(AE$1,$A:$A,0)):INDIRECT("R"&amp;(MATCH(AE$1,$A:$A,0)+(COUNTIF($A:$A,AE$1))-1)),$W47)=0,"",COUNTIF(INDIRECT("L"&amp;MATCH(AE$1,$A:$A,0)):INDIRECT("R"&amp;(MATCH(AE$1,$A:$A,0)+(COUNTIF($A:$A,AE$1))-1)),$W47))</f>
        <v/>
      </c>
      <c r="AF47" s="10">
        <f ca="1">IF(COUNTIF(INDIRECT("L"&amp;MATCH(AF$1,$A:$A,0)):INDIRECT("R"&amp;(MATCH(AF$1,$A:$A,0)+(COUNTIF($A:$A,AF$1))-1)),$W47)=0,"",COUNTIF(INDIRECT("L"&amp;MATCH(AF$1,$A:$A,0)):INDIRECT("R"&amp;(MATCH(AF$1,$A:$A,0)+(COUNTIF($A:$A,AF$1))-1)),$W47))</f>
        <v>1</v>
      </c>
      <c r="AG47" s="10">
        <f ca="1">IF(COUNTIF(INDIRECT("L"&amp;MATCH(AG$1,$A:$A,0)):INDIRECT("R"&amp;(MATCH(AG$1,$A:$A,0)+(COUNTIF($A:$A,AG$1))-1)),$W47)=0,"",COUNTIF(INDIRECT("L"&amp;MATCH(AG$1,$A:$A,0)):INDIRECT("R"&amp;(MATCH(AG$1,$A:$A,0)+(COUNTIF($A:$A,AG$1))-1)),$W47))</f>
        <v>1</v>
      </c>
      <c r="AH47" s="10">
        <f ca="1">IF(COUNTIF(INDIRECT("L"&amp;MATCH(AH$1,$A:$A,0)):INDIRECT("R"&amp;(MATCH(AH$1,$A:$A,0)+(COUNTIF($A:$A,AH$1))-1)),$W47)=0,"",COUNTIF(INDIRECT("L"&amp;MATCH(AH$1,$A:$A,0)):INDIRECT("R"&amp;(MATCH(AH$1,$A:$A,0)+(COUNTIF($A:$A,AH$1))-1)),$W47))</f>
        <v>2</v>
      </c>
      <c r="AI47" s="10">
        <f ca="1">IF(COUNTIF(INDIRECT("L"&amp;MATCH(AI$1,$A:$A,0)):INDIRECT("R"&amp;(MATCH(AI$1,$A:$A,0)+(COUNTIF($A:$A,AI$1))-1)),$W47)=0,"",COUNTIF(INDIRECT("L"&amp;MATCH(AI$1,$A:$A,0)):INDIRECT("R"&amp;(MATCH(AI$1,$A:$A,0)+(COUNTIF($A:$A,AI$1))-1)),$W47))</f>
        <v>5</v>
      </c>
      <c r="AJ47" s="10" t="str">
        <f ca="1">IF(COUNTIF(INDIRECT("L"&amp;MATCH(AJ$1,$A:$A,0)):INDIRECT("R"&amp;(MATCH(AJ$1,$A:$A,0)+(COUNTIF($A:$A,AJ$1))-1)),$W47)=0,"",COUNTIF(INDIRECT("L"&amp;MATCH(AJ$1,$A:$A,0)):INDIRECT("R"&amp;(MATCH(AJ$1,$A:$A,0)+(COUNTIF($A:$A,AJ$1))-1)),$W47))</f>
        <v/>
      </c>
      <c r="AK47" s="10" t="str">
        <f ca="1">IF(COUNTIF(INDIRECT("L"&amp;MATCH(AK$1,$A:$A,0)):INDIRECT("R"&amp;(MATCH(AK$1,$A:$A,0)+(COUNTIF($A:$A,AK$1))-1)),$W47)=0,"",COUNTIF(INDIRECT("L"&amp;MATCH(AK$1,$A:$A,0)):INDIRECT("R"&amp;(MATCH(AK$1,$A:$A,0)+(COUNTIF($A:$A,AK$1))-1)),$W47))</f>
        <v/>
      </c>
      <c r="AL47" s="10" t="str">
        <f ca="1">IF(COUNTIF(INDIRECT("L"&amp;MATCH(AL$1,$A:$A,0)):INDIRECT("R"&amp;(MATCH(AL$1,$A:$A,0)+(COUNTIF($A:$A,AL$1))-1)),$W47)=0,"",COUNTIF(INDIRECT("L"&amp;MATCH(AL$1,$A:$A,0)):INDIRECT("R"&amp;(MATCH(AL$1,$A:$A,0)+(COUNTIF($A:$A,AL$1))-1)),$W47))</f>
        <v/>
      </c>
      <c r="AM47" s="10">
        <f ca="1">IF(COUNTIF(INDIRECT("L"&amp;MATCH(AM$1,$A:$A,0)):INDIRECT("R"&amp;(MATCH(AM$1,$A:$A,0)+(COUNTIF($A:$A,AM$1))-1)),$W47)=0,"",COUNTIF(INDIRECT("L"&amp;MATCH(AM$1,$A:$A,0)):INDIRECT("R"&amp;(MATCH(AM$1,$A:$A,0)+(COUNTIF($A:$A,AM$1))-1)),$W47))</f>
        <v>1</v>
      </c>
      <c r="AN47" s="10">
        <f ca="1">IF(COUNTIF(INDIRECT("L"&amp;MATCH(AN$1,$A:$A,0)):INDIRECT("R"&amp;(MATCH(AN$1,$A:$A,0)+(COUNTIF($A:$A,AN$1))-1)),$W47)=0,"",COUNTIF(INDIRECT("L"&amp;MATCH(AN$1,$A:$A,0)):INDIRECT("R"&amp;(MATCH(AN$1,$A:$A,0)+(COUNTIF($A:$A,AN$1))-1)),$W47))</f>
        <v>1</v>
      </c>
      <c r="AO47" s="10" t="str">
        <f ca="1">IF(COUNTIF(INDIRECT("L"&amp;MATCH(AO$1,$A:$A,0)):INDIRECT("R"&amp;(MATCH(AO$1,$A:$A,0)+(COUNTIF($A:$A,AO$1))-1)),$W47)=0,"",COUNTIF(INDIRECT("L"&amp;MATCH(AO$1,$A:$A,0)):INDIRECT("R"&amp;(MATCH(AO$1,$A:$A,0)+(COUNTIF($A:$A,AO$1))-1)),$W47))</f>
        <v/>
      </c>
      <c r="AP47" s="10">
        <f ca="1">IF(COUNTIF(INDIRECT("L"&amp;MATCH(AP$1,$A:$A,0)):INDIRECT("R"&amp;(MATCH(AP$1,$A:$A,0)+(COUNTIF($A:$A,AP$1))-1)),$W47)=0,"",COUNTIF(INDIRECT("L"&amp;MATCH(AP$1,$A:$A,0)):INDIRECT("R"&amp;(MATCH(AP$1,$A:$A,0)+(COUNTIF($A:$A,AP$1))-1)),$W47))</f>
        <v>1</v>
      </c>
    </row>
    <row r="48" spans="1:42">
      <c r="A48" s="10" t="s">
        <v>244</v>
      </c>
      <c r="B48" s="11" t="s">
        <v>1601</v>
      </c>
      <c r="C48" s="11" t="s">
        <v>3221</v>
      </c>
      <c r="F48" s="10" t="s">
        <v>239</v>
      </c>
      <c r="G48" s="10">
        <v>0</v>
      </c>
      <c r="H48" s="10" t="s">
        <v>490</v>
      </c>
      <c r="I48" s="10">
        <v>1</v>
      </c>
      <c r="J48" s="10">
        <v>1</v>
      </c>
      <c r="L48" s="10" t="s">
        <v>5494</v>
      </c>
      <c r="N48" s="10" t="s">
        <v>5503</v>
      </c>
      <c r="O48" s="10" t="s">
        <v>656</v>
      </c>
      <c r="S48" s="10">
        <f>IF(ISBLANK(T48),0,COUNTA(L48:R48))</f>
        <v>3</v>
      </c>
      <c r="T48" s="10" t="s">
        <v>5499</v>
      </c>
      <c r="U48" s="10" t="s">
        <v>2902</v>
      </c>
      <c r="W48" s="10" t="str">
        <f>IndexTable!C48</f>
        <v>Weaken</v>
      </c>
      <c r="X48" s="10" t="str">
        <f ca="1">IF(COUNTIF(INDIRECT("L"&amp;MATCH(X$1,$A:$A,0)):INDIRECT("R"&amp;(MATCH(X$1,$A:$A,0)+(COUNTIF($A:$A,X$1))-1)),$W48)=0,"",COUNTIF(INDIRECT("L"&amp;MATCH(X$1,$A:$A,0)):INDIRECT("R"&amp;(MATCH(X$1,$A:$A,0)+(COUNTIF($A:$A,X$1))-1)),$W48))</f>
        <v/>
      </c>
      <c r="Y48" s="10" t="str">
        <f ca="1">IF(COUNTIF(INDIRECT("L"&amp;MATCH(Y$1,$A:$A,0)):INDIRECT("R"&amp;(MATCH(Y$1,$A:$A,0)+(COUNTIF($A:$A,Y$1))-1)),$W48)=0,"",COUNTIF(INDIRECT("L"&amp;MATCH(Y$1,$A:$A,0)):INDIRECT("R"&amp;(MATCH(Y$1,$A:$A,0)+(COUNTIF($A:$A,Y$1))-1)),$W48))</f>
        <v/>
      </c>
      <c r="Z48" s="10">
        <f ca="1">IF(COUNTIF(INDIRECT("L"&amp;MATCH(Z$1,$A:$A,0)):INDIRECT("R"&amp;(MATCH(Z$1,$A:$A,0)+(COUNTIF($A:$A,Z$1))-1)),$W48)=0,"",COUNTIF(INDIRECT("L"&amp;MATCH(Z$1,$A:$A,0)):INDIRECT("R"&amp;(MATCH(Z$1,$A:$A,0)+(COUNTIF($A:$A,Z$1))-1)),$W48))</f>
        <v>11</v>
      </c>
      <c r="AA48" s="10">
        <f ca="1">IF(COUNTIF(INDIRECT("L"&amp;MATCH(AA$1,$A:$A,0)):INDIRECT("R"&amp;(MATCH(AA$1,$A:$A,0)+(COUNTIF($A:$A,AA$1))-1)),$W48)=0,"",COUNTIF(INDIRECT("L"&amp;MATCH(AA$1,$A:$A,0)):INDIRECT("R"&amp;(MATCH(AA$1,$A:$A,0)+(COUNTIF($A:$A,AA$1))-1)),$W48))</f>
        <v>8</v>
      </c>
      <c r="AB48" s="10" t="str">
        <f ca="1">IF(COUNTIF(INDIRECT("L"&amp;MATCH(AB$1,$A:$A,0)):INDIRECT("R"&amp;(MATCH(AB$1,$A:$A,0)+(COUNTIF($A:$A,AB$1))-1)),$W48)=0,"",COUNTIF(INDIRECT("L"&amp;MATCH(AB$1,$A:$A,0)):INDIRECT("R"&amp;(MATCH(AB$1,$A:$A,0)+(COUNTIF($A:$A,AB$1))-1)),$W48))</f>
        <v/>
      </c>
      <c r="AC48" s="10" t="str">
        <f ca="1">IF(COUNTIF(INDIRECT("L"&amp;MATCH(AC$1,$A:$A,0)):INDIRECT("R"&amp;(MATCH(AC$1,$A:$A,0)+(COUNTIF($A:$A,AC$1))-1)),$W48)=0,"",COUNTIF(INDIRECT("L"&amp;MATCH(AC$1,$A:$A,0)):INDIRECT("R"&amp;(MATCH(AC$1,$A:$A,0)+(COUNTIF($A:$A,AC$1))-1)),$W48))</f>
        <v/>
      </c>
      <c r="AD48" s="10">
        <f ca="1">IF(COUNTIF(INDIRECT("L"&amp;MATCH(AD$1,$A:$A,0)):INDIRECT("R"&amp;(MATCH(AD$1,$A:$A,0)+(COUNTIF($A:$A,AD$1))-1)),$W48)=0,"",COUNTIF(INDIRECT("L"&amp;MATCH(AD$1,$A:$A,0)):INDIRECT("R"&amp;(MATCH(AD$1,$A:$A,0)+(COUNTIF($A:$A,AD$1))-1)),$W48))</f>
        <v>1</v>
      </c>
      <c r="AE48" s="10">
        <f ca="1">IF(COUNTIF(INDIRECT("L"&amp;MATCH(AE$1,$A:$A,0)):INDIRECT("R"&amp;(MATCH(AE$1,$A:$A,0)+(COUNTIF($A:$A,AE$1))-1)),$W48)=0,"",COUNTIF(INDIRECT("L"&amp;MATCH(AE$1,$A:$A,0)):INDIRECT("R"&amp;(MATCH(AE$1,$A:$A,0)+(COUNTIF($A:$A,AE$1))-1)),$W48))</f>
        <v>2</v>
      </c>
      <c r="AF48" s="10">
        <f ca="1">IF(COUNTIF(INDIRECT("L"&amp;MATCH(AF$1,$A:$A,0)):INDIRECT("R"&amp;(MATCH(AF$1,$A:$A,0)+(COUNTIF($A:$A,AF$1))-1)),$W48)=0,"",COUNTIF(INDIRECT("L"&amp;MATCH(AF$1,$A:$A,0)):INDIRECT("R"&amp;(MATCH(AF$1,$A:$A,0)+(COUNTIF($A:$A,AF$1))-1)),$W48))</f>
        <v>7</v>
      </c>
      <c r="AG48" s="10">
        <f ca="1">IF(COUNTIF(INDIRECT("L"&amp;MATCH(AG$1,$A:$A,0)):INDIRECT("R"&amp;(MATCH(AG$1,$A:$A,0)+(COUNTIF($A:$A,AG$1))-1)),$W48)=0,"",COUNTIF(INDIRECT("L"&amp;MATCH(AG$1,$A:$A,0)):INDIRECT("R"&amp;(MATCH(AG$1,$A:$A,0)+(COUNTIF($A:$A,AG$1))-1)),$W48))</f>
        <v>21</v>
      </c>
      <c r="AH48" s="10">
        <f ca="1">IF(COUNTIF(INDIRECT("L"&amp;MATCH(AH$1,$A:$A,0)):INDIRECT("R"&amp;(MATCH(AH$1,$A:$A,0)+(COUNTIF($A:$A,AH$1))-1)),$W48)=0,"",COUNTIF(INDIRECT("L"&amp;MATCH(AH$1,$A:$A,0)):INDIRECT("R"&amp;(MATCH(AH$1,$A:$A,0)+(COUNTIF($A:$A,AH$1))-1)),$W48))</f>
        <v>22</v>
      </c>
      <c r="AI48" s="10">
        <f ca="1">IF(COUNTIF(INDIRECT("L"&amp;MATCH(AI$1,$A:$A,0)):INDIRECT("R"&amp;(MATCH(AI$1,$A:$A,0)+(COUNTIF($A:$A,AI$1))-1)),$W48)=0,"",COUNTIF(INDIRECT("L"&amp;MATCH(AI$1,$A:$A,0)):INDIRECT("R"&amp;(MATCH(AI$1,$A:$A,0)+(COUNTIF($A:$A,AI$1))-1)),$W48))</f>
        <v>6</v>
      </c>
      <c r="AJ48" s="10" t="str">
        <f ca="1">IF(COUNTIF(INDIRECT("L"&amp;MATCH(AJ$1,$A:$A,0)):INDIRECT("R"&amp;(MATCH(AJ$1,$A:$A,0)+(COUNTIF($A:$A,AJ$1))-1)),$W48)=0,"",COUNTIF(INDIRECT("L"&amp;MATCH(AJ$1,$A:$A,0)):INDIRECT("R"&amp;(MATCH(AJ$1,$A:$A,0)+(COUNTIF($A:$A,AJ$1))-1)),$W48))</f>
        <v/>
      </c>
      <c r="AK48" s="10">
        <f ca="1">IF(COUNTIF(INDIRECT("L"&amp;MATCH(AK$1,$A:$A,0)):INDIRECT("R"&amp;(MATCH(AK$1,$A:$A,0)+(COUNTIF($A:$A,AK$1))-1)),$W48)=0,"",COUNTIF(INDIRECT("L"&amp;MATCH(AK$1,$A:$A,0)):INDIRECT("R"&amp;(MATCH(AK$1,$A:$A,0)+(COUNTIF($A:$A,AK$1))-1)),$W48))</f>
        <v>6</v>
      </c>
      <c r="AL48" s="10" t="str">
        <f ca="1">IF(COUNTIF(INDIRECT("L"&amp;MATCH(AL$1,$A:$A,0)):INDIRECT("R"&amp;(MATCH(AL$1,$A:$A,0)+(COUNTIF($A:$A,AL$1))-1)),$W48)=0,"",COUNTIF(INDIRECT("L"&amp;MATCH(AL$1,$A:$A,0)):INDIRECT("R"&amp;(MATCH(AL$1,$A:$A,0)+(COUNTIF($A:$A,AL$1))-1)),$W48))</f>
        <v/>
      </c>
      <c r="AM48" s="10">
        <f ca="1">IF(COUNTIF(INDIRECT("L"&amp;MATCH(AM$1,$A:$A,0)):INDIRECT("R"&amp;(MATCH(AM$1,$A:$A,0)+(COUNTIF($A:$A,AM$1))-1)),$W48)=0,"",COUNTIF(INDIRECT("L"&amp;MATCH(AM$1,$A:$A,0)):INDIRECT("R"&amp;(MATCH(AM$1,$A:$A,0)+(COUNTIF($A:$A,AM$1))-1)),$W48))</f>
        <v>10</v>
      </c>
      <c r="AN48" s="10">
        <f ca="1">IF(COUNTIF(INDIRECT("L"&amp;MATCH(AN$1,$A:$A,0)):INDIRECT("R"&amp;(MATCH(AN$1,$A:$A,0)+(COUNTIF($A:$A,AN$1))-1)),$W48)=0,"",COUNTIF(INDIRECT("L"&amp;MATCH(AN$1,$A:$A,0)):INDIRECT("R"&amp;(MATCH(AN$1,$A:$A,0)+(COUNTIF($A:$A,AN$1))-1)),$W48))</f>
        <v>1</v>
      </c>
      <c r="AO48" s="10" t="str">
        <f ca="1">IF(COUNTIF(INDIRECT("L"&amp;MATCH(AO$1,$A:$A,0)):INDIRECT("R"&amp;(MATCH(AO$1,$A:$A,0)+(COUNTIF($A:$A,AO$1))-1)),$W48)=0,"",COUNTIF(INDIRECT("L"&amp;MATCH(AO$1,$A:$A,0)):INDIRECT("R"&amp;(MATCH(AO$1,$A:$A,0)+(COUNTIF($A:$A,AO$1))-1)),$W48))</f>
        <v/>
      </c>
      <c r="AP48" s="10">
        <f ca="1">IF(COUNTIF(INDIRECT("L"&amp;MATCH(AP$1,$A:$A,0)):INDIRECT("R"&amp;(MATCH(AP$1,$A:$A,0)+(COUNTIF($A:$A,AP$1))-1)),$W48)=0,"",COUNTIF(INDIRECT("L"&amp;MATCH(AP$1,$A:$A,0)):INDIRECT("R"&amp;(MATCH(AP$1,$A:$A,0)+(COUNTIF($A:$A,AP$1))-1)),$W48))</f>
        <v>1</v>
      </c>
    </row>
    <row r="49" spans="1:42">
      <c r="A49" s="10" t="s">
        <v>244</v>
      </c>
      <c r="B49" s="11" t="s">
        <v>1602</v>
      </c>
      <c r="C49" s="11" t="s">
        <v>3222</v>
      </c>
      <c r="F49" s="10" t="s">
        <v>239</v>
      </c>
      <c r="G49" s="10">
        <v>0</v>
      </c>
      <c r="H49" s="10" t="s">
        <v>491</v>
      </c>
      <c r="I49" s="10">
        <v>1</v>
      </c>
      <c r="J49" s="10">
        <v>1</v>
      </c>
      <c r="L49" s="10" t="s">
        <v>2</v>
      </c>
      <c r="N49" s="10" t="s">
        <v>13</v>
      </c>
      <c r="S49" s="10">
        <f>IF(ISBLANK(T49),0,COUNTA(L49:R49))</f>
        <v>2</v>
      </c>
      <c r="T49" s="10" t="s">
        <v>5499</v>
      </c>
      <c r="U49" s="10" t="s">
        <v>2903</v>
      </c>
      <c r="W49" s="10" t="str">
        <f>IndexTable!C49</f>
        <v>Wind</v>
      </c>
      <c r="X49" s="10" t="str">
        <f ca="1">IF(COUNTIF(INDIRECT("L"&amp;MATCH(X$1,$A:$A,0)):INDIRECT("R"&amp;(MATCH(X$1,$A:$A,0)+(COUNTIF($A:$A,X$1))-1)),$W49)=0,"",COUNTIF(INDIRECT("L"&amp;MATCH(X$1,$A:$A,0)):INDIRECT("R"&amp;(MATCH(X$1,$A:$A,0)+(COUNTIF($A:$A,X$1))-1)),$W49))</f>
        <v/>
      </c>
      <c r="Y49" s="10" t="str">
        <f ca="1">IF(COUNTIF(INDIRECT("L"&amp;MATCH(Y$1,$A:$A,0)):INDIRECT("R"&amp;(MATCH(Y$1,$A:$A,0)+(COUNTIF($A:$A,Y$1))-1)),$W49)=0,"",COUNTIF(INDIRECT("L"&amp;MATCH(Y$1,$A:$A,0)):INDIRECT("R"&amp;(MATCH(Y$1,$A:$A,0)+(COUNTIF($A:$A,Y$1))-1)),$W49))</f>
        <v/>
      </c>
      <c r="Z49" s="10">
        <f ca="1">IF(COUNTIF(INDIRECT("L"&amp;MATCH(Z$1,$A:$A,0)):INDIRECT("R"&amp;(MATCH(Z$1,$A:$A,0)+(COUNTIF($A:$A,Z$1))-1)),$W49)=0,"",COUNTIF(INDIRECT("L"&amp;MATCH(Z$1,$A:$A,0)):INDIRECT("R"&amp;(MATCH(Z$1,$A:$A,0)+(COUNTIF($A:$A,Z$1))-1)),$W49))</f>
        <v>4</v>
      </c>
      <c r="AA49" s="10">
        <f ca="1">IF(COUNTIF(INDIRECT("L"&amp;MATCH(AA$1,$A:$A,0)):INDIRECT("R"&amp;(MATCH(AA$1,$A:$A,0)+(COUNTIF($A:$A,AA$1))-1)),$W49)=0,"",COUNTIF(INDIRECT("L"&amp;MATCH(AA$1,$A:$A,0)):INDIRECT("R"&amp;(MATCH(AA$1,$A:$A,0)+(COUNTIF($A:$A,AA$1))-1)),$W49))</f>
        <v>3</v>
      </c>
      <c r="AB49" s="10" t="str">
        <f ca="1">IF(COUNTIF(INDIRECT("L"&amp;MATCH(AB$1,$A:$A,0)):INDIRECT("R"&amp;(MATCH(AB$1,$A:$A,0)+(COUNTIF($A:$A,AB$1))-1)),$W49)=0,"",COUNTIF(INDIRECT("L"&amp;MATCH(AB$1,$A:$A,0)):INDIRECT("R"&amp;(MATCH(AB$1,$A:$A,0)+(COUNTIF($A:$A,AB$1))-1)),$W49))</f>
        <v/>
      </c>
      <c r="AC49" s="10" t="str">
        <f ca="1">IF(COUNTIF(INDIRECT("L"&amp;MATCH(AC$1,$A:$A,0)):INDIRECT("R"&amp;(MATCH(AC$1,$A:$A,0)+(COUNTIF($A:$A,AC$1))-1)),$W49)=0,"",COUNTIF(INDIRECT("L"&amp;MATCH(AC$1,$A:$A,0)):INDIRECT("R"&amp;(MATCH(AC$1,$A:$A,0)+(COUNTIF($A:$A,AC$1))-1)),$W49))</f>
        <v/>
      </c>
      <c r="AD49" s="10">
        <f ca="1">IF(COUNTIF(INDIRECT("L"&amp;MATCH(AD$1,$A:$A,0)):INDIRECT("R"&amp;(MATCH(AD$1,$A:$A,0)+(COUNTIF($A:$A,AD$1))-1)),$W49)=0,"",COUNTIF(INDIRECT("L"&amp;MATCH(AD$1,$A:$A,0)):INDIRECT("R"&amp;(MATCH(AD$1,$A:$A,0)+(COUNTIF($A:$A,AD$1))-1)),$W49))</f>
        <v>10</v>
      </c>
      <c r="AE49" s="10" t="str">
        <f ca="1">IF(COUNTIF(INDIRECT("L"&amp;MATCH(AE$1,$A:$A,0)):INDIRECT("R"&amp;(MATCH(AE$1,$A:$A,0)+(COUNTIF($A:$A,AE$1))-1)),$W49)=0,"",COUNTIF(INDIRECT("L"&amp;MATCH(AE$1,$A:$A,0)):INDIRECT("R"&amp;(MATCH(AE$1,$A:$A,0)+(COUNTIF($A:$A,AE$1))-1)),$W49))</f>
        <v/>
      </c>
      <c r="AF49" s="10" t="str">
        <f ca="1">IF(COUNTIF(INDIRECT("L"&amp;MATCH(AF$1,$A:$A,0)):INDIRECT("R"&amp;(MATCH(AF$1,$A:$A,0)+(COUNTIF($A:$A,AF$1))-1)),$W49)=0,"",COUNTIF(INDIRECT("L"&amp;MATCH(AF$1,$A:$A,0)):INDIRECT("R"&amp;(MATCH(AF$1,$A:$A,0)+(COUNTIF($A:$A,AF$1))-1)),$W49))</f>
        <v/>
      </c>
      <c r="AG49" s="10" t="str">
        <f ca="1">IF(COUNTIF(INDIRECT("L"&amp;MATCH(AG$1,$A:$A,0)):INDIRECT("R"&amp;(MATCH(AG$1,$A:$A,0)+(COUNTIF($A:$A,AG$1))-1)),$W49)=0,"",COUNTIF(INDIRECT("L"&amp;MATCH(AG$1,$A:$A,0)):INDIRECT("R"&amp;(MATCH(AG$1,$A:$A,0)+(COUNTIF($A:$A,AG$1))-1)),$W49))</f>
        <v/>
      </c>
      <c r="AH49" s="10">
        <f ca="1">IF(COUNTIF(INDIRECT("L"&amp;MATCH(AH$1,$A:$A,0)):INDIRECT("R"&amp;(MATCH(AH$1,$A:$A,0)+(COUNTIF($A:$A,AH$1))-1)),$W49)=0,"",COUNTIF(INDIRECT("L"&amp;MATCH(AH$1,$A:$A,0)):INDIRECT("R"&amp;(MATCH(AH$1,$A:$A,0)+(COUNTIF($A:$A,AH$1))-1)),$W49))</f>
        <v>4</v>
      </c>
      <c r="AI49" s="10">
        <f ca="1">IF(COUNTIF(INDIRECT("L"&amp;MATCH(AI$1,$A:$A,0)):INDIRECT("R"&amp;(MATCH(AI$1,$A:$A,0)+(COUNTIF($A:$A,AI$1))-1)),$W49)=0,"",COUNTIF(INDIRECT("L"&amp;MATCH(AI$1,$A:$A,0)):INDIRECT("R"&amp;(MATCH(AI$1,$A:$A,0)+(COUNTIF($A:$A,AI$1))-1)),$W49))</f>
        <v>8</v>
      </c>
      <c r="AJ49" s="10" t="str">
        <f ca="1">IF(COUNTIF(INDIRECT("L"&amp;MATCH(AJ$1,$A:$A,0)):INDIRECT("R"&amp;(MATCH(AJ$1,$A:$A,0)+(COUNTIF($A:$A,AJ$1))-1)),$W49)=0,"",COUNTIF(INDIRECT("L"&amp;MATCH(AJ$1,$A:$A,0)):INDIRECT("R"&amp;(MATCH(AJ$1,$A:$A,0)+(COUNTIF($A:$A,AJ$1))-1)),$W49))</f>
        <v/>
      </c>
      <c r="AK49" s="10" t="str">
        <f ca="1">IF(COUNTIF(INDIRECT("L"&amp;MATCH(AK$1,$A:$A,0)):INDIRECT("R"&amp;(MATCH(AK$1,$A:$A,0)+(COUNTIF($A:$A,AK$1))-1)),$W49)=0,"",COUNTIF(INDIRECT("L"&amp;MATCH(AK$1,$A:$A,0)):INDIRECT("R"&amp;(MATCH(AK$1,$A:$A,0)+(COUNTIF($A:$A,AK$1))-1)),$W49))</f>
        <v/>
      </c>
      <c r="AL49" s="10" t="str">
        <f ca="1">IF(COUNTIF(INDIRECT("L"&amp;MATCH(AL$1,$A:$A,0)):INDIRECT("R"&amp;(MATCH(AL$1,$A:$A,0)+(COUNTIF($A:$A,AL$1))-1)),$W49)=0,"",COUNTIF(INDIRECT("L"&amp;MATCH(AL$1,$A:$A,0)):INDIRECT("R"&amp;(MATCH(AL$1,$A:$A,0)+(COUNTIF($A:$A,AL$1))-1)),$W49))</f>
        <v/>
      </c>
      <c r="AM49" s="10" t="str">
        <f ca="1">IF(COUNTIF(INDIRECT("L"&amp;MATCH(AM$1,$A:$A,0)):INDIRECT("R"&amp;(MATCH(AM$1,$A:$A,0)+(COUNTIF($A:$A,AM$1))-1)),$W49)=0,"",COUNTIF(INDIRECT("L"&amp;MATCH(AM$1,$A:$A,0)):INDIRECT("R"&amp;(MATCH(AM$1,$A:$A,0)+(COUNTIF($A:$A,AM$1))-1)),$W49))</f>
        <v/>
      </c>
      <c r="AN49" s="10">
        <f ca="1">IF(COUNTIF(INDIRECT("L"&amp;MATCH(AN$1,$A:$A,0)):INDIRECT("R"&amp;(MATCH(AN$1,$A:$A,0)+(COUNTIF($A:$A,AN$1))-1)),$W49)=0,"",COUNTIF(INDIRECT("L"&amp;MATCH(AN$1,$A:$A,0)):INDIRECT("R"&amp;(MATCH(AN$1,$A:$A,0)+(COUNTIF($A:$A,AN$1))-1)),$W49))</f>
        <v>1</v>
      </c>
      <c r="AO49" s="10" t="str">
        <f ca="1">IF(COUNTIF(INDIRECT("L"&amp;MATCH(AO$1,$A:$A,0)):INDIRECT("R"&amp;(MATCH(AO$1,$A:$A,0)+(COUNTIF($A:$A,AO$1))-1)),$W49)=0,"",COUNTIF(INDIRECT("L"&amp;MATCH(AO$1,$A:$A,0)):INDIRECT("R"&amp;(MATCH(AO$1,$A:$A,0)+(COUNTIF($A:$A,AO$1))-1)),$W49))</f>
        <v/>
      </c>
      <c r="AP49" s="10" t="str">
        <f ca="1">IF(COUNTIF(INDIRECT("L"&amp;MATCH(AP$1,$A:$A,0)):INDIRECT("R"&amp;(MATCH(AP$1,$A:$A,0)+(COUNTIF($A:$A,AP$1))-1)),$W49)=0,"",COUNTIF(INDIRECT("L"&amp;MATCH(AP$1,$A:$A,0)):INDIRECT("R"&amp;(MATCH(AP$1,$A:$A,0)+(COUNTIF($A:$A,AP$1))-1)),$W49))</f>
        <v/>
      </c>
    </row>
    <row r="50" spans="1:42">
      <c r="A50" s="10" t="s">
        <v>244</v>
      </c>
      <c r="B50" s="11" t="s">
        <v>1603</v>
      </c>
      <c r="C50" s="11" t="s">
        <v>3223</v>
      </c>
      <c r="F50" s="10" t="s">
        <v>239</v>
      </c>
      <c r="G50" s="10">
        <v>25</v>
      </c>
      <c r="H50" s="10" t="s">
        <v>492</v>
      </c>
      <c r="I50" s="10">
        <v>1</v>
      </c>
      <c r="J50" s="10">
        <v>1</v>
      </c>
      <c r="O50" s="10" t="s">
        <v>10</v>
      </c>
      <c r="P50" s="10" t="s">
        <v>5498</v>
      </c>
      <c r="Q50" s="10" t="s">
        <v>4</v>
      </c>
      <c r="S50" s="10">
        <f>IF(ISBLANK(T50),0,COUNTA(L50:R50))</f>
        <v>3</v>
      </c>
      <c r="T50" s="10" t="s">
        <v>5499</v>
      </c>
      <c r="U50" s="10" t="s">
        <v>2904</v>
      </c>
    </row>
    <row r="51" spans="1:42">
      <c r="A51" s="10" t="s">
        <v>244</v>
      </c>
      <c r="B51" s="11" t="s">
        <v>1604</v>
      </c>
      <c r="C51" s="11" t="s">
        <v>3224</v>
      </c>
      <c r="F51" s="10" t="s">
        <v>239</v>
      </c>
      <c r="G51" s="10">
        <v>25</v>
      </c>
      <c r="H51" s="10" t="s">
        <v>493</v>
      </c>
      <c r="I51" s="10">
        <v>1</v>
      </c>
      <c r="J51" s="10">
        <v>1</v>
      </c>
      <c r="R51" s="10" t="s">
        <v>5</v>
      </c>
      <c r="S51" s="10">
        <f>IF(ISBLANK(T51),0,COUNTA(L51:R51))</f>
        <v>1</v>
      </c>
      <c r="T51" s="10" t="s">
        <v>5499</v>
      </c>
      <c r="U51" s="10" t="s">
        <v>2905</v>
      </c>
      <c r="X51" s="10">
        <f ca="1">COUNT(X2:X49)</f>
        <v>21</v>
      </c>
      <c r="Y51" s="10">
        <f t="shared" ref="Y51:AP51" ca="1" si="0">COUNT(Y2:Y49)</f>
        <v>10</v>
      </c>
      <c r="Z51" s="7">
        <f t="shared" ca="1" si="0"/>
        <v>39</v>
      </c>
      <c r="AA51" s="10">
        <f t="shared" ca="1" si="0"/>
        <v>25</v>
      </c>
      <c r="AB51" s="10">
        <f t="shared" ca="1" si="0"/>
        <v>8</v>
      </c>
      <c r="AC51" s="10">
        <f t="shared" ca="1" si="0"/>
        <v>2</v>
      </c>
      <c r="AD51" s="10">
        <f t="shared" ca="1" si="0"/>
        <v>10</v>
      </c>
      <c r="AE51" s="10">
        <f t="shared" ca="1" si="0"/>
        <v>28</v>
      </c>
      <c r="AF51" s="10">
        <f t="shared" ca="1" si="0"/>
        <v>24</v>
      </c>
      <c r="AG51" s="7">
        <f t="shared" ca="1" si="0"/>
        <v>37</v>
      </c>
      <c r="AH51" s="7">
        <f t="shared" ca="1" si="0"/>
        <v>42</v>
      </c>
      <c r="AI51" s="7">
        <f t="shared" ca="1" si="0"/>
        <v>45</v>
      </c>
      <c r="AJ51" s="10">
        <f t="shared" ca="1" si="0"/>
        <v>7</v>
      </c>
      <c r="AK51" s="10">
        <f t="shared" ca="1" si="0"/>
        <v>20</v>
      </c>
      <c r="AL51" s="10">
        <f t="shared" ca="1" si="0"/>
        <v>4</v>
      </c>
      <c r="AM51" s="7">
        <f t="shared" ca="1" si="0"/>
        <v>34</v>
      </c>
      <c r="AN51" s="7">
        <f t="shared" ca="1" si="0"/>
        <v>33</v>
      </c>
      <c r="AO51" s="10">
        <f t="shared" ca="1" si="0"/>
        <v>3</v>
      </c>
      <c r="AP51" s="10">
        <f t="shared" ca="1" si="0"/>
        <v>25</v>
      </c>
    </row>
    <row r="52" spans="1:42">
      <c r="A52" s="10" t="s">
        <v>244</v>
      </c>
      <c r="B52" s="11" t="s">
        <v>1605</v>
      </c>
      <c r="C52" s="11" t="s">
        <v>3225</v>
      </c>
      <c r="F52" s="10" t="s">
        <v>239</v>
      </c>
      <c r="G52" s="10">
        <v>25</v>
      </c>
      <c r="H52" s="10" t="s">
        <v>494</v>
      </c>
      <c r="I52" s="10">
        <v>1</v>
      </c>
      <c r="J52" s="10">
        <v>1</v>
      </c>
      <c r="L52" s="10" t="s">
        <v>2</v>
      </c>
      <c r="S52" s="10">
        <f>IF(ISBLANK(T52),0,COUNTA(L52:R52))</f>
        <v>1</v>
      </c>
      <c r="T52" s="10" t="s">
        <v>5499</v>
      </c>
      <c r="U52" s="10" t="s">
        <v>2906</v>
      </c>
    </row>
    <row r="53" spans="1:42">
      <c r="A53" s="10" t="s">
        <v>244</v>
      </c>
      <c r="B53" s="11" t="s">
        <v>1606</v>
      </c>
      <c r="C53" s="11" t="s">
        <v>3226</v>
      </c>
      <c r="F53" s="10" t="s">
        <v>239</v>
      </c>
      <c r="G53" s="10">
        <v>25</v>
      </c>
      <c r="H53" s="10" t="s">
        <v>495</v>
      </c>
      <c r="I53" s="10">
        <v>1</v>
      </c>
      <c r="J53" s="10">
        <v>1</v>
      </c>
      <c r="O53" s="10" t="s">
        <v>7</v>
      </c>
      <c r="S53" s="10">
        <f>IF(ISBLANK(T53),0,COUNTA(L53:R53))</f>
        <v>1</v>
      </c>
      <c r="T53" s="10" t="s">
        <v>5499</v>
      </c>
      <c r="U53" s="10" t="s">
        <v>2907</v>
      </c>
    </row>
    <row r="54" spans="1:42">
      <c r="A54" s="10" t="s">
        <v>244</v>
      </c>
      <c r="B54" s="11" t="s">
        <v>1607</v>
      </c>
      <c r="C54" s="11" t="s">
        <v>3227</v>
      </c>
      <c r="F54" s="10" t="s">
        <v>239</v>
      </c>
      <c r="G54" s="10">
        <v>25</v>
      </c>
      <c r="H54" s="10" t="s">
        <v>496</v>
      </c>
      <c r="I54" s="10">
        <v>1</v>
      </c>
      <c r="J54" s="10">
        <v>1</v>
      </c>
      <c r="L54" s="10" t="s">
        <v>5494</v>
      </c>
      <c r="N54" s="10" t="s">
        <v>5503</v>
      </c>
      <c r="O54" s="10" t="s">
        <v>19</v>
      </c>
      <c r="S54" s="10">
        <f>IF(ISBLANK(T54),0,COUNTA(L54:R54))</f>
        <v>3</v>
      </c>
      <c r="T54" s="10" t="s">
        <v>5499</v>
      </c>
      <c r="U54" s="10" t="s">
        <v>2908</v>
      </c>
    </row>
    <row r="55" spans="1:42">
      <c r="A55" s="10" t="s">
        <v>244</v>
      </c>
      <c r="B55" s="11" t="s">
        <v>1608</v>
      </c>
      <c r="C55" s="11" t="s">
        <v>3228</v>
      </c>
      <c r="F55" s="10" t="s">
        <v>239</v>
      </c>
      <c r="G55" s="10">
        <v>25</v>
      </c>
      <c r="H55" s="10" t="s">
        <v>497</v>
      </c>
      <c r="I55" s="10">
        <v>1</v>
      </c>
      <c r="J55" s="10">
        <v>1</v>
      </c>
      <c r="L55" s="10" t="s">
        <v>650</v>
      </c>
      <c r="N55" s="10" t="s">
        <v>5503</v>
      </c>
      <c r="O55" s="10" t="s">
        <v>2867</v>
      </c>
      <c r="S55" s="10">
        <f>IF(ISBLANK(T55),0,COUNTA(L55:R55))</f>
        <v>3</v>
      </c>
      <c r="T55" s="10" t="s">
        <v>5499</v>
      </c>
      <c r="U55" s="10" t="s">
        <v>2909</v>
      </c>
    </row>
    <row r="56" spans="1:42">
      <c r="A56" s="10" t="s">
        <v>244</v>
      </c>
      <c r="B56" s="11" t="s">
        <v>1609</v>
      </c>
      <c r="C56" s="11" t="s">
        <v>3229</v>
      </c>
      <c r="F56" s="10" t="s">
        <v>239</v>
      </c>
      <c r="G56" s="10">
        <v>50</v>
      </c>
      <c r="H56" s="10" t="s">
        <v>498</v>
      </c>
      <c r="I56" s="10">
        <v>1</v>
      </c>
      <c r="J56" s="10">
        <v>1</v>
      </c>
      <c r="L56" s="10" t="s">
        <v>5526</v>
      </c>
      <c r="S56" s="10">
        <f>IF(ISBLANK(T56),0,COUNTA(L56:R56))</f>
        <v>1</v>
      </c>
      <c r="T56" s="10" t="s">
        <v>5499</v>
      </c>
      <c r="U56" s="10" t="s">
        <v>2910</v>
      </c>
    </row>
    <row r="57" spans="1:42">
      <c r="A57" s="10" t="s">
        <v>244</v>
      </c>
      <c r="B57" s="11" t="s">
        <v>1610</v>
      </c>
      <c r="C57" s="11" t="s">
        <v>3230</v>
      </c>
      <c r="F57" s="10" t="s">
        <v>239</v>
      </c>
      <c r="G57" s="10">
        <v>50</v>
      </c>
      <c r="H57" s="10" t="s">
        <v>499</v>
      </c>
      <c r="I57" s="10">
        <v>1</v>
      </c>
      <c r="J57" s="10">
        <v>1</v>
      </c>
      <c r="R57" s="10" t="s">
        <v>5</v>
      </c>
      <c r="S57" s="10">
        <f>IF(ISBLANK(T57),0,COUNTA(L57:R57))</f>
        <v>1</v>
      </c>
      <c r="T57" s="10" t="s">
        <v>5499</v>
      </c>
      <c r="U57" s="10" t="s">
        <v>2911</v>
      </c>
    </row>
    <row r="58" spans="1:42">
      <c r="A58" s="10" t="s">
        <v>244</v>
      </c>
      <c r="B58" s="11" t="s">
        <v>1611</v>
      </c>
      <c r="C58" s="11" t="s">
        <v>3231</v>
      </c>
      <c r="F58" s="10" t="s">
        <v>239</v>
      </c>
      <c r="G58" s="10">
        <v>50</v>
      </c>
      <c r="H58" s="10" t="s">
        <v>500</v>
      </c>
      <c r="I58" s="10">
        <v>1</v>
      </c>
      <c r="J58" s="10">
        <v>1</v>
      </c>
      <c r="L58" s="10" t="s">
        <v>5494</v>
      </c>
      <c r="O58" s="10" t="s">
        <v>7</v>
      </c>
      <c r="P58" s="10" t="s">
        <v>2867</v>
      </c>
      <c r="S58" s="10">
        <f>IF(ISBLANK(T58),0,COUNTA(L58:R58))</f>
        <v>3</v>
      </c>
      <c r="T58" s="10" t="s">
        <v>5499</v>
      </c>
      <c r="U58" s="10" t="s">
        <v>2912</v>
      </c>
    </row>
    <row r="59" spans="1:42">
      <c r="A59" s="10" t="s">
        <v>244</v>
      </c>
      <c r="B59" s="11" t="s">
        <v>1612</v>
      </c>
      <c r="C59" s="11" t="s">
        <v>3232</v>
      </c>
      <c r="F59" s="10" t="s">
        <v>239</v>
      </c>
      <c r="G59" s="10">
        <v>50</v>
      </c>
      <c r="H59" s="10" t="s">
        <v>501</v>
      </c>
      <c r="I59" s="10">
        <v>1</v>
      </c>
      <c r="J59" s="10">
        <v>1</v>
      </c>
      <c r="O59" s="10" t="s">
        <v>10</v>
      </c>
      <c r="S59" s="10">
        <f>IF(ISBLANK(T59),0,COUNTA(L59:R59))</f>
        <v>1</v>
      </c>
      <c r="T59" s="10" t="s">
        <v>5499</v>
      </c>
      <c r="U59" s="10" t="s">
        <v>2913</v>
      </c>
    </row>
    <row r="60" spans="1:42">
      <c r="A60" s="10" t="s">
        <v>244</v>
      </c>
      <c r="B60" s="11" t="s">
        <v>1613</v>
      </c>
      <c r="C60" s="11" t="s">
        <v>3233</v>
      </c>
      <c r="F60" s="10" t="s">
        <v>239</v>
      </c>
      <c r="G60" s="10">
        <v>50</v>
      </c>
      <c r="H60" s="10" t="s">
        <v>502</v>
      </c>
      <c r="I60" s="10">
        <v>1</v>
      </c>
      <c r="J60" s="10">
        <v>1</v>
      </c>
      <c r="N60" s="10" t="s">
        <v>5503</v>
      </c>
      <c r="O60" s="10" t="s">
        <v>1</v>
      </c>
      <c r="S60" s="10">
        <f>IF(ISBLANK(T60),0,COUNTA(L60:R60))</f>
        <v>2</v>
      </c>
      <c r="T60" s="10" t="s">
        <v>5499</v>
      </c>
      <c r="U60" s="10" t="s">
        <v>2914</v>
      </c>
    </row>
    <row r="61" spans="1:42">
      <c r="A61" s="10" t="s">
        <v>244</v>
      </c>
      <c r="B61" s="11" t="s">
        <v>1614</v>
      </c>
      <c r="C61" s="11" t="s">
        <v>3234</v>
      </c>
      <c r="F61" s="10" t="s">
        <v>239</v>
      </c>
      <c r="G61" s="10">
        <v>50</v>
      </c>
      <c r="H61" s="10" t="s">
        <v>503</v>
      </c>
      <c r="I61" s="10">
        <v>1</v>
      </c>
      <c r="J61" s="10">
        <v>1</v>
      </c>
      <c r="O61" s="10" t="s">
        <v>7</v>
      </c>
      <c r="S61" s="10">
        <f>IF(ISBLANK(T61),0,COUNTA(L61:R61))</f>
        <v>1</v>
      </c>
      <c r="T61" s="10" t="s">
        <v>5499</v>
      </c>
      <c r="U61" s="10" t="s">
        <v>2915</v>
      </c>
    </row>
    <row r="62" spans="1:42">
      <c r="A62" s="10" t="s">
        <v>244</v>
      </c>
      <c r="B62" s="11" t="s">
        <v>1615</v>
      </c>
      <c r="C62" s="11" t="s">
        <v>3235</v>
      </c>
      <c r="F62" s="10" t="s">
        <v>239</v>
      </c>
      <c r="G62" s="10">
        <v>75</v>
      </c>
      <c r="H62" s="10" t="s">
        <v>504</v>
      </c>
      <c r="I62" s="10">
        <v>1</v>
      </c>
      <c r="J62" s="10">
        <v>1</v>
      </c>
      <c r="R62" s="10" t="s">
        <v>5</v>
      </c>
      <c r="S62" s="10">
        <f>IF(ISBLANK(T62),0,COUNTA(L62:R62))</f>
        <v>1</v>
      </c>
      <c r="T62" s="10" t="s">
        <v>5499</v>
      </c>
      <c r="U62" s="10" t="s">
        <v>2916</v>
      </c>
    </row>
    <row r="63" spans="1:42">
      <c r="A63" s="10" t="s">
        <v>244</v>
      </c>
      <c r="B63" s="11" t="s">
        <v>1616</v>
      </c>
      <c r="C63" s="11" t="s">
        <v>3236</v>
      </c>
      <c r="F63" s="10" t="s">
        <v>239</v>
      </c>
      <c r="G63" s="10">
        <v>75</v>
      </c>
      <c r="H63" s="10" t="s">
        <v>505</v>
      </c>
      <c r="I63" s="10">
        <v>1</v>
      </c>
      <c r="J63" s="10">
        <v>1</v>
      </c>
      <c r="O63" s="10" t="s">
        <v>10</v>
      </c>
      <c r="S63" s="10">
        <f>IF(ISBLANK(T63),0,COUNTA(L63:R63))</f>
        <v>1</v>
      </c>
      <c r="T63" s="10" t="s">
        <v>5499</v>
      </c>
      <c r="U63" s="10" t="s">
        <v>2917</v>
      </c>
    </row>
    <row r="64" spans="1:42">
      <c r="A64" s="10" t="s">
        <v>244</v>
      </c>
      <c r="B64" s="11" t="s">
        <v>1617</v>
      </c>
      <c r="C64" s="11" t="s">
        <v>3237</v>
      </c>
      <c r="F64" s="10" t="s">
        <v>239</v>
      </c>
      <c r="G64" s="10">
        <v>75</v>
      </c>
      <c r="H64" s="10" t="s">
        <v>506</v>
      </c>
      <c r="I64" s="10">
        <v>1</v>
      </c>
      <c r="J64" s="10">
        <v>1</v>
      </c>
      <c r="O64" s="10" t="s">
        <v>7</v>
      </c>
      <c r="S64" s="10">
        <f>IF(ISBLANK(T64),0,COUNTA(L64:R64))</f>
        <v>1</v>
      </c>
      <c r="T64" s="10" t="s">
        <v>5499</v>
      </c>
      <c r="U64" s="10" t="s">
        <v>2918</v>
      </c>
    </row>
    <row r="65" spans="1:21">
      <c r="A65" s="10" t="s">
        <v>244</v>
      </c>
      <c r="B65" s="11" t="s">
        <v>1618</v>
      </c>
      <c r="C65" s="11" t="s">
        <v>3238</v>
      </c>
      <c r="F65" s="10" t="s">
        <v>239</v>
      </c>
      <c r="G65" s="10">
        <v>75</v>
      </c>
      <c r="H65" s="10" t="s">
        <v>507</v>
      </c>
      <c r="I65" s="10">
        <v>1</v>
      </c>
      <c r="J65" s="10">
        <v>1</v>
      </c>
      <c r="L65" s="10" t="s">
        <v>2</v>
      </c>
      <c r="S65" s="10">
        <f>IF(ISBLANK(T65),0,COUNTA(L65:R65))</f>
        <v>1</v>
      </c>
      <c r="T65" s="10" t="s">
        <v>5499</v>
      </c>
      <c r="U65" s="10" t="s">
        <v>2919</v>
      </c>
    </row>
    <row r="66" spans="1:21">
      <c r="A66" s="10" t="s">
        <v>244</v>
      </c>
      <c r="B66" s="11" t="s">
        <v>1619</v>
      </c>
      <c r="C66" s="11" t="s">
        <v>3239</v>
      </c>
      <c r="F66" s="10" t="s">
        <v>239</v>
      </c>
      <c r="G66" s="10">
        <v>75</v>
      </c>
      <c r="H66" s="10" t="s">
        <v>508</v>
      </c>
      <c r="I66" s="10">
        <v>1</v>
      </c>
      <c r="J66" s="10">
        <v>1</v>
      </c>
      <c r="R66" s="10" t="s">
        <v>5</v>
      </c>
      <c r="S66" s="10">
        <f>IF(ISBLANK(T66),0,COUNTA(L66:R66))</f>
        <v>1</v>
      </c>
      <c r="T66" s="10" t="s">
        <v>5499</v>
      </c>
      <c r="U66" s="10" t="s">
        <v>2920</v>
      </c>
    </row>
    <row r="67" spans="1:21">
      <c r="A67" s="10" t="s">
        <v>244</v>
      </c>
      <c r="B67" s="11" t="s">
        <v>1620</v>
      </c>
      <c r="C67" s="11" t="s">
        <v>3240</v>
      </c>
      <c r="F67" s="10" t="s">
        <v>239</v>
      </c>
      <c r="G67" s="10">
        <v>75</v>
      </c>
      <c r="H67" s="10" t="s">
        <v>509</v>
      </c>
      <c r="I67" s="10">
        <v>1</v>
      </c>
      <c r="J67" s="10">
        <v>1</v>
      </c>
      <c r="N67" s="10" t="s">
        <v>656</v>
      </c>
      <c r="S67" s="10">
        <f>IF(ISBLANK(T67),0,COUNTA(L67:R67))</f>
        <v>1</v>
      </c>
      <c r="T67" s="10" t="s">
        <v>5499</v>
      </c>
      <c r="U67" s="10" t="s">
        <v>2921</v>
      </c>
    </row>
    <row r="68" spans="1:21">
      <c r="A68" s="10" t="s">
        <v>244</v>
      </c>
      <c r="B68" s="11" t="s">
        <v>1621</v>
      </c>
      <c r="C68" s="11" t="s">
        <v>3241</v>
      </c>
      <c r="F68" s="10" t="s">
        <v>239</v>
      </c>
      <c r="G68" s="10">
        <v>100</v>
      </c>
      <c r="H68" s="10" t="s">
        <v>510</v>
      </c>
      <c r="I68" s="10">
        <v>1</v>
      </c>
      <c r="J68" s="10">
        <v>1</v>
      </c>
      <c r="O68" s="10" t="s">
        <v>10</v>
      </c>
      <c r="Q68" s="10" t="s">
        <v>4</v>
      </c>
      <c r="S68" s="10">
        <f>IF(ISBLANK(T68),0,COUNTA(L68:R68))</f>
        <v>2</v>
      </c>
      <c r="T68" s="10" t="s">
        <v>5499</v>
      </c>
      <c r="U68" s="10" t="s">
        <v>2922</v>
      </c>
    </row>
    <row r="69" spans="1:21">
      <c r="A69" s="10" t="s">
        <v>244</v>
      </c>
      <c r="B69" s="11" t="s">
        <v>1622</v>
      </c>
      <c r="C69" s="11" t="s">
        <v>3242</v>
      </c>
      <c r="F69" s="10" t="s">
        <v>239</v>
      </c>
      <c r="G69" s="10">
        <v>100</v>
      </c>
      <c r="H69" s="10" t="s">
        <v>511</v>
      </c>
      <c r="I69" s="10">
        <v>1</v>
      </c>
      <c r="J69" s="10">
        <v>1</v>
      </c>
      <c r="L69" s="10" t="s">
        <v>0</v>
      </c>
      <c r="N69" s="10" t="s">
        <v>5498</v>
      </c>
      <c r="S69" s="10">
        <f>IF(ISBLANK(T69),0,COUNTA(L69:R69))</f>
        <v>2</v>
      </c>
      <c r="T69" s="10" t="s">
        <v>5499</v>
      </c>
      <c r="U69" s="10" t="s">
        <v>2923</v>
      </c>
    </row>
    <row r="70" spans="1:21">
      <c r="A70" s="10" t="s">
        <v>244</v>
      </c>
      <c r="B70" s="11" t="s">
        <v>1623</v>
      </c>
      <c r="C70" s="11" t="s">
        <v>3243</v>
      </c>
      <c r="F70" s="10" t="s">
        <v>239</v>
      </c>
      <c r="G70" s="10">
        <v>100</v>
      </c>
      <c r="H70" s="10" t="s">
        <v>512</v>
      </c>
      <c r="I70" s="10">
        <v>0</v>
      </c>
      <c r="J70" s="10">
        <v>0</v>
      </c>
      <c r="O70" s="10" t="s">
        <v>12</v>
      </c>
      <c r="P70" s="10" t="s">
        <v>17</v>
      </c>
      <c r="Q70" s="10" t="s">
        <v>20</v>
      </c>
      <c r="R70" s="10" t="s">
        <v>19</v>
      </c>
      <c r="S70" s="10">
        <f>IF(ISBLANK(T70),0,COUNTA(L70:R70))</f>
        <v>4</v>
      </c>
      <c r="T70" s="10" t="s">
        <v>5499</v>
      </c>
      <c r="U70" s="10" t="s">
        <v>2924</v>
      </c>
    </row>
    <row r="71" spans="1:21">
      <c r="A71" s="10" t="s">
        <v>244</v>
      </c>
      <c r="B71" s="11" t="s">
        <v>1624</v>
      </c>
      <c r="C71" s="11" t="s">
        <v>3244</v>
      </c>
      <c r="F71" s="10" t="s">
        <v>239</v>
      </c>
      <c r="G71" s="10">
        <v>100</v>
      </c>
      <c r="H71" s="10" t="s">
        <v>513</v>
      </c>
      <c r="I71" s="10">
        <v>1</v>
      </c>
      <c r="J71" s="10">
        <v>1</v>
      </c>
      <c r="L71" s="10" t="s">
        <v>2</v>
      </c>
      <c r="N71" s="10" t="s">
        <v>13</v>
      </c>
      <c r="S71" s="10">
        <f>IF(ISBLANK(T71),0,COUNTA(L71:R71))</f>
        <v>2</v>
      </c>
      <c r="T71" s="10" t="s">
        <v>5499</v>
      </c>
      <c r="U71" s="10" t="s">
        <v>2925</v>
      </c>
    </row>
    <row r="72" spans="1:21">
      <c r="A72" s="10" t="s">
        <v>244</v>
      </c>
      <c r="B72" s="11" t="s">
        <v>1625</v>
      </c>
      <c r="C72" s="11" t="s">
        <v>3245</v>
      </c>
      <c r="F72" s="10" t="s">
        <v>239</v>
      </c>
      <c r="G72" s="10">
        <v>100</v>
      </c>
      <c r="H72" s="10" t="s">
        <v>514</v>
      </c>
      <c r="I72" s="10">
        <v>1</v>
      </c>
      <c r="J72" s="10">
        <v>1</v>
      </c>
      <c r="O72" s="10" t="s">
        <v>10</v>
      </c>
      <c r="S72" s="10">
        <f>IF(ISBLANK(T72),0,COUNTA(L72:R72))</f>
        <v>1</v>
      </c>
      <c r="T72" s="10" t="s">
        <v>5499</v>
      </c>
      <c r="U72" s="10" t="s">
        <v>2926</v>
      </c>
    </row>
    <row r="73" spans="1:21">
      <c r="A73" s="10" t="s">
        <v>244</v>
      </c>
      <c r="B73" s="11" t="s">
        <v>1626</v>
      </c>
      <c r="C73" s="11" t="s">
        <v>3246</v>
      </c>
      <c r="F73" s="10" t="s">
        <v>239</v>
      </c>
      <c r="G73" s="10">
        <v>100</v>
      </c>
      <c r="H73" s="10" t="s">
        <v>515</v>
      </c>
      <c r="I73" s="10">
        <v>1</v>
      </c>
      <c r="J73" s="10">
        <v>1</v>
      </c>
      <c r="L73" s="10" t="s">
        <v>644</v>
      </c>
      <c r="M73" s="10" t="s">
        <v>2</v>
      </c>
      <c r="Q73" s="10" t="s">
        <v>4</v>
      </c>
      <c r="S73" s="10">
        <f>IF(ISBLANK(T73),0,COUNTA(L73:R73))</f>
        <v>3</v>
      </c>
      <c r="T73" s="10" t="s">
        <v>5499</v>
      </c>
      <c r="U73" s="10" t="s">
        <v>2927</v>
      </c>
    </row>
    <row r="74" spans="1:21">
      <c r="A74" s="10" t="s">
        <v>244</v>
      </c>
      <c r="B74" s="11" t="s">
        <v>1627</v>
      </c>
      <c r="C74" s="11" t="s">
        <v>3247</v>
      </c>
      <c r="F74" s="10" t="s">
        <v>239</v>
      </c>
      <c r="G74" s="10">
        <v>100</v>
      </c>
      <c r="H74" s="10" t="s">
        <v>516</v>
      </c>
      <c r="I74" s="10">
        <v>1</v>
      </c>
      <c r="J74" s="10">
        <v>1</v>
      </c>
      <c r="L74" s="10" t="s">
        <v>650</v>
      </c>
      <c r="O74" s="10" t="s">
        <v>13</v>
      </c>
      <c r="Q74" s="10" t="s">
        <v>5504</v>
      </c>
      <c r="S74" s="10">
        <f>IF(ISBLANK(T74),0,COUNTA(L74:R74))</f>
        <v>3</v>
      </c>
      <c r="T74" s="10" t="s">
        <v>5499</v>
      </c>
      <c r="U74" s="10" t="s">
        <v>2928</v>
      </c>
    </row>
    <row r="75" spans="1:21">
      <c r="A75" s="10" t="s">
        <v>244</v>
      </c>
      <c r="B75" s="11" t="s">
        <v>1628</v>
      </c>
      <c r="C75" s="11" t="s">
        <v>3248</v>
      </c>
      <c r="F75" s="10" t="s">
        <v>239</v>
      </c>
      <c r="G75" s="10">
        <v>100</v>
      </c>
      <c r="H75" s="10" t="s">
        <v>517</v>
      </c>
      <c r="I75" s="10">
        <v>1</v>
      </c>
      <c r="J75" s="10">
        <v>1</v>
      </c>
      <c r="O75" s="10" t="s">
        <v>7</v>
      </c>
      <c r="S75" s="10">
        <f>IF(ISBLANK(T75),0,COUNTA(L75:R75))</f>
        <v>1</v>
      </c>
      <c r="T75" s="10" t="s">
        <v>5499</v>
      </c>
      <c r="U75" s="10" t="s">
        <v>2929</v>
      </c>
    </row>
    <row r="76" spans="1:21">
      <c r="A76" s="10" t="s">
        <v>244</v>
      </c>
      <c r="B76" s="11" t="s">
        <v>1629</v>
      </c>
      <c r="C76" s="11" t="s">
        <v>3249</v>
      </c>
      <c r="F76" s="10" t="s">
        <v>239</v>
      </c>
      <c r="G76" s="10">
        <v>100</v>
      </c>
      <c r="H76" s="10" t="s">
        <v>518</v>
      </c>
      <c r="I76" s="10">
        <v>1</v>
      </c>
      <c r="J76" s="10">
        <v>1</v>
      </c>
      <c r="L76" s="10" t="s">
        <v>650</v>
      </c>
      <c r="O76" s="10" t="s">
        <v>7</v>
      </c>
      <c r="Q76" s="10" t="s">
        <v>5504</v>
      </c>
      <c r="S76" s="10">
        <f>IF(ISBLANK(T76),0,COUNTA(L76:R76))</f>
        <v>3</v>
      </c>
      <c r="T76" s="10" t="s">
        <v>5499</v>
      </c>
      <c r="U76" s="10" t="s">
        <v>2930</v>
      </c>
    </row>
    <row r="77" spans="1:21">
      <c r="A77" s="10" t="s">
        <v>244</v>
      </c>
      <c r="B77" s="11" t="s">
        <v>1630</v>
      </c>
      <c r="C77" s="11" t="s">
        <v>3250</v>
      </c>
      <c r="F77" s="10" t="s">
        <v>239</v>
      </c>
      <c r="G77" s="10">
        <v>100</v>
      </c>
      <c r="H77" s="10" t="s">
        <v>519</v>
      </c>
      <c r="I77" s="10">
        <v>1</v>
      </c>
      <c r="J77" s="10">
        <v>1</v>
      </c>
      <c r="L77" s="10" t="s">
        <v>11</v>
      </c>
      <c r="O77" s="10" t="s">
        <v>10</v>
      </c>
      <c r="P77" s="10" t="s">
        <v>20</v>
      </c>
      <c r="S77" s="10">
        <f>IF(ISBLANK(T77),0,COUNTA(L77:R77))</f>
        <v>3</v>
      </c>
      <c r="T77" s="10" t="s">
        <v>5499</v>
      </c>
      <c r="U77" s="10" t="s">
        <v>2931</v>
      </c>
    </row>
    <row r="78" spans="1:21">
      <c r="A78" s="10" t="s">
        <v>244</v>
      </c>
      <c r="B78" s="11" t="s">
        <v>1631</v>
      </c>
      <c r="C78" s="11" t="s">
        <v>3251</v>
      </c>
      <c r="F78" s="10" t="s">
        <v>240</v>
      </c>
      <c r="G78" s="10">
        <v>0</v>
      </c>
      <c r="H78" s="10" t="s">
        <v>520</v>
      </c>
      <c r="I78" s="10">
        <v>1</v>
      </c>
      <c r="J78" s="10">
        <v>1</v>
      </c>
      <c r="L78" s="10" t="s">
        <v>11</v>
      </c>
      <c r="M78" s="10" t="s">
        <v>833</v>
      </c>
      <c r="S78" s="10">
        <f>IF(ISBLANK(T78),0,COUNTA(L78:R78))</f>
        <v>2</v>
      </c>
      <c r="T78" s="10" t="s">
        <v>5499</v>
      </c>
      <c r="U78" s="10" t="s">
        <v>2932</v>
      </c>
    </row>
    <row r="79" spans="1:21">
      <c r="A79" s="10" t="s">
        <v>244</v>
      </c>
      <c r="B79" s="11" t="s">
        <v>1632</v>
      </c>
      <c r="C79" s="11" t="s">
        <v>3252</v>
      </c>
      <c r="F79" s="10" t="s">
        <v>240</v>
      </c>
      <c r="G79" s="10">
        <v>0</v>
      </c>
      <c r="H79" s="10" t="s">
        <v>521</v>
      </c>
      <c r="I79" s="10">
        <v>1</v>
      </c>
      <c r="J79" s="10">
        <v>1</v>
      </c>
      <c r="N79" s="10" t="s">
        <v>18</v>
      </c>
      <c r="S79" s="10">
        <f>IF(ISBLANK(T79),0,COUNTA(L79:R79))</f>
        <v>1</v>
      </c>
      <c r="T79" s="10" t="s">
        <v>5499</v>
      </c>
      <c r="U79" s="10" t="s">
        <v>2933</v>
      </c>
    </row>
    <row r="80" spans="1:21">
      <c r="A80" s="10" t="s">
        <v>244</v>
      </c>
      <c r="B80" s="11" t="s">
        <v>1633</v>
      </c>
      <c r="C80" s="11" t="s">
        <v>3253</v>
      </c>
      <c r="F80" s="10" t="s">
        <v>240</v>
      </c>
      <c r="G80" s="10">
        <v>0</v>
      </c>
      <c r="H80" s="10" t="s">
        <v>522</v>
      </c>
      <c r="I80" s="10">
        <v>1</v>
      </c>
      <c r="J80" s="10">
        <v>1</v>
      </c>
      <c r="L80" s="10" t="s">
        <v>5494</v>
      </c>
      <c r="N80" s="10" t="s">
        <v>2867</v>
      </c>
      <c r="S80" s="10">
        <f>IF(ISBLANK(T80),0,COUNTA(L80:R80))</f>
        <v>2</v>
      </c>
      <c r="T80" s="10" t="s">
        <v>5499</v>
      </c>
      <c r="U80" s="10" t="s">
        <v>2934</v>
      </c>
    </row>
    <row r="81" spans="1:21">
      <c r="A81" s="10" t="s">
        <v>244</v>
      </c>
      <c r="B81" s="11" t="s">
        <v>1634</v>
      </c>
      <c r="C81" s="11" t="s">
        <v>3254</v>
      </c>
      <c r="F81" s="10" t="s">
        <v>240</v>
      </c>
      <c r="G81" s="10">
        <v>25</v>
      </c>
      <c r="H81" s="10" t="s">
        <v>523</v>
      </c>
      <c r="I81" s="10">
        <v>1</v>
      </c>
      <c r="J81" s="10">
        <v>1</v>
      </c>
      <c r="N81" s="10" t="s">
        <v>13</v>
      </c>
      <c r="S81" s="10">
        <f>IF(ISBLANK(T81),0,COUNTA(L81:R81))</f>
        <v>1</v>
      </c>
      <c r="T81" s="10" t="s">
        <v>5499</v>
      </c>
      <c r="U81" s="10" t="s">
        <v>2935</v>
      </c>
    </row>
    <row r="82" spans="1:21">
      <c r="A82" s="10" t="s">
        <v>244</v>
      </c>
      <c r="B82" s="11" t="s">
        <v>1635</v>
      </c>
      <c r="C82" s="11" t="s">
        <v>3255</v>
      </c>
      <c r="F82" s="10" t="s">
        <v>240</v>
      </c>
      <c r="G82" s="10">
        <v>25</v>
      </c>
      <c r="H82" s="10" t="s">
        <v>524</v>
      </c>
      <c r="I82" s="10">
        <v>1</v>
      </c>
      <c r="J82" s="10">
        <v>1</v>
      </c>
      <c r="N82" s="10" t="s">
        <v>18</v>
      </c>
      <c r="S82" s="10">
        <f>IF(ISBLANK(T82),0,COUNTA(L82:R82))</f>
        <v>1</v>
      </c>
      <c r="T82" s="10" t="s">
        <v>5499</v>
      </c>
      <c r="U82" s="10" t="s">
        <v>2936</v>
      </c>
    </row>
    <row r="83" spans="1:21">
      <c r="A83" s="10" t="s">
        <v>244</v>
      </c>
      <c r="B83" s="11" t="s">
        <v>1636</v>
      </c>
      <c r="C83" s="11" t="s">
        <v>3256</v>
      </c>
      <c r="F83" s="10" t="s">
        <v>240</v>
      </c>
      <c r="G83" s="10">
        <v>25</v>
      </c>
      <c r="H83" s="10" t="s">
        <v>525</v>
      </c>
      <c r="I83" s="10">
        <v>1</v>
      </c>
      <c r="J83" s="10">
        <v>1</v>
      </c>
      <c r="N83" s="10" t="s">
        <v>5502</v>
      </c>
      <c r="S83" s="10">
        <f>IF(ISBLANK(T83),0,COUNTA(L83:R83))</f>
        <v>1</v>
      </c>
      <c r="T83" s="10" t="s">
        <v>5499</v>
      </c>
      <c r="U83" s="10" t="s">
        <v>2937</v>
      </c>
    </row>
    <row r="84" spans="1:21">
      <c r="A84" s="10" t="s">
        <v>244</v>
      </c>
      <c r="B84" s="11" t="s">
        <v>1637</v>
      </c>
      <c r="C84" s="11" t="s">
        <v>3257</v>
      </c>
      <c r="F84" s="10" t="s">
        <v>240</v>
      </c>
      <c r="G84" s="10">
        <v>25</v>
      </c>
      <c r="H84" s="10" t="s">
        <v>526</v>
      </c>
      <c r="I84" s="10">
        <v>1</v>
      </c>
      <c r="J84" s="10">
        <v>1</v>
      </c>
      <c r="N84" s="10" t="s">
        <v>14</v>
      </c>
      <c r="S84" s="10">
        <f>IF(ISBLANK(T84),0,COUNTA(L84:R84))</f>
        <v>1</v>
      </c>
      <c r="T84" s="10" t="s">
        <v>5499</v>
      </c>
      <c r="U84" s="10" t="s">
        <v>2938</v>
      </c>
    </row>
    <row r="85" spans="1:21">
      <c r="A85" s="10" t="s">
        <v>244</v>
      </c>
      <c r="B85" s="11" t="s">
        <v>1638</v>
      </c>
      <c r="C85" s="11" t="s">
        <v>3258</v>
      </c>
      <c r="F85" s="10" t="s">
        <v>240</v>
      </c>
      <c r="G85" s="10">
        <v>25</v>
      </c>
      <c r="H85" s="10" t="s">
        <v>527</v>
      </c>
      <c r="I85" s="10">
        <v>1</v>
      </c>
      <c r="J85" s="10">
        <v>1</v>
      </c>
      <c r="R85" s="10" t="s">
        <v>5</v>
      </c>
      <c r="S85" s="10">
        <f>IF(ISBLANK(T85),0,COUNTA(L85:R85))</f>
        <v>1</v>
      </c>
      <c r="T85" s="10" t="s">
        <v>5499</v>
      </c>
      <c r="U85" s="10" t="s">
        <v>2939</v>
      </c>
    </row>
    <row r="86" spans="1:21">
      <c r="A86" s="10" t="s">
        <v>244</v>
      </c>
      <c r="B86" s="11" t="s">
        <v>1639</v>
      </c>
      <c r="C86" s="11" t="s">
        <v>3259</v>
      </c>
      <c r="F86" s="10" t="s">
        <v>240</v>
      </c>
      <c r="G86" s="10">
        <v>25</v>
      </c>
      <c r="H86" s="10" t="s">
        <v>528</v>
      </c>
      <c r="I86" s="10">
        <v>1</v>
      </c>
      <c r="J86" s="10">
        <v>1</v>
      </c>
      <c r="L86" s="10" t="s">
        <v>648</v>
      </c>
      <c r="M86" s="13"/>
      <c r="N86" s="13" t="s">
        <v>18</v>
      </c>
      <c r="O86" s="13" t="s">
        <v>1</v>
      </c>
      <c r="P86" s="13"/>
      <c r="Q86" s="13"/>
      <c r="R86" s="13"/>
      <c r="S86" s="10">
        <f>IF(ISBLANK(T86),0,COUNTA(L86:R86))</f>
        <v>3</v>
      </c>
      <c r="T86" s="10" t="s">
        <v>5499</v>
      </c>
      <c r="U86" s="10" t="s">
        <v>2940</v>
      </c>
    </row>
    <row r="87" spans="1:21">
      <c r="A87" s="10" t="s">
        <v>244</v>
      </c>
      <c r="B87" s="11" t="s">
        <v>1640</v>
      </c>
      <c r="C87" s="11" t="s">
        <v>3260</v>
      </c>
      <c r="F87" s="10" t="s">
        <v>240</v>
      </c>
      <c r="G87" s="10">
        <v>50</v>
      </c>
      <c r="H87" s="10" t="s">
        <v>529</v>
      </c>
      <c r="I87" s="10">
        <v>1</v>
      </c>
      <c r="J87" s="10">
        <v>1</v>
      </c>
      <c r="N87" s="10" t="s">
        <v>14</v>
      </c>
      <c r="S87" s="10">
        <f>IF(ISBLANK(T87),0,COUNTA(L87:R87))</f>
        <v>1</v>
      </c>
      <c r="T87" s="10" t="s">
        <v>5499</v>
      </c>
      <c r="U87" s="10" t="s">
        <v>2941</v>
      </c>
    </row>
    <row r="88" spans="1:21">
      <c r="A88" s="10" t="s">
        <v>244</v>
      </c>
      <c r="B88" s="11" t="s">
        <v>1641</v>
      </c>
      <c r="C88" s="11" t="s">
        <v>3261</v>
      </c>
      <c r="F88" s="10" t="s">
        <v>240</v>
      </c>
      <c r="G88" s="10">
        <v>50</v>
      </c>
      <c r="H88" s="10" t="s">
        <v>530</v>
      </c>
      <c r="I88" s="10">
        <v>1</v>
      </c>
      <c r="J88" s="10">
        <v>1</v>
      </c>
      <c r="N88" s="10" t="s">
        <v>5502</v>
      </c>
      <c r="S88" s="10">
        <f>IF(ISBLANK(T88),0,COUNTA(L88:R88))</f>
        <v>1</v>
      </c>
      <c r="T88" s="10" t="s">
        <v>5499</v>
      </c>
      <c r="U88" s="10" t="s">
        <v>2942</v>
      </c>
    </row>
    <row r="89" spans="1:21">
      <c r="A89" s="10" t="s">
        <v>244</v>
      </c>
      <c r="B89" s="11" t="s">
        <v>1642</v>
      </c>
      <c r="C89" s="11" t="s">
        <v>3262</v>
      </c>
      <c r="F89" s="10" t="s">
        <v>240</v>
      </c>
      <c r="G89" s="10">
        <v>50</v>
      </c>
      <c r="H89" s="10" t="s">
        <v>531</v>
      </c>
      <c r="I89" s="10">
        <v>1</v>
      </c>
      <c r="J89" s="10">
        <v>1</v>
      </c>
      <c r="N89" s="10" t="s">
        <v>14</v>
      </c>
      <c r="S89" s="10">
        <f>IF(ISBLANK(T89),0,COUNTA(L89:R89))</f>
        <v>1</v>
      </c>
      <c r="T89" s="10" t="s">
        <v>5499</v>
      </c>
      <c r="U89" s="10" t="s">
        <v>2943</v>
      </c>
    </row>
    <row r="90" spans="1:21">
      <c r="A90" s="10" t="s">
        <v>244</v>
      </c>
      <c r="B90" s="11" t="s">
        <v>1643</v>
      </c>
      <c r="C90" s="11" t="s">
        <v>3263</v>
      </c>
      <c r="F90" s="10" t="s">
        <v>240</v>
      </c>
      <c r="G90" s="10">
        <v>50</v>
      </c>
      <c r="H90" s="10" t="s">
        <v>532</v>
      </c>
      <c r="I90" s="10">
        <v>1</v>
      </c>
      <c r="J90" s="10">
        <v>1</v>
      </c>
      <c r="N90" s="10" t="s">
        <v>18</v>
      </c>
      <c r="S90" s="10">
        <f>IF(ISBLANK(T90),0,COUNTA(L90:R90))</f>
        <v>1</v>
      </c>
      <c r="T90" s="10" t="s">
        <v>5499</v>
      </c>
      <c r="U90" s="10" t="s">
        <v>2944</v>
      </c>
    </row>
    <row r="91" spans="1:21">
      <c r="A91" s="10" t="s">
        <v>244</v>
      </c>
      <c r="B91" s="11" t="s">
        <v>1644</v>
      </c>
      <c r="C91" s="11" t="s">
        <v>3264</v>
      </c>
      <c r="F91" s="10" t="s">
        <v>240</v>
      </c>
      <c r="G91" s="10">
        <v>50</v>
      </c>
      <c r="H91" s="10" t="s">
        <v>533</v>
      </c>
      <c r="I91" s="10">
        <v>1</v>
      </c>
      <c r="J91" s="10">
        <v>1</v>
      </c>
      <c r="L91" s="10" t="s">
        <v>648</v>
      </c>
      <c r="N91" s="10" t="s">
        <v>14</v>
      </c>
      <c r="S91" s="10">
        <f>IF(ISBLANK(T91),0,COUNTA(L91:R91))</f>
        <v>2</v>
      </c>
      <c r="T91" s="10" t="s">
        <v>5499</v>
      </c>
      <c r="U91" s="10" t="s">
        <v>2945</v>
      </c>
    </row>
    <row r="92" spans="1:21">
      <c r="A92" s="10" t="s">
        <v>244</v>
      </c>
      <c r="B92" s="11" t="s">
        <v>1645</v>
      </c>
      <c r="C92" s="11" t="s">
        <v>3265</v>
      </c>
      <c r="F92" s="10" t="s">
        <v>240</v>
      </c>
      <c r="G92" s="10">
        <v>50</v>
      </c>
      <c r="H92" s="10" t="s">
        <v>534</v>
      </c>
      <c r="I92" s="10">
        <v>1</v>
      </c>
      <c r="J92" s="10">
        <v>1</v>
      </c>
      <c r="L92" s="10" t="s">
        <v>644</v>
      </c>
      <c r="Q92" s="10" t="s">
        <v>4</v>
      </c>
      <c r="S92" s="10">
        <f>IF(ISBLANK(T92),0,COUNTA(L92:R92))</f>
        <v>2</v>
      </c>
      <c r="T92" s="10" t="s">
        <v>5499</v>
      </c>
      <c r="U92" s="10" t="s">
        <v>2946</v>
      </c>
    </row>
    <row r="93" spans="1:21">
      <c r="A93" s="10" t="s">
        <v>244</v>
      </c>
      <c r="B93" s="11" t="s">
        <v>1646</v>
      </c>
      <c r="C93" s="11" t="s">
        <v>3266</v>
      </c>
      <c r="F93" s="10" t="s">
        <v>240</v>
      </c>
      <c r="G93" s="10">
        <v>75</v>
      </c>
      <c r="H93" s="10" t="s">
        <v>535</v>
      </c>
      <c r="I93" s="10">
        <v>1</v>
      </c>
      <c r="J93" s="10">
        <v>1</v>
      </c>
      <c r="N93" s="10" t="s">
        <v>14</v>
      </c>
      <c r="S93" s="10">
        <f>IF(ISBLANK(T93),0,COUNTA(L93:R93))</f>
        <v>1</v>
      </c>
      <c r="T93" s="10" t="s">
        <v>5499</v>
      </c>
      <c r="U93" s="10" t="s">
        <v>2947</v>
      </c>
    </row>
    <row r="94" spans="1:21">
      <c r="A94" s="10" t="s">
        <v>244</v>
      </c>
      <c r="B94" s="11" t="s">
        <v>1647</v>
      </c>
      <c r="C94" s="11" t="s">
        <v>3267</v>
      </c>
      <c r="F94" s="10" t="s">
        <v>240</v>
      </c>
      <c r="G94" s="10">
        <v>75</v>
      </c>
      <c r="H94" s="10" t="s">
        <v>536</v>
      </c>
      <c r="I94" s="10">
        <v>1</v>
      </c>
      <c r="J94" s="10">
        <v>1</v>
      </c>
      <c r="N94" s="10" t="s">
        <v>14</v>
      </c>
      <c r="S94" s="10">
        <f>IF(ISBLANK(T94),0,COUNTA(L94:R94))</f>
        <v>1</v>
      </c>
      <c r="T94" s="10" t="s">
        <v>5499</v>
      </c>
      <c r="U94" s="10" t="s">
        <v>2948</v>
      </c>
    </row>
    <row r="95" spans="1:21">
      <c r="A95" s="10" t="s">
        <v>244</v>
      </c>
      <c r="B95" s="11" t="s">
        <v>1648</v>
      </c>
      <c r="C95" s="11" t="s">
        <v>3268</v>
      </c>
      <c r="F95" s="10" t="s">
        <v>240</v>
      </c>
      <c r="G95" s="10">
        <v>75</v>
      </c>
      <c r="H95" s="10" t="s">
        <v>537</v>
      </c>
      <c r="I95" s="10">
        <v>1</v>
      </c>
      <c r="J95" s="10">
        <v>1</v>
      </c>
      <c r="L95" s="10" t="s">
        <v>5494</v>
      </c>
      <c r="N95" s="10" t="s">
        <v>14</v>
      </c>
      <c r="P95" s="10" t="s">
        <v>13</v>
      </c>
      <c r="S95" s="10">
        <f>IF(ISBLANK(T95),0,COUNTA(L95:R95))</f>
        <v>3</v>
      </c>
      <c r="T95" s="10" t="s">
        <v>5499</v>
      </c>
      <c r="U95" s="10" t="s">
        <v>2949</v>
      </c>
    </row>
    <row r="96" spans="1:21">
      <c r="A96" s="10" t="s">
        <v>244</v>
      </c>
      <c r="B96" s="11" t="s">
        <v>1649</v>
      </c>
      <c r="C96" s="11" t="s">
        <v>3269</v>
      </c>
      <c r="F96" s="10" t="s">
        <v>240</v>
      </c>
      <c r="G96" s="10">
        <v>75</v>
      </c>
      <c r="H96" s="10" t="s">
        <v>538</v>
      </c>
      <c r="I96" s="10">
        <v>1</v>
      </c>
      <c r="J96" s="10">
        <v>1</v>
      </c>
      <c r="N96" s="10" t="s">
        <v>14</v>
      </c>
      <c r="S96" s="10">
        <f>IF(ISBLANK(T96),0,COUNTA(L96:R96))</f>
        <v>1</v>
      </c>
      <c r="T96" s="10" t="s">
        <v>5499</v>
      </c>
      <c r="U96" s="10" t="s">
        <v>2950</v>
      </c>
    </row>
    <row r="97" spans="1:21">
      <c r="A97" s="10" t="s">
        <v>244</v>
      </c>
      <c r="B97" s="11" t="s">
        <v>1650</v>
      </c>
      <c r="C97" s="11" t="s">
        <v>3270</v>
      </c>
      <c r="F97" s="10" t="s">
        <v>240</v>
      </c>
      <c r="G97" s="10">
        <v>75</v>
      </c>
      <c r="H97" s="10" t="s">
        <v>539</v>
      </c>
      <c r="I97" s="10">
        <v>1</v>
      </c>
      <c r="J97" s="10">
        <v>1</v>
      </c>
      <c r="N97" s="10" t="s">
        <v>14</v>
      </c>
      <c r="S97" s="10">
        <f>IF(ISBLANK(T97),0,COUNTA(L97:R97))</f>
        <v>1</v>
      </c>
      <c r="T97" s="10" t="s">
        <v>5499</v>
      </c>
      <c r="U97" s="10" t="s">
        <v>2951</v>
      </c>
    </row>
    <row r="98" spans="1:21">
      <c r="A98" s="10" t="s">
        <v>244</v>
      </c>
      <c r="B98" s="11" t="s">
        <v>1651</v>
      </c>
      <c r="C98" s="11" t="s">
        <v>3271</v>
      </c>
      <c r="F98" s="10" t="s">
        <v>240</v>
      </c>
      <c r="G98" s="10">
        <v>75</v>
      </c>
      <c r="H98" s="10" t="s">
        <v>540</v>
      </c>
      <c r="I98" s="10">
        <v>1</v>
      </c>
      <c r="J98" s="10">
        <v>1</v>
      </c>
      <c r="N98" s="10" t="s">
        <v>18</v>
      </c>
      <c r="S98" s="10">
        <f>IF(ISBLANK(T98),0,COUNTA(L98:R98))</f>
        <v>1</v>
      </c>
      <c r="T98" s="10" t="s">
        <v>5499</v>
      </c>
      <c r="U98" s="10" t="s">
        <v>2952</v>
      </c>
    </row>
    <row r="99" spans="1:21">
      <c r="A99" s="10" t="s">
        <v>244</v>
      </c>
      <c r="B99" s="11" t="s">
        <v>1652</v>
      </c>
      <c r="C99" s="11" t="s">
        <v>3272</v>
      </c>
      <c r="F99" s="10" t="s">
        <v>240</v>
      </c>
      <c r="G99" s="10">
        <v>100</v>
      </c>
      <c r="H99" s="10" t="s">
        <v>541</v>
      </c>
      <c r="I99" s="10">
        <v>1</v>
      </c>
      <c r="J99" s="10">
        <v>1</v>
      </c>
      <c r="L99" s="10" t="s">
        <v>644</v>
      </c>
      <c r="N99" s="10" t="s">
        <v>14</v>
      </c>
      <c r="S99" s="10">
        <f>IF(ISBLANK(T99),0,COUNTA(L99:R99))</f>
        <v>2</v>
      </c>
      <c r="T99" s="10" t="s">
        <v>5499</v>
      </c>
      <c r="U99" s="10" t="s">
        <v>2953</v>
      </c>
    </row>
    <row r="100" spans="1:21">
      <c r="A100" s="10" t="s">
        <v>244</v>
      </c>
      <c r="B100" s="11" t="s">
        <v>1653</v>
      </c>
      <c r="C100" s="11" t="s">
        <v>3273</v>
      </c>
      <c r="F100" s="10" t="s">
        <v>240</v>
      </c>
      <c r="G100" s="10">
        <v>100</v>
      </c>
      <c r="H100" s="10" t="s">
        <v>542</v>
      </c>
      <c r="I100" s="10">
        <v>1</v>
      </c>
      <c r="J100" s="10">
        <v>1</v>
      </c>
      <c r="N100" s="10" t="s">
        <v>14</v>
      </c>
      <c r="S100" s="10">
        <f>IF(ISBLANK(T100),0,COUNTA(L100:R100))</f>
        <v>1</v>
      </c>
      <c r="T100" s="10" t="s">
        <v>5499</v>
      </c>
      <c r="U100" s="10" t="s">
        <v>2954</v>
      </c>
    </row>
    <row r="101" spans="1:21">
      <c r="A101" s="10" t="s">
        <v>244</v>
      </c>
      <c r="B101" s="11" t="s">
        <v>1654</v>
      </c>
      <c r="C101" s="11" t="s">
        <v>3274</v>
      </c>
      <c r="F101" s="10" t="s">
        <v>240</v>
      </c>
      <c r="G101" s="10">
        <v>100</v>
      </c>
      <c r="H101" s="10" t="s">
        <v>543</v>
      </c>
      <c r="I101" s="10">
        <v>1</v>
      </c>
      <c r="J101" s="10">
        <v>1</v>
      </c>
      <c r="N101" s="10" t="s">
        <v>18</v>
      </c>
      <c r="S101" s="10">
        <f>IF(ISBLANK(T101),0,COUNTA(L101:R101))</f>
        <v>1</v>
      </c>
      <c r="T101" s="10" t="s">
        <v>5499</v>
      </c>
      <c r="U101" s="10" t="s">
        <v>2955</v>
      </c>
    </row>
    <row r="102" spans="1:21">
      <c r="A102" s="10" t="s">
        <v>244</v>
      </c>
      <c r="B102" s="11" t="s">
        <v>1655</v>
      </c>
      <c r="C102" s="11" t="s">
        <v>3275</v>
      </c>
      <c r="F102" s="10" t="s">
        <v>240</v>
      </c>
      <c r="G102" s="10">
        <v>100</v>
      </c>
      <c r="H102" s="10" t="s">
        <v>544</v>
      </c>
      <c r="I102" s="10">
        <v>1</v>
      </c>
      <c r="J102" s="10">
        <v>1</v>
      </c>
      <c r="N102" s="10" t="s">
        <v>14</v>
      </c>
      <c r="S102" s="10">
        <f>IF(ISBLANK(T102),0,COUNTA(L102:R102))</f>
        <v>1</v>
      </c>
      <c r="T102" s="10" t="s">
        <v>5499</v>
      </c>
      <c r="U102" s="10" t="s">
        <v>2956</v>
      </c>
    </row>
    <row r="103" spans="1:21">
      <c r="A103" s="10" t="s">
        <v>244</v>
      </c>
      <c r="B103" s="11" t="s">
        <v>1656</v>
      </c>
      <c r="C103" s="11" t="s">
        <v>3276</v>
      </c>
      <c r="F103" s="10" t="s">
        <v>240</v>
      </c>
      <c r="G103" s="10">
        <v>100</v>
      </c>
      <c r="H103" s="10" t="s">
        <v>545</v>
      </c>
      <c r="I103" s="10">
        <v>1</v>
      </c>
      <c r="J103" s="10">
        <v>1</v>
      </c>
      <c r="N103" s="10" t="s">
        <v>14</v>
      </c>
      <c r="S103" s="10">
        <f>IF(ISBLANK(T103),0,COUNTA(L103:R103))</f>
        <v>1</v>
      </c>
      <c r="T103" s="10" t="s">
        <v>5499</v>
      </c>
      <c r="U103" s="10" t="s">
        <v>2957</v>
      </c>
    </row>
    <row r="104" spans="1:21">
      <c r="A104" s="10" t="s">
        <v>244</v>
      </c>
      <c r="B104" s="11" t="s">
        <v>1657</v>
      </c>
      <c r="C104" s="11" t="s">
        <v>3277</v>
      </c>
      <c r="F104" s="10" t="s">
        <v>240</v>
      </c>
      <c r="G104" s="10">
        <v>100</v>
      </c>
      <c r="H104" s="10" t="s">
        <v>546</v>
      </c>
      <c r="I104" s="10">
        <v>1</v>
      </c>
      <c r="J104" s="10">
        <v>1</v>
      </c>
      <c r="N104" s="10" t="s">
        <v>14</v>
      </c>
      <c r="S104" s="10">
        <f>IF(ISBLANK(T104),0,COUNTA(L104:R104))</f>
        <v>1</v>
      </c>
      <c r="T104" s="10" t="s">
        <v>5499</v>
      </c>
      <c r="U104" s="10" t="s">
        <v>2958</v>
      </c>
    </row>
    <row r="105" spans="1:21">
      <c r="A105" s="10" t="s">
        <v>244</v>
      </c>
      <c r="B105" s="11" t="s">
        <v>1658</v>
      </c>
      <c r="C105" s="11" t="s">
        <v>3278</v>
      </c>
      <c r="F105" s="10" t="s">
        <v>240</v>
      </c>
      <c r="G105" s="10">
        <v>100</v>
      </c>
      <c r="H105" s="10" t="s">
        <v>547</v>
      </c>
      <c r="I105" s="10">
        <v>1</v>
      </c>
      <c r="J105" s="10">
        <v>1</v>
      </c>
      <c r="N105" s="10" t="s">
        <v>14</v>
      </c>
      <c r="S105" s="10">
        <f>IF(ISBLANK(T105),0,COUNTA(L105:R105))</f>
        <v>1</v>
      </c>
      <c r="T105" s="10" t="s">
        <v>5499</v>
      </c>
      <c r="U105" s="10" t="s">
        <v>2959</v>
      </c>
    </row>
    <row r="106" spans="1:21">
      <c r="A106" s="10" t="s">
        <v>244</v>
      </c>
      <c r="B106" s="11" t="s">
        <v>1659</v>
      </c>
      <c r="C106" s="11" t="s">
        <v>3279</v>
      </c>
      <c r="F106" s="10" t="s">
        <v>240</v>
      </c>
      <c r="G106" s="10">
        <v>100</v>
      </c>
      <c r="H106" s="10" t="s">
        <v>548</v>
      </c>
      <c r="I106" s="10">
        <v>1</v>
      </c>
      <c r="J106" s="10">
        <v>1</v>
      </c>
      <c r="N106" s="10" t="s">
        <v>5502</v>
      </c>
      <c r="S106" s="10">
        <f>IF(ISBLANK(T106),0,COUNTA(L106:R106))</f>
        <v>1</v>
      </c>
      <c r="T106" s="10" t="s">
        <v>5499</v>
      </c>
      <c r="U106" s="10" t="s">
        <v>2960</v>
      </c>
    </row>
    <row r="107" spans="1:21">
      <c r="A107" s="10" t="s">
        <v>244</v>
      </c>
      <c r="B107" s="11" t="s">
        <v>1660</v>
      </c>
      <c r="C107" s="11" t="s">
        <v>3280</v>
      </c>
      <c r="F107" s="10" t="s">
        <v>240</v>
      </c>
      <c r="G107" s="10">
        <v>100</v>
      </c>
      <c r="H107" s="10" t="s">
        <v>549</v>
      </c>
      <c r="I107" s="10">
        <v>1</v>
      </c>
      <c r="J107" s="10">
        <v>1</v>
      </c>
      <c r="N107" s="10" t="s">
        <v>14</v>
      </c>
      <c r="S107" s="10">
        <f>IF(ISBLANK(T107),0,COUNTA(L107:R107))</f>
        <v>1</v>
      </c>
      <c r="T107" s="10" t="s">
        <v>5499</v>
      </c>
      <c r="U107" s="10" t="s">
        <v>2961</v>
      </c>
    </row>
    <row r="108" spans="1:21">
      <c r="A108" s="10" t="s">
        <v>244</v>
      </c>
      <c r="B108" s="11" t="s">
        <v>1661</v>
      </c>
      <c r="C108" s="11" t="s">
        <v>3281</v>
      </c>
      <c r="F108" s="10" t="s">
        <v>240</v>
      </c>
      <c r="G108" s="10">
        <v>100</v>
      </c>
      <c r="H108" s="10" t="s">
        <v>550</v>
      </c>
      <c r="I108" s="10">
        <v>1</v>
      </c>
      <c r="J108" s="10">
        <v>1</v>
      </c>
      <c r="N108" s="10" t="s">
        <v>5502</v>
      </c>
      <c r="S108" s="10">
        <f>IF(ISBLANK(T108),0,COUNTA(L108:R108))</f>
        <v>1</v>
      </c>
      <c r="T108" s="10" t="s">
        <v>5499</v>
      </c>
      <c r="U108" s="10" t="s">
        <v>2962</v>
      </c>
    </row>
    <row r="109" spans="1:21">
      <c r="A109" s="10" t="s">
        <v>244</v>
      </c>
      <c r="B109" s="11" t="s">
        <v>1662</v>
      </c>
      <c r="C109" s="11" t="s">
        <v>3282</v>
      </c>
      <c r="F109" s="10" t="s">
        <v>241</v>
      </c>
      <c r="G109" s="10">
        <v>0</v>
      </c>
      <c r="H109" s="10" t="s">
        <v>551</v>
      </c>
      <c r="I109" s="10">
        <v>1</v>
      </c>
      <c r="J109" s="10">
        <v>1</v>
      </c>
      <c r="O109" s="10" t="s">
        <v>17</v>
      </c>
      <c r="S109" s="10">
        <f>IF(ISBLANK(T109),0,COUNTA(L109:R109))</f>
        <v>1</v>
      </c>
      <c r="T109" s="10" t="s">
        <v>5499</v>
      </c>
      <c r="U109" s="10" t="s">
        <v>2963</v>
      </c>
    </row>
    <row r="110" spans="1:21">
      <c r="A110" s="10" t="s">
        <v>244</v>
      </c>
      <c r="B110" s="11" t="s">
        <v>1663</v>
      </c>
      <c r="C110" s="11" t="s">
        <v>3283</v>
      </c>
      <c r="F110" s="10" t="s">
        <v>241</v>
      </c>
      <c r="G110" s="10">
        <v>0</v>
      </c>
      <c r="H110" s="10" t="s">
        <v>552</v>
      </c>
      <c r="I110" s="10">
        <v>1</v>
      </c>
      <c r="J110" s="10">
        <v>1</v>
      </c>
      <c r="O110" s="10" t="s">
        <v>12</v>
      </c>
      <c r="S110" s="10">
        <f>IF(ISBLANK(T110),0,COUNTA(L110:R110))</f>
        <v>1</v>
      </c>
      <c r="T110" s="10" t="s">
        <v>5499</v>
      </c>
      <c r="U110" s="10" t="s">
        <v>2964</v>
      </c>
    </row>
    <row r="111" spans="1:21">
      <c r="A111" s="10" t="s">
        <v>244</v>
      </c>
      <c r="B111" s="11" t="s">
        <v>1664</v>
      </c>
      <c r="C111" s="11" t="s">
        <v>3284</v>
      </c>
      <c r="F111" s="10" t="s">
        <v>241</v>
      </c>
      <c r="G111" s="10">
        <v>0</v>
      </c>
      <c r="H111" s="10" t="s">
        <v>553</v>
      </c>
      <c r="I111" s="10">
        <v>1</v>
      </c>
      <c r="J111" s="10">
        <v>1</v>
      </c>
      <c r="O111" s="10" t="s">
        <v>9</v>
      </c>
      <c r="S111" s="10">
        <f>IF(ISBLANK(T111),0,COUNTA(L111:R111))</f>
        <v>1</v>
      </c>
      <c r="T111" s="10" t="s">
        <v>5499</v>
      </c>
      <c r="U111" s="10" t="s">
        <v>2965</v>
      </c>
    </row>
    <row r="112" spans="1:21">
      <c r="A112" s="10" t="s">
        <v>244</v>
      </c>
      <c r="B112" s="11" t="s">
        <v>1665</v>
      </c>
      <c r="C112" s="11" t="s">
        <v>3285</v>
      </c>
      <c r="F112" s="10" t="s">
        <v>241</v>
      </c>
      <c r="G112" s="10">
        <v>25</v>
      </c>
      <c r="H112" s="10" t="s">
        <v>554</v>
      </c>
      <c r="I112" s="10">
        <v>1</v>
      </c>
      <c r="J112" s="10">
        <v>1</v>
      </c>
      <c r="O112" s="10" t="s">
        <v>12</v>
      </c>
      <c r="S112" s="10">
        <f>IF(ISBLANK(T112),0,COUNTA(L112:R112))</f>
        <v>1</v>
      </c>
      <c r="T112" s="10" t="s">
        <v>5499</v>
      </c>
      <c r="U112" s="10" t="s">
        <v>2966</v>
      </c>
    </row>
    <row r="113" spans="1:21">
      <c r="A113" s="10" t="s">
        <v>244</v>
      </c>
      <c r="B113" s="11" t="s">
        <v>1666</v>
      </c>
      <c r="C113" s="11" t="s">
        <v>3286</v>
      </c>
      <c r="F113" s="10" t="s">
        <v>241</v>
      </c>
      <c r="G113" s="10">
        <v>25</v>
      </c>
      <c r="H113" s="10" t="s">
        <v>555</v>
      </c>
      <c r="I113" s="10">
        <v>1</v>
      </c>
      <c r="J113" s="10">
        <v>1</v>
      </c>
      <c r="O113" s="10" t="s">
        <v>9</v>
      </c>
      <c r="S113" s="10">
        <f>IF(ISBLANK(T113),0,COUNTA(L113:R113))</f>
        <v>1</v>
      </c>
      <c r="T113" s="10" t="s">
        <v>5499</v>
      </c>
      <c r="U113" s="10" t="s">
        <v>2967</v>
      </c>
    </row>
    <row r="114" spans="1:21">
      <c r="A114" s="10" t="s">
        <v>244</v>
      </c>
      <c r="B114" s="11" t="s">
        <v>1667</v>
      </c>
      <c r="C114" s="11" t="s">
        <v>3287</v>
      </c>
      <c r="F114" s="10" t="s">
        <v>241</v>
      </c>
      <c r="G114" s="10">
        <v>25</v>
      </c>
      <c r="H114" s="10" t="s">
        <v>556</v>
      </c>
      <c r="I114" s="10">
        <v>1</v>
      </c>
      <c r="J114" s="10">
        <v>1</v>
      </c>
      <c r="O114" s="10" t="s">
        <v>12</v>
      </c>
      <c r="S114" s="10">
        <f>IF(ISBLANK(T114),0,COUNTA(L114:R114))</f>
        <v>1</v>
      </c>
      <c r="T114" s="10" t="s">
        <v>5499</v>
      </c>
      <c r="U114" s="10" t="s">
        <v>2968</v>
      </c>
    </row>
    <row r="115" spans="1:21">
      <c r="A115" s="10" t="s">
        <v>244</v>
      </c>
      <c r="B115" s="11" t="s">
        <v>1668</v>
      </c>
      <c r="C115" s="11" t="s">
        <v>3288</v>
      </c>
      <c r="F115" s="10" t="s">
        <v>241</v>
      </c>
      <c r="G115" s="10">
        <v>25</v>
      </c>
      <c r="H115" s="10" t="s">
        <v>557</v>
      </c>
      <c r="I115" s="10">
        <v>1</v>
      </c>
      <c r="J115" s="10">
        <v>1</v>
      </c>
      <c r="O115" s="10" t="s">
        <v>9</v>
      </c>
      <c r="S115" s="10">
        <f>IF(ISBLANK(T115),0,COUNTA(L115:R115))</f>
        <v>1</v>
      </c>
      <c r="T115" s="10" t="s">
        <v>5499</v>
      </c>
      <c r="U115" s="10" t="s">
        <v>2969</v>
      </c>
    </row>
    <row r="116" spans="1:21">
      <c r="A116" s="10" t="s">
        <v>244</v>
      </c>
      <c r="B116" s="11" t="s">
        <v>1669</v>
      </c>
      <c r="C116" s="11" t="s">
        <v>3289</v>
      </c>
      <c r="F116" s="10" t="s">
        <v>241</v>
      </c>
      <c r="G116" s="10">
        <v>25</v>
      </c>
      <c r="H116" s="10" t="s">
        <v>558</v>
      </c>
      <c r="I116" s="10">
        <v>1</v>
      </c>
      <c r="J116" s="10">
        <v>1</v>
      </c>
      <c r="L116" s="10" t="s">
        <v>644</v>
      </c>
      <c r="O116" s="10" t="s">
        <v>17</v>
      </c>
      <c r="S116" s="10">
        <f>IF(ISBLANK(T116),0,COUNTA(L116:R116))</f>
        <v>2</v>
      </c>
      <c r="T116" s="10" t="s">
        <v>5499</v>
      </c>
      <c r="U116" s="10" t="s">
        <v>2970</v>
      </c>
    </row>
    <row r="117" spans="1:21">
      <c r="A117" s="10" t="s">
        <v>244</v>
      </c>
      <c r="B117" s="11" t="s">
        <v>1670</v>
      </c>
      <c r="C117" s="11" t="s">
        <v>3290</v>
      </c>
      <c r="F117" s="10" t="s">
        <v>241</v>
      </c>
      <c r="G117" s="10">
        <v>50</v>
      </c>
      <c r="H117" s="10" t="s">
        <v>560</v>
      </c>
      <c r="I117" s="10">
        <v>1</v>
      </c>
      <c r="J117" s="10">
        <v>1</v>
      </c>
      <c r="O117" s="10" t="s">
        <v>9</v>
      </c>
      <c r="S117" s="10">
        <f>IF(ISBLANK(T117),0,COUNTA(L117:R117))</f>
        <v>1</v>
      </c>
      <c r="T117" s="10" t="s">
        <v>5499</v>
      </c>
      <c r="U117" s="10" t="s">
        <v>2971</v>
      </c>
    </row>
    <row r="118" spans="1:21">
      <c r="A118" s="10" t="s">
        <v>244</v>
      </c>
      <c r="B118" s="11" t="s">
        <v>1671</v>
      </c>
      <c r="C118" s="11" t="s">
        <v>3291</v>
      </c>
      <c r="F118" s="10" t="s">
        <v>241</v>
      </c>
      <c r="G118" s="10">
        <v>50</v>
      </c>
      <c r="H118" s="10" t="s">
        <v>561</v>
      </c>
      <c r="I118" s="10">
        <v>1</v>
      </c>
      <c r="J118" s="10">
        <v>1</v>
      </c>
      <c r="O118" s="10" t="s">
        <v>17</v>
      </c>
      <c r="S118" s="10">
        <f>IF(ISBLANK(T118),0,COUNTA(L118:R118))</f>
        <v>1</v>
      </c>
      <c r="T118" s="10" t="s">
        <v>5499</v>
      </c>
      <c r="U118" s="10" t="s">
        <v>2972</v>
      </c>
    </row>
    <row r="119" spans="1:21">
      <c r="A119" s="10" t="s">
        <v>244</v>
      </c>
      <c r="B119" s="11" t="s">
        <v>1672</v>
      </c>
      <c r="C119" s="11" t="s">
        <v>3292</v>
      </c>
      <c r="F119" s="10" t="s">
        <v>241</v>
      </c>
      <c r="G119" s="10">
        <v>50</v>
      </c>
      <c r="H119" s="10" t="s">
        <v>562</v>
      </c>
      <c r="I119" s="10">
        <v>1</v>
      </c>
      <c r="J119" s="10">
        <v>1</v>
      </c>
      <c r="O119" s="10" t="s">
        <v>12</v>
      </c>
      <c r="S119" s="10">
        <f>IF(ISBLANK(T119),0,COUNTA(L119:R119))</f>
        <v>1</v>
      </c>
      <c r="T119" s="10" t="s">
        <v>5499</v>
      </c>
      <c r="U119" s="10" t="s">
        <v>2973</v>
      </c>
    </row>
    <row r="120" spans="1:21">
      <c r="A120" s="10" t="s">
        <v>244</v>
      </c>
      <c r="B120" s="11" t="s">
        <v>1673</v>
      </c>
      <c r="C120" s="11" t="s">
        <v>3293</v>
      </c>
      <c r="F120" s="10" t="s">
        <v>241</v>
      </c>
      <c r="G120" s="10">
        <v>50</v>
      </c>
      <c r="H120" s="10" t="s">
        <v>563</v>
      </c>
      <c r="I120" s="10">
        <v>1</v>
      </c>
      <c r="J120" s="10">
        <v>1</v>
      </c>
      <c r="O120" s="10" t="s">
        <v>12</v>
      </c>
      <c r="S120" s="10">
        <f>IF(ISBLANK(T120),0,COUNTA(L120:R120))</f>
        <v>1</v>
      </c>
      <c r="T120" s="10" t="s">
        <v>5499</v>
      </c>
      <c r="U120" s="10" t="s">
        <v>2974</v>
      </c>
    </row>
    <row r="121" spans="1:21">
      <c r="A121" s="10" t="s">
        <v>244</v>
      </c>
      <c r="B121" s="11" t="s">
        <v>1674</v>
      </c>
      <c r="C121" s="11" t="s">
        <v>3294</v>
      </c>
      <c r="F121" s="10" t="s">
        <v>241</v>
      </c>
      <c r="G121" s="10">
        <v>50</v>
      </c>
      <c r="H121" s="10" t="s">
        <v>564</v>
      </c>
      <c r="I121" s="10">
        <v>1</v>
      </c>
      <c r="J121" s="10">
        <v>1</v>
      </c>
      <c r="O121" s="10" t="s">
        <v>9</v>
      </c>
      <c r="S121" s="10">
        <f>IF(ISBLANK(T121),0,COUNTA(L121:R121))</f>
        <v>1</v>
      </c>
      <c r="T121" s="10" t="s">
        <v>5499</v>
      </c>
      <c r="U121" s="10" t="s">
        <v>2975</v>
      </c>
    </row>
    <row r="122" spans="1:21">
      <c r="A122" s="10" t="s">
        <v>244</v>
      </c>
      <c r="B122" s="11" t="s">
        <v>1675</v>
      </c>
      <c r="C122" s="11" t="s">
        <v>3295</v>
      </c>
      <c r="F122" s="10" t="s">
        <v>241</v>
      </c>
      <c r="G122" s="10">
        <v>50</v>
      </c>
      <c r="H122" s="10" t="s">
        <v>565</v>
      </c>
      <c r="I122" s="10">
        <v>1</v>
      </c>
      <c r="J122" s="10">
        <v>1</v>
      </c>
      <c r="O122" s="10" t="s">
        <v>17</v>
      </c>
      <c r="S122" s="10">
        <f>IF(ISBLANK(T122),0,COUNTA(L122:R122))</f>
        <v>1</v>
      </c>
      <c r="T122" s="10" t="s">
        <v>5499</v>
      </c>
      <c r="U122" s="10" t="s">
        <v>2976</v>
      </c>
    </row>
    <row r="123" spans="1:21">
      <c r="A123" s="10" t="s">
        <v>244</v>
      </c>
      <c r="B123" s="11" t="s">
        <v>1676</v>
      </c>
      <c r="C123" s="11" t="s">
        <v>3296</v>
      </c>
      <c r="F123" s="10" t="s">
        <v>241</v>
      </c>
      <c r="G123" s="10">
        <v>50</v>
      </c>
      <c r="H123" s="10" t="s">
        <v>559</v>
      </c>
      <c r="I123" s="10">
        <v>1</v>
      </c>
      <c r="J123" s="10">
        <v>1</v>
      </c>
      <c r="O123" s="10" t="s">
        <v>17</v>
      </c>
      <c r="S123" s="10">
        <f>IF(ISBLANK(T123),0,COUNTA(L123:R123))</f>
        <v>1</v>
      </c>
      <c r="T123" s="10" t="s">
        <v>5499</v>
      </c>
      <c r="U123" s="10" t="s">
        <v>2977</v>
      </c>
    </row>
    <row r="124" spans="1:21">
      <c r="A124" s="10" t="s">
        <v>244</v>
      </c>
      <c r="B124" s="11" t="s">
        <v>1677</v>
      </c>
      <c r="C124" s="11" t="s">
        <v>3297</v>
      </c>
      <c r="F124" s="10" t="s">
        <v>241</v>
      </c>
      <c r="G124" s="10">
        <v>75</v>
      </c>
      <c r="H124" s="10" t="s">
        <v>566</v>
      </c>
      <c r="I124" s="10">
        <v>1</v>
      </c>
      <c r="J124" s="10">
        <v>1</v>
      </c>
      <c r="O124" s="10" t="s">
        <v>9</v>
      </c>
      <c r="S124" s="10">
        <f>IF(ISBLANK(T124),0,COUNTA(L124:R124))</f>
        <v>1</v>
      </c>
      <c r="T124" s="10" t="s">
        <v>5499</v>
      </c>
      <c r="U124" s="10" t="s">
        <v>2978</v>
      </c>
    </row>
    <row r="125" spans="1:21">
      <c r="A125" s="10" t="s">
        <v>244</v>
      </c>
      <c r="B125" s="11" t="s">
        <v>1678</v>
      </c>
      <c r="C125" s="11" t="s">
        <v>3298</v>
      </c>
      <c r="F125" s="10" t="s">
        <v>241</v>
      </c>
      <c r="G125" s="10">
        <v>75</v>
      </c>
      <c r="H125" s="10" t="s">
        <v>567</v>
      </c>
      <c r="I125" s="10">
        <v>1</v>
      </c>
      <c r="J125" s="10">
        <v>1</v>
      </c>
      <c r="O125" s="10" t="s">
        <v>17</v>
      </c>
      <c r="S125" s="10">
        <f>IF(ISBLANK(T125),0,COUNTA(L125:R125))</f>
        <v>1</v>
      </c>
      <c r="T125" s="10" t="s">
        <v>5499</v>
      </c>
      <c r="U125" s="10" t="s">
        <v>2979</v>
      </c>
    </row>
    <row r="126" spans="1:21">
      <c r="A126" s="10" t="s">
        <v>244</v>
      </c>
      <c r="B126" s="11" t="s">
        <v>1679</v>
      </c>
      <c r="C126" s="11" t="s">
        <v>3299</v>
      </c>
      <c r="F126" s="10" t="s">
        <v>241</v>
      </c>
      <c r="G126" s="10">
        <v>75</v>
      </c>
      <c r="H126" s="10" t="s">
        <v>568</v>
      </c>
      <c r="I126" s="10">
        <v>1</v>
      </c>
      <c r="J126" s="10">
        <v>1</v>
      </c>
      <c r="O126" s="10" t="s">
        <v>9</v>
      </c>
      <c r="S126" s="10">
        <f>IF(ISBLANK(T126),0,COUNTA(L126:R126))</f>
        <v>1</v>
      </c>
      <c r="T126" s="10" t="s">
        <v>5499</v>
      </c>
      <c r="U126" s="10" t="s">
        <v>2980</v>
      </c>
    </row>
    <row r="127" spans="1:21">
      <c r="A127" s="10" t="s">
        <v>244</v>
      </c>
      <c r="B127" s="11" t="s">
        <v>1680</v>
      </c>
      <c r="C127" s="11" t="s">
        <v>3300</v>
      </c>
      <c r="F127" s="10" t="s">
        <v>241</v>
      </c>
      <c r="G127" s="10">
        <v>75</v>
      </c>
      <c r="H127" s="10" t="s">
        <v>569</v>
      </c>
      <c r="I127" s="10">
        <v>1</v>
      </c>
      <c r="J127" s="10">
        <v>1</v>
      </c>
      <c r="O127" s="10" t="s">
        <v>12</v>
      </c>
      <c r="S127" s="10">
        <f>IF(ISBLANK(T127),0,COUNTA(L127:R127))</f>
        <v>1</v>
      </c>
      <c r="T127" s="10" t="s">
        <v>5499</v>
      </c>
      <c r="U127" s="10" t="s">
        <v>2981</v>
      </c>
    </row>
    <row r="128" spans="1:21">
      <c r="A128" s="10" t="s">
        <v>244</v>
      </c>
      <c r="B128" s="11" t="s">
        <v>1681</v>
      </c>
      <c r="C128" s="11" t="s">
        <v>3301</v>
      </c>
      <c r="F128" s="10" t="s">
        <v>241</v>
      </c>
      <c r="G128" s="10">
        <v>75</v>
      </c>
      <c r="H128" s="10" t="s">
        <v>570</v>
      </c>
      <c r="I128" s="10">
        <v>1</v>
      </c>
      <c r="J128" s="10">
        <v>1</v>
      </c>
      <c r="O128" s="10" t="s">
        <v>17</v>
      </c>
      <c r="S128" s="10">
        <f>IF(ISBLANK(T128),0,COUNTA(L128:R128))</f>
        <v>1</v>
      </c>
      <c r="T128" s="10" t="s">
        <v>5499</v>
      </c>
      <c r="U128" s="10" t="s">
        <v>2982</v>
      </c>
    </row>
    <row r="129" spans="1:21">
      <c r="A129" s="10" t="s">
        <v>244</v>
      </c>
      <c r="B129" s="11" t="s">
        <v>1682</v>
      </c>
      <c r="C129" s="11" t="s">
        <v>3302</v>
      </c>
      <c r="F129" s="10" t="s">
        <v>241</v>
      </c>
      <c r="G129" s="10">
        <v>75</v>
      </c>
      <c r="H129" s="10" t="s">
        <v>571</v>
      </c>
      <c r="I129" s="10">
        <v>1</v>
      </c>
      <c r="J129" s="10">
        <v>1</v>
      </c>
      <c r="O129" s="10" t="s">
        <v>12</v>
      </c>
      <c r="S129" s="10">
        <f>IF(ISBLANK(T129),0,COUNTA(L129:R129))</f>
        <v>1</v>
      </c>
      <c r="T129" s="10" t="s">
        <v>5499</v>
      </c>
      <c r="U129" s="10" t="s">
        <v>2983</v>
      </c>
    </row>
    <row r="130" spans="1:21">
      <c r="A130" s="10" t="s">
        <v>244</v>
      </c>
      <c r="B130" s="11" t="s">
        <v>1683</v>
      </c>
      <c r="C130" s="11" t="s">
        <v>3303</v>
      </c>
      <c r="F130" s="10" t="s">
        <v>241</v>
      </c>
      <c r="G130" s="10">
        <v>100</v>
      </c>
      <c r="H130" s="10" t="s">
        <v>244</v>
      </c>
      <c r="I130" s="10">
        <v>1</v>
      </c>
      <c r="J130" s="10">
        <v>1</v>
      </c>
      <c r="N130" s="10" t="s">
        <v>14</v>
      </c>
      <c r="O130" s="10" t="s">
        <v>9</v>
      </c>
      <c r="P130" s="10" t="s">
        <v>12</v>
      </c>
      <c r="Q130" s="10" t="s">
        <v>17</v>
      </c>
      <c r="S130" s="10">
        <f>IF(ISBLANK(T130),0,COUNTA(L130:R130))</f>
        <v>4</v>
      </c>
      <c r="T130" s="10" t="s">
        <v>5499</v>
      </c>
      <c r="U130" s="10" t="s">
        <v>2984</v>
      </c>
    </row>
    <row r="131" spans="1:21">
      <c r="A131" s="10" t="s">
        <v>244</v>
      </c>
      <c r="B131" s="11" t="s">
        <v>1684</v>
      </c>
      <c r="C131" s="11" t="s">
        <v>3304</v>
      </c>
      <c r="F131" s="10" t="s">
        <v>241</v>
      </c>
      <c r="G131" s="10">
        <v>100</v>
      </c>
      <c r="H131" s="10" t="s">
        <v>572</v>
      </c>
      <c r="I131" s="10">
        <v>1</v>
      </c>
      <c r="J131" s="10">
        <v>1</v>
      </c>
      <c r="L131" s="10" t="s">
        <v>644</v>
      </c>
      <c r="O131" s="10" t="s">
        <v>17</v>
      </c>
      <c r="S131" s="10">
        <f>IF(ISBLANK(T131),0,COUNTA(L131:R131))</f>
        <v>2</v>
      </c>
      <c r="T131" s="10" t="s">
        <v>5499</v>
      </c>
      <c r="U131" s="10" t="s">
        <v>2985</v>
      </c>
    </row>
    <row r="132" spans="1:21">
      <c r="A132" s="10" t="s">
        <v>244</v>
      </c>
      <c r="B132" s="11" t="s">
        <v>1685</v>
      </c>
      <c r="C132" s="11" t="s">
        <v>3305</v>
      </c>
      <c r="F132" s="10" t="s">
        <v>241</v>
      </c>
      <c r="G132" s="10">
        <v>100</v>
      </c>
      <c r="H132" s="10" t="s">
        <v>573</v>
      </c>
      <c r="I132" s="10">
        <v>1</v>
      </c>
      <c r="J132" s="10">
        <v>1</v>
      </c>
      <c r="O132" s="10" t="s">
        <v>17</v>
      </c>
      <c r="S132" s="10">
        <f>IF(ISBLANK(T132),0,COUNTA(L132:R132))</f>
        <v>1</v>
      </c>
      <c r="T132" s="10" t="s">
        <v>5499</v>
      </c>
      <c r="U132" s="10" t="s">
        <v>2986</v>
      </c>
    </row>
    <row r="133" spans="1:21">
      <c r="A133" s="10" t="s">
        <v>244</v>
      </c>
      <c r="B133" s="11" t="s">
        <v>1686</v>
      </c>
      <c r="C133" s="11" t="s">
        <v>3306</v>
      </c>
      <c r="F133" s="10" t="s">
        <v>241</v>
      </c>
      <c r="G133" s="10">
        <v>100</v>
      </c>
      <c r="H133" s="10" t="s">
        <v>574</v>
      </c>
      <c r="I133" s="10">
        <v>1</v>
      </c>
      <c r="J133" s="10">
        <v>1</v>
      </c>
      <c r="O133" s="10" t="s">
        <v>9</v>
      </c>
      <c r="S133" s="10">
        <f>IF(ISBLANK(T133),0,COUNTA(L133:R133))</f>
        <v>1</v>
      </c>
      <c r="T133" s="10" t="s">
        <v>5499</v>
      </c>
      <c r="U133" s="10" t="s">
        <v>2987</v>
      </c>
    </row>
    <row r="134" spans="1:21">
      <c r="A134" s="10" t="s">
        <v>244</v>
      </c>
      <c r="B134" s="11" t="s">
        <v>1687</v>
      </c>
      <c r="C134" s="11" t="s">
        <v>3307</v>
      </c>
      <c r="F134" s="10" t="s">
        <v>241</v>
      </c>
      <c r="G134" s="10">
        <v>100</v>
      </c>
      <c r="H134" s="10" t="s">
        <v>575</v>
      </c>
      <c r="I134" s="10">
        <v>1</v>
      </c>
      <c r="J134" s="10">
        <v>1</v>
      </c>
      <c r="L134" s="10" t="s">
        <v>650</v>
      </c>
      <c r="O134" s="10" t="s">
        <v>9</v>
      </c>
      <c r="Q134" s="10" t="s">
        <v>5504</v>
      </c>
      <c r="S134" s="10">
        <f>IF(ISBLANK(T134),0,COUNTA(L134:R134))</f>
        <v>3</v>
      </c>
      <c r="T134" s="10" t="s">
        <v>5499</v>
      </c>
      <c r="U134" s="10" t="s">
        <v>2988</v>
      </c>
    </row>
    <row r="135" spans="1:21">
      <c r="A135" s="10" t="s">
        <v>244</v>
      </c>
      <c r="B135" s="11" t="s">
        <v>1688</v>
      </c>
      <c r="C135" s="11" t="s">
        <v>3308</v>
      </c>
      <c r="F135" s="10" t="s">
        <v>241</v>
      </c>
      <c r="G135" s="10">
        <v>100</v>
      </c>
      <c r="H135" s="10" t="s">
        <v>576</v>
      </c>
      <c r="I135" s="10">
        <v>1</v>
      </c>
      <c r="J135" s="10">
        <v>1</v>
      </c>
      <c r="O135" s="10" t="s">
        <v>12</v>
      </c>
      <c r="S135" s="10">
        <f>IF(ISBLANK(T135),0,COUNTA(L135:R135))</f>
        <v>1</v>
      </c>
      <c r="T135" s="10" t="s">
        <v>5499</v>
      </c>
      <c r="U135" s="10" t="s">
        <v>2989</v>
      </c>
    </row>
    <row r="136" spans="1:21">
      <c r="A136" s="10" t="s">
        <v>244</v>
      </c>
      <c r="B136" s="11" t="s">
        <v>1689</v>
      </c>
      <c r="C136" s="11" t="s">
        <v>3309</v>
      </c>
      <c r="F136" s="10" t="s">
        <v>241</v>
      </c>
      <c r="G136" s="10">
        <v>100</v>
      </c>
      <c r="H136" s="10" t="s">
        <v>577</v>
      </c>
      <c r="I136" s="10">
        <v>1</v>
      </c>
      <c r="J136" s="10">
        <v>1</v>
      </c>
      <c r="L136" s="10" t="s">
        <v>650</v>
      </c>
      <c r="O136" s="10" t="s">
        <v>12</v>
      </c>
      <c r="Q136" s="10" t="s">
        <v>5504</v>
      </c>
      <c r="S136" s="10">
        <f>IF(ISBLANK(T136),0,COUNTA(L136:R136))</f>
        <v>3</v>
      </c>
      <c r="T136" s="10" t="s">
        <v>5499</v>
      </c>
      <c r="U136" s="10" t="s">
        <v>2990</v>
      </c>
    </row>
    <row r="137" spans="1:21">
      <c r="A137" s="10" t="s">
        <v>244</v>
      </c>
      <c r="B137" s="11" t="s">
        <v>1690</v>
      </c>
      <c r="C137" s="11" t="s">
        <v>3310</v>
      </c>
      <c r="F137" s="10" t="s">
        <v>241</v>
      </c>
      <c r="G137" s="10">
        <v>100</v>
      </c>
      <c r="H137" s="10" t="s">
        <v>578</v>
      </c>
      <c r="I137" s="10">
        <v>1</v>
      </c>
      <c r="J137" s="10">
        <v>1</v>
      </c>
      <c r="L137" s="10" t="s">
        <v>650</v>
      </c>
      <c r="O137" s="10" t="s">
        <v>17</v>
      </c>
      <c r="Q137" s="10" t="s">
        <v>5504</v>
      </c>
      <c r="S137" s="10">
        <f>IF(ISBLANK(T137),0,COUNTA(L137:R137))</f>
        <v>3</v>
      </c>
      <c r="T137" s="10" t="s">
        <v>5499</v>
      </c>
      <c r="U137" s="10" t="s">
        <v>2991</v>
      </c>
    </row>
    <row r="138" spans="1:21">
      <c r="A138" s="10" t="s">
        <v>244</v>
      </c>
      <c r="B138" s="11" t="s">
        <v>1691</v>
      </c>
      <c r="C138" s="11" t="s">
        <v>3311</v>
      </c>
      <c r="F138" s="10" t="s">
        <v>241</v>
      </c>
      <c r="G138" s="10">
        <v>100</v>
      </c>
      <c r="H138" s="10" t="s">
        <v>579</v>
      </c>
      <c r="I138" s="10">
        <v>1</v>
      </c>
      <c r="J138" s="10">
        <v>1</v>
      </c>
      <c r="O138" s="10" t="s">
        <v>12</v>
      </c>
      <c r="P138" s="10" t="s">
        <v>20</v>
      </c>
      <c r="S138" s="10">
        <f>IF(ISBLANK(T138),0,COUNTA(L138:R138))</f>
        <v>2</v>
      </c>
      <c r="T138" s="10" t="s">
        <v>5499</v>
      </c>
      <c r="U138" s="10" t="s">
        <v>2992</v>
      </c>
    </row>
    <row r="139" spans="1:21">
      <c r="A139" s="10" t="s">
        <v>244</v>
      </c>
      <c r="B139" s="11" t="s">
        <v>1692</v>
      </c>
      <c r="C139" s="11" t="s">
        <v>3312</v>
      </c>
      <c r="F139" s="10" t="s">
        <v>241</v>
      </c>
      <c r="G139" s="10">
        <v>100</v>
      </c>
      <c r="H139" s="10" t="s">
        <v>580</v>
      </c>
      <c r="I139" s="10">
        <v>1</v>
      </c>
      <c r="J139" s="10">
        <v>1</v>
      </c>
      <c r="O139" s="10" t="s">
        <v>9</v>
      </c>
      <c r="P139" s="10" t="s">
        <v>7</v>
      </c>
      <c r="S139" s="10">
        <f>IF(ISBLANK(T139),0,COUNTA(L139:R139))</f>
        <v>2</v>
      </c>
      <c r="T139" s="10" t="s">
        <v>5499</v>
      </c>
      <c r="U139" s="10" t="s">
        <v>2993</v>
      </c>
    </row>
    <row r="140" spans="1:21">
      <c r="A140" s="10" t="s">
        <v>244</v>
      </c>
      <c r="B140" s="11" t="s">
        <v>1693</v>
      </c>
      <c r="C140" s="11" t="s">
        <v>3313</v>
      </c>
      <c r="F140" s="10" t="s">
        <v>242</v>
      </c>
      <c r="G140" s="10">
        <v>0</v>
      </c>
      <c r="H140" s="10" t="s">
        <v>581</v>
      </c>
      <c r="I140" s="10">
        <v>1</v>
      </c>
      <c r="J140" s="10">
        <v>1</v>
      </c>
      <c r="N140" s="10" t="s">
        <v>13</v>
      </c>
      <c r="R140" s="10" t="s">
        <v>5</v>
      </c>
      <c r="S140" s="10">
        <f>IF(ISBLANK(T140),0,COUNTA(L140:R140))</f>
        <v>2</v>
      </c>
      <c r="T140" s="10" t="s">
        <v>5499</v>
      </c>
      <c r="U140" s="10" t="s">
        <v>2994</v>
      </c>
    </row>
    <row r="141" spans="1:21">
      <c r="A141" s="10" t="s">
        <v>244</v>
      </c>
      <c r="B141" s="11" t="s">
        <v>1694</v>
      </c>
      <c r="C141" s="11" t="s">
        <v>3314</v>
      </c>
      <c r="F141" s="10" t="s">
        <v>242</v>
      </c>
      <c r="G141" s="10">
        <v>0</v>
      </c>
      <c r="H141" s="10" t="s">
        <v>582</v>
      </c>
      <c r="I141" s="10">
        <v>1</v>
      </c>
      <c r="J141" s="10">
        <v>1</v>
      </c>
      <c r="L141" s="10" t="s">
        <v>644</v>
      </c>
      <c r="N141" s="10" t="s">
        <v>248</v>
      </c>
      <c r="S141" s="10">
        <f>IF(ISBLANK(T141),0,COUNTA(L141:R141))</f>
        <v>2</v>
      </c>
      <c r="T141" s="10" t="s">
        <v>5499</v>
      </c>
      <c r="U141" s="10" t="s">
        <v>2995</v>
      </c>
    </row>
    <row r="142" spans="1:21">
      <c r="A142" s="10" t="s">
        <v>244</v>
      </c>
      <c r="B142" s="11" t="s">
        <v>1695</v>
      </c>
      <c r="C142" s="11" t="s">
        <v>3315</v>
      </c>
      <c r="F142" s="10" t="s">
        <v>242</v>
      </c>
      <c r="G142" s="10">
        <v>0</v>
      </c>
      <c r="H142" s="10" t="s">
        <v>583</v>
      </c>
      <c r="I142" s="10">
        <v>1</v>
      </c>
      <c r="J142" s="10">
        <v>1</v>
      </c>
      <c r="L142" s="10" t="s">
        <v>2</v>
      </c>
      <c r="N142" s="10" t="s">
        <v>248</v>
      </c>
      <c r="S142" s="10">
        <f>IF(ISBLANK(T142),0,COUNTA(L142:R142))</f>
        <v>2</v>
      </c>
      <c r="T142" s="10" t="s">
        <v>5499</v>
      </c>
      <c r="U142" s="10" t="s">
        <v>2996</v>
      </c>
    </row>
    <row r="143" spans="1:21">
      <c r="A143" s="10" t="s">
        <v>244</v>
      </c>
      <c r="B143" s="11" t="s">
        <v>1696</v>
      </c>
      <c r="C143" s="11" t="s">
        <v>3316</v>
      </c>
      <c r="F143" s="10" t="s">
        <v>242</v>
      </c>
      <c r="G143" s="10">
        <v>25</v>
      </c>
      <c r="H143" s="10" t="s">
        <v>584</v>
      </c>
      <c r="I143" s="10">
        <v>1</v>
      </c>
      <c r="J143" s="10">
        <v>1</v>
      </c>
      <c r="N143" s="10" t="s">
        <v>13</v>
      </c>
      <c r="R143" s="10" t="s">
        <v>5</v>
      </c>
      <c r="S143" s="10">
        <f>IF(ISBLANK(T143),0,COUNTA(L143:R143))</f>
        <v>2</v>
      </c>
      <c r="T143" s="10" t="s">
        <v>5499</v>
      </c>
      <c r="U143" s="10" t="s">
        <v>2997</v>
      </c>
    </row>
    <row r="144" spans="1:21">
      <c r="A144" s="10" t="s">
        <v>244</v>
      </c>
      <c r="B144" s="11" t="s">
        <v>1697</v>
      </c>
      <c r="C144" s="11" t="s">
        <v>3317</v>
      </c>
      <c r="F144" s="10" t="s">
        <v>242</v>
      </c>
      <c r="G144" s="10">
        <v>25</v>
      </c>
      <c r="H144" s="10" t="s">
        <v>585</v>
      </c>
      <c r="I144" s="10">
        <v>1</v>
      </c>
      <c r="J144" s="10">
        <v>1</v>
      </c>
      <c r="N144" s="10" t="s">
        <v>652</v>
      </c>
      <c r="S144" s="10">
        <f>IF(ISBLANK(T144),0,COUNTA(L144:R144))</f>
        <v>1</v>
      </c>
      <c r="T144" s="10" t="s">
        <v>5499</v>
      </c>
      <c r="U144" s="10" t="s">
        <v>2998</v>
      </c>
    </row>
    <row r="145" spans="1:21">
      <c r="A145" s="10" t="s">
        <v>244</v>
      </c>
      <c r="B145" s="11" t="s">
        <v>1698</v>
      </c>
      <c r="C145" s="11" t="s">
        <v>3318</v>
      </c>
      <c r="F145" s="10" t="s">
        <v>242</v>
      </c>
      <c r="G145" s="10">
        <v>25</v>
      </c>
      <c r="H145" s="10" t="s">
        <v>586</v>
      </c>
      <c r="I145" s="10">
        <v>1</v>
      </c>
      <c r="J145" s="10">
        <v>1</v>
      </c>
      <c r="L145" s="10" t="s">
        <v>650</v>
      </c>
      <c r="O145" s="10" t="s">
        <v>651</v>
      </c>
      <c r="S145" s="10">
        <f>IF(ISBLANK(T145),0,COUNTA(L145:R145))</f>
        <v>2</v>
      </c>
      <c r="T145" s="10" t="s">
        <v>5499</v>
      </c>
      <c r="U145" s="10" t="s">
        <v>2999</v>
      </c>
    </row>
    <row r="146" spans="1:21">
      <c r="A146" s="10" t="s">
        <v>244</v>
      </c>
      <c r="B146" s="11" t="s">
        <v>1699</v>
      </c>
      <c r="C146" s="11" t="s">
        <v>3319</v>
      </c>
      <c r="F146" s="10" t="s">
        <v>242</v>
      </c>
      <c r="G146" s="10">
        <v>25</v>
      </c>
      <c r="H146" s="10" t="s">
        <v>587</v>
      </c>
      <c r="I146" s="10">
        <v>1</v>
      </c>
      <c r="J146" s="10">
        <v>1</v>
      </c>
      <c r="L146" s="10" t="s">
        <v>5526</v>
      </c>
      <c r="N146" s="10" t="s">
        <v>248</v>
      </c>
      <c r="S146" s="10">
        <f>IF(ISBLANK(T146),0,COUNTA(L146:R146))</f>
        <v>2</v>
      </c>
      <c r="T146" s="10" t="s">
        <v>5499</v>
      </c>
      <c r="U146" s="10" t="s">
        <v>3000</v>
      </c>
    </row>
    <row r="147" spans="1:21">
      <c r="A147" s="10" t="s">
        <v>244</v>
      </c>
      <c r="B147" s="11" t="s">
        <v>1700</v>
      </c>
      <c r="C147" s="11" t="s">
        <v>3320</v>
      </c>
      <c r="F147" s="10" t="s">
        <v>242</v>
      </c>
      <c r="G147" s="10">
        <v>25</v>
      </c>
      <c r="H147" s="10" t="s">
        <v>588</v>
      </c>
      <c r="I147" s="10">
        <v>1</v>
      </c>
      <c r="J147" s="10">
        <v>1</v>
      </c>
      <c r="O147" s="10" t="s">
        <v>651</v>
      </c>
      <c r="R147" s="10" t="s">
        <v>5</v>
      </c>
      <c r="S147" s="10">
        <f>IF(ISBLANK(T147),0,COUNTA(L147:R147))</f>
        <v>2</v>
      </c>
      <c r="T147" s="10" t="s">
        <v>5499</v>
      </c>
      <c r="U147" s="10" t="s">
        <v>3001</v>
      </c>
    </row>
    <row r="148" spans="1:21">
      <c r="A148" s="10" t="s">
        <v>244</v>
      </c>
      <c r="B148" s="11" t="s">
        <v>1701</v>
      </c>
      <c r="C148" s="11" t="s">
        <v>3321</v>
      </c>
      <c r="F148" s="10" t="s">
        <v>242</v>
      </c>
      <c r="G148" s="10">
        <v>25</v>
      </c>
      <c r="H148" s="10" t="s">
        <v>589</v>
      </c>
      <c r="I148" s="10">
        <v>1</v>
      </c>
      <c r="J148" s="10">
        <v>1</v>
      </c>
      <c r="R148" s="10" t="s">
        <v>5</v>
      </c>
      <c r="S148" s="10">
        <f>IF(ISBLANK(T148),0,COUNTA(L148:R148))</f>
        <v>1</v>
      </c>
      <c r="T148" s="10" t="s">
        <v>5499</v>
      </c>
      <c r="U148" s="10" t="s">
        <v>3002</v>
      </c>
    </row>
    <row r="149" spans="1:21">
      <c r="A149" s="10" t="s">
        <v>244</v>
      </c>
      <c r="B149" s="11" t="s">
        <v>1702</v>
      </c>
      <c r="C149" s="11" t="s">
        <v>3322</v>
      </c>
      <c r="F149" s="10" t="s">
        <v>242</v>
      </c>
      <c r="G149" s="10">
        <v>50</v>
      </c>
      <c r="H149" s="10" t="s">
        <v>590</v>
      </c>
      <c r="I149" s="10">
        <v>1</v>
      </c>
      <c r="J149" s="10">
        <v>1</v>
      </c>
      <c r="N149" s="10" t="s">
        <v>5502</v>
      </c>
      <c r="P149" s="10" t="s">
        <v>18</v>
      </c>
      <c r="S149" s="10">
        <f>IF(ISBLANK(T149),0,COUNTA(L149:R149))</f>
        <v>2</v>
      </c>
      <c r="T149" s="10" t="s">
        <v>5499</v>
      </c>
      <c r="U149" s="10" t="s">
        <v>3003</v>
      </c>
    </row>
    <row r="150" spans="1:21">
      <c r="A150" s="10" t="s">
        <v>244</v>
      </c>
      <c r="B150" s="11" t="s">
        <v>1703</v>
      </c>
      <c r="C150" s="11" t="s">
        <v>3323</v>
      </c>
      <c r="F150" s="10" t="s">
        <v>242</v>
      </c>
      <c r="G150" s="10">
        <v>50</v>
      </c>
      <c r="H150" s="10" t="s">
        <v>591</v>
      </c>
      <c r="I150" s="10">
        <v>1</v>
      </c>
      <c r="J150" s="10">
        <v>1</v>
      </c>
      <c r="L150" s="10" t="s">
        <v>5495</v>
      </c>
      <c r="M150" s="10" t="s">
        <v>418</v>
      </c>
      <c r="S150" s="10">
        <f>IF(ISBLANK(T150),0,COUNTA(L150:R150))</f>
        <v>2</v>
      </c>
      <c r="T150" s="10" t="s">
        <v>5499</v>
      </c>
      <c r="U150" s="10" t="s">
        <v>3004</v>
      </c>
    </row>
    <row r="151" spans="1:21">
      <c r="A151" s="10" t="s">
        <v>244</v>
      </c>
      <c r="B151" s="11" t="s">
        <v>1704</v>
      </c>
      <c r="C151" s="11" t="s">
        <v>3324</v>
      </c>
      <c r="F151" s="10" t="s">
        <v>242</v>
      </c>
      <c r="G151" s="10">
        <v>50</v>
      </c>
      <c r="H151" s="10" t="s">
        <v>592</v>
      </c>
      <c r="I151" s="10">
        <v>1</v>
      </c>
      <c r="J151" s="10">
        <v>1</v>
      </c>
      <c r="L151" s="10" t="s">
        <v>2</v>
      </c>
      <c r="N151" s="10" t="s">
        <v>248</v>
      </c>
      <c r="S151" s="10">
        <f>IF(ISBLANK(T151),0,COUNTA(L151:R151))</f>
        <v>2</v>
      </c>
      <c r="T151" s="10" t="s">
        <v>5499</v>
      </c>
      <c r="U151" s="10" t="s">
        <v>3005</v>
      </c>
    </row>
    <row r="152" spans="1:21">
      <c r="A152" s="10" t="s">
        <v>244</v>
      </c>
      <c r="B152" s="11" t="s">
        <v>1705</v>
      </c>
      <c r="C152" s="11" t="s">
        <v>3325</v>
      </c>
      <c r="F152" s="10" t="s">
        <v>242</v>
      </c>
      <c r="G152" s="10">
        <v>50</v>
      </c>
      <c r="H152" s="10" t="s">
        <v>593</v>
      </c>
      <c r="I152" s="10">
        <v>1</v>
      </c>
      <c r="J152" s="10">
        <v>1</v>
      </c>
      <c r="L152" s="10" t="s">
        <v>2</v>
      </c>
      <c r="N152" s="10" t="s">
        <v>248</v>
      </c>
      <c r="R152" s="10" t="s">
        <v>5</v>
      </c>
      <c r="S152" s="10">
        <f>IF(ISBLANK(T152),0,COUNTA(L152:R152))</f>
        <v>3</v>
      </c>
      <c r="T152" s="10" t="s">
        <v>5499</v>
      </c>
      <c r="U152" s="10" t="s">
        <v>3006</v>
      </c>
    </row>
    <row r="153" spans="1:21">
      <c r="A153" s="10" t="s">
        <v>244</v>
      </c>
      <c r="B153" s="11" t="s">
        <v>1706</v>
      </c>
      <c r="C153" s="11" t="s">
        <v>3326</v>
      </c>
      <c r="F153" s="10" t="s">
        <v>242</v>
      </c>
      <c r="G153" s="10">
        <v>50</v>
      </c>
      <c r="H153" s="10" t="s">
        <v>594</v>
      </c>
      <c r="I153" s="10">
        <v>1</v>
      </c>
      <c r="J153" s="10">
        <v>1</v>
      </c>
      <c r="L153" s="10" t="s">
        <v>650</v>
      </c>
      <c r="O153" s="10" t="s">
        <v>651</v>
      </c>
      <c r="R153" s="10" t="s">
        <v>248</v>
      </c>
      <c r="S153" s="10">
        <f>IF(ISBLANK(T153),0,COUNTA(L153:R153))</f>
        <v>3</v>
      </c>
      <c r="T153" s="10" t="s">
        <v>5499</v>
      </c>
      <c r="U153" s="10" t="s">
        <v>3007</v>
      </c>
    </row>
    <row r="154" spans="1:21">
      <c r="A154" s="10" t="s">
        <v>244</v>
      </c>
      <c r="B154" s="11" t="s">
        <v>1707</v>
      </c>
      <c r="C154" s="11" t="s">
        <v>3327</v>
      </c>
      <c r="F154" s="10" t="s">
        <v>242</v>
      </c>
      <c r="G154" s="10">
        <v>50</v>
      </c>
      <c r="H154" s="10" t="s">
        <v>595</v>
      </c>
      <c r="I154" s="10">
        <v>1</v>
      </c>
      <c r="J154" s="10">
        <v>1</v>
      </c>
      <c r="L154" s="10" t="s">
        <v>644</v>
      </c>
      <c r="N154" s="10" t="s">
        <v>248</v>
      </c>
      <c r="S154" s="10">
        <f>IF(ISBLANK(T154),0,COUNTA(L154:R154))</f>
        <v>2</v>
      </c>
      <c r="T154" s="10" t="s">
        <v>5499</v>
      </c>
      <c r="U154" s="10" t="s">
        <v>3008</v>
      </c>
    </row>
    <row r="155" spans="1:21">
      <c r="A155" s="10" t="s">
        <v>244</v>
      </c>
      <c r="B155" s="11" t="s">
        <v>1708</v>
      </c>
      <c r="C155" s="11" t="s">
        <v>3328</v>
      </c>
      <c r="F155" s="10" t="s">
        <v>242</v>
      </c>
      <c r="G155" s="10">
        <v>75</v>
      </c>
      <c r="H155" s="10" t="s">
        <v>596</v>
      </c>
      <c r="I155" s="10">
        <v>1</v>
      </c>
      <c r="J155" s="10">
        <v>1</v>
      </c>
      <c r="O155" s="10" t="s">
        <v>651</v>
      </c>
      <c r="R155" s="10" t="s">
        <v>5</v>
      </c>
      <c r="S155" s="10">
        <f>IF(ISBLANK(T155),0,COUNTA(L155:R155))</f>
        <v>2</v>
      </c>
      <c r="T155" s="10" t="s">
        <v>5499</v>
      </c>
      <c r="U155" s="10" t="s">
        <v>3009</v>
      </c>
    </row>
    <row r="156" spans="1:21">
      <c r="A156" s="10" t="s">
        <v>244</v>
      </c>
      <c r="B156" s="11" t="s">
        <v>1709</v>
      </c>
      <c r="C156" s="11" t="s">
        <v>3329</v>
      </c>
      <c r="F156" s="10" t="s">
        <v>242</v>
      </c>
      <c r="G156" s="10">
        <v>75</v>
      </c>
      <c r="H156" s="10" t="s">
        <v>597</v>
      </c>
      <c r="I156" s="10">
        <v>1</v>
      </c>
      <c r="J156" s="10">
        <v>1</v>
      </c>
      <c r="L156" s="10" t="s">
        <v>5495</v>
      </c>
      <c r="M156" s="10" t="s">
        <v>418</v>
      </c>
      <c r="S156" s="10">
        <f>IF(ISBLANK(T156),0,COUNTA(L156:R156))</f>
        <v>2</v>
      </c>
      <c r="T156" s="10" t="s">
        <v>5499</v>
      </c>
      <c r="U156" s="10" t="s">
        <v>3010</v>
      </c>
    </row>
    <row r="157" spans="1:21">
      <c r="A157" s="10" t="s">
        <v>244</v>
      </c>
      <c r="B157" s="11" t="s">
        <v>1710</v>
      </c>
      <c r="C157" s="11" t="s">
        <v>3330</v>
      </c>
      <c r="F157" s="10" t="s">
        <v>242</v>
      </c>
      <c r="G157" s="10">
        <v>75</v>
      </c>
      <c r="H157" s="10" t="s">
        <v>598</v>
      </c>
      <c r="I157" s="10">
        <v>1</v>
      </c>
      <c r="J157" s="10">
        <v>1</v>
      </c>
      <c r="R157" s="10" t="s">
        <v>5</v>
      </c>
      <c r="S157" s="10">
        <f>IF(ISBLANK(T157),0,COUNTA(L157:R157))</f>
        <v>1</v>
      </c>
      <c r="T157" s="10" t="s">
        <v>5499</v>
      </c>
      <c r="U157" s="10" t="s">
        <v>3011</v>
      </c>
    </row>
    <row r="158" spans="1:21">
      <c r="A158" s="10" t="s">
        <v>244</v>
      </c>
      <c r="B158" s="11" t="s">
        <v>1711</v>
      </c>
      <c r="C158" s="11" t="s">
        <v>3331</v>
      </c>
      <c r="F158" s="10" t="s">
        <v>242</v>
      </c>
      <c r="G158" s="10">
        <v>75</v>
      </c>
      <c r="H158" s="10" t="s">
        <v>599</v>
      </c>
      <c r="I158" s="10">
        <v>1</v>
      </c>
      <c r="J158" s="10">
        <v>1</v>
      </c>
      <c r="L158" s="10" t="s">
        <v>5495</v>
      </c>
      <c r="M158" s="10" t="s">
        <v>418</v>
      </c>
      <c r="S158" s="10">
        <f>IF(ISBLANK(T158),0,COUNTA(L158:R158))</f>
        <v>2</v>
      </c>
      <c r="T158" s="10" t="s">
        <v>5499</v>
      </c>
      <c r="U158" s="10" t="s">
        <v>3012</v>
      </c>
    </row>
    <row r="159" spans="1:21">
      <c r="A159" s="10" t="s">
        <v>244</v>
      </c>
      <c r="B159" s="11" t="s">
        <v>1712</v>
      </c>
      <c r="C159" s="11" t="s">
        <v>3332</v>
      </c>
      <c r="F159" s="10" t="s">
        <v>242</v>
      </c>
      <c r="G159" s="10">
        <v>75</v>
      </c>
      <c r="H159" s="10" t="s">
        <v>600</v>
      </c>
      <c r="I159" s="10">
        <v>1</v>
      </c>
      <c r="J159" s="10">
        <v>1</v>
      </c>
      <c r="L159" s="10" t="s">
        <v>2</v>
      </c>
      <c r="N159" s="10" t="s">
        <v>248</v>
      </c>
      <c r="S159" s="10">
        <f>IF(ISBLANK(T159),0,COUNTA(L159:R159))</f>
        <v>2</v>
      </c>
      <c r="T159" s="10" t="s">
        <v>5499</v>
      </c>
      <c r="U159" s="10" t="s">
        <v>3013</v>
      </c>
    </row>
    <row r="160" spans="1:21">
      <c r="A160" s="10" t="s">
        <v>244</v>
      </c>
      <c r="B160" s="11" t="s">
        <v>1713</v>
      </c>
      <c r="C160" s="11" t="s">
        <v>3333</v>
      </c>
      <c r="F160" s="10" t="s">
        <v>242</v>
      </c>
      <c r="G160" s="10">
        <v>75</v>
      </c>
      <c r="H160" s="10" t="s">
        <v>601</v>
      </c>
      <c r="I160" s="10">
        <v>1</v>
      </c>
      <c r="J160" s="10">
        <v>1</v>
      </c>
      <c r="L160" s="10" t="s">
        <v>5495</v>
      </c>
      <c r="M160" s="10" t="s">
        <v>5497</v>
      </c>
      <c r="S160" s="10">
        <f>IF(ISBLANK(T160),0,COUNTA(L160:R160))</f>
        <v>2</v>
      </c>
      <c r="T160" s="10" t="s">
        <v>5499</v>
      </c>
      <c r="U160" s="10" t="s">
        <v>3014</v>
      </c>
    </row>
    <row r="161" spans="1:21">
      <c r="A161" s="10" t="s">
        <v>244</v>
      </c>
      <c r="B161" s="11" t="s">
        <v>1714</v>
      </c>
      <c r="C161" s="11" t="s">
        <v>3334</v>
      </c>
      <c r="F161" s="10" t="s">
        <v>242</v>
      </c>
      <c r="G161" s="10">
        <v>100</v>
      </c>
      <c r="H161" s="10" t="s">
        <v>602</v>
      </c>
      <c r="I161" s="10">
        <v>1</v>
      </c>
      <c r="J161" s="10">
        <v>1</v>
      </c>
      <c r="N161" s="10" t="s">
        <v>5502</v>
      </c>
      <c r="R161" s="10" t="s">
        <v>5</v>
      </c>
      <c r="S161" s="10">
        <f>IF(ISBLANK(T161),0,COUNTA(L161:R161))</f>
        <v>2</v>
      </c>
      <c r="T161" s="10" t="s">
        <v>5499</v>
      </c>
      <c r="U161" s="10" t="s">
        <v>3015</v>
      </c>
    </row>
    <row r="162" spans="1:21">
      <c r="A162" s="10" t="s">
        <v>244</v>
      </c>
      <c r="B162" s="11" t="s">
        <v>1715</v>
      </c>
      <c r="C162" s="11" t="s">
        <v>3335</v>
      </c>
      <c r="F162" s="10" t="s">
        <v>242</v>
      </c>
      <c r="G162" s="10">
        <v>100</v>
      </c>
      <c r="H162" s="10" t="s">
        <v>603</v>
      </c>
      <c r="I162" s="10">
        <v>1</v>
      </c>
      <c r="J162" s="10">
        <v>1</v>
      </c>
      <c r="M162" s="10" t="s">
        <v>5497</v>
      </c>
      <c r="R162" s="10" t="s">
        <v>5</v>
      </c>
      <c r="S162" s="10">
        <f>IF(ISBLANK(T162),0,COUNTA(L162:R162))</f>
        <v>2</v>
      </c>
      <c r="T162" s="10" t="s">
        <v>5499</v>
      </c>
      <c r="U162" s="10" t="s">
        <v>3016</v>
      </c>
    </row>
    <row r="163" spans="1:21">
      <c r="A163" s="10" t="s">
        <v>244</v>
      </c>
      <c r="B163" s="11" t="s">
        <v>1716</v>
      </c>
      <c r="C163" s="11" t="s">
        <v>3336</v>
      </c>
      <c r="F163" s="10" t="s">
        <v>242</v>
      </c>
      <c r="G163" s="10">
        <v>100</v>
      </c>
      <c r="H163" s="10" t="s">
        <v>604</v>
      </c>
      <c r="I163" s="10">
        <v>1</v>
      </c>
      <c r="J163" s="10">
        <v>1</v>
      </c>
      <c r="L163" s="10" t="s">
        <v>5494</v>
      </c>
      <c r="N163" s="10" t="s">
        <v>13</v>
      </c>
      <c r="R163" s="10" t="s">
        <v>5</v>
      </c>
      <c r="S163" s="10">
        <f>IF(ISBLANK(T163),0,COUNTA(L163:R163))</f>
        <v>3</v>
      </c>
      <c r="T163" s="10" t="s">
        <v>5499</v>
      </c>
      <c r="U163" s="10" t="s">
        <v>3017</v>
      </c>
    </row>
    <row r="164" spans="1:21">
      <c r="A164" s="10" t="s">
        <v>244</v>
      </c>
      <c r="B164" s="11" t="s">
        <v>1717</v>
      </c>
      <c r="C164" s="11" t="s">
        <v>3337</v>
      </c>
      <c r="F164" s="10" t="s">
        <v>242</v>
      </c>
      <c r="G164" s="10">
        <v>100</v>
      </c>
      <c r="H164" s="10" t="s">
        <v>605</v>
      </c>
      <c r="I164" s="10">
        <v>1</v>
      </c>
      <c r="J164" s="10">
        <v>1</v>
      </c>
      <c r="O164" s="10" t="s">
        <v>651</v>
      </c>
      <c r="P164" s="10" t="s">
        <v>652</v>
      </c>
      <c r="R164" s="10" t="s">
        <v>5</v>
      </c>
      <c r="S164" s="10">
        <f>IF(ISBLANK(T164),0,COUNTA(L164:R164))</f>
        <v>3</v>
      </c>
      <c r="T164" s="10" t="s">
        <v>5499</v>
      </c>
      <c r="U164" s="10" t="s">
        <v>3018</v>
      </c>
    </row>
    <row r="165" spans="1:21">
      <c r="A165" s="10" t="s">
        <v>244</v>
      </c>
      <c r="B165" s="11" t="s">
        <v>1718</v>
      </c>
      <c r="C165" s="11" t="s">
        <v>3338</v>
      </c>
      <c r="F165" s="10" t="s">
        <v>242</v>
      </c>
      <c r="G165" s="10">
        <v>100</v>
      </c>
      <c r="H165" s="10" t="s">
        <v>606</v>
      </c>
      <c r="I165" s="10">
        <v>1</v>
      </c>
      <c r="J165" s="10">
        <v>1</v>
      </c>
      <c r="L165" s="10" t="s">
        <v>2</v>
      </c>
      <c r="N165" s="10" t="s">
        <v>248</v>
      </c>
      <c r="S165" s="10">
        <f>IF(ISBLANK(T165),0,COUNTA(L165:R165))</f>
        <v>2</v>
      </c>
      <c r="T165" s="10" t="s">
        <v>5499</v>
      </c>
      <c r="U165" s="10" t="s">
        <v>3019</v>
      </c>
    </row>
    <row r="166" spans="1:21">
      <c r="A166" s="10" t="s">
        <v>244</v>
      </c>
      <c r="B166" s="11" t="s">
        <v>1719</v>
      </c>
      <c r="C166" s="11" t="s">
        <v>3339</v>
      </c>
      <c r="F166" s="10" t="s">
        <v>242</v>
      </c>
      <c r="G166" s="10">
        <v>100</v>
      </c>
      <c r="H166" s="10" t="s">
        <v>607</v>
      </c>
      <c r="I166" s="10">
        <v>1</v>
      </c>
      <c r="J166" s="10">
        <v>1</v>
      </c>
      <c r="L166" s="10" t="s">
        <v>648</v>
      </c>
      <c r="N166" s="10" t="s">
        <v>5502</v>
      </c>
      <c r="P166" s="10" t="s">
        <v>18</v>
      </c>
      <c r="S166" s="10">
        <f>IF(ISBLANK(T166),0,COUNTA(L166:R166))</f>
        <v>3</v>
      </c>
      <c r="T166" s="10" t="s">
        <v>5499</v>
      </c>
      <c r="U166" s="10" t="s">
        <v>3020</v>
      </c>
    </row>
    <row r="167" spans="1:21">
      <c r="A167" s="10" t="s">
        <v>244</v>
      </c>
      <c r="B167" s="11" t="s">
        <v>1720</v>
      </c>
      <c r="C167" s="11" t="s">
        <v>3340</v>
      </c>
      <c r="F167" s="10" t="s">
        <v>242</v>
      </c>
      <c r="G167" s="10">
        <v>100</v>
      </c>
      <c r="H167" s="10" t="s">
        <v>608</v>
      </c>
      <c r="I167" s="10">
        <v>1</v>
      </c>
      <c r="J167" s="10">
        <v>1</v>
      </c>
      <c r="L167" s="10" t="s">
        <v>650</v>
      </c>
      <c r="O167" s="10" t="s">
        <v>651</v>
      </c>
      <c r="S167" s="10">
        <f>IF(ISBLANK(T167),0,COUNTA(L167:R167))</f>
        <v>2</v>
      </c>
      <c r="T167" s="10" t="s">
        <v>5499</v>
      </c>
      <c r="U167" s="10" t="s">
        <v>3021</v>
      </c>
    </row>
    <row r="168" spans="1:21">
      <c r="A168" s="10" t="s">
        <v>244</v>
      </c>
      <c r="B168" s="11" t="s">
        <v>1721</v>
      </c>
      <c r="C168" s="11" t="s">
        <v>3341</v>
      </c>
      <c r="F168" s="10" t="s">
        <v>242</v>
      </c>
      <c r="G168" s="10">
        <v>100</v>
      </c>
      <c r="H168" s="10" t="s">
        <v>609</v>
      </c>
      <c r="I168" s="10">
        <v>1</v>
      </c>
      <c r="J168" s="10">
        <v>1</v>
      </c>
      <c r="N168" s="10" t="s">
        <v>248</v>
      </c>
      <c r="R168" s="10" t="s">
        <v>5</v>
      </c>
      <c r="S168" s="10">
        <f>IF(ISBLANK(T168),0,COUNTA(L168:R168))</f>
        <v>2</v>
      </c>
      <c r="T168" s="10" t="s">
        <v>5499</v>
      </c>
      <c r="U168" s="10" t="s">
        <v>3022</v>
      </c>
    </row>
    <row r="169" spans="1:21">
      <c r="A169" s="10" t="s">
        <v>244</v>
      </c>
      <c r="B169" s="11" t="s">
        <v>1722</v>
      </c>
      <c r="C169" s="11" t="s">
        <v>3342</v>
      </c>
      <c r="F169" s="10" t="s">
        <v>242</v>
      </c>
      <c r="G169" s="10">
        <v>100</v>
      </c>
      <c r="H169" s="10" t="s">
        <v>610</v>
      </c>
      <c r="I169" s="10">
        <v>1</v>
      </c>
      <c r="J169" s="10">
        <v>1</v>
      </c>
      <c r="L169" s="10" t="s">
        <v>2</v>
      </c>
      <c r="N169" s="10" t="s">
        <v>248</v>
      </c>
      <c r="S169" s="10">
        <f>IF(ISBLANK(T169),0,COUNTA(L169:R169))</f>
        <v>2</v>
      </c>
      <c r="T169" s="10" t="s">
        <v>5499</v>
      </c>
      <c r="U169" s="10" t="s">
        <v>3023</v>
      </c>
    </row>
    <row r="170" spans="1:21">
      <c r="A170" s="10" t="s">
        <v>244</v>
      </c>
      <c r="B170" s="11" t="s">
        <v>1723</v>
      </c>
      <c r="C170" s="11" t="s">
        <v>3343</v>
      </c>
      <c r="F170" s="10" t="s">
        <v>242</v>
      </c>
      <c r="G170" s="10">
        <v>100</v>
      </c>
      <c r="H170" s="10" t="s">
        <v>611</v>
      </c>
      <c r="I170" s="10">
        <v>1</v>
      </c>
      <c r="J170" s="10">
        <v>1</v>
      </c>
      <c r="L170" s="10" t="s">
        <v>650</v>
      </c>
      <c r="O170" s="10" t="s">
        <v>651</v>
      </c>
      <c r="S170" s="10">
        <f>IF(ISBLANK(T170),0,COUNTA(L170:R170))</f>
        <v>2</v>
      </c>
      <c r="T170" s="10" t="s">
        <v>5499</v>
      </c>
      <c r="U170" s="10" t="s">
        <v>3024</v>
      </c>
    </row>
    <row r="171" spans="1:21">
      <c r="A171" s="10" t="s">
        <v>244</v>
      </c>
      <c r="B171" s="11" t="s">
        <v>1724</v>
      </c>
      <c r="C171" s="11" t="s">
        <v>3344</v>
      </c>
      <c r="F171" s="10" t="s">
        <v>243</v>
      </c>
      <c r="G171" s="10">
        <v>0</v>
      </c>
      <c r="H171" s="10" t="s">
        <v>612</v>
      </c>
      <c r="I171" s="10">
        <v>1</v>
      </c>
      <c r="J171" s="10">
        <v>1</v>
      </c>
      <c r="O171" s="10" t="s">
        <v>654</v>
      </c>
      <c r="P171" s="10" t="s">
        <v>18</v>
      </c>
      <c r="S171" s="10">
        <f>IF(ISBLANK(T171),0,COUNTA(L171:R171))</f>
        <v>2</v>
      </c>
      <c r="T171" s="10" t="s">
        <v>5499</v>
      </c>
      <c r="U171" s="10" t="s">
        <v>3025</v>
      </c>
    </row>
    <row r="172" spans="1:21">
      <c r="A172" s="10" t="s">
        <v>244</v>
      </c>
      <c r="B172" s="11" t="s">
        <v>1725</v>
      </c>
      <c r="C172" s="11" t="s">
        <v>3345</v>
      </c>
      <c r="F172" s="10" t="s">
        <v>243</v>
      </c>
      <c r="G172" s="10">
        <v>0</v>
      </c>
      <c r="H172" s="10" t="s">
        <v>613</v>
      </c>
      <c r="I172" s="10">
        <v>1</v>
      </c>
      <c r="J172" s="10">
        <v>1</v>
      </c>
      <c r="L172" s="10" t="s">
        <v>0</v>
      </c>
      <c r="O172" s="10" t="s">
        <v>653</v>
      </c>
      <c r="Q172" s="10" t="s">
        <v>4</v>
      </c>
      <c r="S172" s="10">
        <f>IF(ISBLANK(T172),0,COUNTA(L172:R172))</f>
        <v>3</v>
      </c>
      <c r="T172" s="10" t="s">
        <v>5499</v>
      </c>
      <c r="U172" s="10" t="s">
        <v>3026</v>
      </c>
    </row>
    <row r="173" spans="1:21">
      <c r="A173" s="10" t="s">
        <v>244</v>
      </c>
      <c r="B173" s="11" t="s">
        <v>1726</v>
      </c>
      <c r="C173" s="11" t="s">
        <v>3346</v>
      </c>
      <c r="F173" s="10" t="s">
        <v>243</v>
      </c>
      <c r="G173" s="10">
        <v>0</v>
      </c>
      <c r="H173" s="10" t="s">
        <v>614</v>
      </c>
      <c r="I173" s="10">
        <v>1</v>
      </c>
      <c r="J173" s="10">
        <v>1</v>
      </c>
      <c r="L173" s="10" t="s">
        <v>833</v>
      </c>
      <c r="S173" s="10">
        <f>IF(ISBLANK(T173),0,COUNTA(L173:R173))</f>
        <v>1</v>
      </c>
      <c r="T173" s="10" t="s">
        <v>5499</v>
      </c>
      <c r="U173" s="10" t="s">
        <v>3027</v>
      </c>
    </row>
    <row r="174" spans="1:21">
      <c r="A174" s="10" t="s">
        <v>244</v>
      </c>
      <c r="B174" s="11" t="s">
        <v>1727</v>
      </c>
      <c r="C174" s="11" t="s">
        <v>3347</v>
      </c>
      <c r="F174" s="10" t="s">
        <v>243</v>
      </c>
      <c r="G174" s="10">
        <v>25</v>
      </c>
      <c r="H174" s="10" t="s">
        <v>615</v>
      </c>
      <c r="I174" s="10">
        <v>1</v>
      </c>
      <c r="J174" s="10">
        <v>1</v>
      </c>
      <c r="L174" s="10" t="s">
        <v>0</v>
      </c>
      <c r="O174" s="10" t="s">
        <v>651</v>
      </c>
      <c r="S174" s="10">
        <f>IF(ISBLANK(T174),0,COUNTA(L174:R174))</f>
        <v>2</v>
      </c>
      <c r="T174" s="10" t="s">
        <v>5499</v>
      </c>
      <c r="U174" s="10" t="s">
        <v>3028</v>
      </c>
    </row>
    <row r="175" spans="1:21">
      <c r="A175" s="10" t="s">
        <v>244</v>
      </c>
      <c r="B175" s="11" t="s">
        <v>1728</v>
      </c>
      <c r="C175" s="11" t="s">
        <v>3348</v>
      </c>
      <c r="F175" s="10" t="s">
        <v>243</v>
      </c>
      <c r="G175" s="10">
        <v>25</v>
      </c>
      <c r="H175" s="10" t="s">
        <v>616</v>
      </c>
      <c r="I175" s="10">
        <v>1</v>
      </c>
      <c r="J175" s="10">
        <v>1</v>
      </c>
      <c r="L175" s="10" t="s">
        <v>0</v>
      </c>
      <c r="O175" s="10" t="s">
        <v>651</v>
      </c>
      <c r="R175" s="10" t="s">
        <v>15</v>
      </c>
      <c r="S175" s="10">
        <f>IF(ISBLANK(T175),0,COUNTA(L175:R175))</f>
        <v>3</v>
      </c>
      <c r="T175" s="10" t="s">
        <v>5499</v>
      </c>
      <c r="U175" s="10" t="s">
        <v>3029</v>
      </c>
    </row>
    <row r="176" spans="1:21">
      <c r="A176" s="10" t="s">
        <v>244</v>
      </c>
      <c r="B176" s="11" t="s">
        <v>1729</v>
      </c>
      <c r="C176" s="11" t="s">
        <v>3374</v>
      </c>
      <c r="F176" s="10" t="s">
        <v>243</v>
      </c>
      <c r="G176" s="10">
        <v>25</v>
      </c>
      <c r="H176" s="10" t="s">
        <v>617</v>
      </c>
      <c r="I176" s="10">
        <v>1</v>
      </c>
      <c r="J176" s="10">
        <v>1</v>
      </c>
      <c r="L176" s="10" t="s">
        <v>833</v>
      </c>
      <c r="N176" s="10" t="s">
        <v>652</v>
      </c>
      <c r="O176" s="10" t="s">
        <v>20</v>
      </c>
      <c r="S176" s="10">
        <f>IF(ISBLANK(T176),0,COUNTA(L176:R176))</f>
        <v>3</v>
      </c>
      <c r="T176" s="10" t="s">
        <v>5499</v>
      </c>
      <c r="U176" s="10" t="s">
        <v>3030</v>
      </c>
    </row>
    <row r="177" spans="1:21">
      <c r="A177" s="10" t="s">
        <v>244</v>
      </c>
      <c r="B177" s="11" t="s">
        <v>1730</v>
      </c>
      <c r="C177" s="11" t="s">
        <v>3349</v>
      </c>
      <c r="F177" s="10" t="s">
        <v>243</v>
      </c>
      <c r="G177" s="10">
        <v>25</v>
      </c>
      <c r="H177" s="10" t="s">
        <v>618</v>
      </c>
      <c r="I177" s="10">
        <v>1</v>
      </c>
      <c r="J177" s="10">
        <v>1</v>
      </c>
      <c r="N177" s="10" t="s">
        <v>5502</v>
      </c>
      <c r="O177" s="10" t="s">
        <v>6</v>
      </c>
      <c r="S177" s="10">
        <f>IF(ISBLANK(T177),0,COUNTA(L177:R177))</f>
        <v>2</v>
      </c>
      <c r="T177" s="10" t="s">
        <v>5499</v>
      </c>
      <c r="U177" s="10" t="s">
        <v>3031</v>
      </c>
    </row>
    <row r="178" spans="1:21">
      <c r="A178" s="10" t="s">
        <v>244</v>
      </c>
      <c r="B178" s="11" t="s">
        <v>1731</v>
      </c>
      <c r="C178" s="11" t="s">
        <v>3350</v>
      </c>
      <c r="F178" s="10" t="s">
        <v>243</v>
      </c>
      <c r="G178" s="10">
        <v>25</v>
      </c>
      <c r="H178" s="10" t="s">
        <v>619</v>
      </c>
      <c r="I178" s="10">
        <v>1</v>
      </c>
      <c r="J178" s="10">
        <v>1</v>
      </c>
      <c r="N178" s="10" t="s">
        <v>5502</v>
      </c>
      <c r="S178" s="10">
        <f>IF(ISBLANK(T178),0,COUNTA(L178:R178))</f>
        <v>1</v>
      </c>
      <c r="T178" s="10" t="s">
        <v>5499</v>
      </c>
      <c r="U178" s="10" t="s">
        <v>3032</v>
      </c>
    </row>
    <row r="179" spans="1:21">
      <c r="A179" s="10" t="s">
        <v>244</v>
      </c>
      <c r="B179" s="11" t="s">
        <v>1732</v>
      </c>
      <c r="C179" s="11" t="s">
        <v>3351</v>
      </c>
      <c r="F179" s="10" t="s">
        <v>243</v>
      </c>
      <c r="G179" s="10">
        <v>25</v>
      </c>
      <c r="H179" s="10" t="s">
        <v>620</v>
      </c>
      <c r="I179" s="10">
        <v>1</v>
      </c>
      <c r="J179" s="10">
        <v>1</v>
      </c>
      <c r="N179" s="10" t="s">
        <v>5502</v>
      </c>
      <c r="S179" s="10">
        <f>IF(ISBLANK(T179),0,COUNTA(L179:R179))</f>
        <v>1</v>
      </c>
      <c r="T179" s="10" t="s">
        <v>5499</v>
      </c>
      <c r="U179" s="10" t="s">
        <v>3033</v>
      </c>
    </row>
    <row r="180" spans="1:21">
      <c r="A180" s="10" t="s">
        <v>244</v>
      </c>
      <c r="B180" s="11" t="s">
        <v>1733</v>
      </c>
      <c r="C180" s="11" t="s">
        <v>3352</v>
      </c>
      <c r="F180" s="10" t="s">
        <v>243</v>
      </c>
      <c r="G180" s="10">
        <v>50</v>
      </c>
      <c r="H180" s="10" t="s">
        <v>621</v>
      </c>
      <c r="I180" s="10">
        <v>1</v>
      </c>
      <c r="J180" s="10">
        <v>1</v>
      </c>
      <c r="L180" s="10" t="s">
        <v>0</v>
      </c>
      <c r="O180" s="10" t="s">
        <v>652</v>
      </c>
      <c r="Q180" s="10" t="s">
        <v>4</v>
      </c>
      <c r="S180" s="10">
        <f>IF(ISBLANK(T180),0,COUNTA(L180:R180))</f>
        <v>3</v>
      </c>
      <c r="T180" s="10" t="s">
        <v>5499</v>
      </c>
      <c r="U180" s="10" t="s">
        <v>3034</v>
      </c>
    </row>
    <row r="181" spans="1:21">
      <c r="A181" s="10" t="s">
        <v>244</v>
      </c>
      <c r="B181" s="11" t="s">
        <v>1734</v>
      </c>
      <c r="C181" s="11" t="s">
        <v>3353</v>
      </c>
      <c r="F181" s="10" t="s">
        <v>243</v>
      </c>
      <c r="G181" s="10">
        <v>50</v>
      </c>
      <c r="H181" s="10" t="s">
        <v>622</v>
      </c>
      <c r="I181" s="10">
        <v>1</v>
      </c>
      <c r="J181" s="10">
        <v>1</v>
      </c>
      <c r="N181" s="10" t="s">
        <v>5502</v>
      </c>
      <c r="S181" s="10">
        <f>IF(ISBLANK(T181),0,COUNTA(L181:R181))</f>
        <v>1</v>
      </c>
      <c r="T181" s="10" t="s">
        <v>5499</v>
      </c>
      <c r="U181" s="10" t="s">
        <v>3035</v>
      </c>
    </row>
    <row r="182" spans="1:21">
      <c r="A182" s="10" t="s">
        <v>244</v>
      </c>
      <c r="B182" s="11" t="s">
        <v>1735</v>
      </c>
      <c r="C182" s="11" t="s">
        <v>3354</v>
      </c>
      <c r="F182" s="10" t="s">
        <v>243</v>
      </c>
      <c r="G182" s="10">
        <v>50</v>
      </c>
      <c r="H182" s="10" t="s">
        <v>623</v>
      </c>
      <c r="I182" s="10">
        <v>1</v>
      </c>
      <c r="J182" s="10">
        <v>1</v>
      </c>
      <c r="O182" s="10" t="s">
        <v>6</v>
      </c>
      <c r="S182" s="10">
        <f>IF(ISBLANK(T182),0,COUNTA(L182:R182))</f>
        <v>1</v>
      </c>
      <c r="T182" s="10" t="s">
        <v>5499</v>
      </c>
      <c r="U182" s="10" t="s">
        <v>3036</v>
      </c>
    </row>
    <row r="183" spans="1:21">
      <c r="A183" s="10" t="s">
        <v>244</v>
      </c>
      <c r="B183" s="11" t="s">
        <v>1736</v>
      </c>
      <c r="C183" s="11" t="s">
        <v>3355</v>
      </c>
      <c r="F183" s="10" t="s">
        <v>243</v>
      </c>
      <c r="G183" s="10">
        <v>50</v>
      </c>
      <c r="H183" s="10" t="s">
        <v>624</v>
      </c>
      <c r="I183" s="10">
        <v>1</v>
      </c>
      <c r="J183" s="10">
        <v>1</v>
      </c>
      <c r="L183" s="10" t="s">
        <v>650</v>
      </c>
      <c r="N183" s="10" t="s">
        <v>247</v>
      </c>
      <c r="S183" s="10">
        <f>IF(ISBLANK(T183),0,COUNTA(L183:R183))</f>
        <v>2</v>
      </c>
      <c r="T183" s="10" t="s">
        <v>5499</v>
      </c>
      <c r="U183" s="10" t="s">
        <v>3037</v>
      </c>
    </row>
    <row r="184" spans="1:21">
      <c r="A184" s="10" t="s">
        <v>244</v>
      </c>
      <c r="B184" s="11" t="s">
        <v>1737</v>
      </c>
      <c r="C184" s="11" t="s">
        <v>3356</v>
      </c>
      <c r="F184" s="10" t="s">
        <v>243</v>
      </c>
      <c r="G184" s="10">
        <v>50</v>
      </c>
      <c r="H184" s="10" t="s">
        <v>625</v>
      </c>
      <c r="I184" s="10">
        <v>1</v>
      </c>
      <c r="J184" s="10">
        <v>1</v>
      </c>
      <c r="N184" s="10" t="s">
        <v>5498</v>
      </c>
      <c r="S184" s="10">
        <f>IF(ISBLANK(T184),0,COUNTA(L184:R184))</f>
        <v>1</v>
      </c>
      <c r="T184" s="10" t="s">
        <v>5499</v>
      </c>
      <c r="U184" s="10" t="s">
        <v>3038</v>
      </c>
    </row>
    <row r="185" spans="1:21">
      <c r="A185" s="10" t="s">
        <v>244</v>
      </c>
      <c r="B185" s="11" t="s">
        <v>1738</v>
      </c>
      <c r="C185" s="11" t="s">
        <v>3357</v>
      </c>
      <c r="F185" s="10" t="s">
        <v>243</v>
      </c>
      <c r="G185" s="10">
        <v>50</v>
      </c>
      <c r="H185" s="10" t="s">
        <v>626</v>
      </c>
      <c r="I185" s="10">
        <v>1</v>
      </c>
      <c r="J185" s="10">
        <v>1</v>
      </c>
      <c r="L185" s="10" t="s">
        <v>5494</v>
      </c>
      <c r="O185" s="10" t="s">
        <v>651</v>
      </c>
      <c r="S185" s="10">
        <f>IF(ISBLANK(T185),0,COUNTA(L185:R185))</f>
        <v>2</v>
      </c>
      <c r="T185" s="10" t="s">
        <v>5499</v>
      </c>
      <c r="U185" s="10" t="s">
        <v>3039</v>
      </c>
    </row>
    <row r="186" spans="1:21">
      <c r="A186" s="10" t="s">
        <v>244</v>
      </c>
      <c r="B186" s="11" t="s">
        <v>1739</v>
      </c>
      <c r="C186" s="11" t="s">
        <v>3358</v>
      </c>
      <c r="F186" s="10" t="s">
        <v>243</v>
      </c>
      <c r="G186" s="10">
        <v>75</v>
      </c>
      <c r="H186" s="10" t="s">
        <v>627</v>
      </c>
      <c r="I186" s="10">
        <v>1</v>
      </c>
      <c r="J186" s="10">
        <v>1</v>
      </c>
      <c r="O186" s="10" t="s">
        <v>651</v>
      </c>
      <c r="Q186" s="10" t="s">
        <v>1</v>
      </c>
      <c r="S186" s="10">
        <f>IF(ISBLANK(T186),0,COUNTA(L186:R186))</f>
        <v>2</v>
      </c>
      <c r="T186" s="10" t="s">
        <v>5499</v>
      </c>
      <c r="U186" s="10" t="s">
        <v>3040</v>
      </c>
    </row>
    <row r="187" spans="1:21">
      <c r="A187" s="10" t="s">
        <v>244</v>
      </c>
      <c r="B187" s="11" t="s">
        <v>1740</v>
      </c>
      <c r="C187" s="11" t="s">
        <v>3359</v>
      </c>
      <c r="F187" s="10" t="s">
        <v>243</v>
      </c>
      <c r="G187" s="10">
        <v>75</v>
      </c>
      <c r="H187" s="10" t="s">
        <v>628</v>
      </c>
      <c r="I187" s="10">
        <v>1</v>
      </c>
      <c r="J187" s="10">
        <v>1</v>
      </c>
      <c r="R187" s="10" t="s">
        <v>5</v>
      </c>
      <c r="S187" s="10">
        <f>IF(ISBLANK(T187),0,COUNTA(L187:R187))</f>
        <v>1</v>
      </c>
      <c r="T187" s="10" t="s">
        <v>5499</v>
      </c>
      <c r="U187" s="10" t="s">
        <v>3041</v>
      </c>
    </row>
    <row r="188" spans="1:21">
      <c r="A188" s="10" t="s">
        <v>244</v>
      </c>
      <c r="B188" s="11" t="s">
        <v>1741</v>
      </c>
      <c r="C188" s="11" t="s">
        <v>3360</v>
      </c>
      <c r="F188" s="10" t="s">
        <v>243</v>
      </c>
      <c r="G188" s="10">
        <v>75</v>
      </c>
      <c r="H188" s="10" t="s">
        <v>629</v>
      </c>
      <c r="I188" s="10">
        <v>1</v>
      </c>
      <c r="J188" s="10">
        <v>1</v>
      </c>
      <c r="L188" s="10" t="s">
        <v>0</v>
      </c>
      <c r="O188" s="10" t="s">
        <v>651</v>
      </c>
      <c r="S188" s="10">
        <f>IF(ISBLANK(T188),0,COUNTA(L188:R188))</f>
        <v>2</v>
      </c>
      <c r="T188" s="10" t="s">
        <v>5499</v>
      </c>
      <c r="U188" s="10" t="s">
        <v>3042</v>
      </c>
    </row>
    <row r="189" spans="1:21">
      <c r="A189" s="10" t="s">
        <v>244</v>
      </c>
      <c r="B189" s="11" t="s">
        <v>1742</v>
      </c>
      <c r="C189" s="11" t="s">
        <v>3361</v>
      </c>
      <c r="F189" s="10" t="s">
        <v>243</v>
      </c>
      <c r="G189" s="10">
        <v>75</v>
      </c>
      <c r="H189" s="10" t="s">
        <v>630</v>
      </c>
      <c r="I189" s="10">
        <v>1</v>
      </c>
      <c r="J189" s="10">
        <v>1</v>
      </c>
      <c r="L189" s="10" t="s">
        <v>833</v>
      </c>
      <c r="S189" s="10">
        <f>IF(ISBLANK(T189),0,COUNTA(L189:R189))</f>
        <v>1</v>
      </c>
      <c r="T189" s="10" t="s">
        <v>5499</v>
      </c>
      <c r="U189" s="10" t="s">
        <v>3043</v>
      </c>
    </row>
    <row r="190" spans="1:21">
      <c r="A190" s="10" t="s">
        <v>244</v>
      </c>
      <c r="B190" s="11" t="s">
        <v>1743</v>
      </c>
      <c r="C190" s="11" t="s">
        <v>3362</v>
      </c>
      <c r="F190" s="10" t="s">
        <v>243</v>
      </c>
      <c r="G190" s="10">
        <v>75</v>
      </c>
      <c r="H190" s="10" t="s">
        <v>631</v>
      </c>
      <c r="I190" s="10">
        <v>1</v>
      </c>
      <c r="J190" s="10">
        <v>1</v>
      </c>
      <c r="O190" s="10" t="s">
        <v>651</v>
      </c>
      <c r="R190" s="10" t="s">
        <v>5</v>
      </c>
      <c r="S190" s="10">
        <f>IF(ISBLANK(T190),0,COUNTA(L190:R190))</f>
        <v>2</v>
      </c>
      <c r="T190" s="10" t="s">
        <v>5499</v>
      </c>
      <c r="U190" s="10" t="s">
        <v>3044</v>
      </c>
    </row>
    <row r="191" spans="1:21">
      <c r="A191" s="10" t="s">
        <v>244</v>
      </c>
      <c r="B191" s="11" t="s">
        <v>1744</v>
      </c>
      <c r="C191" s="11" t="s">
        <v>3363</v>
      </c>
      <c r="F191" s="10" t="s">
        <v>243</v>
      </c>
      <c r="G191" s="10">
        <v>75</v>
      </c>
      <c r="H191" s="10" t="s">
        <v>632</v>
      </c>
      <c r="I191" s="10">
        <v>1</v>
      </c>
      <c r="J191" s="10">
        <v>1</v>
      </c>
      <c r="L191" s="10" t="s">
        <v>833</v>
      </c>
      <c r="S191" s="10">
        <f>IF(ISBLANK(T191),0,COUNTA(L191:R191))</f>
        <v>1</v>
      </c>
      <c r="T191" s="10" t="s">
        <v>5499</v>
      </c>
      <c r="U191" s="10" t="s">
        <v>3045</v>
      </c>
    </row>
    <row r="192" spans="1:21">
      <c r="A192" s="10" t="s">
        <v>244</v>
      </c>
      <c r="B192" s="11" t="s">
        <v>1745</v>
      </c>
      <c r="C192" s="11" t="s">
        <v>3364</v>
      </c>
      <c r="F192" s="10" t="s">
        <v>243</v>
      </c>
      <c r="G192" s="10">
        <v>100</v>
      </c>
      <c r="H192" s="10" t="s">
        <v>633</v>
      </c>
      <c r="I192" s="10">
        <v>1</v>
      </c>
      <c r="J192" s="10">
        <v>1</v>
      </c>
      <c r="O192" s="10" t="s">
        <v>651</v>
      </c>
      <c r="R192" s="10" t="s">
        <v>5</v>
      </c>
      <c r="S192" s="10">
        <f>IF(ISBLANK(T192),0,COUNTA(L192:R192))</f>
        <v>2</v>
      </c>
      <c r="T192" s="10" t="s">
        <v>5499</v>
      </c>
      <c r="U192" s="10" t="s">
        <v>3046</v>
      </c>
    </row>
    <row r="193" spans="1:21">
      <c r="A193" s="10" t="s">
        <v>244</v>
      </c>
      <c r="B193" s="11" t="s">
        <v>1746</v>
      </c>
      <c r="C193" s="11" t="s">
        <v>3365</v>
      </c>
      <c r="F193" s="10" t="s">
        <v>243</v>
      </c>
      <c r="G193" s="10">
        <v>100</v>
      </c>
      <c r="H193" s="10" t="s">
        <v>634</v>
      </c>
      <c r="I193" s="10">
        <v>1</v>
      </c>
      <c r="J193" s="10">
        <v>1</v>
      </c>
      <c r="L193" s="10" t="s">
        <v>833</v>
      </c>
      <c r="O193" s="10" t="s">
        <v>654</v>
      </c>
      <c r="S193" s="10">
        <f>IF(ISBLANK(T193),0,COUNTA(L193:R193))</f>
        <v>2</v>
      </c>
      <c r="T193" s="10" t="s">
        <v>5499</v>
      </c>
      <c r="U193" s="10" t="s">
        <v>3047</v>
      </c>
    </row>
    <row r="194" spans="1:21">
      <c r="A194" s="10" t="s">
        <v>244</v>
      </c>
      <c r="B194" s="11" t="s">
        <v>1747</v>
      </c>
      <c r="C194" s="11" t="s">
        <v>3366</v>
      </c>
      <c r="F194" s="10" t="s">
        <v>243</v>
      </c>
      <c r="G194" s="10">
        <v>100</v>
      </c>
      <c r="H194" s="10" t="s">
        <v>635</v>
      </c>
      <c r="I194" s="10">
        <v>1</v>
      </c>
      <c r="J194" s="10">
        <v>1</v>
      </c>
      <c r="N194" s="10" t="s">
        <v>5502</v>
      </c>
      <c r="Q194" s="10" t="s">
        <v>4</v>
      </c>
      <c r="S194" s="10">
        <f>IF(ISBLANK(T194),0,COUNTA(L194:R194))</f>
        <v>2</v>
      </c>
      <c r="T194" s="10" t="s">
        <v>5499</v>
      </c>
      <c r="U194" s="10" t="s">
        <v>3048</v>
      </c>
    </row>
    <row r="195" spans="1:21">
      <c r="A195" s="10" t="s">
        <v>244</v>
      </c>
      <c r="B195" s="11" t="s">
        <v>1748</v>
      </c>
      <c r="C195" s="11" t="s">
        <v>3367</v>
      </c>
      <c r="F195" s="10" t="s">
        <v>243</v>
      </c>
      <c r="G195" s="10">
        <v>100</v>
      </c>
      <c r="H195" s="10" t="s">
        <v>636</v>
      </c>
      <c r="I195" s="10">
        <v>1</v>
      </c>
      <c r="J195" s="10">
        <v>1</v>
      </c>
      <c r="O195" s="10" t="s">
        <v>654</v>
      </c>
      <c r="Q195" s="10" t="s">
        <v>4</v>
      </c>
      <c r="S195" s="10">
        <f>IF(ISBLANK(T195),0,COUNTA(L195:R195))</f>
        <v>2</v>
      </c>
      <c r="T195" s="10" t="s">
        <v>5499</v>
      </c>
      <c r="U195" s="10" t="s">
        <v>3049</v>
      </c>
    </row>
    <row r="196" spans="1:21">
      <c r="A196" s="10" t="s">
        <v>244</v>
      </c>
      <c r="B196" s="11" t="s">
        <v>1749</v>
      </c>
      <c r="C196" s="11" t="s">
        <v>3368</v>
      </c>
      <c r="F196" s="10" t="s">
        <v>243</v>
      </c>
      <c r="G196" s="10">
        <v>100</v>
      </c>
      <c r="H196" s="10" t="s">
        <v>637</v>
      </c>
      <c r="I196" s="10">
        <v>1</v>
      </c>
      <c r="J196" s="10">
        <v>1</v>
      </c>
      <c r="L196" s="10" t="s">
        <v>833</v>
      </c>
      <c r="O196" s="10" t="s">
        <v>654</v>
      </c>
      <c r="S196" s="10">
        <f>IF(ISBLANK(T196),0,COUNTA(L196:R196))</f>
        <v>2</v>
      </c>
      <c r="T196" s="10" t="s">
        <v>5499</v>
      </c>
      <c r="U196" s="10" t="s">
        <v>3050</v>
      </c>
    </row>
    <row r="197" spans="1:21">
      <c r="A197" s="10" t="s">
        <v>244</v>
      </c>
      <c r="B197" s="11" t="s">
        <v>1750</v>
      </c>
      <c r="C197" s="11" t="s">
        <v>3369</v>
      </c>
      <c r="F197" s="10" t="s">
        <v>243</v>
      </c>
      <c r="G197" s="10">
        <v>100</v>
      </c>
      <c r="H197" s="10" t="s">
        <v>638</v>
      </c>
      <c r="I197" s="10">
        <v>1</v>
      </c>
      <c r="J197" s="10">
        <v>1</v>
      </c>
      <c r="L197" s="10" t="s">
        <v>833</v>
      </c>
      <c r="S197" s="10">
        <f>IF(ISBLANK(T197),0,COUNTA(L197:R197))</f>
        <v>1</v>
      </c>
      <c r="T197" s="10" t="s">
        <v>5499</v>
      </c>
      <c r="U197" s="10" t="s">
        <v>3051</v>
      </c>
    </row>
    <row r="198" spans="1:21">
      <c r="A198" s="10" t="s">
        <v>244</v>
      </c>
      <c r="B198" s="11" t="s">
        <v>1751</v>
      </c>
      <c r="C198" s="11" t="s">
        <v>3370</v>
      </c>
      <c r="F198" s="10" t="s">
        <v>243</v>
      </c>
      <c r="G198" s="10">
        <v>100</v>
      </c>
      <c r="H198" s="10" t="s">
        <v>639</v>
      </c>
      <c r="I198" s="10">
        <v>1</v>
      </c>
      <c r="J198" s="10">
        <v>1</v>
      </c>
      <c r="L198" s="10" t="s">
        <v>5494</v>
      </c>
      <c r="M198" s="10" t="s">
        <v>833</v>
      </c>
      <c r="O198" s="10" t="s">
        <v>654</v>
      </c>
      <c r="Q198" s="10" t="s">
        <v>247</v>
      </c>
      <c r="S198" s="10">
        <f>IF(ISBLANK(T198),0,COUNTA(L198:R198))</f>
        <v>4</v>
      </c>
      <c r="T198" s="10" t="s">
        <v>5499</v>
      </c>
      <c r="U198" s="10" t="s">
        <v>3052</v>
      </c>
    </row>
    <row r="199" spans="1:21">
      <c r="A199" s="10" t="s">
        <v>244</v>
      </c>
      <c r="B199" s="11" t="s">
        <v>1752</v>
      </c>
      <c r="C199" s="11" t="s">
        <v>3371</v>
      </c>
      <c r="F199" s="10" t="s">
        <v>243</v>
      </c>
      <c r="G199" s="10">
        <v>100</v>
      </c>
      <c r="H199" s="10" t="s">
        <v>640</v>
      </c>
      <c r="I199" s="10">
        <v>1</v>
      </c>
      <c r="J199" s="10">
        <v>1</v>
      </c>
      <c r="O199" s="10" t="s">
        <v>6</v>
      </c>
      <c r="P199" s="10" t="s">
        <v>1</v>
      </c>
      <c r="S199" s="10">
        <f>IF(ISBLANK(T199),0,COUNTA(L199:R199))</f>
        <v>2</v>
      </c>
      <c r="T199" s="10" t="s">
        <v>5499</v>
      </c>
      <c r="U199" s="10" t="s">
        <v>3053</v>
      </c>
    </row>
    <row r="200" spans="1:21">
      <c r="A200" s="10" t="s">
        <v>244</v>
      </c>
      <c r="B200" s="11" t="s">
        <v>1753</v>
      </c>
      <c r="C200" s="11" t="s">
        <v>3372</v>
      </c>
      <c r="F200" s="10" t="s">
        <v>243</v>
      </c>
      <c r="G200" s="10">
        <v>100</v>
      </c>
      <c r="H200" s="10" t="s">
        <v>641</v>
      </c>
      <c r="I200" s="10">
        <v>1</v>
      </c>
      <c r="J200" s="10">
        <v>1</v>
      </c>
      <c r="O200" s="10" t="s">
        <v>654</v>
      </c>
      <c r="P200" s="10" t="s">
        <v>248</v>
      </c>
      <c r="S200" s="10">
        <f>IF(ISBLANK(T200),0,COUNTA(L200:R200))</f>
        <v>2</v>
      </c>
      <c r="T200" s="10" t="s">
        <v>5499</v>
      </c>
      <c r="U200" s="10" t="s">
        <v>3054</v>
      </c>
    </row>
    <row r="201" spans="1:21">
      <c r="A201" s="10" t="s">
        <v>244</v>
      </c>
      <c r="B201" s="11" t="s">
        <v>1754</v>
      </c>
      <c r="C201" s="11" t="s">
        <v>3373</v>
      </c>
      <c r="F201" s="10" t="s">
        <v>243</v>
      </c>
      <c r="G201" s="10">
        <v>100</v>
      </c>
      <c r="H201" s="10" t="s">
        <v>642</v>
      </c>
      <c r="I201" s="10">
        <v>1</v>
      </c>
      <c r="J201" s="10">
        <v>1</v>
      </c>
      <c r="L201" s="10" t="s">
        <v>5494</v>
      </c>
      <c r="M201" s="10" t="s">
        <v>11</v>
      </c>
      <c r="N201" s="10" t="s">
        <v>5502</v>
      </c>
      <c r="P201" s="10" t="s">
        <v>13</v>
      </c>
      <c r="S201" s="10">
        <f>IF(ISBLANK(T201),0,COUNTA(L201:R201))</f>
        <v>4</v>
      </c>
      <c r="T201" s="10" t="s">
        <v>5499</v>
      </c>
      <c r="U201" s="10" t="s">
        <v>3055</v>
      </c>
    </row>
    <row r="202" spans="1:21">
      <c r="A202" s="10" t="s">
        <v>2803</v>
      </c>
      <c r="B202" s="11" t="s">
        <v>2653</v>
      </c>
      <c r="C202" s="11" t="s">
        <v>3376</v>
      </c>
      <c r="F202" s="10" t="s">
        <v>239</v>
      </c>
      <c r="G202" s="10">
        <v>50</v>
      </c>
      <c r="H202" s="10" t="s">
        <v>2654</v>
      </c>
      <c r="I202" s="10">
        <v>1</v>
      </c>
      <c r="J202" s="10">
        <v>1</v>
      </c>
      <c r="O202" s="10" t="s">
        <v>13</v>
      </c>
      <c r="P202" s="10" t="s">
        <v>5498</v>
      </c>
      <c r="Q202" s="10" t="s">
        <v>5504</v>
      </c>
      <c r="R202" s="10" t="s">
        <v>5</v>
      </c>
      <c r="S202" s="10">
        <f>IF(ISBLANK(T202),0,COUNTA(L202:R202))</f>
        <v>4</v>
      </c>
      <c r="T202" s="10" t="s">
        <v>5499</v>
      </c>
      <c r="U202" s="10" t="s">
        <v>3126</v>
      </c>
    </row>
    <row r="203" spans="1:21">
      <c r="A203" s="10" t="s">
        <v>2803</v>
      </c>
      <c r="B203" s="11" t="s">
        <v>2655</v>
      </c>
      <c r="C203" s="11" t="s">
        <v>3391</v>
      </c>
      <c r="F203" s="10" t="s">
        <v>241</v>
      </c>
      <c r="G203" s="10">
        <v>0</v>
      </c>
      <c r="H203" s="10" t="s">
        <v>2656</v>
      </c>
      <c r="I203" s="10">
        <v>1</v>
      </c>
      <c r="J203" s="10">
        <v>1</v>
      </c>
      <c r="O203" s="10" t="s">
        <v>9</v>
      </c>
      <c r="S203" s="10">
        <f>IF(ISBLANK(T203),0,COUNTA(L203:R203))</f>
        <v>1</v>
      </c>
      <c r="T203" s="10" t="s">
        <v>5499</v>
      </c>
      <c r="U203" s="10" t="s">
        <v>3056</v>
      </c>
    </row>
    <row r="204" spans="1:21">
      <c r="A204" s="10" t="s">
        <v>2803</v>
      </c>
      <c r="B204" s="11" t="s">
        <v>2657</v>
      </c>
      <c r="C204" s="11" t="s">
        <v>3393</v>
      </c>
      <c r="F204" s="10" t="s">
        <v>241</v>
      </c>
      <c r="G204" s="10">
        <v>0</v>
      </c>
      <c r="H204" s="10" t="s">
        <v>2658</v>
      </c>
      <c r="I204" s="10">
        <v>1</v>
      </c>
      <c r="J204" s="10">
        <v>1</v>
      </c>
      <c r="L204" s="10" t="s">
        <v>833</v>
      </c>
      <c r="O204" s="10" t="s">
        <v>9</v>
      </c>
      <c r="S204" s="10">
        <f>IF(ISBLANK(T204),0,COUNTA(L204:R204))</f>
        <v>2</v>
      </c>
      <c r="T204" s="10" t="s">
        <v>5499</v>
      </c>
      <c r="U204" s="10" t="s">
        <v>3057</v>
      </c>
    </row>
    <row r="205" spans="1:21">
      <c r="A205" s="10" t="s">
        <v>2803</v>
      </c>
      <c r="B205" s="11" t="s">
        <v>2659</v>
      </c>
      <c r="C205" s="11" t="s">
        <v>3407</v>
      </c>
      <c r="F205" s="10" t="s">
        <v>241</v>
      </c>
      <c r="G205" s="10">
        <v>0</v>
      </c>
      <c r="H205" s="10" t="s">
        <v>2660</v>
      </c>
      <c r="I205" s="10">
        <v>1</v>
      </c>
      <c r="J205" s="10">
        <v>1</v>
      </c>
      <c r="O205" s="10" t="s">
        <v>17</v>
      </c>
      <c r="S205" s="10">
        <f>IF(ISBLANK(T205),0,COUNTA(L205:R205))</f>
        <v>1</v>
      </c>
      <c r="T205" s="10" t="s">
        <v>5499</v>
      </c>
      <c r="U205" s="10" t="s">
        <v>3058</v>
      </c>
    </row>
    <row r="206" spans="1:21">
      <c r="A206" s="10" t="s">
        <v>2803</v>
      </c>
      <c r="B206" s="11" t="s">
        <v>2661</v>
      </c>
      <c r="C206" s="11" t="s">
        <v>3422</v>
      </c>
      <c r="F206" s="10" t="s">
        <v>241</v>
      </c>
      <c r="G206" s="10">
        <v>0</v>
      </c>
      <c r="H206" s="10" t="s">
        <v>2662</v>
      </c>
      <c r="I206" s="10">
        <v>1</v>
      </c>
      <c r="J206" s="10">
        <v>1</v>
      </c>
      <c r="O206" s="10" t="s">
        <v>12</v>
      </c>
      <c r="Q206" s="10" t="s">
        <v>4</v>
      </c>
      <c r="S206" s="10">
        <f>IF(ISBLANK(T206),0,COUNTA(L206:R206))</f>
        <v>2</v>
      </c>
      <c r="T206" s="10" t="s">
        <v>5499</v>
      </c>
      <c r="U206" s="10" t="s">
        <v>3060</v>
      </c>
    </row>
    <row r="207" spans="1:21">
      <c r="A207" s="10" t="s">
        <v>2803</v>
      </c>
      <c r="B207" s="11" t="s">
        <v>2663</v>
      </c>
      <c r="C207" s="11" t="s">
        <v>3424</v>
      </c>
      <c r="F207" s="10" t="s">
        <v>241</v>
      </c>
      <c r="G207" s="10">
        <v>0</v>
      </c>
      <c r="H207" s="10" t="s">
        <v>2664</v>
      </c>
      <c r="I207" s="10">
        <v>1</v>
      </c>
      <c r="J207" s="10">
        <v>1</v>
      </c>
      <c r="O207" s="10" t="s">
        <v>17</v>
      </c>
      <c r="S207" s="10">
        <f>IF(ISBLANK(T207),0,COUNTA(L207:R207))</f>
        <v>1</v>
      </c>
      <c r="T207" s="10" t="s">
        <v>5499</v>
      </c>
      <c r="U207" s="10" t="s">
        <v>3059</v>
      </c>
    </row>
    <row r="208" spans="1:21">
      <c r="A208" s="10" t="s">
        <v>2803</v>
      </c>
      <c r="B208" s="11" t="s">
        <v>2665</v>
      </c>
      <c r="C208" s="11" t="s">
        <v>3430</v>
      </c>
      <c r="F208" s="10" t="s">
        <v>241</v>
      </c>
      <c r="G208" s="10">
        <v>0</v>
      </c>
      <c r="H208" s="10" t="s">
        <v>2666</v>
      </c>
      <c r="I208" s="10">
        <v>1</v>
      </c>
      <c r="J208" s="10">
        <v>1</v>
      </c>
      <c r="N208" s="10" t="s">
        <v>13</v>
      </c>
      <c r="S208" s="10">
        <f>IF(ISBLANK(T208),0,COUNTA(L208:R208))</f>
        <v>1</v>
      </c>
      <c r="T208" s="10" t="s">
        <v>5499</v>
      </c>
      <c r="U208" s="10" t="s">
        <v>3062</v>
      </c>
    </row>
    <row r="209" spans="1:21">
      <c r="A209" s="10" t="s">
        <v>2803</v>
      </c>
      <c r="B209" s="11" t="s">
        <v>2667</v>
      </c>
      <c r="C209" s="11" t="s">
        <v>3448</v>
      </c>
      <c r="F209" s="10" t="s">
        <v>241</v>
      </c>
      <c r="G209" s="10">
        <v>0</v>
      </c>
      <c r="H209" s="10" t="s">
        <v>2668</v>
      </c>
      <c r="I209" s="10">
        <v>1</v>
      </c>
      <c r="J209" s="10">
        <v>1</v>
      </c>
      <c r="O209" s="10" t="s">
        <v>12</v>
      </c>
      <c r="S209" s="10">
        <f>IF(ISBLANK(T209),0,COUNTA(L209:R209))</f>
        <v>1</v>
      </c>
      <c r="T209" s="10" t="s">
        <v>5499</v>
      </c>
      <c r="U209" s="10" t="s">
        <v>3061</v>
      </c>
    </row>
    <row r="210" spans="1:21">
      <c r="A210" s="10" t="s">
        <v>2803</v>
      </c>
      <c r="B210" s="11" t="s">
        <v>2669</v>
      </c>
      <c r="C210" s="11" t="s">
        <v>3392</v>
      </c>
      <c r="F210" s="10" t="s">
        <v>241</v>
      </c>
      <c r="G210" s="10">
        <v>25</v>
      </c>
      <c r="H210" s="10" t="s">
        <v>2670</v>
      </c>
      <c r="I210" s="10">
        <v>1</v>
      </c>
      <c r="J210" s="10">
        <v>1</v>
      </c>
      <c r="N210" s="10" t="s">
        <v>13</v>
      </c>
      <c r="S210" s="10">
        <f>IF(ISBLANK(T210),0,COUNTA(L210:R210))</f>
        <v>1</v>
      </c>
      <c r="T210" s="10" t="s">
        <v>5499</v>
      </c>
      <c r="U210" s="10" t="s">
        <v>3067</v>
      </c>
    </row>
    <row r="211" spans="1:21">
      <c r="A211" s="10" t="s">
        <v>2803</v>
      </c>
      <c r="B211" s="11" t="s">
        <v>2671</v>
      </c>
      <c r="C211" s="11" t="s">
        <v>3397</v>
      </c>
      <c r="F211" s="10" t="s">
        <v>241</v>
      </c>
      <c r="G211" s="10">
        <v>25</v>
      </c>
      <c r="H211" s="10" t="s">
        <v>2672</v>
      </c>
      <c r="I211" s="10">
        <v>1</v>
      </c>
      <c r="J211" s="10">
        <v>1</v>
      </c>
      <c r="O211" s="10" t="s">
        <v>9</v>
      </c>
      <c r="S211" s="10">
        <f>IF(ISBLANK(T211),0,COUNTA(L211:R211))</f>
        <v>1</v>
      </c>
      <c r="T211" s="10" t="s">
        <v>5499</v>
      </c>
      <c r="U211" s="10" t="s">
        <v>3063</v>
      </c>
    </row>
    <row r="212" spans="1:21">
      <c r="A212" s="10" t="s">
        <v>2803</v>
      </c>
      <c r="B212" s="11" t="s">
        <v>2673</v>
      </c>
      <c r="C212" s="11" t="s">
        <v>3400</v>
      </c>
      <c r="F212" s="10" t="s">
        <v>241</v>
      </c>
      <c r="G212" s="10">
        <v>25</v>
      </c>
      <c r="H212" s="10" t="s">
        <v>2674</v>
      </c>
      <c r="I212" s="10">
        <v>1</v>
      </c>
      <c r="J212" s="10">
        <v>1</v>
      </c>
      <c r="O212" s="10" t="s">
        <v>12</v>
      </c>
      <c r="S212" s="10">
        <f>IF(ISBLANK(T212),0,COUNTA(L212:R212))</f>
        <v>1</v>
      </c>
      <c r="T212" s="10" t="s">
        <v>5499</v>
      </c>
      <c r="U212" s="10" t="s">
        <v>3064</v>
      </c>
    </row>
    <row r="213" spans="1:21">
      <c r="A213" s="10" t="s">
        <v>2803</v>
      </c>
      <c r="B213" s="11" t="s">
        <v>2675</v>
      </c>
      <c r="C213" s="11" t="s">
        <v>3405</v>
      </c>
      <c r="F213" s="10" t="s">
        <v>241</v>
      </c>
      <c r="G213" s="10">
        <v>25</v>
      </c>
      <c r="H213" s="10" t="s">
        <v>2676</v>
      </c>
      <c r="I213" s="10">
        <v>1</v>
      </c>
      <c r="J213" s="10">
        <v>1</v>
      </c>
      <c r="O213" s="10" t="s">
        <v>10</v>
      </c>
      <c r="S213" s="10">
        <f>IF(ISBLANK(T213),0,COUNTA(L213:R213))</f>
        <v>1</v>
      </c>
      <c r="T213" s="10" t="s">
        <v>5499</v>
      </c>
      <c r="U213" s="10" t="s">
        <v>3065</v>
      </c>
    </row>
    <row r="214" spans="1:21">
      <c r="A214" s="10" t="s">
        <v>2803</v>
      </c>
      <c r="B214" s="11" t="s">
        <v>2806</v>
      </c>
      <c r="C214" s="11" t="s">
        <v>3408</v>
      </c>
      <c r="F214" s="10" t="s">
        <v>241</v>
      </c>
      <c r="G214" s="10">
        <v>25</v>
      </c>
      <c r="H214" s="10" t="s">
        <v>2807</v>
      </c>
      <c r="I214" s="10">
        <v>0</v>
      </c>
      <c r="J214" s="10">
        <v>0</v>
      </c>
      <c r="O214" s="10" t="s">
        <v>9</v>
      </c>
      <c r="S214" s="10">
        <f>IF(ISBLANK(T214),0,COUNTA(L214:R214))</f>
        <v>1</v>
      </c>
      <c r="T214" s="10" t="s">
        <v>5499</v>
      </c>
      <c r="U214" s="10" t="s">
        <v>3127</v>
      </c>
    </row>
    <row r="215" spans="1:21">
      <c r="A215" s="10" t="s">
        <v>2803</v>
      </c>
      <c r="B215" s="11" t="s">
        <v>2677</v>
      </c>
      <c r="C215" s="11" t="s">
        <v>3411</v>
      </c>
      <c r="F215" s="10" t="s">
        <v>241</v>
      </c>
      <c r="G215" s="10">
        <v>25</v>
      </c>
      <c r="H215" s="10" t="s">
        <v>2678</v>
      </c>
      <c r="I215" s="10">
        <v>1</v>
      </c>
      <c r="J215" s="10">
        <v>1</v>
      </c>
      <c r="O215" s="10" t="s">
        <v>12</v>
      </c>
      <c r="S215" s="10">
        <f>IF(ISBLANK(T215),0,COUNTA(L215:R215))</f>
        <v>1</v>
      </c>
      <c r="T215" s="10" t="s">
        <v>5499</v>
      </c>
      <c r="U215" s="10" t="s">
        <v>3128</v>
      </c>
    </row>
    <row r="216" spans="1:21">
      <c r="A216" s="10" t="s">
        <v>2803</v>
      </c>
      <c r="B216" s="11" t="s">
        <v>2808</v>
      </c>
      <c r="C216" s="11" t="s">
        <v>3419</v>
      </c>
      <c r="F216" s="10" t="s">
        <v>241</v>
      </c>
      <c r="G216" s="10">
        <v>25</v>
      </c>
      <c r="H216" s="10" t="s">
        <v>2809</v>
      </c>
      <c r="I216" s="10">
        <v>0</v>
      </c>
      <c r="J216" s="10">
        <v>0</v>
      </c>
      <c r="N216" s="10" t="s">
        <v>19</v>
      </c>
      <c r="S216" s="10">
        <f>IF(ISBLANK(T216),0,COUNTA(L216:R216))</f>
        <v>1</v>
      </c>
      <c r="T216" s="10" t="s">
        <v>5499</v>
      </c>
      <c r="U216" s="10" t="s">
        <v>3129</v>
      </c>
    </row>
    <row r="217" spans="1:21">
      <c r="A217" s="10" t="s">
        <v>2803</v>
      </c>
      <c r="B217" s="11" t="s">
        <v>2810</v>
      </c>
      <c r="C217" s="11" t="s">
        <v>3420</v>
      </c>
      <c r="F217" s="10" t="s">
        <v>241</v>
      </c>
      <c r="G217" s="10">
        <v>25</v>
      </c>
      <c r="H217" s="10" t="s">
        <v>2811</v>
      </c>
      <c r="I217" s="10">
        <v>0</v>
      </c>
      <c r="J217" s="10">
        <v>0</v>
      </c>
      <c r="O217" s="10" t="s">
        <v>12</v>
      </c>
      <c r="S217" s="10">
        <f>IF(ISBLANK(T217),0,COUNTA(L217:R217))</f>
        <v>1</v>
      </c>
      <c r="T217" s="10" t="s">
        <v>5499</v>
      </c>
      <c r="U217" s="10" t="s">
        <v>3130</v>
      </c>
    </row>
    <row r="218" spans="1:21">
      <c r="A218" s="10" t="s">
        <v>2803</v>
      </c>
      <c r="B218" s="11" t="s">
        <v>2679</v>
      </c>
      <c r="C218" s="11" t="s">
        <v>3435</v>
      </c>
      <c r="F218" s="10" t="s">
        <v>241</v>
      </c>
      <c r="G218" s="10">
        <v>25</v>
      </c>
      <c r="H218" s="10" t="s">
        <v>2680</v>
      </c>
      <c r="I218" s="10">
        <v>1</v>
      </c>
      <c r="J218" s="10">
        <v>1</v>
      </c>
      <c r="L218" s="10" t="s">
        <v>833</v>
      </c>
      <c r="O218" s="10" t="s">
        <v>9</v>
      </c>
      <c r="S218" s="10">
        <f>IF(ISBLANK(T218),0,COUNTA(L218:R218))</f>
        <v>2</v>
      </c>
      <c r="T218" s="10" t="s">
        <v>5499</v>
      </c>
      <c r="U218" s="10" t="s">
        <v>3131</v>
      </c>
    </row>
    <row r="219" spans="1:21">
      <c r="A219" s="10" t="s">
        <v>2803</v>
      </c>
      <c r="B219" s="11" t="s">
        <v>2812</v>
      </c>
      <c r="C219" s="11" t="s">
        <v>3444</v>
      </c>
      <c r="F219" s="10" t="s">
        <v>241</v>
      </c>
      <c r="G219" s="10">
        <v>25</v>
      </c>
      <c r="H219" s="10" t="s">
        <v>2813</v>
      </c>
      <c r="I219" s="10">
        <v>0</v>
      </c>
      <c r="J219" s="10">
        <v>0</v>
      </c>
      <c r="O219" s="10" t="s">
        <v>9</v>
      </c>
      <c r="S219" s="10">
        <f>IF(ISBLANK(T219),0,COUNTA(L219:R219))</f>
        <v>1</v>
      </c>
      <c r="T219" s="10" t="s">
        <v>5499</v>
      </c>
      <c r="U219" s="10" t="s">
        <v>3132</v>
      </c>
    </row>
    <row r="220" spans="1:21">
      <c r="A220" s="10" t="s">
        <v>2803</v>
      </c>
      <c r="B220" s="11" t="s">
        <v>2681</v>
      </c>
      <c r="C220" s="11" t="s">
        <v>3473</v>
      </c>
      <c r="F220" s="10" t="s">
        <v>241</v>
      </c>
      <c r="G220" s="10">
        <v>25</v>
      </c>
      <c r="H220" s="10" t="s">
        <v>2682</v>
      </c>
      <c r="I220" s="10">
        <v>1</v>
      </c>
      <c r="J220" s="10">
        <v>1</v>
      </c>
      <c r="O220" s="10" t="s">
        <v>17</v>
      </c>
      <c r="S220" s="10">
        <f>IF(ISBLANK(T220),0,COUNTA(L220:R220))</f>
        <v>1</v>
      </c>
      <c r="T220" s="10" t="s">
        <v>5499</v>
      </c>
      <c r="U220" s="10" t="s">
        <v>3066</v>
      </c>
    </row>
    <row r="221" spans="1:21">
      <c r="A221" s="10" t="s">
        <v>2803</v>
      </c>
      <c r="B221" s="11" t="s">
        <v>2814</v>
      </c>
      <c r="C221" s="11" t="s">
        <v>3390</v>
      </c>
      <c r="F221" s="10" t="s">
        <v>241</v>
      </c>
      <c r="G221" s="10">
        <v>50</v>
      </c>
      <c r="H221" s="10" t="s">
        <v>2815</v>
      </c>
      <c r="I221" s="10">
        <v>0</v>
      </c>
      <c r="J221" s="10">
        <v>0</v>
      </c>
      <c r="L221" s="10" t="s">
        <v>5494</v>
      </c>
      <c r="O221" s="10" t="s">
        <v>9</v>
      </c>
      <c r="P221" s="10" t="s">
        <v>1</v>
      </c>
      <c r="R221" s="10" t="s">
        <v>5</v>
      </c>
      <c r="S221" s="10">
        <f>IF(ISBLANK(T221),0,COUNTA(L221:R221))</f>
        <v>4</v>
      </c>
      <c r="T221" s="10" t="s">
        <v>5499</v>
      </c>
      <c r="U221" s="10" t="s">
        <v>3133</v>
      </c>
    </row>
    <row r="222" spans="1:21">
      <c r="A222" s="10" t="s">
        <v>2803</v>
      </c>
      <c r="B222" s="11" t="s">
        <v>2816</v>
      </c>
      <c r="C222" s="11" t="s">
        <v>3413</v>
      </c>
      <c r="F222" s="10" t="s">
        <v>241</v>
      </c>
      <c r="G222" s="10">
        <v>50</v>
      </c>
      <c r="H222" s="10" t="s">
        <v>2817</v>
      </c>
      <c r="I222" s="10">
        <v>0</v>
      </c>
      <c r="J222" s="10">
        <v>0</v>
      </c>
      <c r="O222" s="10" t="s">
        <v>12</v>
      </c>
      <c r="P222" s="10" t="s">
        <v>5498</v>
      </c>
      <c r="Q222" s="10" t="s">
        <v>5504</v>
      </c>
      <c r="S222" s="10">
        <f>IF(ISBLANK(T222),0,COUNTA(L222:R222))</f>
        <v>3</v>
      </c>
      <c r="T222" s="10" t="s">
        <v>5499</v>
      </c>
      <c r="U222" s="10" t="s">
        <v>3134</v>
      </c>
    </row>
    <row r="223" spans="1:21">
      <c r="A223" s="10" t="s">
        <v>2803</v>
      </c>
      <c r="B223" s="11" t="s">
        <v>2683</v>
      </c>
      <c r="C223" s="11" t="s">
        <v>3414</v>
      </c>
      <c r="F223" s="10" t="s">
        <v>241</v>
      </c>
      <c r="G223" s="10">
        <v>50</v>
      </c>
      <c r="H223" s="10" t="s">
        <v>2684</v>
      </c>
      <c r="I223" s="10">
        <v>1</v>
      </c>
      <c r="J223" s="10">
        <v>1</v>
      </c>
      <c r="O223" s="10" t="s">
        <v>12</v>
      </c>
      <c r="S223" s="10">
        <f>IF(ISBLANK(T223),0,COUNTA(L223:R223))</f>
        <v>1</v>
      </c>
      <c r="T223" s="10" t="s">
        <v>5499</v>
      </c>
      <c r="U223" s="10" t="s">
        <v>3070</v>
      </c>
    </row>
    <row r="224" spans="1:21">
      <c r="A224" s="10" t="s">
        <v>2803</v>
      </c>
      <c r="B224" s="11" t="s">
        <v>2818</v>
      </c>
      <c r="C224" s="11" t="s">
        <v>3421</v>
      </c>
      <c r="F224" s="10" t="s">
        <v>241</v>
      </c>
      <c r="G224" s="10">
        <v>50</v>
      </c>
      <c r="H224" s="10" t="s">
        <v>2819</v>
      </c>
      <c r="I224" s="10">
        <v>0</v>
      </c>
      <c r="J224" s="10">
        <v>0</v>
      </c>
      <c r="O224" s="10" t="s">
        <v>12</v>
      </c>
      <c r="S224" s="10">
        <f>IF(ISBLANK(T224),0,COUNTA(L224:R224))</f>
        <v>1</v>
      </c>
      <c r="T224" s="10" t="s">
        <v>5499</v>
      </c>
      <c r="U224" s="10" t="s">
        <v>3135</v>
      </c>
    </row>
    <row r="225" spans="1:21">
      <c r="A225" s="10" t="s">
        <v>2803</v>
      </c>
      <c r="B225" s="11" t="s">
        <v>2685</v>
      </c>
      <c r="C225" s="11" t="s">
        <v>3425</v>
      </c>
      <c r="F225" s="10" t="s">
        <v>241</v>
      </c>
      <c r="G225" s="10">
        <v>50</v>
      </c>
      <c r="H225" s="10" t="s">
        <v>2686</v>
      </c>
      <c r="I225" s="10">
        <v>1</v>
      </c>
      <c r="J225" s="10">
        <v>1</v>
      </c>
      <c r="L225" s="10" t="s">
        <v>650</v>
      </c>
      <c r="O225" s="10" t="s">
        <v>9</v>
      </c>
      <c r="P225" s="10" t="s">
        <v>5498</v>
      </c>
      <c r="S225" s="10">
        <f>IF(ISBLANK(T225),0,COUNTA(L225:R225))</f>
        <v>3</v>
      </c>
      <c r="T225" s="10" t="s">
        <v>5499</v>
      </c>
      <c r="U225" s="10" t="s">
        <v>3068</v>
      </c>
    </row>
    <row r="226" spans="1:21">
      <c r="A226" s="10" t="s">
        <v>2803</v>
      </c>
      <c r="B226" s="11" t="s">
        <v>2687</v>
      </c>
      <c r="C226" s="11" t="s">
        <v>3429</v>
      </c>
      <c r="F226" s="10" t="s">
        <v>241</v>
      </c>
      <c r="G226" s="10">
        <v>50</v>
      </c>
      <c r="H226" s="10" t="s">
        <v>2688</v>
      </c>
      <c r="I226" s="10">
        <v>1</v>
      </c>
      <c r="J226" s="10">
        <v>1</v>
      </c>
      <c r="N226" s="10" t="s">
        <v>13</v>
      </c>
      <c r="S226" s="10">
        <f>IF(ISBLANK(T226),0,COUNTA(L226:R226))</f>
        <v>1</v>
      </c>
      <c r="T226" s="10" t="s">
        <v>5499</v>
      </c>
      <c r="U226" s="10" t="s">
        <v>3074</v>
      </c>
    </row>
    <row r="227" spans="1:21">
      <c r="A227" s="10" t="s">
        <v>2803</v>
      </c>
      <c r="B227" s="11" t="s">
        <v>2689</v>
      </c>
      <c r="C227" s="11" t="s">
        <v>3439</v>
      </c>
      <c r="F227" s="10" t="s">
        <v>241</v>
      </c>
      <c r="G227" s="10">
        <v>50</v>
      </c>
      <c r="H227" s="10" t="s">
        <v>2690</v>
      </c>
      <c r="I227" s="10">
        <v>1</v>
      </c>
      <c r="J227" s="10">
        <v>1</v>
      </c>
      <c r="L227" s="10" t="s">
        <v>5494</v>
      </c>
      <c r="O227" s="10" t="s">
        <v>17</v>
      </c>
      <c r="S227" s="10">
        <f>IF(ISBLANK(T227),0,COUNTA(L227:R227))</f>
        <v>2</v>
      </c>
      <c r="T227" s="10" t="s">
        <v>5499</v>
      </c>
      <c r="U227" s="10" t="s">
        <v>3072</v>
      </c>
    </row>
    <row r="228" spans="1:21">
      <c r="A228" s="10" t="s">
        <v>2803</v>
      </c>
      <c r="B228" s="11" t="s">
        <v>2691</v>
      </c>
      <c r="C228" s="11" t="s">
        <v>3445</v>
      </c>
      <c r="F228" s="10" t="s">
        <v>241</v>
      </c>
      <c r="G228" s="10">
        <v>50</v>
      </c>
      <c r="H228" s="10" t="s">
        <v>2692</v>
      </c>
      <c r="I228" s="10">
        <v>1</v>
      </c>
      <c r="J228" s="10">
        <v>1</v>
      </c>
      <c r="L228" s="10" t="s">
        <v>833</v>
      </c>
      <c r="O228" s="10" t="s">
        <v>9</v>
      </c>
      <c r="S228" s="10">
        <f>IF(ISBLANK(T228),0,COUNTA(L228:R228))</f>
        <v>2</v>
      </c>
      <c r="T228" s="10" t="s">
        <v>5499</v>
      </c>
      <c r="U228" s="10" t="s">
        <v>3069</v>
      </c>
    </row>
    <row r="229" spans="1:21">
      <c r="A229" s="10" t="s">
        <v>2803</v>
      </c>
      <c r="B229" s="11" t="s">
        <v>2693</v>
      </c>
      <c r="C229" s="11" t="s">
        <v>3458</v>
      </c>
      <c r="F229" s="10" t="s">
        <v>241</v>
      </c>
      <c r="G229" s="10">
        <v>50</v>
      </c>
      <c r="H229" s="10" t="s">
        <v>2694</v>
      </c>
      <c r="I229" s="10">
        <v>1</v>
      </c>
      <c r="J229" s="10">
        <v>1</v>
      </c>
      <c r="L229" s="10" t="s">
        <v>650</v>
      </c>
      <c r="M229" s="10" t="s">
        <v>833</v>
      </c>
      <c r="O229" s="10" t="s">
        <v>17</v>
      </c>
      <c r="S229" s="10">
        <f>IF(ISBLANK(T229),0,COUNTA(L229:R229))</f>
        <v>3</v>
      </c>
      <c r="T229" s="10" t="s">
        <v>5499</v>
      </c>
      <c r="U229" s="10" t="s">
        <v>3073</v>
      </c>
    </row>
    <row r="230" spans="1:21">
      <c r="A230" s="10" t="s">
        <v>2803</v>
      </c>
      <c r="B230" s="11" t="s">
        <v>2695</v>
      </c>
      <c r="C230" s="11" t="s">
        <v>3477</v>
      </c>
      <c r="F230" s="10" t="s">
        <v>241</v>
      </c>
      <c r="G230" s="10">
        <v>50</v>
      </c>
      <c r="H230" s="10" t="s">
        <v>2696</v>
      </c>
      <c r="I230" s="10">
        <v>1</v>
      </c>
      <c r="J230" s="10">
        <v>1</v>
      </c>
      <c r="L230" s="10" t="s">
        <v>650</v>
      </c>
      <c r="O230" s="10" t="s">
        <v>12</v>
      </c>
      <c r="P230" s="10" t="s">
        <v>20</v>
      </c>
      <c r="Q230" s="10" t="s">
        <v>5504</v>
      </c>
      <c r="S230" s="10">
        <f>IF(ISBLANK(T230),0,COUNTA(L230:R230))</f>
        <v>4</v>
      </c>
      <c r="T230" s="10" t="s">
        <v>5499</v>
      </c>
      <c r="U230" s="10" t="s">
        <v>3071</v>
      </c>
    </row>
    <row r="231" spans="1:21">
      <c r="A231" s="10" t="s">
        <v>2803</v>
      </c>
      <c r="B231" s="11" t="s">
        <v>2820</v>
      </c>
      <c r="C231" s="11" t="s">
        <v>3385</v>
      </c>
      <c r="F231" s="10" t="s">
        <v>241</v>
      </c>
      <c r="G231" s="10">
        <v>75</v>
      </c>
      <c r="H231" s="10" t="s">
        <v>2821</v>
      </c>
      <c r="I231" s="10">
        <v>0</v>
      </c>
      <c r="J231" s="10">
        <v>0</v>
      </c>
      <c r="L231" s="10" t="s">
        <v>650</v>
      </c>
      <c r="O231" s="10" t="s">
        <v>9</v>
      </c>
      <c r="Q231" s="10" t="s">
        <v>5504</v>
      </c>
      <c r="S231" s="10">
        <f>IF(ISBLANK(T231),0,COUNTA(L231:R231))</f>
        <v>3</v>
      </c>
      <c r="T231" s="10" t="s">
        <v>5499</v>
      </c>
      <c r="U231" s="10" t="s">
        <v>3136</v>
      </c>
    </row>
    <row r="232" spans="1:21">
      <c r="A232" s="10" t="s">
        <v>2803</v>
      </c>
      <c r="B232" s="11" t="s">
        <v>2697</v>
      </c>
      <c r="C232" s="11" t="s">
        <v>3395</v>
      </c>
      <c r="F232" s="10" t="s">
        <v>241</v>
      </c>
      <c r="G232" s="10">
        <v>75</v>
      </c>
      <c r="H232" s="10" t="s">
        <v>2698</v>
      </c>
      <c r="I232" s="10">
        <v>1</v>
      </c>
      <c r="J232" s="10">
        <v>1</v>
      </c>
      <c r="O232" s="10" t="s">
        <v>9</v>
      </c>
      <c r="S232" s="10">
        <f>IF(ISBLANK(T232),0,COUNTA(L232:R232))</f>
        <v>1</v>
      </c>
      <c r="T232" s="10" t="s">
        <v>5499</v>
      </c>
      <c r="U232" s="10" t="s">
        <v>3075</v>
      </c>
    </row>
    <row r="233" spans="1:21">
      <c r="A233" s="10" t="s">
        <v>2803</v>
      </c>
      <c r="B233" s="11" t="s">
        <v>2822</v>
      </c>
      <c r="C233" s="11" t="s">
        <v>3399</v>
      </c>
      <c r="F233" s="10" t="s">
        <v>241</v>
      </c>
      <c r="G233" s="10">
        <v>75</v>
      </c>
      <c r="H233" s="10" t="s">
        <v>2823</v>
      </c>
      <c r="I233" s="10">
        <v>0</v>
      </c>
      <c r="J233" s="10">
        <v>0</v>
      </c>
      <c r="O233" s="10" t="s">
        <v>17</v>
      </c>
      <c r="S233" s="10">
        <f>IF(ISBLANK(T233),0,COUNTA(L233:R233))</f>
        <v>1</v>
      </c>
      <c r="T233" s="10" t="s">
        <v>5499</v>
      </c>
      <c r="U233" s="10" t="s">
        <v>3079</v>
      </c>
    </row>
    <row r="234" spans="1:21">
      <c r="A234" s="10" t="s">
        <v>2803</v>
      </c>
      <c r="B234" s="11" t="s">
        <v>2804</v>
      </c>
      <c r="C234" s="11" t="s">
        <v>3406</v>
      </c>
      <c r="F234" s="10" t="s">
        <v>241</v>
      </c>
      <c r="G234" s="10">
        <v>75</v>
      </c>
      <c r="H234" s="10" t="s">
        <v>2805</v>
      </c>
      <c r="I234" s="10">
        <v>0</v>
      </c>
      <c r="J234" s="10">
        <v>0</v>
      </c>
      <c r="O234" s="10" t="s">
        <v>17</v>
      </c>
      <c r="R234" s="10" t="s">
        <v>5</v>
      </c>
      <c r="S234" s="10">
        <f>IF(ISBLANK(T234),0,COUNTA(L234:R234))</f>
        <v>2</v>
      </c>
      <c r="T234" s="10" t="s">
        <v>5499</v>
      </c>
      <c r="U234" s="10" t="s">
        <v>3137</v>
      </c>
    </row>
    <row r="235" spans="1:21">
      <c r="A235" s="10" t="s">
        <v>2803</v>
      </c>
      <c r="B235" s="11" t="s">
        <v>2824</v>
      </c>
      <c r="C235" s="11" t="s">
        <v>3410</v>
      </c>
      <c r="F235" s="10" t="s">
        <v>241</v>
      </c>
      <c r="G235" s="10">
        <v>75</v>
      </c>
      <c r="H235" s="10" t="s">
        <v>2825</v>
      </c>
      <c r="I235" s="10">
        <v>0</v>
      </c>
      <c r="J235" s="10">
        <v>0</v>
      </c>
      <c r="L235" s="10" t="s">
        <v>650</v>
      </c>
      <c r="O235" s="10" t="s">
        <v>12</v>
      </c>
      <c r="P235" s="10" t="s">
        <v>20</v>
      </c>
      <c r="Q235" s="10" t="s">
        <v>5498</v>
      </c>
      <c r="S235" s="10">
        <f>IF(ISBLANK(T235),0,COUNTA(L235:R235))</f>
        <v>4</v>
      </c>
      <c r="T235" s="10" t="s">
        <v>5499</v>
      </c>
      <c r="U235" s="10" t="s">
        <v>3138</v>
      </c>
    </row>
    <row r="236" spans="1:21">
      <c r="A236" s="10" t="s">
        <v>2803</v>
      </c>
      <c r="B236" s="11" t="s">
        <v>2699</v>
      </c>
      <c r="C236" s="11" t="s">
        <v>3412</v>
      </c>
      <c r="F236" s="10" t="s">
        <v>241</v>
      </c>
      <c r="G236" s="10">
        <v>75</v>
      </c>
      <c r="H236" s="10" t="s">
        <v>2700</v>
      </c>
      <c r="I236" s="10">
        <v>1</v>
      </c>
      <c r="J236" s="10">
        <v>1</v>
      </c>
      <c r="O236" s="10" t="s">
        <v>12</v>
      </c>
      <c r="S236" s="10">
        <f>IF(ISBLANK(T236),0,COUNTA(L236:R236))</f>
        <v>1</v>
      </c>
      <c r="T236" s="10" t="s">
        <v>5499</v>
      </c>
      <c r="U236" s="10" t="s">
        <v>3078</v>
      </c>
    </row>
    <row r="237" spans="1:21">
      <c r="A237" s="10" t="s">
        <v>2803</v>
      </c>
      <c r="B237" s="11" t="s">
        <v>2701</v>
      </c>
      <c r="C237" s="11" t="s">
        <v>3415</v>
      </c>
      <c r="F237" s="10" t="s">
        <v>241</v>
      </c>
      <c r="G237" s="10">
        <v>75</v>
      </c>
      <c r="H237" s="10" t="s">
        <v>2702</v>
      </c>
      <c r="I237" s="10">
        <v>1</v>
      </c>
      <c r="J237" s="10">
        <v>1</v>
      </c>
      <c r="O237" s="10" t="s">
        <v>12</v>
      </c>
      <c r="S237" s="10">
        <f>IF(ISBLANK(T237),0,COUNTA(L237:R237))</f>
        <v>1</v>
      </c>
      <c r="T237" s="10" t="s">
        <v>5499</v>
      </c>
      <c r="U237" s="10" t="s">
        <v>3077</v>
      </c>
    </row>
    <row r="238" spans="1:21">
      <c r="A238" s="10" t="s">
        <v>2803</v>
      </c>
      <c r="B238" s="11" t="s">
        <v>2703</v>
      </c>
      <c r="C238" s="11" t="s">
        <v>3443</v>
      </c>
      <c r="F238" s="10" t="s">
        <v>241</v>
      </c>
      <c r="G238" s="10">
        <v>75</v>
      </c>
      <c r="H238" s="10" t="s">
        <v>2704</v>
      </c>
      <c r="I238" s="10">
        <v>1</v>
      </c>
      <c r="J238" s="10">
        <v>1</v>
      </c>
      <c r="L238" s="10" t="s">
        <v>833</v>
      </c>
      <c r="O238" s="10" t="s">
        <v>9</v>
      </c>
      <c r="R238" s="10" t="s">
        <v>5</v>
      </c>
      <c r="S238" s="10">
        <f>IF(ISBLANK(T238),0,COUNTA(L238:R238))</f>
        <v>3</v>
      </c>
      <c r="T238" s="10" t="s">
        <v>5499</v>
      </c>
      <c r="U238" s="10" t="s">
        <v>3076</v>
      </c>
    </row>
    <row r="239" spans="1:21">
      <c r="A239" s="10" t="s">
        <v>2803</v>
      </c>
      <c r="B239" s="11" t="s">
        <v>2826</v>
      </c>
      <c r="C239" s="11" t="s">
        <v>3449</v>
      </c>
      <c r="F239" s="10" t="s">
        <v>241</v>
      </c>
      <c r="G239" s="10">
        <v>75</v>
      </c>
      <c r="H239" s="10" t="s">
        <v>2827</v>
      </c>
      <c r="I239" s="10">
        <v>0</v>
      </c>
      <c r="J239" s="10">
        <v>0</v>
      </c>
      <c r="L239" s="10" t="s">
        <v>5494</v>
      </c>
      <c r="O239" s="10" t="s">
        <v>9</v>
      </c>
      <c r="R239" s="10" t="s">
        <v>5</v>
      </c>
      <c r="S239" s="10">
        <f>IF(ISBLANK(T239),0,COUNTA(L239:R239))</f>
        <v>3</v>
      </c>
      <c r="T239" s="10" t="s">
        <v>5499</v>
      </c>
      <c r="U239" s="10" t="s">
        <v>3139</v>
      </c>
    </row>
    <row r="240" spans="1:21">
      <c r="A240" s="10" t="s">
        <v>2803</v>
      </c>
      <c r="B240" s="11" t="s">
        <v>2828</v>
      </c>
      <c r="C240" s="11" t="s">
        <v>3453</v>
      </c>
      <c r="F240" s="10" t="s">
        <v>241</v>
      </c>
      <c r="G240" s="10">
        <v>75</v>
      </c>
      <c r="H240" s="10" t="s">
        <v>2829</v>
      </c>
      <c r="I240" s="10">
        <v>0</v>
      </c>
      <c r="J240" s="10">
        <v>0</v>
      </c>
      <c r="L240" s="10" t="s">
        <v>833</v>
      </c>
      <c r="O240" s="10" t="s">
        <v>9</v>
      </c>
      <c r="S240" s="10">
        <f>IF(ISBLANK(T240),0,COUNTA(L240:R240))</f>
        <v>2</v>
      </c>
      <c r="T240" s="10" t="s">
        <v>5499</v>
      </c>
      <c r="U240" s="10" t="s">
        <v>3140</v>
      </c>
    </row>
    <row r="241" spans="1:21">
      <c r="A241" s="10" t="s">
        <v>2803</v>
      </c>
      <c r="B241" s="11" t="s">
        <v>2830</v>
      </c>
      <c r="C241" s="11" t="s">
        <v>3462</v>
      </c>
      <c r="F241" s="10" t="s">
        <v>241</v>
      </c>
      <c r="G241" s="10">
        <v>75</v>
      </c>
      <c r="H241" s="10" t="s">
        <v>2831</v>
      </c>
      <c r="I241" s="10">
        <v>0</v>
      </c>
      <c r="J241" s="10">
        <v>0</v>
      </c>
      <c r="O241" s="10" t="s">
        <v>17</v>
      </c>
      <c r="S241" s="10">
        <f>IF(ISBLANK(T241),0,COUNTA(L241:R241))</f>
        <v>1</v>
      </c>
      <c r="T241" s="10" t="s">
        <v>5499</v>
      </c>
      <c r="U241" s="10" t="s">
        <v>3141</v>
      </c>
    </row>
    <row r="242" spans="1:21">
      <c r="A242" s="10" t="s">
        <v>2803</v>
      </c>
      <c r="B242" s="11" t="s">
        <v>2705</v>
      </c>
      <c r="C242" s="11" t="s">
        <v>3463</v>
      </c>
      <c r="F242" s="10" t="s">
        <v>241</v>
      </c>
      <c r="G242" s="10">
        <v>75</v>
      </c>
      <c r="H242" s="10" t="s">
        <v>2706</v>
      </c>
      <c r="I242" s="10">
        <v>1</v>
      </c>
      <c r="J242" s="10">
        <v>1</v>
      </c>
      <c r="O242" s="10" t="s">
        <v>17</v>
      </c>
      <c r="S242" s="10">
        <f>IF(ISBLANK(T242),0,COUNTA(L242:R242))</f>
        <v>1</v>
      </c>
      <c r="T242" s="10" t="s">
        <v>5499</v>
      </c>
      <c r="U242" s="10" t="s">
        <v>3080</v>
      </c>
    </row>
    <row r="243" spans="1:21">
      <c r="A243" s="10" t="s">
        <v>2803</v>
      </c>
      <c r="B243" s="11" t="s">
        <v>2707</v>
      </c>
      <c r="C243" s="11" t="s">
        <v>3468</v>
      </c>
      <c r="F243" s="10" t="s">
        <v>241</v>
      </c>
      <c r="G243" s="10">
        <v>75</v>
      </c>
      <c r="H243" s="10" t="s">
        <v>2708</v>
      </c>
      <c r="I243" s="10">
        <v>1</v>
      </c>
      <c r="J243" s="10">
        <v>1</v>
      </c>
      <c r="O243" s="10" t="s">
        <v>9</v>
      </c>
      <c r="P243" s="10" t="s">
        <v>12</v>
      </c>
      <c r="Q243" s="10" t="s">
        <v>17</v>
      </c>
      <c r="S243" s="10">
        <f>IF(ISBLANK(T243),0,COUNTA(L243:R243))</f>
        <v>3</v>
      </c>
      <c r="T243" s="10" t="s">
        <v>5499</v>
      </c>
      <c r="U243" s="10" t="s">
        <v>3081</v>
      </c>
    </row>
    <row r="244" spans="1:21">
      <c r="A244" s="10" t="s">
        <v>2803</v>
      </c>
      <c r="B244" s="11" t="s">
        <v>2832</v>
      </c>
      <c r="C244" s="11" t="s">
        <v>3469</v>
      </c>
      <c r="F244" s="10" t="s">
        <v>241</v>
      </c>
      <c r="G244" s="10">
        <v>75</v>
      </c>
      <c r="H244" s="10" t="s">
        <v>2833</v>
      </c>
      <c r="I244" s="10">
        <v>0</v>
      </c>
      <c r="J244" s="10">
        <v>0</v>
      </c>
      <c r="O244" s="10" t="s">
        <v>9</v>
      </c>
      <c r="P244" s="10" t="s">
        <v>12</v>
      </c>
      <c r="Q244" s="10" t="s">
        <v>17</v>
      </c>
      <c r="S244" s="10">
        <f>IF(ISBLANK(T244),0,COUNTA(L244:R244))</f>
        <v>3</v>
      </c>
      <c r="T244" s="10" t="s">
        <v>5499</v>
      </c>
      <c r="U244" s="10" t="s">
        <v>3142</v>
      </c>
    </row>
    <row r="245" spans="1:21">
      <c r="A245" s="10" t="s">
        <v>2803</v>
      </c>
      <c r="B245" s="11" t="s">
        <v>2709</v>
      </c>
      <c r="C245" s="11" t="s">
        <v>3470</v>
      </c>
      <c r="F245" s="10" t="s">
        <v>241</v>
      </c>
      <c r="G245" s="10">
        <v>75</v>
      </c>
      <c r="H245" s="10" t="s">
        <v>2710</v>
      </c>
      <c r="I245" s="10">
        <v>1</v>
      </c>
      <c r="J245" s="10">
        <v>1</v>
      </c>
      <c r="O245" s="10" t="s">
        <v>17</v>
      </c>
      <c r="S245" s="10">
        <f>IF(ISBLANK(T245),0,COUNTA(L245:R245))</f>
        <v>1</v>
      </c>
      <c r="T245" s="10" t="s">
        <v>5499</v>
      </c>
      <c r="U245" s="10" t="s">
        <v>3143</v>
      </c>
    </row>
    <row r="246" spans="1:21">
      <c r="A246" s="10" t="s">
        <v>2803</v>
      </c>
      <c r="B246" s="11" t="s">
        <v>2834</v>
      </c>
      <c r="C246" s="11" t="s">
        <v>3478</v>
      </c>
      <c r="F246" s="10" t="s">
        <v>241</v>
      </c>
      <c r="G246" s="10">
        <v>75</v>
      </c>
      <c r="H246" s="10" t="s">
        <v>2835</v>
      </c>
      <c r="I246" s="10">
        <v>0</v>
      </c>
      <c r="J246" s="10">
        <v>0</v>
      </c>
      <c r="O246" s="10" t="s">
        <v>12</v>
      </c>
      <c r="S246" s="10">
        <f>IF(ISBLANK(T246),0,COUNTA(L246:R246))</f>
        <v>1</v>
      </c>
      <c r="T246" s="10" t="s">
        <v>5499</v>
      </c>
      <c r="U246" s="10" t="s">
        <v>3144</v>
      </c>
    </row>
    <row r="247" spans="1:21">
      <c r="A247" s="10" t="s">
        <v>2803</v>
      </c>
      <c r="B247" s="11" t="s">
        <v>2711</v>
      </c>
      <c r="C247" s="11" t="s">
        <v>3380</v>
      </c>
      <c r="F247" s="10" t="s">
        <v>241</v>
      </c>
      <c r="G247" s="10">
        <v>100</v>
      </c>
      <c r="H247" s="10" t="s">
        <v>2712</v>
      </c>
      <c r="I247" s="10">
        <v>1</v>
      </c>
      <c r="J247" s="10">
        <v>1</v>
      </c>
      <c r="R247" s="10" t="s">
        <v>5</v>
      </c>
      <c r="S247" s="10">
        <f>IF(ISBLANK(T247),0,COUNTA(L247:R247))</f>
        <v>1</v>
      </c>
      <c r="T247" s="10" t="s">
        <v>5499</v>
      </c>
      <c r="U247" s="10" t="s">
        <v>3088</v>
      </c>
    </row>
    <row r="248" spans="1:21">
      <c r="A248" s="10" t="s">
        <v>2803</v>
      </c>
      <c r="B248" s="11" t="s">
        <v>2713</v>
      </c>
      <c r="C248" s="11" t="s">
        <v>3382</v>
      </c>
      <c r="F248" s="10" t="s">
        <v>241</v>
      </c>
      <c r="G248" s="10">
        <v>100</v>
      </c>
      <c r="H248" s="10" t="s">
        <v>2714</v>
      </c>
      <c r="I248" s="10">
        <v>1</v>
      </c>
      <c r="J248" s="10">
        <v>1</v>
      </c>
      <c r="R248" s="10" t="s">
        <v>5</v>
      </c>
      <c r="S248" s="10">
        <f>IF(ISBLANK(T248),0,COUNTA(L248:R248))</f>
        <v>1</v>
      </c>
      <c r="T248" s="10" t="s">
        <v>5499</v>
      </c>
      <c r="U248" s="10" t="s">
        <v>3145</v>
      </c>
    </row>
    <row r="249" spans="1:21">
      <c r="A249" s="10" t="s">
        <v>2803</v>
      </c>
      <c r="B249" s="11" t="s">
        <v>2715</v>
      </c>
      <c r="C249" s="11" t="s">
        <v>3396</v>
      </c>
      <c r="F249" s="10" t="s">
        <v>241</v>
      </c>
      <c r="G249" s="10">
        <v>100</v>
      </c>
      <c r="H249" s="10" t="s">
        <v>2716</v>
      </c>
      <c r="I249" s="10">
        <v>1</v>
      </c>
      <c r="J249" s="10">
        <v>1</v>
      </c>
      <c r="O249" s="10" t="s">
        <v>9</v>
      </c>
      <c r="S249" s="10">
        <f>IF(ISBLANK(T249),0,COUNTA(L249:R249))</f>
        <v>1</v>
      </c>
      <c r="T249" s="10" t="s">
        <v>5499</v>
      </c>
      <c r="U249" s="10" t="s">
        <v>3082</v>
      </c>
    </row>
    <row r="250" spans="1:21">
      <c r="A250" s="10" t="s">
        <v>2803</v>
      </c>
      <c r="B250" s="11" t="s">
        <v>2717</v>
      </c>
      <c r="C250" s="11" t="s">
        <v>3401</v>
      </c>
      <c r="F250" s="10" t="s">
        <v>241</v>
      </c>
      <c r="G250" s="10">
        <v>100</v>
      </c>
      <c r="H250" s="10" t="s">
        <v>2718</v>
      </c>
      <c r="I250" s="10">
        <v>1</v>
      </c>
      <c r="J250" s="10">
        <v>1</v>
      </c>
      <c r="O250" s="10" t="s">
        <v>12</v>
      </c>
      <c r="S250" s="10">
        <f>IF(ISBLANK(T250),0,COUNTA(L250:R250))</f>
        <v>1</v>
      </c>
      <c r="T250" s="10" t="s">
        <v>5499</v>
      </c>
      <c r="U250" s="10" t="s">
        <v>3084</v>
      </c>
    </row>
    <row r="251" spans="1:21">
      <c r="A251" s="10" t="s">
        <v>2803</v>
      </c>
      <c r="B251" s="11" t="s">
        <v>2836</v>
      </c>
      <c r="C251" s="11" t="s">
        <v>3428</v>
      </c>
      <c r="F251" s="10" t="s">
        <v>241</v>
      </c>
      <c r="G251" s="10">
        <v>100</v>
      </c>
      <c r="H251" s="10" t="s">
        <v>2837</v>
      </c>
      <c r="I251" s="10">
        <v>0</v>
      </c>
      <c r="J251" s="10">
        <v>0</v>
      </c>
      <c r="O251" s="10" t="s">
        <v>17</v>
      </c>
      <c r="S251" s="10">
        <f>IF(ISBLANK(T251),0,COUNTA(L251:R251))</f>
        <v>1</v>
      </c>
      <c r="T251" s="10" t="s">
        <v>5499</v>
      </c>
      <c r="U251" s="10" t="s">
        <v>3086</v>
      </c>
    </row>
    <row r="252" spans="1:21">
      <c r="A252" s="10" t="s">
        <v>2803</v>
      </c>
      <c r="B252" s="11" t="s">
        <v>2838</v>
      </c>
      <c r="C252" s="11" t="s">
        <v>3454</v>
      </c>
      <c r="F252" s="10" t="s">
        <v>241</v>
      </c>
      <c r="G252" s="10">
        <v>100</v>
      </c>
      <c r="H252" s="10" t="s">
        <v>2839</v>
      </c>
      <c r="I252" s="10">
        <v>0</v>
      </c>
      <c r="J252" s="10">
        <v>0</v>
      </c>
      <c r="O252" s="10" t="s">
        <v>9</v>
      </c>
      <c r="S252" s="10">
        <f>IF(ISBLANK(T252),0,COUNTA(L252:R252))</f>
        <v>1</v>
      </c>
      <c r="T252" s="10" t="s">
        <v>5499</v>
      </c>
      <c r="U252" s="10" t="s">
        <v>3146</v>
      </c>
    </row>
    <row r="253" spans="1:21">
      <c r="A253" s="10" t="s">
        <v>2803</v>
      </c>
      <c r="B253" s="11" t="s">
        <v>2719</v>
      </c>
      <c r="C253" s="11" t="s">
        <v>3455</v>
      </c>
      <c r="F253" s="10" t="s">
        <v>241</v>
      </c>
      <c r="G253" s="10">
        <v>100</v>
      </c>
      <c r="H253" s="10" t="s">
        <v>2720</v>
      </c>
      <c r="I253" s="10">
        <v>1</v>
      </c>
      <c r="J253" s="10">
        <v>1</v>
      </c>
      <c r="O253" s="10" t="s">
        <v>9</v>
      </c>
      <c r="S253" s="10">
        <f>IF(ISBLANK(T253),0,COUNTA(L253:R253))</f>
        <v>1</v>
      </c>
      <c r="T253" s="10" t="s">
        <v>5499</v>
      </c>
      <c r="U253" s="10" t="s">
        <v>3083</v>
      </c>
    </row>
    <row r="254" spans="1:21">
      <c r="A254" s="10" t="s">
        <v>2803</v>
      </c>
      <c r="B254" s="11" t="s">
        <v>2721</v>
      </c>
      <c r="C254" s="11" t="s">
        <v>3457</v>
      </c>
      <c r="F254" s="10" t="s">
        <v>241</v>
      </c>
      <c r="G254" s="10">
        <v>100</v>
      </c>
      <c r="H254" s="10" t="s">
        <v>2722</v>
      </c>
      <c r="I254" s="10">
        <v>1</v>
      </c>
      <c r="J254" s="10">
        <v>1</v>
      </c>
      <c r="L254" s="10" t="s">
        <v>5494</v>
      </c>
      <c r="O254" s="10" t="s">
        <v>12</v>
      </c>
      <c r="S254" s="10">
        <f>IF(ISBLANK(T254),0,COUNTA(L254:R254))</f>
        <v>2</v>
      </c>
      <c r="T254" s="10" t="s">
        <v>5499</v>
      </c>
      <c r="U254" s="10" t="s">
        <v>3085</v>
      </c>
    </row>
    <row r="255" spans="1:21">
      <c r="A255" s="10" t="s">
        <v>2803</v>
      </c>
      <c r="B255" s="11" t="s">
        <v>2723</v>
      </c>
      <c r="C255" s="11" t="s">
        <v>3466</v>
      </c>
      <c r="F255" s="10" t="s">
        <v>241</v>
      </c>
      <c r="G255" s="10">
        <v>100</v>
      </c>
      <c r="H255" s="10" t="s">
        <v>2724</v>
      </c>
      <c r="I255" s="10">
        <v>1</v>
      </c>
      <c r="J255" s="10">
        <v>1</v>
      </c>
      <c r="L255" s="10" t="s">
        <v>5494</v>
      </c>
      <c r="O255" s="10" t="s">
        <v>13</v>
      </c>
      <c r="S255" s="10">
        <f>IF(ISBLANK(T255),0,COUNTA(L255:R255))</f>
        <v>2</v>
      </c>
      <c r="T255" s="10" t="s">
        <v>5499</v>
      </c>
      <c r="U255" s="10" t="s">
        <v>3147</v>
      </c>
    </row>
    <row r="256" spans="1:21">
      <c r="A256" s="10" t="s">
        <v>2803</v>
      </c>
      <c r="B256" s="11" t="s">
        <v>2725</v>
      </c>
      <c r="C256" s="11" t="s">
        <v>3471</v>
      </c>
      <c r="F256" s="10" t="s">
        <v>241</v>
      </c>
      <c r="G256" s="10">
        <v>100</v>
      </c>
      <c r="H256" s="10" t="s">
        <v>2726</v>
      </c>
      <c r="I256" s="10">
        <v>1</v>
      </c>
      <c r="J256" s="10">
        <v>1</v>
      </c>
      <c r="O256" s="10" t="s">
        <v>17</v>
      </c>
      <c r="P256" s="10" t="s">
        <v>20</v>
      </c>
      <c r="S256" s="10">
        <f>IF(ISBLANK(T256),0,COUNTA(L256:R256))</f>
        <v>2</v>
      </c>
      <c r="T256" s="10" t="s">
        <v>5499</v>
      </c>
      <c r="U256" s="10" t="s">
        <v>3087</v>
      </c>
    </row>
    <row r="257" spans="1:21">
      <c r="A257" s="10" t="s">
        <v>2803</v>
      </c>
      <c r="B257" s="11" t="s">
        <v>2840</v>
      </c>
      <c r="C257" s="11" t="s">
        <v>3479</v>
      </c>
      <c r="F257" s="10" t="s">
        <v>241</v>
      </c>
      <c r="G257" s="10">
        <v>100</v>
      </c>
      <c r="H257" s="10" t="s">
        <v>2841</v>
      </c>
      <c r="I257" s="10">
        <v>0</v>
      </c>
      <c r="J257" s="10">
        <v>0</v>
      </c>
      <c r="O257" s="10" t="s">
        <v>9</v>
      </c>
      <c r="S257" s="10">
        <f>IF(ISBLANK(T257),0,COUNTA(L257:R257))</f>
        <v>1</v>
      </c>
      <c r="T257" s="10" t="s">
        <v>5499</v>
      </c>
      <c r="U257" s="10" t="s">
        <v>3148</v>
      </c>
    </row>
    <row r="258" spans="1:21">
      <c r="A258" s="10" t="s">
        <v>2803</v>
      </c>
      <c r="B258" s="11" t="s">
        <v>2727</v>
      </c>
      <c r="C258" s="11" t="s">
        <v>3383</v>
      </c>
      <c r="F258" s="10" t="s">
        <v>243</v>
      </c>
      <c r="G258" s="10">
        <v>0</v>
      </c>
      <c r="H258" s="10" t="s">
        <v>2728</v>
      </c>
      <c r="I258" s="10">
        <v>1</v>
      </c>
      <c r="J258" s="10">
        <v>1</v>
      </c>
      <c r="N258" s="10" t="s">
        <v>5498</v>
      </c>
      <c r="R258" s="10" t="s">
        <v>5</v>
      </c>
      <c r="S258" s="10">
        <f>IF(ISBLANK(T258),0,COUNTA(L258:R258))</f>
        <v>2</v>
      </c>
      <c r="T258" s="10" t="s">
        <v>5499</v>
      </c>
      <c r="U258" s="10" t="s">
        <v>3089</v>
      </c>
    </row>
    <row r="259" spans="1:21">
      <c r="A259" s="10" t="s">
        <v>2803</v>
      </c>
      <c r="B259" s="11" t="s">
        <v>2729</v>
      </c>
      <c r="C259" s="11" t="s">
        <v>3409</v>
      </c>
      <c r="F259" s="10" t="s">
        <v>243</v>
      </c>
      <c r="G259" s="10">
        <v>0</v>
      </c>
      <c r="H259" s="10" t="s">
        <v>2730</v>
      </c>
      <c r="I259" s="10">
        <v>1</v>
      </c>
      <c r="J259" s="10">
        <v>1</v>
      </c>
      <c r="L259" s="10" t="s">
        <v>833</v>
      </c>
      <c r="O259" s="10" t="s">
        <v>651</v>
      </c>
      <c r="S259" s="10">
        <f>IF(ISBLANK(T259),0,COUNTA(L259:R259))</f>
        <v>2</v>
      </c>
      <c r="T259" s="10" t="s">
        <v>5499</v>
      </c>
      <c r="U259" s="10" t="s">
        <v>3090</v>
      </c>
    </row>
    <row r="260" spans="1:21">
      <c r="A260" s="10" t="s">
        <v>2803</v>
      </c>
      <c r="B260" s="11" t="s">
        <v>2731</v>
      </c>
      <c r="C260" s="11" t="s">
        <v>3423</v>
      </c>
      <c r="F260" s="10" t="s">
        <v>243</v>
      </c>
      <c r="G260" s="10">
        <v>0</v>
      </c>
      <c r="H260" s="10" t="s">
        <v>2732</v>
      </c>
      <c r="I260" s="10">
        <v>1</v>
      </c>
      <c r="J260" s="10">
        <v>1</v>
      </c>
      <c r="L260" s="10" t="s">
        <v>650</v>
      </c>
      <c r="O260" s="10" t="s">
        <v>654</v>
      </c>
      <c r="S260" s="10">
        <f>IF(ISBLANK(T260),0,COUNTA(L260:R260))</f>
        <v>2</v>
      </c>
      <c r="T260" s="10" t="s">
        <v>5499</v>
      </c>
      <c r="U260" s="10" t="s">
        <v>3091</v>
      </c>
    </row>
    <row r="261" spans="1:21">
      <c r="A261" s="10" t="s">
        <v>2803</v>
      </c>
      <c r="B261" s="11" t="s">
        <v>2733</v>
      </c>
      <c r="C261" s="11" t="s">
        <v>3426</v>
      </c>
      <c r="F261" s="10" t="s">
        <v>243</v>
      </c>
      <c r="G261" s="10">
        <v>0</v>
      </c>
      <c r="H261" s="10" t="s">
        <v>2734</v>
      </c>
      <c r="I261" s="10">
        <v>1</v>
      </c>
      <c r="J261" s="10">
        <v>1</v>
      </c>
      <c r="O261" s="10" t="s">
        <v>654</v>
      </c>
      <c r="S261" s="10">
        <f>IF(ISBLANK(T261),0,COUNTA(L261:R261))</f>
        <v>1</v>
      </c>
      <c r="T261" s="10" t="s">
        <v>5499</v>
      </c>
      <c r="U261" s="10" t="s">
        <v>3092</v>
      </c>
    </row>
    <row r="262" spans="1:21">
      <c r="A262" s="10" t="s">
        <v>2803</v>
      </c>
      <c r="B262" s="11" t="s">
        <v>2735</v>
      </c>
      <c r="C262" s="11" t="s">
        <v>3451</v>
      </c>
      <c r="F262" s="10" t="s">
        <v>243</v>
      </c>
      <c r="G262" s="10">
        <v>0</v>
      </c>
      <c r="H262" s="10" t="s">
        <v>2736</v>
      </c>
      <c r="I262" s="10">
        <v>1</v>
      </c>
      <c r="J262" s="10">
        <v>1</v>
      </c>
      <c r="L262" s="10" t="s">
        <v>833</v>
      </c>
      <c r="S262" s="10">
        <f>IF(ISBLANK(T262),0,COUNTA(L262:R262))</f>
        <v>1</v>
      </c>
      <c r="T262" s="10" t="s">
        <v>5499</v>
      </c>
      <c r="U262" s="10" t="s">
        <v>3093</v>
      </c>
    </row>
    <row r="263" spans="1:21">
      <c r="A263" s="10" t="s">
        <v>2803</v>
      </c>
      <c r="B263" s="11" t="s">
        <v>2737</v>
      </c>
      <c r="C263" s="11" t="s">
        <v>3472</v>
      </c>
      <c r="F263" s="10" t="s">
        <v>243</v>
      </c>
      <c r="G263" s="10">
        <v>0</v>
      </c>
      <c r="H263" s="10" t="s">
        <v>2738</v>
      </c>
      <c r="I263" s="10">
        <v>1</v>
      </c>
      <c r="J263" s="10">
        <v>1</v>
      </c>
      <c r="L263" s="10" t="s">
        <v>5494</v>
      </c>
      <c r="M263" s="10" t="s">
        <v>833</v>
      </c>
      <c r="S263" s="10">
        <f>IF(ISBLANK(T263),0,COUNTA(L263:R263))</f>
        <v>2</v>
      </c>
      <c r="T263" s="10" t="s">
        <v>5499</v>
      </c>
      <c r="U263" s="10" t="s">
        <v>3094</v>
      </c>
    </row>
    <row r="264" spans="1:21">
      <c r="A264" s="10" t="s">
        <v>2803</v>
      </c>
      <c r="B264" s="11" t="s">
        <v>2739</v>
      </c>
      <c r="C264" s="11" t="s">
        <v>3475</v>
      </c>
      <c r="F264" s="10" t="s">
        <v>243</v>
      </c>
      <c r="G264" s="10">
        <v>0</v>
      </c>
      <c r="H264" s="10" t="s">
        <v>2740</v>
      </c>
      <c r="I264" s="10">
        <v>1</v>
      </c>
      <c r="J264" s="10">
        <v>1</v>
      </c>
      <c r="L264" s="10" t="s">
        <v>5494</v>
      </c>
      <c r="M264" s="10" t="s">
        <v>833</v>
      </c>
      <c r="P264" s="10" t="s">
        <v>5503</v>
      </c>
      <c r="S264" s="10">
        <f>IF(ISBLANK(T264),0,COUNTA(L264:R264))</f>
        <v>3</v>
      </c>
      <c r="T264" s="10" t="s">
        <v>5499</v>
      </c>
      <c r="U264" s="10" t="s">
        <v>3095</v>
      </c>
    </row>
    <row r="265" spans="1:21">
      <c r="A265" s="10" t="s">
        <v>2803</v>
      </c>
      <c r="B265" s="11" t="s">
        <v>2741</v>
      </c>
      <c r="C265" s="11" t="s">
        <v>3375</v>
      </c>
      <c r="F265" s="10" t="s">
        <v>243</v>
      </c>
      <c r="G265" s="10">
        <v>25</v>
      </c>
      <c r="H265" s="10" t="s">
        <v>2742</v>
      </c>
      <c r="I265" s="10">
        <v>1</v>
      </c>
      <c r="J265" s="10">
        <v>1</v>
      </c>
      <c r="N265" s="10" t="s">
        <v>15</v>
      </c>
      <c r="S265" s="10">
        <f>IF(ISBLANK(T265),0,COUNTA(L265:R265))</f>
        <v>1</v>
      </c>
      <c r="T265" s="10" t="s">
        <v>5499</v>
      </c>
      <c r="U265" s="10" t="s">
        <v>3096</v>
      </c>
    </row>
    <row r="266" spans="1:21">
      <c r="A266" s="10" t="s">
        <v>2803</v>
      </c>
      <c r="B266" s="11" t="s">
        <v>2842</v>
      </c>
      <c r="C266" s="11" t="s">
        <v>3384</v>
      </c>
      <c r="F266" s="10" t="s">
        <v>243</v>
      </c>
      <c r="G266" s="10">
        <v>25</v>
      </c>
      <c r="H266" s="10" t="s">
        <v>2843</v>
      </c>
      <c r="I266" s="10">
        <v>0</v>
      </c>
      <c r="J266" s="10">
        <v>0</v>
      </c>
      <c r="O266" s="10" t="s">
        <v>654</v>
      </c>
      <c r="P266" s="10" t="s">
        <v>10</v>
      </c>
      <c r="S266" s="10">
        <f>IF(ISBLANK(T266),0,COUNTA(L266:R266))</f>
        <v>2</v>
      </c>
      <c r="T266" s="10" t="s">
        <v>5499</v>
      </c>
      <c r="U266" s="10" t="s">
        <v>3150</v>
      </c>
    </row>
    <row r="267" spans="1:21">
      <c r="A267" s="10" t="s">
        <v>2803</v>
      </c>
      <c r="B267" s="11" t="s">
        <v>2844</v>
      </c>
      <c r="C267" s="11" t="s">
        <v>3394</v>
      </c>
      <c r="F267" s="10" t="s">
        <v>243</v>
      </c>
      <c r="G267" s="10">
        <v>25</v>
      </c>
      <c r="H267" s="10" t="s">
        <v>2845</v>
      </c>
      <c r="I267" s="10">
        <v>0</v>
      </c>
      <c r="J267" s="10">
        <v>0</v>
      </c>
      <c r="O267" s="10" t="s">
        <v>654</v>
      </c>
      <c r="S267" s="10">
        <f>IF(ISBLANK(T267),0,COUNTA(L267:R267))</f>
        <v>1</v>
      </c>
      <c r="T267" s="10" t="s">
        <v>5499</v>
      </c>
      <c r="U267" s="10" t="s">
        <v>3149</v>
      </c>
    </row>
    <row r="268" spans="1:21">
      <c r="A268" s="10" t="s">
        <v>2803</v>
      </c>
      <c r="B268" s="11" t="s">
        <v>2743</v>
      </c>
      <c r="C268" s="11" t="s">
        <v>3398</v>
      </c>
      <c r="F268" s="10" t="s">
        <v>243</v>
      </c>
      <c r="G268" s="10">
        <v>25</v>
      </c>
      <c r="H268" s="10" t="s">
        <v>2744</v>
      </c>
      <c r="I268" s="10">
        <v>1</v>
      </c>
      <c r="J268" s="10">
        <v>1</v>
      </c>
      <c r="L268" s="10" t="s">
        <v>5494</v>
      </c>
      <c r="O268" s="10" t="s">
        <v>654</v>
      </c>
      <c r="S268" s="10">
        <f>IF(ISBLANK(T268),0,COUNTA(L268:R268))</f>
        <v>2</v>
      </c>
      <c r="T268" s="10" t="s">
        <v>5499</v>
      </c>
      <c r="U268" s="10" t="s">
        <v>3102</v>
      </c>
    </row>
    <row r="269" spans="1:21">
      <c r="A269" s="10" t="s">
        <v>2803</v>
      </c>
      <c r="B269" s="11" t="s">
        <v>2745</v>
      </c>
      <c r="C269" s="11" t="s">
        <v>3417</v>
      </c>
      <c r="F269" s="10" t="s">
        <v>243</v>
      </c>
      <c r="G269" s="10">
        <v>25</v>
      </c>
      <c r="H269" s="10" t="s">
        <v>2746</v>
      </c>
      <c r="I269" s="10">
        <v>1</v>
      </c>
      <c r="J269" s="10">
        <v>1</v>
      </c>
      <c r="P269" s="10" t="s">
        <v>5498</v>
      </c>
      <c r="Q269" s="10" t="s">
        <v>5504</v>
      </c>
      <c r="S269" s="10">
        <f>IF(ISBLANK(T269),0,COUNTA(L269:R269))</f>
        <v>2</v>
      </c>
      <c r="T269" s="10" t="s">
        <v>5499</v>
      </c>
      <c r="U269" s="10" t="s">
        <v>3098</v>
      </c>
    </row>
    <row r="270" spans="1:21">
      <c r="A270" s="10" t="s">
        <v>2803</v>
      </c>
      <c r="B270" s="11" t="s">
        <v>2846</v>
      </c>
      <c r="C270" s="11" t="s">
        <v>3427</v>
      </c>
      <c r="F270" s="10" t="s">
        <v>243</v>
      </c>
      <c r="G270" s="10">
        <v>25</v>
      </c>
      <c r="H270" s="10" t="s">
        <v>2847</v>
      </c>
      <c r="I270" s="10">
        <v>0</v>
      </c>
      <c r="J270" s="10">
        <v>0</v>
      </c>
      <c r="O270" s="10" t="s">
        <v>17</v>
      </c>
      <c r="S270" s="10">
        <f>IF(ISBLANK(T270),0,COUNTA(L270:R270))</f>
        <v>1</v>
      </c>
      <c r="T270" s="10" t="s">
        <v>5499</v>
      </c>
      <c r="U270" s="10" t="s">
        <v>3151</v>
      </c>
    </row>
    <row r="271" spans="1:21">
      <c r="A271" s="10" t="s">
        <v>2803</v>
      </c>
      <c r="B271" s="11" t="s">
        <v>2747</v>
      </c>
      <c r="C271" s="11" t="s">
        <v>3456</v>
      </c>
      <c r="F271" s="10" t="s">
        <v>243</v>
      </c>
      <c r="G271" s="10">
        <v>25</v>
      </c>
      <c r="H271" s="10" t="s">
        <v>2748</v>
      </c>
      <c r="I271" s="10">
        <v>1</v>
      </c>
      <c r="J271" s="10">
        <v>1</v>
      </c>
      <c r="L271" s="10" t="s">
        <v>5494</v>
      </c>
      <c r="M271" s="10" t="s">
        <v>11</v>
      </c>
      <c r="O271" s="10" t="s">
        <v>651</v>
      </c>
      <c r="P271" s="10" t="s">
        <v>13</v>
      </c>
      <c r="S271" s="10">
        <f>IF(ISBLANK(T271),0,COUNTA(L271:R271))</f>
        <v>4</v>
      </c>
      <c r="T271" s="10" t="s">
        <v>5499</v>
      </c>
      <c r="U271" s="10" t="s">
        <v>3099</v>
      </c>
    </row>
    <row r="272" spans="1:21">
      <c r="A272" s="10" t="s">
        <v>2803</v>
      </c>
      <c r="B272" s="11" t="s">
        <v>2749</v>
      </c>
      <c r="C272" s="11" t="s">
        <v>3464</v>
      </c>
      <c r="F272" s="10" t="s">
        <v>243</v>
      </c>
      <c r="G272" s="10">
        <v>25</v>
      </c>
      <c r="H272" s="10" t="s">
        <v>2750</v>
      </c>
      <c r="I272" s="10">
        <v>1</v>
      </c>
      <c r="J272" s="10">
        <v>1</v>
      </c>
      <c r="L272" s="10" t="s">
        <v>833</v>
      </c>
      <c r="O272" s="10" t="s">
        <v>18</v>
      </c>
      <c r="S272" s="10">
        <f>IF(ISBLANK(T272),0,COUNTA(L272:R272))</f>
        <v>2</v>
      </c>
      <c r="T272" s="10" t="s">
        <v>5499</v>
      </c>
      <c r="U272" s="10" t="s">
        <v>3097</v>
      </c>
    </row>
    <row r="273" spans="1:21">
      <c r="A273" s="10" t="s">
        <v>2803</v>
      </c>
      <c r="B273" s="11" t="s">
        <v>2751</v>
      </c>
      <c r="C273" s="11" t="s">
        <v>3465</v>
      </c>
      <c r="F273" s="10" t="s">
        <v>243</v>
      </c>
      <c r="G273" s="10">
        <v>25</v>
      </c>
      <c r="H273" s="10" t="s">
        <v>2752</v>
      </c>
      <c r="I273" s="10">
        <v>1</v>
      </c>
      <c r="J273" s="10">
        <v>1</v>
      </c>
      <c r="L273" s="10" t="s">
        <v>833</v>
      </c>
      <c r="M273" s="10" t="s">
        <v>650</v>
      </c>
      <c r="S273" s="10">
        <f>IF(ISBLANK(T273),0,COUNTA(L273:R273))</f>
        <v>2</v>
      </c>
      <c r="T273" s="10" t="s">
        <v>5499</v>
      </c>
      <c r="U273" s="10" t="s">
        <v>3101</v>
      </c>
    </row>
    <row r="274" spans="1:21">
      <c r="A274" s="10" t="s">
        <v>2803</v>
      </c>
      <c r="B274" s="11" t="s">
        <v>2753</v>
      </c>
      <c r="C274" s="11" t="s">
        <v>3467</v>
      </c>
      <c r="F274" s="10" t="s">
        <v>243</v>
      </c>
      <c r="G274" s="10">
        <v>25</v>
      </c>
      <c r="H274" s="10" t="s">
        <v>2754</v>
      </c>
      <c r="I274" s="10">
        <v>1</v>
      </c>
      <c r="J274" s="10">
        <v>1</v>
      </c>
      <c r="L274" s="10" t="s">
        <v>833</v>
      </c>
      <c r="S274" s="10">
        <f>IF(ISBLANK(T274),0,COUNTA(L274:R274))</f>
        <v>1</v>
      </c>
      <c r="T274" s="10" t="s">
        <v>5499</v>
      </c>
      <c r="U274" s="10" t="s">
        <v>3100</v>
      </c>
    </row>
    <row r="275" spans="1:21">
      <c r="A275" s="10" t="s">
        <v>2803</v>
      </c>
      <c r="B275" s="11" t="s">
        <v>2755</v>
      </c>
      <c r="C275" s="11" t="s">
        <v>3381</v>
      </c>
      <c r="F275" s="10" t="s">
        <v>243</v>
      </c>
      <c r="G275" s="10">
        <v>50</v>
      </c>
      <c r="H275" s="10" t="s">
        <v>2756</v>
      </c>
      <c r="I275" s="10">
        <v>1</v>
      </c>
      <c r="J275" s="10">
        <v>1</v>
      </c>
      <c r="M275" s="10" t="s">
        <v>833</v>
      </c>
      <c r="O275" s="10" t="s">
        <v>651</v>
      </c>
      <c r="S275" s="10">
        <f>IF(ISBLANK(T275),0,COUNTA(L275:R275))</f>
        <v>2</v>
      </c>
      <c r="T275" s="10" t="s">
        <v>5499</v>
      </c>
      <c r="U275" s="10" t="s">
        <v>3103</v>
      </c>
    </row>
    <row r="276" spans="1:21">
      <c r="A276" s="10" t="s">
        <v>2803</v>
      </c>
      <c r="B276" s="11" t="s">
        <v>2757</v>
      </c>
      <c r="C276" s="11" t="s">
        <v>3402</v>
      </c>
      <c r="F276" s="10" t="s">
        <v>243</v>
      </c>
      <c r="G276" s="10">
        <v>50</v>
      </c>
      <c r="H276" s="10" t="s">
        <v>2758</v>
      </c>
      <c r="I276" s="10">
        <v>1</v>
      </c>
      <c r="J276" s="10">
        <v>1</v>
      </c>
      <c r="L276" s="10" t="s">
        <v>5494</v>
      </c>
      <c r="S276" s="10">
        <f>IF(ISBLANK(T276),0,COUNTA(L276:R276))</f>
        <v>1</v>
      </c>
      <c r="T276" s="10" t="s">
        <v>5499</v>
      </c>
      <c r="U276" s="10" t="s">
        <v>3104</v>
      </c>
    </row>
    <row r="277" spans="1:21">
      <c r="A277" s="10" t="s">
        <v>2803</v>
      </c>
      <c r="B277" s="11" t="s">
        <v>2759</v>
      </c>
      <c r="C277" s="11" t="s">
        <v>3404</v>
      </c>
      <c r="F277" s="10" t="s">
        <v>243</v>
      </c>
      <c r="G277" s="10">
        <v>50</v>
      </c>
      <c r="H277" s="10" t="s">
        <v>2760</v>
      </c>
      <c r="I277" s="10">
        <v>1</v>
      </c>
      <c r="J277" s="10">
        <v>1</v>
      </c>
      <c r="L277" s="10" t="s">
        <v>833</v>
      </c>
      <c r="O277" s="10" t="s">
        <v>10</v>
      </c>
      <c r="S277" s="10">
        <f>IF(ISBLANK(T277),0,COUNTA(L277:R277))</f>
        <v>2</v>
      </c>
      <c r="T277" s="10" t="s">
        <v>5499</v>
      </c>
      <c r="U277" s="10" t="s">
        <v>3105</v>
      </c>
    </row>
    <row r="278" spans="1:21">
      <c r="A278" s="10" t="s">
        <v>2803</v>
      </c>
      <c r="B278" s="11" t="s">
        <v>2761</v>
      </c>
      <c r="C278" s="11" t="s">
        <v>3431</v>
      </c>
      <c r="F278" s="10" t="s">
        <v>243</v>
      </c>
      <c r="G278" s="10">
        <v>50</v>
      </c>
      <c r="H278" s="10" t="s">
        <v>2762</v>
      </c>
      <c r="I278" s="10">
        <v>1</v>
      </c>
      <c r="J278" s="10">
        <v>1</v>
      </c>
      <c r="L278" s="10" t="s">
        <v>0</v>
      </c>
      <c r="O278" s="10" t="s">
        <v>651</v>
      </c>
      <c r="S278" s="10">
        <f>IF(ISBLANK(T278),0,COUNTA(L278:R278))</f>
        <v>2</v>
      </c>
      <c r="T278" s="10" t="s">
        <v>5499</v>
      </c>
      <c r="U278" s="10" t="s">
        <v>3106</v>
      </c>
    </row>
    <row r="279" spans="1:21">
      <c r="A279" s="10" t="s">
        <v>2803</v>
      </c>
      <c r="B279" s="11" t="s">
        <v>2763</v>
      </c>
      <c r="C279" s="11" t="s">
        <v>3438</v>
      </c>
      <c r="F279" s="10" t="s">
        <v>243</v>
      </c>
      <c r="G279" s="10">
        <v>50</v>
      </c>
      <c r="H279" s="10" t="s">
        <v>2764</v>
      </c>
      <c r="I279" s="10">
        <v>1</v>
      </c>
      <c r="J279" s="10">
        <v>1</v>
      </c>
      <c r="O279" s="10" t="s">
        <v>651</v>
      </c>
      <c r="R279" s="10" t="s">
        <v>5</v>
      </c>
      <c r="S279" s="10">
        <f>IF(ISBLANK(T279),0,COUNTA(L279:R279))</f>
        <v>2</v>
      </c>
      <c r="T279" s="10" t="s">
        <v>5499</v>
      </c>
      <c r="U279" s="10" t="s">
        <v>3107</v>
      </c>
    </row>
    <row r="280" spans="1:21">
      <c r="A280" s="10" t="s">
        <v>2803</v>
      </c>
      <c r="B280" s="11" t="s">
        <v>2765</v>
      </c>
      <c r="C280" s="11" t="s">
        <v>3440</v>
      </c>
      <c r="F280" s="10" t="s">
        <v>243</v>
      </c>
      <c r="G280" s="10">
        <v>50</v>
      </c>
      <c r="H280" s="10" t="s">
        <v>2766</v>
      </c>
      <c r="I280" s="10">
        <v>1</v>
      </c>
      <c r="J280" s="10">
        <v>1</v>
      </c>
      <c r="L280" s="10" t="s">
        <v>5494</v>
      </c>
      <c r="O280" s="10" t="s">
        <v>1</v>
      </c>
      <c r="S280" s="10">
        <f>IF(ISBLANK(T280),0,COUNTA(L280:R280))</f>
        <v>2</v>
      </c>
      <c r="T280" s="10" t="s">
        <v>5499</v>
      </c>
      <c r="U280" s="10" t="s">
        <v>3108</v>
      </c>
    </row>
    <row r="281" spans="1:21">
      <c r="A281" s="10" t="s">
        <v>2803</v>
      </c>
      <c r="B281" s="11" t="s">
        <v>2848</v>
      </c>
      <c r="C281" s="11" t="s">
        <v>3446</v>
      </c>
      <c r="F281" s="10" t="s">
        <v>243</v>
      </c>
      <c r="G281" s="10">
        <v>50</v>
      </c>
      <c r="H281" s="10" t="s">
        <v>2849</v>
      </c>
      <c r="I281" s="10">
        <v>0</v>
      </c>
      <c r="J281" s="10">
        <v>0</v>
      </c>
      <c r="L281" s="10" t="s">
        <v>5494</v>
      </c>
      <c r="O281" s="10" t="s">
        <v>1</v>
      </c>
      <c r="S281" s="10">
        <f>IF(ISBLANK(T281),0,COUNTA(L281:R281))</f>
        <v>2</v>
      </c>
      <c r="T281" s="10" t="s">
        <v>5499</v>
      </c>
      <c r="U281" s="10" t="s">
        <v>3152</v>
      </c>
    </row>
    <row r="282" spans="1:21">
      <c r="A282" s="10" t="s">
        <v>2803</v>
      </c>
      <c r="B282" s="11" t="s">
        <v>2767</v>
      </c>
      <c r="C282" s="11" t="s">
        <v>3480</v>
      </c>
      <c r="F282" s="10" t="s">
        <v>243</v>
      </c>
      <c r="G282" s="10">
        <v>50</v>
      </c>
      <c r="H282" s="10" t="s">
        <v>2768</v>
      </c>
      <c r="I282" s="10">
        <v>1</v>
      </c>
      <c r="J282" s="10">
        <v>1</v>
      </c>
      <c r="O282" s="10" t="s">
        <v>10</v>
      </c>
      <c r="S282" s="10">
        <f>IF(ISBLANK(T282),0,COUNTA(L282:R282))</f>
        <v>1</v>
      </c>
      <c r="T282" s="10" t="s">
        <v>5499</v>
      </c>
      <c r="U282" s="10" t="s">
        <v>3109</v>
      </c>
    </row>
    <row r="283" spans="1:21">
      <c r="A283" s="10" t="s">
        <v>2803</v>
      </c>
      <c r="B283" s="11" t="s">
        <v>2769</v>
      </c>
      <c r="C283" s="11" t="s">
        <v>3377</v>
      </c>
      <c r="F283" s="10" t="s">
        <v>243</v>
      </c>
      <c r="G283" s="10">
        <v>75</v>
      </c>
      <c r="H283" s="10" t="s">
        <v>2770</v>
      </c>
      <c r="I283" s="10">
        <v>1</v>
      </c>
      <c r="J283" s="10">
        <v>1</v>
      </c>
      <c r="N283" s="10" t="s">
        <v>13</v>
      </c>
      <c r="O283" s="10" t="s">
        <v>1</v>
      </c>
      <c r="S283" s="10">
        <f>IF(ISBLANK(T283),0,COUNTA(L283:R283))</f>
        <v>2</v>
      </c>
      <c r="T283" s="10" t="s">
        <v>5499</v>
      </c>
      <c r="U283" s="10" t="s">
        <v>3110</v>
      </c>
    </row>
    <row r="284" spans="1:21">
      <c r="A284" s="10" t="s">
        <v>2803</v>
      </c>
      <c r="B284" s="11" t="s">
        <v>2771</v>
      </c>
      <c r="C284" s="11" t="s">
        <v>3387</v>
      </c>
      <c r="F284" s="10" t="s">
        <v>243</v>
      </c>
      <c r="G284" s="10">
        <v>75</v>
      </c>
      <c r="H284" s="10" t="s">
        <v>2772</v>
      </c>
      <c r="I284" s="10">
        <v>1</v>
      </c>
      <c r="J284" s="10">
        <v>1</v>
      </c>
      <c r="L284" s="10" t="s">
        <v>833</v>
      </c>
      <c r="S284" s="10">
        <f>IF(ISBLANK(T284),0,COUNTA(L284:R284))</f>
        <v>1</v>
      </c>
      <c r="T284" s="10" t="s">
        <v>5499</v>
      </c>
      <c r="U284" s="10" t="s">
        <v>3111</v>
      </c>
    </row>
    <row r="285" spans="1:21">
      <c r="A285" s="10" t="s">
        <v>2803</v>
      </c>
      <c r="B285" s="11" t="s">
        <v>2773</v>
      </c>
      <c r="C285" s="11" t="s">
        <v>3388</v>
      </c>
      <c r="F285" s="10" t="s">
        <v>243</v>
      </c>
      <c r="G285" s="10">
        <v>75</v>
      </c>
      <c r="H285" s="10" t="s">
        <v>2774</v>
      </c>
      <c r="I285" s="10">
        <v>1</v>
      </c>
      <c r="J285" s="10">
        <v>1</v>
      </c>
      <c r="L285" s="10" t="s">
        <v>650</v>
      </c>
      <c r="M285" s="10" t="s">
        <v>5497</v>
      </c>
      <c r="O285" s="10" t="s">
        <v>13</v>
      </c>
      <c r="Q285" s="10" t="s">
        <v>5504</v>
      </c>
      <c r="S285" s="10">
        <f>IF(ISBLANK(T285),0,COUNTA(L285:R285))</f>
        <v>4</v>
      </c>
      <c r="T285" s="10" t="s">
        <v>5499</v>
      </c>
      <c r="U285" s="10" t="s">
        <v>3116</v>
      </c>
    </row>
    <row r="286" spans="1:21">
      <c r="A286" s="10" t="s">
        <v>2803</v>
      </c>
      <c r="B286" s="11" t="s">
        <v>2850</v>
      </c>
      <c r="C286" s="11" t="s">
        <v>3416</v>
      </c>
      <c r="F286" s="10" t="s">
        <v>243</v>
      </c>
      <c r="G286" s="10">
        <v>75</v>
      </c>
      <c r="H286" s="10" t="s">
        <v>2851</v>
      </c>
      <c r="I286" s="10">
        <v>0</v>
      </c>
      <c r="J286" s="10">
        <v>0</v>
      </c>
      <c r="O286" s="10" t="s">
        <v>17</v>
      </c>
      <c r="S286" s="10">
        <f>IF(ISBLANK(T286),0,COUNTA(L286:R286))</f>
        <v>1</v>
      </c>
      <c r="T286" s="10" t="s">
        <v>5499</v>
      </c>
      <c r="U286" s="10" t="s">
        <v>3153</v>
      </c>
    </row>
    <row r="287" spans="1:21">
      <c r="A287" s="10" t="s">
        <v>2803</v>
      </c>
      <c r="B287" s="11" t="s">
        <v>2775</v>
      </c>
      <c r="C287" s="11" t="s">
        <v>3418</v>
      </c>
      <c r="F287" s="10" t="s">
        <v>243</v>
      </c>
      <c r="G287" s="10">
        <v>75</v>
      </c>
      <c r="H287" s="10" t="s">
        <v>2776</v>
      </c>
      <c r="I287" s="10">
        <v>1</v>
      </c>
      <c r="J287" s="10">
        <v>1</v>
      </c>
      <c r="N287" s="10" t="s">
        <v>18</v>
      </c>
      <c r="S287" s="10">
        <f>IF(ISBLANK(T287),0,COUNTA(L287:R287))</f>
        <v>1</v>
      </c>
      <c r="T287" s="10" t="s">
        <v>5499</v>
      </c>
      <c r="U287" s="10" t="s">
        <v>3154</v>
      </c>
    </row>
    <row r="288" spans="1:21">
      <c r="A288" s="10" t="s">
        <v>2803</v>
      </c>
      <c r="B288" s="11" t="s">
        <v>2777</v>
      </c>
      <c r="C288" s="11" t="s">
        <v>3437</v>
      </c>
      <c r="F288" s="10" t="s">
        <v>243</v>
      </c>
      <c r="G288" s="10">
        <v>75</v>
      </c>
      <c r="H288" s="10" t="s">
        <v>2778</v>
      </c>
      <c r="I288" s="10">
        <v>1</v>
      </c>
      <c r="J288" s="10">
        <v>1</v>
      </c>
      <c r="O288" s="10" t="s">
        <v>6</v>
      </c>
      <c r="S288" s="10">
        <f>IF(ISBLANK(T288),0,COUNTA(L288:R288))</f>
        <v>1</v>
      </c>
      <c r="T288" s="10" t="s">
        <v>5499</v>
      </c>
      <c r="U288" s="10" t="s">
        <v>3115</v>
      </c>
    </row>
    <row r="289" spans="1:21">
      <c r="A289" s="10" t="s">
        <v>2803</v>
      </c>
      <c r="B289" s="11" t="s">
        <v>2852</v>
      </c>
      <c r="C289" s="11" t="s">
        <v>3441</v>
      </c>
      <c r="F289" s="10" t="s">
        <v>243</v>
      </c>
      <c r="G289" s="10">
        <v>75</v>
      </c>
      <c r="H289" s="10" t="s">
        <v>2853</v>
      </c>
      <c r="I289" s="10">
        <v>0</v>
      </c>
      <c r="J289" s="10">
        <v>0</v>
      </c>
      <c r="O289" s="10" t="s">
        <v>654</v>
      </c>
      <c r="P289" s="10" t="s">
        <v>18</v>
      </c>
      <c r="S289" s="10">
        <f>IF(ISBLANK(T289),0,COUNTA(L289:R289))</f>
        <v>2</v>
      </c>
      <c r="T289" s="10" t="s">
        <v>5499</v>
      </c>
      <c r="U289" s="10" t="s">
        <v>3155</v>
      </c>
    </row>
    <row r="290" spans="1:21">
      <c r="A290" s="10" t="s">
        <v>2803</v>
      </c>
      <c r="B290" s="11" t="s">
        <v>2779</v>
      </c>
      <c r="C290" s="11" t="s">
        <v>3450</v>
      </c>
      <c r="F290" s="10" t="s">
        <v>243</v>
      </c>
      <c r="G290" s="10">
        <v>75</v>
      </c>
      <c r="H290" s="10" t="s">
        <v>2780</v>
      </c>
      <c r="I290" s="10">
        <v>1</v>
      </c>
      <c r="J290" s="10">
        <v>1</v>
      </c>
      <c r="O290" s="10" t="s">
        <v>654</v>
      </c>
      <c r="P290" s="10" t="s">
        <v>9</v>
      </c>
      <c r="S290" s="10">
        <f>IF(ISBLANK(T290),0,COUNTA(L290:R290))</f>
        <v>2</v>
      </c>
      <c r="T290" s="10" t="s">
        <v>5499</v>
      </c>
      <c r="U290" s="10" t="s">
        <v>3114</v>
      </c>
    </row>
    <row r="291" spans="1:21">
      <c r="A291" s="10" t="s">
        <v>2803</v>
      </c>
      <c r="B291" s="11" t="s">
        <v>2854</v>
      </c>
      <c r="C291" s="11" t="s">
        <v>3461</v>
      </c>
      <c r="F291" s="10" t="s">
        <v>243</v>
      </c>
      <c r="G291" s="10">
        <v>75</v>
      </c>
      <c r="H291" s="10" t="s">
        <v>2855</v>
      </c>
      <c r="I291" s="10">
        <v>0</v>
      </c>
      <c r="J291" s="10">
        <v>0</v>
      </c>
      <c r="O291" s="10" t="s">
        <v>651</v>
      </c>
      <c r="R291" s="10" t="s">
        <v>5</v>
      </c>
      <c r="S291" s="10">
        <f>IF(ISBLANK(T291),0,COUNTA(L291:R291))</f>
        <v>2</v>
      </c>
      <c r="T291" s="10" t="s">
        <v>5499</v>
      </c>
      <c r="U291" s="10" t="s">
        <v>3112</v>
      </c>
    </row>
    <row r="292" spans="1:21">
      <c r="A292" s="10" t="s">
        <v>2803</v>
      </c>
      <c r="B292" s="11" t="s">
        <v>2781</v>
      </c>
      <c r="C292" s="11" t="s">
        <v>3474</v>
      </c>
      <c r="F292" s="10" t="s">
        <v>243</v>
      </c>
      <c r="G292" s="10">
        <v>75</v>
      </c>
      <c r="H292" s="10" t="s">
        <v>2782</v>
      </c>
      <c r="I292" s="10">
        <v>1</v>
      </c>
      <c r="J292" s="10">
        <v>1</v>
      </c>
      <c r="N292" s="10" t="s">
        <v>248</v>
      </c>
      <c r="S292" s="10">
        <f>IF(ISBLANK(T292),0,COUNTA(L292:R292))</f>
        <v>1</v>
      </c>
      <c r="T292" s="10" t="s">
        <v>5499</v>
      </c>
      <c r="U292" s="10" t="s">
        <v>3113</v>
      </c>
    </row>
    <row r="293" spans="1:21">
      <c r="A293" s="10" t="s">
        <v>2803</v>
      </c>
      <c r="B293" s="11" t="s">
        <v>2783</v>
      </c>
      <c r="C293" s="11" t="s">
        <v>3476</v>
      </c>
      <c r="F293" s="10" t="s">
        <v>243</v>
      </c>
      <c r="G293" s="10">
        <v>75</v>
      </c>
      <c r="H293" s="10" t="s">
        <v>2784</v>
      </c>
      <c r="I293" s="10">
        <v>1</v>
      </c>
      <c r="J293" s="10">
        <v>1</v>
      </c>
      <c r="P293" s="10" t="s">
        <v>5498</v>
      </c>
      <c r="Q293" s="10" t="s">
        <v>5504</v>
      </c>
      <c r="R293" s="10" t="s">
        <v>1</v>
      </c>
      <c r="S293" s="10">
        <f>IF(ISBLANK(T293),0,COUNTA(L293:R293))</f>
        <v>3</v>
      </c>
      <c r="T293" s="10" t="s">
        <v>5499</v>
      </c>
      <c r="U293" s="10" t="s">
        <v>3156</v>
      </c>
    </row>
    <row r="294" spans="1:21">
      <c r="A294" s="10" t="s">
        <v>2803</v>
      </c>
      <c r="B294" s="11" t="s">
        <v>2785</v>
      </c>
      <c r="C294" s="11" t="s">
        <v>3378</v>
      </c>
      <c r="F294" s="10" t="s">
        <v>243</v>
      </c>
      <c r="G294" s="10">
        <v>100</v>
      </c>
      <c r="H294" s="10" t="s">
        <v>2786</v>
      </c>
      <c r="I294" s="10">
        <v>1</v>
      </c>
      <c r="J294" s="10">
        <v>1</v>
      </c>
      <c r="L294" s="10" t="s">
        <v>833</v>
      </c>
      <c r="S294" s="10">
        <f>IF(ISBLANK(T294),0,COUNTA(L294:R294))</f>
        <v>1</v>
      </c>
      <c r="T294" s="10" t="s">
        <v>5499</v>
      </c>
      <c r="U294" s="10" t="s">
        <v>3117</v>
      </c>
    </row>
    <row r="295" spans="1:21">
      <c r="A295" s="10" t="s">
        <v>2803</v>
      </c>
      <c r="B295" s="11" t="s">
        <v>2787</v>
      </c>
      <c r="C295" s="11" t="s">
        <v>3379</v>
      </c>
      <c r="F295" s="10" t="s">
        <v>243</v>
      </c>
      <c r="G295" s="10">
        <v>100</v>
      </c>
      <c r="H295" s="10" t="s">
        <v>2788</v>
      </c>
      <c r="I295" s="10">
        <v>1</v>
      </c>
      <c r="J295" s="10">
        <v>1</v>
      </c>
      <c r="L295" s="10" t="s">
        <v>5494</v>
      </c>
      <c r="O295" s="10" t="s">
        <v>654</v>
      </c>
      <c r="P295" s="10" t="s">
        <v>18</v>
      </c>
      <c r="S295" s="10">
        <f>IF(ISBLANK(T295),0,COUNTA(L295:R295))</f>
        <v>3</v>
      </c>
      <c r="T295" s="10" t="s">
        <v>5499</v>
      </c>
      <c r="U295" s="10" t="s">
        <v>3118</v>
      </c>
    </row>
    <row r="296" spans="1:21">
      <c r="A296" s="10" t="s">
        <v>2803</v>
      </c>
      <c r="B296" s="11" t="s">
        <v>2789</v>
      </c>
      <c r="C296" s="11" t="s">
        <v>3386</v>
      </c>
      <c r="F296" s="10" t="s">
        <v>243</v>
      </c>
      <c r="G296" s="10">
        <v>100</v>
      </c>
      <c r="H296" s="10" t="s">
        <v>2790</v>
      </c>
      <c r="I296" s="10">
        <v>1</v>
      </c>
      <c r="J296" s="10">
        <v>1</v>
      </c>
      <c r="O296" s="10" t="s">
        <v>9</v>
      </c>
      <c r="R296" s="10" t="s">
        <v>5</v>
      </c>
      <c r="S296" s="10">
        <f>IF(ISBLANK(T296),0,COUNTA(L296:R296))</f>
        <v>2</v>
      </c>
      <c r="T296" s="10" t="s">
        <v>5499</v>
      </c>
      <c r="U296" s="10" t="s">
        <v>3125</v>
      </c>
    </row>
    <row r="297" spans="1:21">
      <c r="A297" s="10" t="s">
        <v>2803</v>
      </c>
      <c r="B297" s="11" t="s">
        <v>2791</v>
      </c>
      <c r="C297" s="11" t="s">
        <v>3389</v>
      </c>
      <c r="F297" s="10" t="s">
        <v>243</v>
      </c>
      <c r="G297" s="10">
        <v>100</v>
      </c>
      <c r="H297" s="10" t="s">
        <v>2792</v>
      </c>
      <c r="I297" s="10">
        <v>1</v>
      </c>
      <c r="J297" s="10">
        <v>1</v>
      </c>
      <c r="O297" s="10" t="s">
        <v>13</v>
      </c>
      <c r="S297" s="10">
        <f>IF(ISBLANK(T297),0,COUNTA(L297:R297))</f>
        <v>1</v>
      </c>
      <c r="T297" s="10" t="s">
        <v>5499</v>
      </c>
      <c r="U297" s="10" t="s">
        <v>3119</v>
      </c>
    </row>
    <row r="298" spans="1:21">
      <c r="A298" s="10" t="s">
        <v>2803</v>
      </c>
      <c r="B298" s="11" t="s">
        <v>2856</v>
      </c>
      <c r="C298" s="11" t="s">
        <v>3403</v>
      </c>
      <c r="F298" s="10" t="s">
        <v>243</v>
      </c>
      <c r="G298" s="10">
        <v>100</v>
      </c>
      <c r="H298" s="10" t="s">
        <v>2857</v>
      </c>
      <c r="I298" s="10">
        <v>0</v>
      </c>
      <c r="J298" s="10">
        <v>0</v>
      </c>
      <c r="O298" s="10" t="s">
        <v>10</v>
      </c>
      <c r="S298" s="10">
        <f>IF(ISBLANK(T298),0,COUNTA(L298:R298))</f>
        <v>1</v>
      </c>
      <c r="T298" s="10" t="s">
        <v>5499</v>
      </c>
      <c r="U298" s="10" t="s">
        <v>3157</v>
      </c>
    </row>
    <row r="299" spans="1:21">
      <c r="A299" s="10" t="s">
        <v>2803</v>
      </c>
      <c r="B299" s="11" t="s">
        <v>2858</v>
      </c>
      <c r="C299" s="11" t="s">
        <v>3432</v>
      </c>
      <c r="F299" s="10" t="s">
        <v>243</v>
      </c>
      <c r="G299" s="10">
        <v>100</v>
      </c>
      <c r="H299" s="10" t="s">
        <v>2859</v>
      </c>
      <c r="I299" s="10">
        <v>0</v>
      </c>
      <c r="J299" s="10">
        <v>0</v>
      </c>
      <c r="L299" s="10" t="s">
        <v>833</v>
      </c>
      <c r="N299" s="10" t="s">
        <v>5498</v>
      </c>
      <c r="S299" s="10">
        <f>IF(ISBLANK(T299),0,COUNTA(L299:R299))</f>
        <v>2</v>
      </c>
      <c r="T299" s="10" t="s">
        <v>5499</v>
      </c>
      <c r="U299" s="10" t="s">
        <v>3158</v>
      </c>
    </row>
    <row r="300" spans="1:21">
      <c r="A300" s="10" t="s">
        <v>2803</v>
      </c>
      <c r="B300" s="11" t="s">
        <v>2793</v>
      </c>
      <c r="C300" s="11" t="s">
        <v>3433</v>
      </c>
      <c r="F300" s="10" t="s">
        <v>243</v>
      </c>
      <c r="G300" s="10">
        <v>100</v>
      </c>
      <c r="H300" s="10" t="s">
        <v>2794</v>
      </c>
      <c r="I300" s="10">
        <v>1</v>
      </c>
      <c r="J300" s="10">
        <v>1</v>
      </c>
      <c r="L300" s="10" t="s">
        <v>5494</v>
      </c>
      <c r="M300" s="10" t="s">
        <v>11</v>
      </c>
      <c r="O300" s="10" t="s">
        <v>651</v>
      </c>
      <c r="S300" s="10">
        <f>IF(ISBLANK(T300),0,COUNTA(L300:R300))</f>
        <v>3</v>
      </c>
      <c r="T300" s="10" t="s">
        <v>5499</v>
      </c>
      <c r="U300" s="10" t="s">
        <v>3120</v>
      </c>
    </row>
    <row r="301" spans="1:21">
      <c r="A301" s="10" t="s">
        <v>2803</v>
      </c>
      <c r="B301" s="11" t="s">
        <v>2860</v>
      </c>
      <c r="C301" s="11" t="s">
        <v>3434</v>
      </c>
      <c r="F301" s="10" t="s">
        <v>243</v>
      </c>
      <c r="G301" s="10">
        <v>100</v>
      </c>
      <c r="H301" s="10" t="s">
        <v>2861</v>
      </c>
      <c r="I301" s="10">
        <v>0</v>
      </c>
      <c r="J301" s="10">
        <v>0</v>
      </c>
      <c r="L301" s="10" t="s">
        <v>5494</v>
      </c>
      <c r="M301" s="10" t="s">
        <v>11</v>
      </c>
      <c r="O301" s="10" t="s">
        <v>651</v>
      </c>
      <c r="S301" s="10">
        <f>IF(ISBLANK(T301),0,COUNTA(L301:R301))</f>
        <v>3</v>
      </c>
      <c r="T301" s="10" t="s">
        <v>5499</v>
      </c>
      <c r="U301" s="10" t="s">
        <v>3159</v>
      </c>
    </row>
    <row r="302" spans="1:21">
      <c r="A302" s="10" t="s">
        <v>2803</v>
      </c>
      <c r="B302" s="11" t="s">
        <v>2862</v>
      </c>
      <c r="C302" s="11" t="s">
        <v>3436</v>
      </c>
      <c r="F302" s="10" t="s">
        <v>243</v>
      </c>
      <c r="G302" s="10">
        <v>100</v>
      </c>
      <c r="H302" s="10" t="s">
        <v>2863</v>
      </c>
      <c r="I302" s="10">
        <v>0</v>
      </c>
      <c r="J302" s="10">
        <v>0</v>
      </c>
      <c r="O302" s="10" t="s">
        <v>654</v>
      </c>
      <c r="P302" s="10" t="s">
        <v>9</v>
      </c>
      <c r="S302" s="10">
        <f>IF(ISBLANK(T302),0,COUNTA(L302:R302))</f>
        <v>2</v>
      </c>
      <c r="T302" s="10" t="s">
        <v>5499</v>
      </c>
      <c r="U302" s="10" t="s">
        <v>3160</v>
      </c>
    </row>
    <row r="303" spans="1:21">
      <c r="A303" s="10" t="s">
        <v>2803</v>
      </c>
      <c r="B303" s="11" t="s">
        <v>2795</v>
      </c>
      <c r="C303" s="11" t="s">
        <v>3442</v>
      </c>
      <c r="F303" s="10" t="s">
        <v>243</v>
      </c>
      <c r="G303" s="10">
        <v>100</v>
      </c>
      <c r="H303" s="10" t="s">
        <v>2796</v>
      </c>
      <c r="I303" s="10">
        <v>1</v>
      </c>
      <c r="J303" s="10">
        <v>1</v>
      </c>
      <c r="L303" s="10" t="s">
        <v>11</v>
      </c>
      <c r="O303" s="10" t="s">
        <v>651</v>
      </c>
      <c r="P303" s="10" t="s">
        <v>10</v>
      </c>
      <c r="S303" s="10">
        <f>IF(ISBLANK(T303),0,COUNTA(L303:R303))</f>
        <v>3</v>
      </c>
      <c r="T303" s="10" t="s">
        <v>5499</v>
      </c>
      <c r="U303" s="10" t="s">
        <v>3123</v>
      </c>
    </row>
    <row r="304" spans="1:21">
      <c r="A304" s="10" t="s">
        <v>2803</v>
      </c>
      <c r="B304" s="11" t="s">
        <v>2797</v>
      </c>
      <c r="C304" s="11" t="s">
        <v>3447</v>
      </c>
      <c r="F304" s="10" t="s">
        <v>243</v>
      </c>
      <c r="G304" s="10">
        <v>100</v>
      </c>
      <c r="H304" s="10" t="s">
        <v>2798</v>
      </c>
      <c r="I304" s="10">
        <v>1</v>
      </c>
      <c r="J304" s="10">
        <v>1</v>
      </c>
      <c r="O304" s="10" t="s">
        <v>654</v>
      </c>
      <c r="P304" s="10" t="s">
        <v>9</v>
      </c>
      <c r="S304" s="10">
        <f>IF(ISBLANK(T304),0,COUNTA(L304:R304))</f>
        <v>2</v>
      </c>
      <c r="T304" s="10" t="s">
        <v>5499</v>
      </c>
      <c r="U304" s="10" t="s">
        <v>3121</v>
      </c>
    </row>
    <row r="305" spans="1:21">
      <c r="A305" s="10" t="s">
        <v>2803</v>
      </c>
      <c r="B305" s="11" t="s">
        <v>2799</v>
      </c>
      <c r="C305" s="11" t="s">
        <v>3452</v>
      </c>
      <c r="F305" s="10" t="s">
        <v>243</v>
      </c>
      <c r="G305" s="10">
        <v>100</v>
      </c>
      <c r="H305" s="10" t="s">
        <v>2800</v>
      </c>
      <c r="I305" s="10">
        <v>1</v>
      </c>
      <c r="J305" s="10">
        <v>1</v>
      </c>
      <c r="O305" s="10" t="s">
        <v>6</v>
      </c>
      <c r="S305" s="10">
        <f>IF(ISBLANK(T305),0,COUNTA(L305:R305))</f>
        <v>1</v>
      </c>
      <c r="T305" s="10" t="s">
        <v>5499</v>
      </c>
      <c r="U305" s="10" t="s">
        <v>3122</v>
      </c>
    </row>
    <row r="306" spans="1:21">
      <c r="A306" s="10" t="s">
        <v>2803</v>
      </c>
      <c r="B306" s="11" t="s">
        <v>2864</v>
      </c>
      <c r="C306" s="11" t="s">
        <v>3459</v>
      </c>
      <c r="F306" s="10" t="s">
        <v>243</v>
      </c>
      <c r="G306" s="10">
        <v>100</v>
      </c>
      <c r="H306" s="10" t="s">
        <v>2865</v>
      </c>
      <c r="I306" s="10">
        <v>0</v>
      </c>
      <c r="J306" s="10">
        <v>0</v>
      </c>
      <c r="O306" s="10" t="s">
        <v>17</v>
      </c>
      <c r="S306" s="10">
        <f>IF(ISBLANK(T306),0,COUNTA(L306:R306))</f>
        <v>1</v>
      </c>
      <c r="T306" s="10" t="s">
        <v>5499</v>
      </c>
      <c r="U306" s="10" t="s">
        <v>3161</v>
      </c>
    </row>
    <row r="307" spans="1:21">
      <c r="A307" s="10" t="s">
        <v>2803</v>
      </c>
      <c r="B307" s="11" t="s">
        <v>2801</v>
      </c>
      <c r="C307" s="11" t="s">
        <v>3460</v>
      </c>
      <c r="F307" s="10" t="s">
        <v>243</v>
      </c>
      <c r="G307" s="10">
        <v>100</v>
      </c>
      <c r="H307" s="10" t="s">
        <v>2802</v>
      </c>
      <c r="I307" s="10">
        <v>1</v>
      </c>
      <c r="J307" s="10">
        <v>1</v>
      </c>
      <c r="L307" s="10" t="s">
        <v>5494</v>
      </c>
      <c r="N307" s="10" t="s">
        <v>13</v>
      </c>
      <c r="S307" s="10">
        <f>IF(ISBLANK(T307),0,COUNTA(L307:R307))</f>
        <v>2</v>
      </c>
      <c r="T307" s="10" t="s">
        <v>5499</v>
      </c>
      <c r="U307" s="10" t="s">
        <v>3124</v>
      </c>
    </row>
    <row r="308" spans="1:21">
      <c r="A308" s="10" t="s">
        <v>1297</v>
      </c>
      <c r="B308" s="11" t="s">
        <v>1755</v>
      </c>
      <c r="C308" s="11" t="s">
        <v>3498</v>
      </c>
      <c r="F308" s="10" t="s">
        <v>241</v>
      </c>
      <c r="G308" s="10">
        <v>0</v>
      </c>
      <c r="H308" s="10" t="s">
        <v>748</v>
      </c>
      <c r="I308" s="10">
        <v>1</v>
      </c>
      <c r="J308" s="10">
        <v>1</v>
      </c>
      <c r="L308" s="10" t="s">
        <v>2</v>
      </c>
      <c r="N308" s="10" t="s">
        <v>13</v>
      </c>
      <c r="R308" s="10" t="s">
        <v>248</v>
      </c>
      <c r="S308" s="10">
        <f>IF(ISBLANK(T308),0,COUNTA(L308:R308))</f>
        <v>3</v>
      </c>
      <c r="T308" s="10" t="s">
        <v>5499</v>
      </c>
      <c r="U308" s="10" t="s">
        <v>3485</v>
      </c>
    </row>
    <row r="309" spans="1:21">
      <c r="A309" s="10" t="s">
        <v>1297</v>
      </c>
      <c r="B309" s="11" t="s">
        <v>1756</v>
      </c>
      <c r="C309" s="11" t="s">
        <v>3506</v>
      </c>
      <c r="F309" s="10" t="s">
        <v>241</v>
      </c>
      <c r="G309" s="10">
        <v>0</v>
      </c>
      <c r="H309" s="10" t="s">
        <v>756</v>
      </c>
      <c r="I309" s="10">
        <v>1</v>
      </c>
      <c r="J309" s="10">
        <v>1</v>
      </c>
      <c r="L309" s="10" t="s">
        <v>2</v>
      </c>
      <c r="N309" s="10" t="s">
        <v>13</v>
      </c>
      <c r="R309" s="10" t="s">
        <v>16</v>
      </c>
      <c r="S309" s="10">
        <f>IF(ISBLANK(T309),0,COUNTA(L309:R309))</f>
        <v>3</v>
      </c>
      <c r="T309" s="10" t="s">
        <v>5499</v>
      </c>
      <c r="U309" s="10" t="s">
        <v>3489</v>
      </c>
    </row>
    <row r="310" spans="1:21">
      <c r="A310" s="10" t="s">
        <v>1297</v>
      </c>
      <c r="B310" s="11" t="s">
        <v>1757</v>
      </c>
      <c r="C310" s="11" t="s">
        <v>3493</v>
      </c>
      <c r="F310" s="10" t="s">
        <v>241</v>
      </c>
      <c r="G310" s="10">
        <v>25</v>
      </c>
      <c r="H310" s="10" t="s">
        <v>743</v>
      </c>
      <c r="I310" s="10">
        <v>1</v>
      </c>
      <c r="J310" s="10">
        <v>1</v>
      </c>
      <c r="O310" s="10" t="s">
        <v>10</v>
      </c>
      <c r="P310" s="10" t="s">
        <v>13</v>
      </c>
      <c r="R310" s="10" t="s">
        <v>16</v>
      </c>
      <c r="S310" s="10">
        <f>IF(ISBLANK(T310),0,COUNTA(L310:R310))</f>
        <v>3</v>
      </c>
      <c r="T310" s="10" t="s">
        <v>5499</v>
      </c>
      <c r="U310" s="10" t="s">
        <v>3483</v>
      </c>
    </row>
    <row r="311" spans="1:21">
      <c r="A311" s="10" t="s">
        <v>1297</v>
      </c>
      <c r="B311" s="11" t="s">
        <v>1758</v>
      </c>
      <c r="C311" s="11" t="s">
        <v>3502</v>
      </c>
      <c r="F311" s="10" t="s">
        <v>241</v>
      </c>
      <c r="G311" s="10">
        <v>25</v>
      </c>
      <c r="H311" s="10" t="s">
        <v>752</v>
      </c>
      <c r="I311" s="10">
        <v>1</v>
      </c>
      <c r="J311" s="10">
        <v>1</v>
      </c>
      <c r="N311" s="10" t="s">
        <v>13</v>
      </c>
      <c r="R311" s="10" t="s">
        <v>248</v>
      </c>
      <c r="S311" s="10">
        <f>IF(ISBLANK(T311),0,COUNTA(L311:R311))</f>
        <v>2</v>
      </c>
      <c r="T311" s="10" t="s">
        <v>5499</v>
      </c>
      <c r="U311" s="10" t="s">
        <v>5484</v>
      </c>
    </row>
    <row r="312" spans="1:21">
      <c r="A312" s="10" t="s">
        <v>1297</v>
      </c>
      <c r="B312" s="11" t="s">
        <v>1759</v>
      </c>
      <c r="C312" s="11" t="s">
        <v>3503</v>
      </c>
      <c r="F312" s="10" t="s">
        <v>241</v>
      </c>
      <c r="G312" s="10">
        <v>25</v>
      </c>
      <c r="H312" s="10" t="s">
        <v>753</v>
      </c>
      <c r="I312" s="10">
        <v>1</v>
      </c>
      <c r="J312" s="10">
        <v>1</v>
      </c>
      <c r="N312" s="10" t="s">
        <v>13</v>
      </c>
      <c r="R312" s="10" t="s">
        <v>248</v>
      </c>
      <c r="S312" s="10">
        <f>IF(ISBLANK(T312),0,COUNTA(L312:R312))</f>
        <v>2</v>
      </c>
      <c r="T312" s="10" t="s">
        <v>5499</v>
      </c>
      <c r="U312" s="10" t="s">
        <v>5485</v>
      </c>
    </row>
    <row r="313" spans="1:21">
      <c r="A313" s="10" t="s">
        <v>1297</v>
      </c>
      <c r="B313" s="11" t="s">
        <v>1760</v>
      </c>
      <c r="C313" s="11" t="s">
        <v>3507</v>
      </c>
      <c r="F313" s="10" t="s">
        <v>241</v>
      </c>
      <c r="G313" s="10">
        <v>25</v>
      </c>
      <c r="H313" s="10" t="s">
        <v>757</v>
      </c>
      <c r="I313" s="10">
        <v>1</v>
      </c>
      <c r="J313" s="10">
        <v>1</v>
      </c>
      <c r="N313" s="10" t="s">
        <v>13</v>
      </c>
      <c r="R313" s="10" t="s">
        <v>16</v>
      </c>
      <c r="S313" s="10">
        <f>IF(ISBLANK(T313),0,COUNTA(L313:R313))</f>
        <v>2</v>
      </c>
      <c r="T313" s="10" t="s">
        <v>5499</v>
      </c>
      <c r="U313" s="10" t="s">
        <v>5488</v>
      </c>
    </row>
    <row r="314" spans="1:21">
      <c r="A314" s="10" t="s">
        <v>1297</v>
      </c>
      <c r="B314" s="11" t="s">
        <v>1761</v>
      </c>
      <c r="C314" s="11" t="s">
        <v>3491</v>
      </c>
      <c r="F314" s="10" t="s">
        <v>241</v>
      </c>
      <c r="G314" s="10">
        <v>50</v>
      </c>
      <c r="H314" s="10" t="s">
        <v>741</v>
      </c>
      <c r="I314" s="10">
        <v>1</v>
      </c>
      <c r="J314" s="10">
        <v>1</v>
      </c>
      <c r="L314" s="10" t="s">
        <v>644</v>
      </c>
      <c r="N314" s="10" t="s">
        <v>13</v>
      </c>
      <c r="R314" s="10" t="s">
        <v>248</v>
      </c>
      <c r="S314" s="10">
        <f>IF(ISBLANK(T314),0,COUNTA(L314:R314))</f>
        <v>3</v>
      </c>
      <c r="T314" s="10" t="s">
        <v>5499</v>
      </c>
      <c r="U314" s="10" t="s">
        <v>5486</v>
      </c>
    </row>
    <row r="315" spans="1:21">
      <c r="A315" s="10" t="s">
        <v>1297</v>
      </c>
      <c r="B315" s="11" t="s">
        <v>1762</v>
      </c>
      <c r="C315" s="11" t="s">
        <v>3495</v>
      </c>
      <c r="F315" s="10" t="s">
        <v>241</v>
      </c>
      <c r="G315" s="10">
        <v>50</v>
      </c>
      <c r="H315" s="10" t="s">
        <v>745</v>
      </c>
      <c r="I315" s="10">
        <v>1</v>
      </c>
      <c r="J315" s="10">
        <v>1</v>
      </c>
      <c r="M315" s="10" t="s">
        <v>656</v>
      </c>
      <c r="R315" s="10" t="s">
        <v>16</v>
      </c>
      <c r="S315" s="10">
        <f>IF(ISBLANK(T315),0,COUNTA(L315:R315))</f>
        <v>2</v>
      </c>
      <c r="T315" s="10" t="s">
        <v>5499</v>
      </c>
      <c r="U315" s="10" t="s">
        <v>5489</v>
      </c>
    </row>
    <row r="316" spans="1:21">
      <c r="A316" s="10" t="s">
        <v>1297</v>
      </c>
      <c r="B316" s="11" t="s">
        <v>1763</v>
      </c>
      <c r="C316" s="11" t="s">
        <v>3496</v>
      </c>
      <c r="F316" s="10" t="s">
        <v>241</v>
      </c>
      <c r="G316" s="10">
        <v>50</v>
      </c>
      <c r="H316" s="10" t="s">
        <v>746</v>
      </c>
      <c r="I316" s="10">
        <v>1</v>
      </c>
      <c r="J316" s="10">
        <v>1</v>
      </c>
      <c r="M316" s="10" t="s">
        <v>656</v>
      </c>
      <c r="N316" s="10" t="s">
        <v>13</v>
      </c>
      <c r="R316" s="10" t="s">
        <v>16</v>
      </c>
      <c r="S316" s="10">
        <f>IF(ISBLANK(T316),0,COUNTA(L316:R316))</f>
        <v>3</v>
      </c>
      <c r="T316" s="10" t="s">
        <v>5499</v>
      </c>
      <c r="U316" s="10" t="s">
        <v>5490</v>
      </c>
    </row>
    <row r="317" spans="1:21">
      <c r="A317" s="10" t="s">
        <v>1297</v>
      </c>
      <c r="B317" s="11" t="s">
        <v>1764</v>
      </c>
      <c r="C317" s="11" t="s">
        <v>3499</v>
      </c>
      <c r="F317" s="10" t="s">
        <v>241</v>
      </c>
      <c r="G317" s="10">
        <v>50</v>
      </c>
      <c r="H317" s="10" t="s">
        <v>749</v>
      </c>
      <c r="I317" s="10">
        <v>1</v>
      </c>
      <c r="J317" s="10">
        <v>1</v>
      </c>
      <c r="N317" s="10" t="s">
        <v>13</v>
      </c>
      <c r="R317" s="10" t="s">
        <v>248</v>
      </c>
      <c r="S317" s="10">
        <f>IF(ISBLANK(T317),0,COUNTA(L317:R317))</f>
        <v>2</v>
      </c>
      <c r="T317" s="10" t="s">
        <v>5499</v>
      </c>
      <c r="U317" s="10" t="s">
        <v>3486</v>
      </c>
    </row>
    <row r="318" spans="1:21">
      <c r="A318" s="10" t="s">
        <v>1297</v>
      </c>
      <c r="B318" s="11" t="s">
        <v>1765</v>
      </c>
      <c r="C318" s="11" t="s">
        <v>3500</v>
      </c>
      <c r="F318" s="10" t="s">
        <v>241</v>
      </c>
      <c r="G318" s="10">
        <v>50</v>
      </c>
      <c r="H318" s="10" t="s">
        <v>750</v>
      </c>
      <c r="I318" s="10">
        <v>1</v>
      </c>
      <c r="J318" s="10">
        <v>1</v>
      </c>
      <c r="N318" s="10" t="s">
        <v>13</v>
      </c>
      <c r="R318" s="10" t="s">
        <v>16</v>
      </c>
      <c r="S318" s="10">
        <f>IF(ISBLANK(T318),0,COUNTA(L318:R318))</f>
        <v>2</v>
      </c>
      <c r="T318" s="10" t="s">
        <v>5499</v>
      </c>
      <c r="U318" s="10" t="s">
        <v>5491</v>
      </c>
    </row>
    <row r="319" spans="1:21">
      <c r="A319" s="10" t="s">
        <v>1297</v>
      </c>
      <c r="B319" s="11" t="s">
        <v>1766</v>
      </c>
      <c r="C319" s="11" t="s">
        <v>3504</v>
      </c>
      <c r="F319" s="10" t="s">
        <v>241</v>
      </c>
      <c r="G319" s="10">
        <v>50</v>
      </c>
      <c r="H319" s="10" t="s">
        <v>754</v>
      </c>
      <c r="I319" s="10">
        <v>1</v>
      </c>
      <c r="J319" s="10">
        <v>1</v>
      </c>
      <c r="M319" s="10" t="s">
        <v>18</v>
      </c>
      <c r="N319" s="10" t="s">
        <v>248</v>
      </c>
      <c r="R319" s="10" t="s">
        <v>248</v>
      </c>
      <c r="S319" s="10">
        <f>IF(ISBLANK(T319),0,COUNTA(L319:R319))</f>
        <v>3</v>
      </c>
      <c r="T319" s="10" t="s">
        <v>5499</v>
      </c>
      <c r="U319" s="10" t="s">
        <v>3487</v>
      </c>
    </row>
    <row r="320" spans="1:21">
      <c r="A320" s="10" t="s">
        <v>1297</v>
      </c>
      <c r="B320" s="11" t="s">
        <v>1767</v>
      </c>
      <c r="C320" s="11" t="s">
        <v>3490</v>
      </c>
      <c r="F320" s="10" t="s">
        <v>241</v>
      </c>
      <c r="G320" s="10">
        <v>75</v>
      </c>
      <c r="H320" s="10" t="s">
        <v>740</v>
      </c>
      <c r="I320" s="10">
        <v>1</v>
      </c>
      <c r="J320" s="10">
        <v>1</v>
      </c>
      <c r="M320" s="10" t="s">
        <v>656</v>
      </c>
      <c r="N320" s="10" t="s">
        <v>13</v>
      </c>
      <c r="R320" s="10" t="s">
        <v>16</v>
      </c>
      <c r="S320" s="10">
        <f>IF(ISBLANK(T320),0,COUNTA(L320:R320))</f>
        <v>3</v>
      </c>
      <c r="T320" s="10" t="s">
        <v>5499</v>
      </c>
      <c r="U320" s="10" t="s">
        <v>3481</v>
      </c>
    </row>
    <row r="321" spans="1:21">
      <c r="A321" s="10" t="s">
        <v>1297</v>
      </c>
      <c r="B321" s="11" t="s">
        <v>1768</v>
      </c>
      <c r="C321" s="11" t="s">
        <v>3497</v>
      </c>
      <c r="F321" s="10" t="s">
        <v>241</v>
      </c>
      <c r="G321" s="10">
        <v>75</v>
      </c>
      <c r="H321" s="10" t="s">
        <v>747</v>
      </c>
      <c r="I321" s="10">
        <v>1</v>
      </c>
      <c r="J321" s="10">
        <v>1</v>
      </c>
      <c r="O321" s="10" t="s">
        <v>10</v>
      </c>
      <c r="P321" s="10" t="s">
        <v>13</v>
      </c>
      <c r="R321" s="10" t="s">
        <v>248</v>
      </c>
      <c r="S321" s="10">
        <f>IF(ISBLANK(T321),0,COUNTA(L321:R321))</f>
        <v>3</v>
      </c>
      <c r="T321" s="10" t="s">
        <v>5499</v>
      </c>
      <c r="U321" s="10" t="s">
        <v>3484</v>
      </c>
    </row>
    <row r="322" spans="1:21">
      <c r="A322" s="10" t="s">
        <v>1297</v>
      </c>
      <c r="B322" s="11" t="s">
        <v>1769</v>
      </c>
      <c r="C322" s="11" t="s">
        <v>3501</v>
      </c>
      <c r="F322" s="10" t="s">
        <v>241</v>
      </c>
      <c r="G322" s="10">
        <v>75</v>
      </c>
      <c r="H322" s="10" t="s">
        <v>751</v>
      </c>
      <c r="I322" s="10">
        <v>1</v>
      </c>
      <c r="J322" s="10">
        <v>1</v>
      </c>
      <c r="M322" s="10" t="s">
        <v>248</v>
      </c>
      <c r="N322" s="10" t="s">
        <v>656</v>
      </c>
      <c r="R322" s="10" t="s">
        <v>248</v>
      </c>
      <c r="S322" s="10">
        <f>IF(ISBLANK(T322),0,COUNTA(L322:R322))</f>
        <v>3</v>
      </c>
      <c r="T322" s="10" t="s">
        <v>5499</v>
      </c>
      <c r="U322" s="10" t="s">
        <v>5492</v>
      </c>
    </row>
    <row r="323" spans="1:21">
      <c r="A323" s="10" t="s">
        <v>1297</v>
      </c>
      <c r="B323" s="11" t="s">
        <v>1770</v>
      </c>
      <c r="C323" s="11" t="s">
        <v>3505</v>
      </c>
      <c r="F323" s="10" t="s">
        <v>241</v>
      </c>
      <c r="G323" s="10">
        <v>75</v>
      </c>
      <c r="H323" s="10" t="s">
        <v>755</v>
      </c>
      <c r="I323" s="10">
        <v>1</v>
      </c>
      <c r="J323" s="10">
        <v>1</v>
      </c>
      <c r="O323" s="10" t="s">
        <v>10</v>
      </c>
      <c r="P323" s="10" t="s">
        <v>13</v>
      </c>
      <c r="R323" s="10" t="s">
        <v>16</v>
      </c>
      <c r="S323" s="10">
        <f>IF(ISBLANK(T323),0,COUNTA(L323:R323))</f>
        <v>3</v>
      </c>
      <c r="T323" s="10" t="s">
        <v>5499</v>
      </c>
      <c r="U323" s="10" t="s">
        <v>3488</v>
      </c>
    </row>
    <row r="324" spans="1:21">
      <c r="A324" s="10" t="s">
        <v>1297</v>
      </c>
      <c r="B324" s="11" t="s">
        <v>1771</v>
      </c>
      <c r="C324" s="11" t="s">
        <v>3492</v>
      </c>
      <c r="F324" s="10" t="s">
        <v>241</v>
      </c>
      <c r="G324" s="10">
        <v>100</v>
      </c>
      <c r="H324" s="10" t="s">
        <v>742</v>
      </c>
      <c r="I324" s="10">
        <v>1</v>
      </c>
      <c r="J324" s="10">
        <v>1</v>
      </c>
      <c r="O324" s="10" t="s">
        <v>10</v>
      </c>
      <c r="P324" s="10" t="s">
        <v>13</v>
      </c>
      <c r="R324" s="10" t="s">
        <v>16</v>
      </c>
      <c r="S324" s="10">
        <f>IF(ISBLANK(T324),0,COUNTA(L324:R324))</f>
        <v>3</v>
      </c>
      <c r="T324" s="10" t="s">
        <v>5499</v>
      </c>
      <c r="U324" s="10" t="s">
        <v>3482</v>
      </c>
    </row>
    <row r="325" spans="1:21">
      <c r="A325" s="10" t="s">
        <v>1297</v>
      </c>
      <c r="B325" s="11" t="s">
        <v>1772</v>
      </c>
      <c r="C325" s="11" t="s">
        <v>3494</v>
      </c>
      <c r="F325" s="10" t="s">
        <v>241</v>
      </c>
      <c r="G325" s="10">
        <v>100</v>
      </c>
      <c r="H325" s="10" t="s">
        <v>744</v>
      </c>
      <c r="I325" s="10">
        <v>1</v>
      </c>
      <c r="J325" s="10">
        <v>1</v>
      </c>
      <c r="O325" s="10" t="s">
        <v>10</v>
      </c>
      <c r="P325" s="10" t="s">
        <v>13</v>
      </c>
      <c r="R325" s="10" t="s">
        <v>248</v>
      </c>
      <c r="S325" s="10">
        <f>IF(ISBLANK(T325),0,COUNTA(L325:R325))</f>
        <v>3</v>
      </c>
      <c r="T325" s="10" t="s">
        <v>5499</v>
      </c>
      <c r="U325" s="10" t="s">
        <v>5487</v>
      </c>
    </row>
    <row r="326" spans="1:21">
      <c r="A326" s="10" t="s">
        <v>5524</v>
      </c>
      <c r="B326" s="11" t="s">
        <v>5512</v>
      </c>
      <c r="C326" s="11" t="s">
        <v>5513</v>
      </c>
      <c r="F326" s="10" t="s">
        <v>243</v>
      </c>
      <c r="G326" s="10">
        <v>0</v>
      </c>
      <c r="H326" s="10" t="s">
        <v>5514</v>
      </c>
      <c r="I326" s="10">
        <v>1</v>
      </c>
      <c r="J326" s="10">
        <v>1</v>
      </c>
      <c r="O326" s="10" t="s">
        <v>654</v>
      </c>
      <c r="S326" s="10">
        <f>IF(ISBLANK(T326),0,COUNTA(L326:R326))</f>
        <v>1</v>
      </c>
      <c r="T326" s="10" t="s">
        <v>5499</v>
      </c>
      <c r="U326" s="10" t="s">
        <v>5515</v>
      </c>
    </row>
    <row r="327" spans="1:21">
      <c r="A327" s="10" t="s">
        <v>5524</v>
      </c>
      <c r="B327" s="11" t="s">
        <v>5508</v>
      </c>
      <c r="C327" s="11" t="s">
        <v>5509</v>
      </c>
      <c r="F327" s="10" t="s">
        <v>243</v>
      </c>
      <c r="G327" s="10">
        <v>25</v>
      </c>
      <c r="H327" s="10" t="s">
        <v>5510</v>
      </c>
      <c r="I327" s="10">
        <v>1</v>
      </c>
      <c r="J327" s="10">
        <v>1</v>
      </c>
      <c r="O327" s="10" t="s">
        <v>654</v>
      </c>
      <c r="Q327" s="10" t="s">
        <v>4</v>
      </c>
      <c r="S327" s="10">
        <f>IF(ISBLANK(T327),0,COUNTA(L327:R327))</f>
        <v>2</v>
      </c>
      <c r="T327" s="10" t="s">
        <v>5499</v>
      </c>
      <c r="U327" s="10" t="s">
        <v>5511</v>
      </c>
    </row>
    <row r="328" spans="1:21">
      <c r="A328" s="10" t="s">
        <v>5524</v>
      </c>
      <c r="B328" s="11" t="s">
        <v>5516</v>
      </c>
      <c r="C328" s="11" t="s">
        <v>5517</v>
      </c>
      <c r="F328" s="10" t="s">
        <v>243</v>
      </c>
      <c r="G328" s="10">
        <v>75</v>
      </c>
      <c r="H328" s="10" t="s">
        <v>5518</v>
      </c>
      <c r="I328" s="10">
        <v>1</v>
      </c>
      <c r="J328" s="10">
        <v>1</v>
      </c>
      <c r="O328" s="10" t="s">
        <v>654</v>
      </c>
      <c r="Q328" s="10" t="s">
        <v>4</v>
      </c>
      <c r="S328" s="10">
        <f>IF(ISBLANK(T328),0,COUNTA(L328:R328))</f>
        <v>2</v>
      </c>
      <c r="T328" s="10" t="s">
        <v>5499</v>
      </c>
      <c r="U328" s="10" t="s">
        <v>5519</v>
      </c>
    </row>
    <row r="329" spans="1:21">
      <c r="A329" s="10" t="s">
        <v>5524</v>
      </c>
      <c r="B329" s="11" t="s">
        <v>5520</v>
      </c>
      <c r="C329" s="11" t="s">
        <v>5521</v>
      </c>
      <c r="F329" s="10" t="s">
        <v>243</v>
      </c>
      <c r="G329" s="10">
        <v>100</v>
      </c>
      <c r="H329" s="10" t="s">
        <v>5522</v>
      </c>
      <c r="I329" s="10">
        <v>1</v>
      </c>
      <c r="J329" s="10">
        <v>1</v>
      </c>
      <c r="O329" s="10" t="s">
        <v>654</v>
      </c>
      <c r="S329" s="10">
        <f>IF(ISBLANK(T329),0,COUNTA(L329:R329))</f>
        <v>1</v>
      </c>
      <c r="T329" s="10" t="s">
        <v>5499</v>
      </c>
      <c r="U329" s="10" t="s">
        <v>5523</v>
      </c>
    </row>
    <row r="330" spans="1:21">
      <c r="A330" s="10" t="s">
        <v>964</v>
      </c>
      <c r="B330" s="11" t="s">
        <v>1773</v>
      </c>
      <c r="C330" s="11" t="s">
        <v>3508</v>
      </c>
      <c r="F330" s="10" t="s">
        <v>239</v>
      </c>
      <c r="G330" s="10">
        <v>75</v>
      </c>
      <c r="H330" s="10" t="s">
        <v>934</v>
      </c>
      <c r="I330" s="10">
        <v>1</v>
      </c>
      <c r="J330" s="10">
        <v>1</v>
      </c>
      <c r="M330" s="10" t="s">
        <v>3</v>
      </c>
      <c r="S330" s="10">
        <f>IF(ISBLANK(T330),0,COUNTA(L330:R330))</f>
        <v>1</v>
      </c>
      <c r="T330" s="10" t="s">
        <v>5499</v>
      </c>
      <c r="U330" s="10" t="s">
        <v>3538</v>
      </c>
    </row>
    <row r="331" spans="1:21">
      <c r="A331" s="10" t="s">
        <v>964</v>
      </c>
      <c r="B331" s="11" t="s">
        <v>1774</v>
      </c>
      <c r="C331" s="11" t="s">
        <v>3510</v>
      </c>
      <c r="F331" s="10" t="s">
        <v>240</v>
      </c>
      <c r="G331" s="10">
        <v>25</v>
      </c>
      <c r="H331" s="10" t="s">
        <v>935</v>
      </c>
      <c r="I331" s="10">
        <v>1</v>
      </c>
      <c r="J331" s="10">
        <v>1</v>
      </c>
      <c r="N331" s="10" t="s">
        <v>14</v>
      </c>
      <c r="O331" s="10" t="s">
        <v>7</v>
      </c>
      <c r="S331" s="10">
        <f>IF(ISBLANK(T331),0,COUNTA(L331:R331))</f>
        <v>2</v>
      </c>
      <c r="T331" s="10" t="s">
        <v>5499</v>
      </c>
      <c r="U331" s="10" t="s">
        <v>3540</v>
      </c>
    </row>
    <row r="332" spans="1:21">
      <c r="A332" s="10" t="s">
        <v>964</v>
      </c>
      <c r="B332" s="11" t="s">
        <v>1775</v>
      </c>
      <c r="C332" s="11" t="s">
        <v>3512</v>
      </c>
      <c r="F332" s="10" t="s">
        <v>240</v>
      </c>
      <c r="G332" s="10">
        <v>50</v>
      </c>
      <c r="H332" s="10" t="s">
        <v>936</v>
      </c>
      <c r="I332" s="10">
        <v>1</v>
      </c>
      <c r="J332" s="10">
        <v>1</v>
      </c>
      <c r="N332" s="10" t="s">
        <v>14</v>
      </c>
      <c r="O332" s="10" t="s">
        <v>20</v>
      </c>
      <c r="S332" s="10">
        <f>IF(ISBLANK(T332),0,COUNTA(L332:R332))</f>
        <v>2</v>
      </c>
      <c r="T332" s="10" t="s">
        <v>5499</v>
      </c>
      <c r="U332" s="10" t="s">
        <v>3542</v>
      </c>
    </row>
    <row r="333" spans="1:21">
      <c r="A333" s="10" t="s">
        <v>964</v>
      </c>
      <c r="B333" s="11" t="s">
        <v>1776</v>
      </c>
      <c r="C333" s="11" t="s">
        <v>3511</v>
      </c>
      <c r="F333" s="10" t="s">
        <v>240</v>
      </c>
      <c r="G333" s="10">
        <v>75</v>
      </c>
      <c r="H333" s="10" t="s">
        <v>937</v>
      </c>
      <c r="I333" s="10">
        <v>1</v>
      </c>
      <c r="J333" s="10">
        <v>1</v>
      </c>
      <c r="N333" s="10" t="s">
        <v>14</v>
      </c>
      <c r="O333" s="10" t="s">
        <v>19</v>
      </c>
      <c r="S333" s="10">
        <f>IF(ISBLANK(T333),0,COUNTA(L333:R333))</f>
        <v>2</v>
      </c>
      <c r="T333" s="10" t="s">
        <v>5499</v>
      </c>
      <c r="U333" s="10" t="s">
        <v>3541</v>
      </c>
    </row>
    <row r="334" spans="1:21">
      <c r="A334" s="10" t="s">
        <v>964</v>
      </c>
      <c r="B334" s="11" t="s">
        <v>1777</v>
      </c>
      <c r="C334" s="11" t="s">
        <v>3515</v>
      </c>
      <c r="F334" s="10" t="s">
        <v>240</v>
      </c>
      <c r="G334" s="10">
        <v>100</v>
      </c>
      <c r="H334" s="10" t="s">
        <v>938</v>
      </c>
      <c r="I334" s="10">
        <v>1</v>
      </c>
      <c r="J334" s="10">
        <v>1</v>
      </c>
      <c r="L334" s="10" t="s">
        <v>2</v>
      </c>
      <c r="N334" s="10" t="s">
        <v>14</v>
      </c>
      <c r="O334" s="10" t="s">
        <v>7</v>
      </c>
      <c r="S334" s="10">
        <f>IF(ISBLANK(T334),0,COUNTA(L334:R334))</f>
        <v>3</v>
      </c>
      <c r="T334" s="10" t="s">
        <v>5499</v>
      </c>
      <c r="U334" s="10" t="s">
        <v>3545</v>
      </c>
    </row>
    <row r="335" spans="1:21">
      <c r="A335" s="10" t="s">
        <v>964</v>
      </c>
      <c r="B335" s="11" t="s">
        <v>1778</v>
      </c>
      <c r="C335" s="11" t="s">
        <v>3532</v>
      </c>
      <c r="F335" s="10" t="s">
        <v>240</v>
      </c>
      <c r="G335" s="10">
        <v>100</v>
      </c>
      <c r="H335" s="10" t="s">
        <v>939</v>
      </c>
      <c r="I335" s="10">
        <v>1</v>
      </c>
      <c r="J335" s="10">
        <v>1</v>
      </c>
      <c r="L335" s="10" t="s">
        <v>2</v>
      </c>
      <c r="N335" s="10" t="s">
        <v>14</v>
      </c>
      <c r="P335" s="10" t="s">
        <v>19</v>
      </c>
      <c r="S335" s="10">
        <f>IF(ISBLANK(T335),0,COUNTA(L335:R335))</f>
        <v>3</v>
      </c>
      <c r="T335" s="10" t="s">
        <v>5499</v>
      </c>
      <c r="U335" s="10" t="s">
        <v>3563</v>
      </c>
    </row>
    <row r="336" spans="1:21">
      <c r="A336" s="10" t="s">
        <v>964</v>
      </c>
      <c r="B336" s="11" t="s">
        <v>1779</v>
      </c>
      <c r="C336" s="11" t="s">
        <v>3536</v>
      </c>
      <c r="F336" s="10" t="s">
        <v>240</v>
      </c>
      <c r="G336" s="10">
        <v>100</v>
      </c>
      <c r="H336" s="10" t="s">
        <v>940</v>
      </c>
      <c r="I336" s="10">
        <v>1</v>
      </c>
      <c r="J336" s="10">
        <v>1</v>
      </c>
      <c r="L336" s="10" t="s">
        <v>2</v>
      </c>
      <c r="N336" s="10" t="s">
        <v>14</v>
      </c>
      <c r="P336" s="10" t="s">
        <v>20</v>
      </c>
      <c r="S336" s="10">
        <f>IF(ISBLANK(T336),0,COUNTA(L336:R336))</f>
        <v>3</v>
      </c>
      <c r="T336" s="10" t="s">
        <v>5499</v>
      </c>
      <c r="U336" s="10" t="s">
        <v>3567</v>
      </c>
    </row>
    <row r="337" spans="1:21">
      <c r="A337" s="10" t="s">
        <v>964</v>
      </c>
      <c r="B337" s="11" t="s">
        <v>1780</v>
      </c>
      <c r="C337" s="11" t="s">
        <v>3518</v>
      </c>
      <c r="F337" s="10" t="s">
        <v>241</v>
      </c>
      <c r="G337" s="10">
        <v>0</v>
      </c>
      <c r="H337" s="10" t="s">
        <v>941</v>
      </c>
      <c r="I337" s="10">
        <v>1</v>
      </c>
      <c r="J337" s="10">
        <v>1</v>
      </c>
      <c r="O337" s="10" t="s">
        <v>7</v>
      </c>
      <c r="S337" s="10">
        <f>IF(ISBLANK(T337),0,COUNTA(L337:R337))</f>
        <v>1</v>
      </c>
      <c r="T337" s="10" t="s">
        <v>5499</v>
      </c>
      <c r="U337" s="10" t="s">
        <v>3548</v>
      </c>
    </row>
    <row r="338" spans="1:21">
      <c r="A338" s="10" t="s">
        <v>964</v>
      </c>
      <c r="B338" s="11" t="s">
        <v>1781</v>
      </c>
      <c r="C338" s="11" t="s">
        <v>3519</v>
      </c>
      <c r="F338" s="10" t="s">
        <v>241</v>
      </c>
      <c r="G338" s="10">
        <v>0</v>
      </c>
      <c r="H338" s="10" t="s">
        <v>942</v>
      </c>
      <c r="I338" s="10">
        <v>1</v>
      </c>
      <c r="J338" s="10">
        <v>1</v>
      </c>
      <c r="M338" s="10" t="s">
        <v>20</v>
      </c>
      <c r="S338" s="10">
        <f>IF(ISBLANK(T338),0,COUNTA(L338:R338))</f>
        <v>1</v>
      </c>
      <c r="T338" s="10" t="s">
        <v>5499</v>
      </c>
      <c r="U338" s="10" t="s">
        <v>3549</v>
      </c>
    </row>
    <row r="339" spans="1:21">
      <c r="A339" s="10" t="s">
        <v>964</v>
      </c>
      <c r="B339" s="11" t="s">
        <v>1782</v>
      </c>
      <c r="C339" s="11" t="s">
        <v>3521</v>
      </c>
      <c r="F339" s="10" t="s">
        <v>241</v>
      </c>
      <c r="G339" s="10">
        <v>0</v>
      </c>
      <c r="H339" s="10" t="s">
        <v>943</v>
      </c>
      <c r="I339" s="10">
        <v>1</v>
      </c>
      <c r="J339" s="10">
        <v>1</v>
      </c>
      <c r="M339" s="10" t="s">
        <v>19</v>
      </c>
      <c r="S339" s="10">
        <f>IF(ISBLANK(T339),0,COUNTA(L339:R339))</f>
        <v>1</v>
      </c>
      <c r="T339" s="10" t="s">
        <v>5499</v>
      </c>
      <c r="U339" s="10" t="s">
        <v>3551</v>
      </c>
    </row>
    <row r="340" spans="1:21">
      <c r="A340" s="10" t="s">
        <v>964</v>
      </c>
      <c r="B340" s="11" t="s">
        <v>1783</v>
      </c>
      <c r="C340" s="11" t="s">
        <v>3514</v>
      </c>
      <c r="F340" s="10" t="s">
        <v>241</v>
      </c>
      <c r="G340" s="10">
        <v>25</v>
      </c>
      <c r="H340" s="10" t="s">
        <v>944</v>
      </c>
      <c r="I340" s="10">
        <v>1</v>
      </c>
      <c r="J340" s="10">
        <v>1</v>
      </c>
      <c r="O340" s="10" t="s">
        <v>7</v>
      </c>
      <c r="Q340" s="10" t="s">
        <v>4</v>
      </c>
      <c r="S340" s="10">
        <f>IF(ISBLANK(T340),0,COUNTA(L340:R340))</f>
        <v>2</v>
      </c>
      <c r="T340" s="10" t="s">
        <v>5499</v>
      </c>
      <c r="U340" s="10" t="s">
        <v>3544</v>
      </c>
    </row>
    <row r="341" spans="1:21">
      <c r="A341" s="10" t="s">
        <v>964</v>
      </c>
      <c r="B341" s="11" t="s">
        <v>1784</v>
      </c>
      <c r="C341" s="11" t="s">
        <v>3522</v>
      </c>
      <c r="F341" s="10" t="s">
        <v>241</v>
      </c>
      <c r="G341" s="10">
        <v>25</v>
      </c>
      <c r="H341" s="10" t="s">
        <v>945</v>
      </c>
      <c r="I341" s="10">
        <v>1</v>
      </c>
      <c r="J341" s="10">
        <v>1</v>
      </c>
      <c r="O341" s="10" t="s">
        <v>7</v>
      </c>
      <c r="S341" s="10">
        <f>IF(ISBLANK(T341),0,COUNTA(L341:R341))</f>
        <v>1</v>
      </c>
      <c r="T341" s="10" t="s">
        <v>5499</v>
      </c>
      <c r="U341" s="10" t="s">
        <v>3552</v>
      </c>
    </row>
    <row r="342" spans="1:21">
      <c r="A342" s="10" t="s">
        <v>964</v>
      </c>
      <c r="B342" s="11" t="s">
        <v>1785</v>
      </c>
      <c r="C342" s="11" t="s">
        <v>3531</v>
      </c>
      <c r="F342" s="10" t="s">
        <v>241</v>
      </c>
      <c r="G342" s="10">
        <v>25</v>
      </c>
      <c r="H342" s="10" t="s">
        <v>946</v>
      </c>
      <c r="I342" s="10">
        <v>1</v>
      </c>
      <c r="J342" s="10">
        <v>1</v>
      </c>
      <c r="O342" s="10" t="s">
        <v>19</v>
      </c>
      <c r="Q342" s="10" t="s">
        <v>4</v>
      </c>
      <c r="S342" s="10">
        <f>IF(ISBLANK(T342),0,COUNTA(L342:R342))</f>
        <v>2</v>
      </c>
      <c r="T342" s="10" t="s">
        <v>5499</v>
      </c>
      <c r="U342" s="10" t="s">
        <v>3562</v>
      </c>
    </row>
    <row r="343" spans="1:21">
      <c r="A343" s="10" t="s">
        <v>964</v>
      </c>
      <c r="B343" s="11" t="s">
        <v>1786</v>
      </c>
      <c r="C343" s="11" t="s">
        <v>3533</v>
      </c>
      <c r="F343" s="10" t="s">
        <v>241</v>
      </c>
      <c r="G343" s="10">
        <v>25</v>
      </c>
      <c r="H343" s="10" t="s">
        <v>947</v>
      </c>
      <c r="I343" s="10">
        <v>1</v>
      </c>
      <c r="J343" s="10">
        <v>1</v>
      </c>
      <c r="M343" s="10" t="s">
        <v>19</v>
      </c>
      <c r="S343" s="10">
        <f>IF(ISBLANK(T343),0,COUNTA(L343:R343))</f>
        <v>1</v>
      </c>
      <c r="T343" s="10" t="s">
        <v>5499</v>
      </c>
      <c r="U343" s="10" t="s">
        <v>3564</v>
      </c>
    </row>
    <row r="344" spans="1:21">
      <c r="A344" s="10" t="s">
        <v>964</v>
      </c>
      <c r="B344" s="11" t="s">
        <v>1787</v>
      </c>
      <c r="C344" s="11" t="s">
        <v>3535</v>
      </c>
      <c r="F344" s="10" t="s">
        <v>241</v>
      </c>
      <c r="G344" s="10">
        <v>25</v>
      </c>
      <c r="H344" s="10" t="s">
        <v>948</v>
      </c>
      <c r="I344" s="10">
        <v>1</v>
      </c>
      <c r="J344" s="10">
        <v>1</v>
      </c>
      <c r="O344" s="10" t="s">
        <v>20</v>
      </c>
      <c r="Q344" s="10" t="s">
        <v>4</v>
      </c>
      <c r="S344" s="10">
        <f>IF(ISBLANK(T344),0,COUNTA(L344:R344))</f>
        <v>2</v>
      </c>
      <c r="T344" s="10" t="s">
        <v>5499</v>
      </c>
      <c r="U344" s="10" t="s">
        <v>3566</v>
      </c>
    </row>
    <row r="345" spans="1:21">
      <c r="A345" s="10" t="s">
        <v>964</v>
      </c>
      <c r="B345" s="11" t="s">
        <v>1788</v>
      </c>
      <c r="C345" s="11" t="s">
        <v>3537</v>
      </c>
      <c r="F345" s="10" t="s">
        <v>241</v>
      </c>
      <c r="G345" s="10">
        <v>25</v>
      </c>
      <c r="H345" s="10" t="s">
        <v>949</v>
      </c>
      <c r="I345" s="10">
        <v>1</v>
      </c>
      <c r="J345" s="10">
        <v>1</v>
      </c>
      <c r="M345" s="10" t="s">
        <v>20</v>
      </c>
      <c r="S345" s="10">
        <f>IF(ISBLANK(T345),0,COUNTA(L345:R345))</f>
        <v>1</v>
      </c>
      <c r="T345" s="10" t="s">
        <v>5499</v>
      </c>
      <c r="U345" s="10" t="s">
        <v>3555</v>
      </c>
    </row>
    <row r="346" spans="1:21">
      <c r="A346" s="10" t="s">
        <v>964</v>
      </c>
      <c r="B346" s="11" t="s">
        <v>1789</v>
      </c>
      <c r="C346" s="11" t="s">
        <v>3517</v>
      </c>
      <c r="F346" s="10" t="s">
        <v>241</v>
      </c>
      <c r="G346" s="10">
        <v>50</v>
      </c>
      <c r="H346" s="10" t="s">
        <v>950</v>
      </c>
      <c r="I346" s="10">
        <v>1</v>
      </c>
      <c r="J346" s="10">
        <v>1</v>
      </c>
      <c r="M346" s="10" t="s">
        <v>19</v>
      </c>
      <c r="S346" s="10">
        <f>IF(ISBLANK(T346),0,COUNTA(L346:R346))</f>
        <v>1</v>
      </c>
      <c r="T346" s="10" t="s">
        <v>5499</v>
      </c>
      <c r="U346" s="10" t="s">
        <v>3547</v>
      </c>
    </row>
    <row r="347" spans="1:21">
      <c r="A347" s="10" t="s">
        <v>964</v>
      </c>
      <c r="B347" s="11" t="s">
        <v>1790</v>
      </c>
      <c r="C347" s="11" t="s">
        <v>3520</v>
      </c>
      <c r="F347" s="10" t="s">
        <v>241</v>
      </c>
      <c r="G347" s="10">
        <v>50</v>
      </c>
      <c r="H347" s="10" t="s">
        <v>951</v>
      </c>
      <c r="I347" s="10">
        <v>1</v>
      </c>
      <c r="J347" s="10">
        <v>1</v>
      </c>
      <c r="M347" s="10" t="s">
        <v>19</v>
      </c>
      <c r="O347" s="10" t="s">
        <v>1</v>
      </c>
      <c r="S347" s="10">
        <f>IF(ISBLANK(T347),0,COUNTA(L347:R347))</f>
        <v>2</v>
      </c>
      <c r="T347" s="10" t="s">
        <v>5499</v>
      </c>
      <c r="U347" s="10" t="s">
        <v>3550</v>
      </c>
    </row>
    <row r="348" spans="1:21">
      <c r="A348" s="10" t="s">
        <v>964</v>
      </c>
      <c r="B348" s="11" t="s">
        <v>1791</v>
      </c>
      <c r="C348" s="11" t="s">
        <v>3523</v>
      </c>
      <c r="F348" s="10" t="s">
        <v>241</v>
      </c>
      <c r="G348" s="10">
        <v>50</v>
      </c>
      <c r="H348" s="10" t="s">
        <v>952</v>
      </c>
      <c r="I348" s="10">
        <v>1</v>
      </c>
      <c r="J348" s="10">
        <v>1</v>
      </c>
      <c r="O348" s="10" t="s">
        <v>7</v>
      </c>
      <c r="P348" s="10" t="s">
        <v>1</v>
      </c>
      <c r="S348" s="10">
        <f>IF(ISBLANK(T348),0,COUNTA(L348:R348))</f>
        <v>2</v>
      </c>
      <c r="T348" s="10" t="s">
        <v>5499</v>
      </c>
      <c r="U348" s="10" t="s">
        <v>3553</v>
      </c>
    </row>
    <row r="349" spans="1:21">
      <c r="A349" s="10" t="s">
        <v>964</v>
      </c>
      <c r="B349" s="11" t="s">
        <v>1792</v>
      </c>
      <c r="C349" s="11" t="s">
        <v>3524</v>
      </c>
      <c r="F349" s="10" t="s">
        <v>241</v>
      </c>
      <c r="G349" s="10">
        <v>50</v>
      </c>
      <c r="H349" s="10" t="s">
        <v>953</v>
      </c>
      <c r="I349" s="10">
        <v>1</v>
      </c>
      <c r="J349" s="10">
        <v>1</v>
      </c>
      <c r="O349" s="10" t="s">
        <v>7</v>
      </c>
      <c r="S349" s="10">
        <f>IF(ISBLANK(T349),0,COUNTA(L349:R349))</f>
        <v>1</v>
      </c>
      <c r="T349" s="10" t="s">
        <v>5499</v>
      </c>
      <c r="U349" s="10" t="s">
        <v>3554</v>
      </c>
    </row>
    <row r="350" spans="1:21">
      <c r="A350" s="10" t="s">
        <v>964</v>
      </c>
      <c r="B350" s="11" t="s">
        <v>1793</v>
      </c>
      <c r="C350" s="11" t="s">
        <v>3527</v>
      </c>
      <c r="F350" s="10" t="s">
        <v>241</v>
      </c>
      <c r="G350" s="10">
        <v>50</v>
      </c>
      <c r="H350" s="10" t="s">
        <v>954</v>
      </c>
      <c r="I350" s="10">
        <v>1</v>
      </c>
      <c r="J350" s="10">
        <v>1</v>
      </c>
      <c r="M350" s="10" t="s">
        <v>20</v>
      </c>
      <c r="S350" s="10">
        <f>IF(ISBLANK(T350),0,COUNTA(L350:R350))</f>
        <v>1</v>
      </c>
      <c r="T350" s="10" t="s">
        <v>5499</v>
      </c>
      <c r="U350" s="10" t="s">
        <v>3557</v>
      </c>
    </row>
    <row r="351" spans="1:21">
      <c r="A351" s="10" t="s">
        <v>964</v>
      </c>
      <c r="B351" s="11" t="s">
        <v>1794</v>
      </c>
      <c r="C351" s="11" t="s">
        <v>3534</v>
      </c>
      <c r="F351" s="10" t="s">
        <v>241</v>
      </c>
      <c r="G351" s="10">
        <v>50</v>
      </c>
      <c r="H351" s="10" t="s">
        <v>189</v>
      </c>
      <c r="I351" s="10">
        <v>1</v>
      </c>
      <c r="J351" s="10">
        <v>1</v>
      </c>
      <c r="M351" s="10" t="s">
        <v>20</v>
      </c>
      <c r="O351" s="10" t="s">
        <v>1</v>
      </c>
      <c r="S351" s="10">
        <f>IF(ISBLANK(T351),0,COUNTA(L351:R351))</f>
        <v>2</v>
      </c>
      <c r="T351" s="10" t="s">
        <v>5499</v>
      </c>
      <c r="U351" s="10" t="s">
        <v>3565</v>
      </c>
    </row>
    <row r="352" spans="1:21">
      <c r="A352" s="10" t="s">
        <v>964</v>
      </c>
      <c r="B352" s="11" t="s">
        <v>1795</v>
      </c>
      <c r="C352" s="11" t="s">
        <v>3509</v>
      </c>
      <c r="F352" s="10" t="s">
        <v>241</v>
      </c>
      <c r="G352" s="10">
        <v>75</v>
      </c>
      <c r="H352" s="10" t="s">
        <v>955</v>
      </c>
      <c r="I352" s="10">
        <v>1</v>
      </c>
      <c r="J352" s="10">
        <v>1</v>
      </c>
      <c r="O352" s="10" t="s">
        <v>7</v>
      </c>
      <c r="S352" s="10">
        <f>IF(ISBLANK(T352),0,COUNTA(L352:R352))</f>
        <v>1</v>
      </c>
      <c r="T352" s="10" t="s">
        <v>5499</v>
      </c>
      <c r="U352" s="10" t="s">
        <v>3539</v>
      </c>
    </row>
    <row r="353" spans="1:21">
      <c r="A353" s="10" t="s">
        <v>964</v>
      </c>
      <c r="B353" s="11" t="s">
        <v>1796</v>
      </c>
      <c r="C353" s="11" t="s">
        <v>3525</v>
      </c>
      <c r="F353" s="10" t="s">
        <v>241</v>
      </c>
      <c r="G353" s="10">
        <v>75</v>
      </c>
      <c r="H353" s="10" t="s">
        <v>956</v>
      </c>
      <c r="I353" s="10">
        <v>1</v>
      </c>
      <c r="J353" s="10">
        <v>1</v>
      </c>
      <c r="M353" s="10" t="s">
        <v>20</v>
      </c>
      <c r="S353" s="10">
        <f>IF(ISBLANK(T353),0,COUNTA(L353:R353))</f>
        <v>1</v>
      </c>
      <c r="T353" s="10" t="s">
        <v>5499</v>
      </c>
      <c r="U353" s="10" t="s">
        <v>3555</v>
      </c>
    </row>
    <row r="354" spans="1:21">
      <c r="A354" s="10" t="s">
        <v>964</v>
      </c>
      <c r="B354" s="11" t="s">
        <v>1797</v>
      </c>
      <c r="C354" s="11" t="s">
        <v>2359</v>
      </c>
      <c r="F354" s="10" t="s">
        <v>241</v>
      </c>
      <c r="G354" s="10">
        <v>75</v>
      </c>
      <c r="H354" s="10" t="s">
        <v>957</v>
      </c>
      <c r="I354" s="10">
        <v>1</v>
      </c>
      <c r="J354" s="10">
        <v>1</v>
      </c>
      <c r="M354" s="10" t="s">
        <v>19</v>
      </c>
      <c r="S354" s="10">
        <f>IF(ISBLANK(T354),0,COUNTA(L354:R354))</f>
        <v>1</v>
      </c>
      <c r="T354" s="10" t="s">
        <v>5499</v>
      </c>
      <c r="U354" s="10" t="s">
        <v>3558</v>
      </c>
    </row>
    <row r="355" spans="1:21">
      <c r="A355" s="10" t="s">
        <v>964</v>
      </c>
      <c r="B355" s="11" t="s">
        <v>1798</v>
      </c>
      <c r="C355" s="11" t="s">
        <v>3528</v>
      </c>
      <c r="F355" s="10" t="s">
        <v>241</v>
      </c>
      <c r="G355" s="10">
        <v>75</v>
      </c>
      <c r="H355" s="10" t="s">
        <v>958</v>
      </c>
      <c r="I355" s="10">
        <v>1</v>
      </c>
      <c r="J355" s="10">
        <v>1</v>
      </c>
      <c r="O355" s="10" t="s">
        <v>7</v>
      </c>
      <c r="S355" s="10">
        <f>IF(ISBLANK(T355),0,COUNTA(L355:R355))</f>
        <v>1</v>
      </c>
      <c r="T355" s="10" t="s">
        <v>5499</v>
      </c>
      <c r="U355" s="10" t="s">
        <v>3559</v>
      </c>
    </row>
    <row r="356" spans="1:21">
      <c r="A356" s="10" t="s">
        <v>964</v>
      </c>
      <c r="B356" s="11" t="s">
        <v>1799</v>
      </c>
      <c r="C356" s="11" t="s">
        <v>3529</v>
      </c>
      <c r="F356" s="10" t="s">
        <v>241</v>
      </c>
      <c r="G356" s="10">
        <v>75</v>
      </c>
      <c r="H356" s="10" t="s">
        <v>959</v>
      </c>
      <c r="I356" s="10">
        <v>1</v>
      </c>
      <c r="J356" s="10">
        <v>1</v>
      </c>
      <c r="M356" s="10" t="s">
        <v>19</v>
      </c>
      <c r="S356" s="10">
        <f>IF(ISBLANK(T356),0,COUNTA(L356:R356))</f>
        <v>1</v>
      </c>
      <c r="T356" s="10" t="s">
        <v>5499</v>
      </c>
      <c r="U356" s="10" t="s">
        <v>3560</v>
      </c>
    </row>
    <row r="357" spans="1:21">
      <c r="A357" s="10" t="s">
        <v>964</v>
      </c>
      <c r="B357" s="11" t="s">
        <v>1800</v>
      </c>
      <c r="C357" s="11" t="s">
        <v>3530</v>
      </c>
      <c r="F357" s="10" t="s">
        <v>241</v>
      </c>
      <c r="G357" s="10">
        <v>75</v>
      </c>
      <c r="H357" s="10" t="s">
        <v>960</v>
      </c>
      <c r="I357" s="10">
        <v>1</v>
      </c>
      <c r="J357" s="10">
        <v>1</v>
      </c>
      <c r="M357" s="10" t="s">
        <v>20</v>
      </c>
      <c r="S357" s="10">
        <f>IF(ISBLANK(T357),0,COUNTA(L357:R357))</f>
        <v>1</v>
      </c>
      <c r="T357" s="10" t="s">
        <v>5499</v>
      </c>
      <c r="U357" s="10" t="s">
        <v>3561</v>
      </c>
    </row>
    <row r="358" spans="1:21">
      <c r="A358" s="10" t="s">
        <v>964</v>
      </c>
      <c r="B358" s="11" t="s">
        <v>1801</v>
      </c>
      <c r="C358" s="11" t="s">
        <v>3513</v>
      </c>
      <c r="F358" s="10" t="s">
        <v>241</v>
      </c>
      <c r="G358" s="10">
        <v>100</v>
      </c>
      <c r="H358" s="10" t="s">
        <v>961</v>
      </c>
      <c r="I358" s="10">
        <v>1</v>
      </c>
      <c r="J358" s="10">
        <v>1</v>
      </c>
      <c r="M358" s="10" t="s">
        <v>20</v>
      </c>
      <c r="S358" s="10">
        <f>IF(ISBLANK(T358),0,COUNTA(L358:R358))</f>
        <v>1</v>
      </c>
      <c r="T358" s="10" t="s">
        <v>5499</v>
      </c>
      <c r="U358" s="10" t="s">
        <v>3543</v>
      </c>
    </row>
    <row r="359" spans="1:21">
      <c r="A359" s="10" t="s">
        <v>964</v>
      </c>
      <c r="B359" s="11" t="s">
        <v>1802</v>
      </c>
      <c r="C359" s="11" t="s">
        <v>3516</v>
      </c>
      <c r="F359" s="10" t="s">
        <v>241</v>
      </c>
      <c r="G359" s="10">
        <v>100</v>
      </c>
      <c r="H359" s="10" t="s">
        <v>962</v>
      </c>
      <c r="I359" s="10">
        <v>1</v>
      </c>
      <c r="J359" s="10">
        <v>1</v>
      </c>
      <c r="L359" s="10" t="s">
        <v>650</v>
      </c>
      <c r="M359" s="10" t="s">
        <v>833</v>
      </c>
      <c r="O359" s="10" t="s">
        <v>7</v>
      </c>
      <c r="S359" s="10">
        <f>IF(ISBLANK(T359),0,COUNTA(L359:R359))</f>
        <v>3</v>
      </c>
      <c r="T359" s="10" t="s">
        <v>5499</v>
      </c>
      <c r="U359" s="10" t="s">
        <v>3546</v>
      </c>
    </row>
    <row r="360" spans="1:21">
      <c r="A360" s="10" t="s">
        <v>964</v>
      </c>
      <c r="B360" s="11" t="s">
        <v>1803</v>
      </c>
      <c r="C360" s="11" t="s">
        <v>3526</v>
      </c>
      <c r="F360" s="10" t="s">
        <v>241</v>
      </c>
      <c r="G360" s="10">
        <v>100</v>
      </c>
      <c r="H360" s="10" t="s">
        <v>963</v>
      </c>
      <c r="I360" s="10">
        <v>1</v>
      </c>
      <c r="J360" s="10">
        <v>1</v>
      </c>
      <c r="M360" s="10" t="s">
        <v>19</v>
      </c>
      <c r="S360" s="10">
        <f>IF(ISBLANK(T360),0,COUNTA(L360:R360))</f>
        <v>1</v>
      </c>
      <c r="T360" s="10" t="s">
        <v>5499</v>
      </c>
      <c r="U360" s="10" t="s">
        <v>3556</v>
      </c>
    </row>
    <row r="361" spans="1:21">
      <c r="A361" s="10" t="s">
        <v>1295</v>
      </c>
      <c r="B361" s="11" t="s">
        <v>1804</v>
      </c>
      <c r="C361" s="11" t="s">
        <v>3573</v>
      </c>
      <c r="F361" s="10" t="s">
        <v>239</v>
      </c>
      <c r="G361" s="10">
        <v>25</v>
      </c>
      <c r="H361" s="10" t="s">
        <v>657</v>
      </c>
      <c r="I361" s="10">
        <v>1</v>
      </c>
      <c r="J361" s="10">
        <v>1</v>
      </c>
      <c r="N361" s="10" t="s">
        <v>5502</v>
      </c>
      <c r="O361" s="10" t="s">
        <v>6</v>
      </c>
      <c r="S361" s="10">
        <f>IF(ISBLANK(T361),0,COUNTA(L361:R361))</f>
        <v>2</v>
      </c>
      <c r="T361" s="10" t="s">
        <v>5499</v>
      </c>
      <c r="U361" s="10" t="s">
        <v>3614</v>
      </c>
    </row>
    <row r="362" spans="1:21">
      <c r="A362" s="10" t="s">
        <v>1295</v>
      </c>
      <c r="B362" s="11" t="s">
        <v>1805</v>
      </c>
      <c r="C362" s="11" t="s">
        <v>3578</v>
      </c>
      <c r="F362" s="10" t="s">
        <v>239</v>
      </c>
      <c r="G362" s="10">
        <v>25</v>
      </c>
      <c r="H362" s="10" t="s">
        <v>658</v>
      </c>
      <c r="I362" s="10">
        <v>1</v>
      </c>
      <c r="J362" s="10">
        <v>1</v>
      </c>
      <c r="L362" s="10" t="s">
        <v>833</v>
      </c>
      <c r="O362" s="10" t="s">
        <v>7</v>
      </c>
      <c r="S362" s="10">
        <f>IF(ISBLANK(T362),0,COUNTA(L362:R362))</f>
        <v>2</v>
      </c>
      <c r="T362" s="10" t="s">
        <v>5499</v>
      </c>
      <c r="U362" s="10" t="s">
        <v>3619</v>
      </c>
    </row>
    <row r="363" spans="1:21">
      <c r="A363" s="10" t="s">
        <v>1295</v>
      </c>
      <c r="B363" s="11" t="s">
        <v>1806</v>
      </c>
      <c r="C363" s="11" t="s">
        <v>3581</v>
      </c>
      <c r="F363" s="10" t="s">
        <v>239</v>
      </c>
      <c r="G363" s="10">
        <v>25</v>
      </c>
      <c r="H363" s="10" t="s">
        <v>659</v>
      </c>
      <c r="I363" s="10">
        <v>1</v>
      </c>
      <c r="J363" s="10">
        <v>1</v>
      </c>
      <c r="O363" s="10" t="s">
        <v>12</v>
      </c>
      <c r="P363" s="10" t="s">
        <v>5498</v>
      </c>
      <c r="S363" s="10">
        <f>IF(ISBLANK(T363),0,COUNTA(L363:R363))</f>
        <v>2</v>
      </c>
      <c r="T363" s="10" t="s">
        <v>5499</v>
      </c>
      <c r="U363" s="10" t="s">
        <v>3622</v>
      </c>
    </row>
    <row r="364" spans="1:21">
      <c r="A364" s="10" t="s">
        <v>1295</v>
      </c>
      <c r="B364" s="11" t="s">
        <v>1807</v>
      </c>
      <c r="C364" s="11" t="s">
        <v>3575</v>
      </c>
      <c r="F364" s="10" t="s">
        <v>239</v>
      </c>
      <c r="G364" s="10">
        <v>50</v>
      </c>
      <c r="H364" s="10" t="s">
        <v>660</v>
      </c>
      <c r="I364" s="10">
        <v>1</v>
      </c>
      <c r="J364" s="10">
        <v>1</v>
      </c>
      <c r="O364" s="10" t="s">
        <v>654</v>
      </c>
      <c r="P364" s="10" t="s">
        <v>13</v>
      </c>
      <c r="Q364" s="10" t="s">
        <v>5504</v>
      </c>
      <c r="S364" s="10">
        <f>IF(ISBLANK(T364),0,COUNTA(L364:R364))</f>
        <v>3</v>
      </c>
      <c r="T364" s="10" t="s">
        <v>5499</v>
      </c>
      <c r="U364" s="10" t="s">
        <v>3616</v>
      </c>
    </row>
    <row r="365" spans="1:21">
      <c r="A365" s="10" t="s">
        <v>1295</v>
      </c>
      <c r="B365" s="11" t="s">
        <v>1808</v>
      </c>
      <c r="C365" s="11" t="s">
        <v>3591</v>
      </c>
      <c r="F365" s="10" t="s">
        <v>239</v>
      </c>
      <c r="G365" s="10">
        <v>50</v>
      </c>
      <c r="H365" s="10" t="s">
        <v>661</v>
      </c>
      <c r="I365" s="10">
        <v>1</v>
      </c>
      <c r="J365" s="10">
        <v>1</v>
      </c>
      <c r="L365" s="10" t="s">
        <v>644</v>
      </c>
      <c r="Q365" s="10" t="s">
        <v>4</v>
      </c>
      <c r="S365" s="10">
        <f>IF(ISBLANK(T365),0,COUNTA(L365:R365))</f>
        <v>2</v>
      </c>
      <c r="T365" s="10" t="s">
        <v>5499</v>
      </c>
      <c r="U365" s="10" t="s">
        <v>3632</v>
      </c>
    </row>
    <row r="366" spans="1:21">
      <c r="A366" s="10" t="s">
        <v>1295</v>
      </c>
      <c r="B366" s="11" t="s">
        <v>1809</v>
      </c>
      <c r="C366" s="11" t="s">
        <v>3599</v>
      </c>
      <c r="F366" s="10" t="s">
        <v>239</v>
      </c>
      <c r="G366" s="10">
        <v>50</v>
      </c>
      <c r="H366" s="10" t="s">
        <v>662</v>
      </c>
      <c r="I366" s="10">
        <v>1</v>
      </c>
      <c r="J366" s="10">
        <v>1</v>
      </c>
      <c r="O366" s="10" t="s">
        <v>17</v>
      </c>
      <c r="Q366" s="10" t="s">
        <v>5504</v>
      </c>
      <c r="S366" s="10">
        <f>IF(ISBLANK(T366),0,COUNTA(L366:R366))</f>
        <v>2</v>
      </c>
      <c r="T366" s="10" t="s">
        <v>5499</v>
      </c>
      <c r="U366" s="10" t="s">
        <v>3640</v>
      </c>
    </row>
    <row r="367" spans="1:21">
      <c r="A367" s="10" t="s">
        <v>1295</v>
      </c>
      <c r="B367" s="11" t="s">
        <v>1810</v>
      </c>
      <c r="C367" s="11" t="s">
        <v>3600</v>
      </c>
      <c r="F367" s="10" t="s">
        <v>239</v>
      </c>
      <c r="G367" s="10">
        <v>50</v>
      </c>
      <c r="H367" s="10" t="s">
        <v>663</v>
      </c>
      <c r="I367" s="10">
        <v>1</v>
      </c>
      <c r="J367" s="10">
        <v>1</v>
      </c>
      <c r="L367" s="10" t="s">
        <v>644</v>
      </c>
      <c r="S367" s="10">
        <f>IF(ISBLANK(T367),0,COUNTA(L367:R367))</f>
        <v>1</v>
      </c>
      <c r="T367" s="10" t="s">
        <v>5499</v>
      </c>
      <c r="U367" s="10" t="s">
        <v>3641</v>
      </c>
    </row>
    <row r="368" spans="1:21">
      <c r="A368" s="10" t="s">
        <v>1295</v>
      </c>
      <c r="B368" s="11" t="s">
        <v>1811</v>
      </c>
      <c r="C368" s="11" t="s">
        <v>3604</v>
      </c>
      <c r="F368" s="10" t="s">
        <v>239</v>
      </c>
      <c r="G368" s="10">
        <v>50</v>
      </c>
      <c r="H368" s="10" t="s">
        <v>664</v>
      </c>
      <c r="I368" s="10">
        <v>1</v>
      </c>
      <c r="J368" s="10">
        <v>1</v>
      </c>
      <c r="L368" s="10" t="s">
        <v>650</v>
      </c>
      <c r="O368" s="10" t="s">
        <v>15</v>
      </c>
      <c r="Q368" s="10" t="s">
        <v>5504</v>
      </c>
      <c r="S368" s="10">
        <f>IF(ISBLANK(T368),0,COUNTA(L368:R368))</f>
        <v>3</v>
      </c>
      <c r="T368" s="10" t="s">
        <v>5499</v>
      </c>
      <c r="U368" s="10" t="s">
        <v>3645</v>
      </c>
    </row>
    <row r="369" spans="1:21">
      <c r="A369" s="10" t="s">
        <v>1295</v>
      </c>
      <c r="B369" s="11" t="s">
        <v>1812</v>
      </c>
      <c r="C369" s="11" t="s">
        <v>3583</v>
      </c>
      <c r="F369" s="10" t="s">
        <v>239</v>
      </c>
      <c r="G369" s="10">
        <v>75</v>
      </c>
      <c r="H369" s="10" t="s">
        <v>665</v>
      </c>
      <c r="I369" s="10">
        <v>1</v>
      </c>
      <c r="J369" s="10">
        <v>1</v>
      </c>
      <c r="L369" s="10" t="s">
        <v>2</v>
      </c>
      <c r="O369" s="10" t="s">
        <v>12</v>
      </c>
      <c r="S369" s="10">
        <f>IF(ISBLANK(T369),0,COUNTA(L369:R369))</f>
        <v>2</v>
      </c>
      <c r="T369" s="10" t="s">
        <v>5499</v>
      </c>
      <c r="U369" s="10" t="s">
        <v>3624</v>
      </c>
    </row>
    <row r="370" spans="1:21">
      <c r="A370" s="10" t="s">
        <v>1295</v>
      </c>
      <c r="B370" s="11" t="s">
        <v>1813</v>
      </c>
      <c r="C370" s="11" t="s">
        <v>3592</v>
      </c>
      <c r="F370" s="10" t="s">
        <v>239</v>
      </c>
      <c r="G370" s="10">
        <v>75</v>
      </c>
      <c r="H370" s="10" t="s">
        <v>696</v>
      </c>
      <c r="I370" s="10">
        <v>1</v>
      </c>
      <c r="J370" s="10">
        <v>1</v>
      </c>
      <c r="Q370" s="10" t="s">
        <v>5504</v>
      </c>
      <c r="S370" s="10">
        <f>IF(ISBLANK(T370),0,COUNTA(L370:R370))</f>
        <v>1</v>
      </c>
      <c r="T370" s="10" t="s">
        <v>5499</v>
      </c>
      <c r="U370" s="10" t="s">
        <v>3633</v>
      </c>
    </row>
    <row r="371" spans="1:21">
      <c r="A371" s="10" t="s">
        <v>1295</v>
      </c>
      <c r="B371" s="11" t="s">
        <v>1814</v>
      </c>
      <c r="C371" s="11" t="s">
        <v>3584</v>
      </c>
      <c r="F371" s="10" t="s">
        <v>240</v>
      </c>
      <c r="G371" s="10">
        <v>25</v>
      </c>
      <c r="H371" s="10" t="s">
        <v>666</v>
      </c>
      <c r="I371" s="10">
        <v>1</v>
      </c>
      <c r="J371" s="10">
        <v>1</v>
      </c>
      <c r="L371" s="10" t="s">
        <v>2</v>
      </c>
      <c r="S371" s="10">
        <f>IF(ISBLANK(T371),0,COUNTA(L371:R371))</f>
        <v>1</v>
      </c>
      <c r="T371" s="10" t="s">
        <v>5499</v>
      </c>
      <c r="U371" s="10" t="s">
        <v>3625</v>
      </c>
    </row>
    <row r="372" spans="1:21">
      <c r="A372" s="10" t="s">
        <v>1295</v>
      </c>
      <c r="B372" s="11" t="s">
        <v>1815</v>
      </c>
      <c r="C372" s="11" t="s">
        <v>3603</v>
      </c>
      <c r="F372" s="10" t="s">
        <v>240</v>
      </c>
      <c r="G372" s="10">
        <v>25</v>
      </c>
      <c r="H372" s="10" t="s">
        <v>667</v>
      </c>
      <c r="I372" s="10">
        <v>1</v>
      </c>
      <c r="J372" s="10">
        <v>1</v>
      </c>
      <c r="N372" s="10" t="s">
        <v>5502</v>
      </c>
      <c r="S372" s="10">
        <f>IF(ISBLANK(T372),0,COUNTA(L372:R372))</f>
        <v>1</v>
      </c>
      <c r="T372" s="10" t="s">
        <v>5499</v>
      </c>
      <c r="U372" s="10" t="s">
        <v>3644</v>
      </c>
    </row>
    <row r="373" spans="1:21">
      <c r="A373" s="10" t="s">
        <v>1295</v>
      </c>
      <c r="B373" s="11" t="s">
        <v>1816</v>
      </c>
      <c r="C373" s="11" t="s">
        <v>3568</v>
      </c>
      <c r="F373" s="10" t="s">
        <v>240</v>
      </c>
      <c r="G373" s="10">
        <v>50</v>
      </c>
      <c r="H373" s="10" t="s">
        <v>668</v>
      </c>
      <c r="I373" s="10">
        <v>1</v>
      </c>
      <c r="J373" s="10">
        <v>1</v>
      </c>
      <c r="L373" s="10" t="s">
        <v>2</v>
      </c>
      <c r="S373" s="10">
        <f>IF(ISBLANK(T373),0,COUNTA(L373:R373))</f>
        <v>1</v>
      </c>
      <c r="T373" s="10" t="s">
        <v>5499</v>
      </c>
      <c r="U373" s="10" t="s">
        <v>3609</v>
      </c>
    </row>
    <row r="374" spans="1:21">
      <c r="A374" s="10" t="s">
        <v>1295</v>
      </c>
      <c r="B374" s="11" t="s">
        <v>1817</v>
      </c>
      <c r="C374" s="11" t="s">
        <v>3569</v>
      </c>
      <c r="F374" s="10" t="s">
        <v>240</v>
      </c>
      <c r="G374" s="10">
        <v>50</v>
      </c>
      <c r="H374" s="10" t="s">
        <v>669</v>
      </c>
      <c r="I374" s="10">
        <v>1</v>
      </c>
      <c r="J374" s="10">
        <v>1</v>
      </c>
      <c r="L374" s="10" t="s">
        <v>2</v>
      </c>
      <c r="O374" s="10" t="s">
        <v>654</v>
      </c>
      <c r="S374" s="10">
        <f>IF(ISBLANK(T374),0,COUNTA(L374:R374))</f>
        <v>2</v>
      </c>
      <c r="T374" s="10" t="s">
        <v>5499</v>
      </c>
      <c r="U374" s="10" t="s">
        <v>3610</v>
      </c>
    </row>
    <row r="375" spans="1:21">
      <c r="A375" s="10" t="s">
        <v>1295</v>
      </c>
      <c r="B375" s="11" t="s">
        <v>1818</v>
      </c>
      <c r="C375" s="11" t="s">
        <v>3602</v>
      </c>
      <c r="F375" s="10" t="s">
        <v>240</v>
      </c>
      <c r="G375" s="10">
        <v>50</v>
      </c>
      <c r="H375" s="10" t="s">
        <v>670</v>
      </c>
      <c r="I375" s="10">
        <v>1</v>
      </c>
      <c r="J375" s="10">
        <v>1</v>
      </c>
      <c r="N375" s="10" t="s">
        <v>5502</v>
      </c>
      <c r="S375" s="10">
        <f>IF(ISBLANK(T375),0,COUNTA(L375:R375))</f>
        <v>1</v>
      </c>
      <c r="T375" s="10" t="s">
        <v>5499</v>
      </c>
      <c r="U375" s="10" t="s">
        <v>3643</v>
      </c>
    </row>
    <row r="376" spans="1:21">
      <c r="A376" s="10" t="s">
        <v>1295</v>
      </c>
      <c r="B376" s="11" t="s">
        <v>1819</v>
      </c>
      <c r="C376" s="11" t="s">
        <v>3606</v>
      </c>
      <c r="F376" s="10" t="s">
        <v>240</v>
      </c>
      <c r="G376" s="10">
        <v>50</v>
      </c>
      <c r="H376" s="10" t="s">
        <v>671</v>
      </c>
      <c r="I376" s="10">
        <v>1</v>
      </c>
      <c r="J376" s="10">
        <v>1</v>
      </c>
      <c r="M376" s="10" t="s">
        <v>15</v>
      </c>
      <c r="S376" s="10">
        <f>IF(ISBLANK(T376),0,COUNTA(L376:R376))</f>
        <v>1</v>
      </c>
      <c r="T376" s="10" t="s">
        <v>5499</v>
      </c>
      <c r="U376" s="10" t="s">
        <v>3647</v>
      </c>
    </row>
    <row r="377" spans="1:21">
      <c r="A377" s="10" t="s">
        <v>1295</v>
      </c>
      <c r="B377" s="11" t="s">
        <v>1820</v>
      </c>
      <c r="C377" s="11" t="s">
        <v>3608</v>
      </c>
      <c r="F377" s="10" t="s">
        <v>240</v>
      </c>
      <c r="G377" s="10">
        <v>75</v>
      </c>
      <c r="H377" s="10" t="s">
        <v>672</v>
      </c>
      <c r="I377" s="10">
        <v>1</v>
      </c>
      <c r="J377" s="10">
        <v>1</v>
      </c>
      <c r="N377" s="10" t="s">
        <v>5493</v>
      </c>
      <c r="S377" s="10">
        <f>IF(ISBLANK(T377),0,COUNTA(L377:R377))</f>
        <v>1</v>
      </c>
      <c r="T377" s="10" t="s">
        <v>5499</v>
      </c>
      <c r="U377" s="10" t="s">
        <v>3649</v>
      </c>
    </row>
    <row r="378" spans="1:21">
      <c r="A378" s="10" t="s">
        <v>1295</v>
      </c>
      <c r="B378" s="11" t="s">
        <v>1821</v>
      </c>
      <c r="C378" s="11" t="s">
        <v>3570</v>
      </c>
      <c r="F378" s="10" t="s">
        <v>241</v>
      </c>
      <c r="G378" s="10">
        <v>25</v>
      </c>
      <c r="H378" s="10" t="s">
        <v>673</v>
      </c>
      <c r="I378" s="10">
        <v>1</v>
      </c>
      <c r="J378" s="10">
        <v>1</v>
      </c>
      <c r="O378" s="10" t="s">
        <v>6</v>
      </c>
      <c r="S378" s="10">
        <f>IF(ISBLANK(T378),0,COUNTA(L378:R378))</f>
        <v>1</v>
      </c>
      <c r="T378" s="10" t="s">
        <v>5499</v>
      </c>
      <c r="U378" s="10" t="s">
        <v>3611</v>
      </c>
    </row>
    <row r="379" spans="1:21">
      <c r="A379" s="10" t="s">
        <v>1295</v>
      </c>
      <c r="B379" s="11" t="s">
        <v>1822</v>
      </c>
      <c r="C379" s="11" t="s">
        <v>3580</v>
      </c>
      <c r="F379" s="10" t="s">
        <v>241</v>
      </c>
      <c r="G379" s="10">
        <v>25</v>
      </c>
      <c r="H379" s="10" t="s">
        <v>674</v>
      </c>
      <c r="I379" s="10">
        <v>1</v>
      </c>
      <c r="J379" s="10">
        <v>1</v>
      </c>
      <c r="O379" s="10" t="s">
        <v>9</v>
      </c>
      <c r="S379" s="10">
        <f>IF(ISBLANK(T379),0,COUNTA(L379:R379))</f>
        <v>1</v>
      </c>
      <c r="T379" s="10" t="s">
        <v>5499</v>
      </c>
      <c r="U379" s="10" t="s">
        <v>3621</v>
      </c>
    </row>
    <row r="380" spans="1:21">
      <c r="A380" s="10" t="s">
        <v>1295</v>
      </c>
      <c r="B380" s="11" t="s">
        <v>1823</v>
      </c>
      <c r="C380" s="11" t="s">
        <v>3587</v>
      </c>
      <c r="F380" s="10" t="s">
        <v>241</v>
      </c>
      <c r="G380" s="10">
        <v>25</v>
      </c>
      <c r="H380" s="10" t="s">
        <v>675</v>
      </c>
      <c r="I380" s="10">
        <v>1</v>
      </c>
      <c r="J380" s="10">
        <v>1</v>
      </c>
      <c r="O380" s="10" t="s">
        <v>12</v>
      </c>
      <c r="S380" s="10">
        <f>IF(ISBLANK(T380),0,COUNTA(L380:R380))</f>
        <v>1</v>
      </c>
      <c r="T380" s="10" t="s">
        <v>5499</v>
      </c>
      <c r="U380" s="10" t="s">
        <v>3628</v>
      </c>
    </row>
    <row r="381" spans="1:21">
      <c r="A381" s="10" t="s">
        <v>1295</v>
      </c>
      <c r="B381" s="11" t="s">
        <v>1824</v>
      </c>
      <c r="C381" s="11" t="s">
        <v>3601</v>
      </c>
      <c r="F381" s="10" t="s">
        <v>241</v>
      </c>
      <c r="G381" s="10">
        <v>25</v>
      </c>
      <c r="H381" s="10" t="s">
        <v>676</v>
      </c>
      <c r="I381" s="10">
        <v>1</v>
      </c>
      <c r="J381" s="10">
        <v>1</v>
      </c>
      <c r="O381" s="10" t="s">
        <v>17</v>
      </c>
      <c r="S381" s="10">
        <f>IF(ISBLANK(T381),0,COUNTA(L381:R381))</f>
        <v>1</v>
      </c>
      <c r="T381" s="10" t="s">
        <v>5499</v>
      </c>
      <c r="U381" s="10" t="s">
        <v>3642</v>
      </c>
    </row>
    <row r="382" spans="1:21">
      <c r="A382" s="10" t="s">
        <v>1295</v>
      </c>
      <c r="B382" s="11" t="s">
        <v>1825</v>
      </c>
      <c r="C382" s="11" t="s">
        <v>3571</v>
      </c>
      <c r="F382" s="10" t="s">
        <v>241</v>
      </c>
      <c r="G382" s="10">
        <v>50</v>
      </c>
      <c r="H382" s="10" t="s">
        <v>677</v>
      </c>
      <c r="I382" s="10">
        <v>1</v>
      </c>
      <c r="J382" s="10">
        <v>1</v>
      </c>
      <c r="O382" s="10" t="s">
        <v>9</v>
      </c>
      <c r="S382" s="10">
        <f>IF(ISBLANK(T382),0,COUNTA(L382:R382))</f>
        <v>1</v>
      </c>
      <c r="T382" s="10" t="s">
        <v>5499</v>
      </c>
      <c r="U382" s="10" t="s">
        <v>3612</v>
      </c>
    </row>
    <row r="383" spans="1:21">
      <c r="A383" s="10" t="s">
        <v>1295</v>
      </c>
      <c r="B383" s="11" t="s">
        <v>1826</v>
      </c>
      <c r="C383" s="11" t="s">
        <v>3579</v>
      </c>
      <c r="F383" s="10" t="s">
        <v>241</v>
      </c>
      <c r="G383" s="10">
        <v>50</v>
      </c>
      <c r="H383" s="10" t="s">
        <v>678</v>
      </c>
      <c r="I383" s="10">
        <v>1</v>
      </c>
      <c r="J383" s="10">
        <v>1</v>
      </c>
      <c r="O383" s="10" t="s">
        <v>17</v>
      </c>
      <c r="S383" s="10">
        <f>IF(ISBLANK(T383),0,COUNTA(L383:R383))</f>
        <v>1</v>
      </c>
      <c r="T383" s="10" t="s">
        <v>5499</v>
      </c>
      <c r="U383" s="10" t="s">
        <v>3620</v>
      </c>
    </row>
    <row r="384" spans="1:21">
      <c r="A384" s="10" t="s">
        <v>1295</v>
      </c>
      <c r="B384" s="11" t="s">
        <v>1827</v>
      </c>
      <c r="C384" s="11" t="s">
        <v>3582</v>
      </c>
      <c r="F384" s="10" t="s">
        <v>241</v>
      </c>
      <c r="G384" s="10">
        <v>50</v>
      </c>
      <c r="H384" s="10" t="s">
        <v>679</v>
      </c>
      <c r="I384" s="10">
        <v>1</v>
      </c>
      <c r="J384" s="10">
        <v>1</v>
      </c>
      <c r="O384" s="10" t="s">
        <v>12</v>
      </c>
      <c r="S384" s="10">
        <f>IF(ISBLANK(T384),0,COUNTA(L384:R384))</f>
        <v>1</v>
      </c>
      <c r="T384" s="10" t="s">
        <v>5499</v>
      </c>
      <c r="U384" s="10" t="s">
        <v>3623</v>
      </c>
    </row>
    <row r="385" spans="1:21">
      <c r="A385" s="10" t="s">
        <v>1295</v>
      </c>
      <c r="B385" s="11" t="s">
        <v>1828</v>
      </c>
      <c r="C385" s="11" t="s">
        <v>3588</v>
      </c>
      <c r="F385" s="10" t="s">
        <v>241</v>
      </c>
      <c r="G385" s="10">
        <v>50</v>
      </c>
      <c r="H385" s="10" t="s">
        <v>567</v>
      </c>
      <c r="I385" s="10">
        <v>1</v>
      </c>
      <c r="J385" s="10">
        <v>1</v>
      </c>
      <c r="O385" s="10" t="s">
        <v>17</v>
      </c>
      <c r="S385" s="10">
        <f>IF(ISBLANK(T385),0,COUNTA(L385:R385))</f>
        <v>1</v>
      </c>
      <c r="T385" s="10" t="s">
        <v>5499</v>
      </c>
      <c r="U385" s="10" t="s">
        <v>3629</v>
      </c>
    </row>
    <row r="386" spans="1:21">
      <c r="A386" s="10" t="s">
        <v>1295</v>
      </c>
      <c r="B386" s="11" t="s">
        <v>1829</v>
      </c>
      <c r="C386" s="11" t="s">
        <v>3589</v>
      </c>
      <c r="F386" s="10" t="s">
        <v>241</v>
      </c>
      <c r="G386" s="10">
        <v>50</v>
      </c>
      <c r="H386" s="10" t="s">
        <v>680</v>
      </c>
      <c r="I386" s="10">
        <v>1</v>
      </c>
      <c r="J386" s="10">
        <v>1</v>
      </c>
      <c r="O386" s="10" t="s">
        <v>9</v>
      </c>
      <c r="S386" s="10">
        <f>IF(ISBLANK(T386),0,COUNTA(L386:R386))</f>
        <v>1</v>
      </c>
      <c r="T386" s="10" t="s">
        <v>5499</v>
      </c>
      <c r="U386" s="10" t="s">
        <v>3630</v>
      </c>
    </row>
    <row r="387" spans="1:21">
      <c r="A387" s="10" t="s">
        <v>1295</v>
      </c>
      <c r="B387" s="11" t="s">
        <v>1830</v>
      </c>
      <c r="C387" s="11" t="s">
        <v>3590</v>
      </c>
      <c r="F387" s="10" t="s">
        <v>241</v>
      </c>
      <c r="G387" s="10">
        <v>50</v>
      </c>
      <c r="H387" s="10" t="s">
        <v>681</v>
      </c>
      <c r="I387" s="10">
        <v>1</v>
      </c>
      <c r="J387" s="10">
        <v>1</v>
      </c>
      <c r="O387" s="10" t="s">
        <v>6</v>
      </c>
      <c r="S387" s="10">
        <f>IF(ISBLANK(T387),0,COUNTA(L387:R387))</f>
        <v>1</v>
      </c>
      <c r="T387" s="10" t="s">
        <v>5499</v>
      </c>
      <c r="U387" s="10" t="s">
        <v>3631</v>
      </c>
    </row>
    <row r="388" spans="1:21">
      <c r="A388" s="10" t="s">
        <v>1295</v>
      </c>
      <c r="B388" s="11" t="s">
        <v>1831</v>
      </c>
      <c r="C388" s="11" t="s">
        <v>3594</v>
      </c>
      <c r="F388" s="10" t="s">
        <v>241</v>
      </c>
      <c r="G388" s="10">
        <v>50</v>
      </c>
      <c r="H388" s="10" t="s">
        <v>682</v>
      </c>
      <c r="I388" s="10">
        <v>1</v>
      </c>
      <c r="J388" s="10">
        <v>1</v>
      </c>
      <c r="O388" s="10" t="s">
        <v>10</v>
      </c>
      <c r="P388" s="10" t="s">
        <v>5503</v>
      </c>
      <c r="S388" s="10">
        <f>IF(ISBLANK(T388),0,COUNTA(L388:R388))</f>
        <v>2</v>
      </c>
      <c r="T388" s="10" t="s">
        <v>5499</v>
      </c>
      <c r="U388" s="10" t="s">
        <v>3635</v>
      </c>
    </row>
    <row r="389" spans="1:21">
      <c r="A389" s="10" t="s">
        <v>1295</v>
      </c>
      <c r="B389" s="11" t="s">
        <v>1832</v>
      </c>
      <c r="C389" s="11" t="s">
        <v>3595</v>
      </c>
      <c r="F389" s="10" t="s">
        <v>241</v>
      </c>
      <c r="G389" s="10">
        <v>50</v>
      </c>
      <c r="H389" s="10" t="s">
        <v>683</v>
      </c>
      <c r="I389" s="10">
        <v>1</v>
      </c>
      <c r="J389" s="10">
        <v>1</v>
      </c>
      <c r="O389" s="10" t="s">
        <v>9</v>
      </c>
      <c r="P389" s="10" t="s">
        <v>1</v>
      </c>
      <c r="S389" s="10">
        <f>IF(ISBLANK(T389),0,COUNTA(L389:R389))</f>
        <v>2</v>
      </c>
      <c r="T389" s="10" t="s">
        <v>5499</v>
      </c>
      <c r="U389" s="10" t="s">
        <v>3636</v>
      </c>
    </row>
    <row r="390" spans="1:21">
      <c r="A390" s="10" t="s">
        <v>1295</v>
      </c>
      <c r="B390" s="11" t="s">
        <v>1833</v>
      </c>
      <c r="C390" s="11" t="s">
        <v>3596</v>
      </c>
      <c r="F390" s="10" t="s">
        <v>241</v>
      </c>
      <c r="G390" s="10">
        <v>50</v>
      </c>
      <c r="H390" s="10" t="s">
        <v>684</v>
      </c>
      <c r="I390" s="10">
        <v>1</v>
      </c>
      <c r="J390" s="10">
        <v>1</v>
      </c>
      <c r="M390" s="10" t="s">
        <v>15</v>
      </c>
      <c r="S390" s="10">
        <f>IF(ISBLANK(T390),0,COUNTA(L390:R390))</f>
        <v>1</v>
      </c>
      <c r="T390" s="10" t="s">
        <v>5499</v>
      </c>
      <c r="U390" s="10" t="s">
        <v>3637</v>
      </c>
    </row>
    <row r="391" spans="1:21">
      <c r="A391" s="10" t="s">
        <v>1295</v>
      </c>
      <c r="B391" s="11" t="s">
        <v>1834</v>
      </c>
      <c r="C391" s="11" t="s">
        <v>3597</v>
      </c>
      <c r="F391" s="10" t="s">
        <v>241</v>
      </c>
      <c r="G391" s="10">
        <v>75</v>
      </c>
      <c r="H391" s="10" t="s">
        <v>685</v>
      </c>
      <c r="I391" s="10">
        <v>1</v>
      </c>
      <c r="J391" s="10">
        <v>1</v>
      </c>
      <c r="O391" s="10" t="s">
        <v>17</v>
      </c>
      <c r="S391" s="10">
        <f>IF(ISBLANK(T391),0,COUNTA(L391:R391))</f>
        <v>1</v>
      </c>
      <c r="T391" s="10" t="s">
        <v>5499</v>
      </c>
      <c r="U391" s="10" t="s">
        <v>3638</v>
      </c>
    </row>
    <row r="392" spans="1:21">
      <c r="A392" s="10" t="s">
        <v>1295</v>
      </c>
      <c r="B392" s="11" t="s">
        <v>1835</v>
      </c>
      <c r="C392" s="11" t="s">
        <v>3605</v>
      </c>
      <c r="F392" s="10" t="s">
        <v>241</v>
      </c>
      <c r="G392" s="10">
        <v>75</v>
      </c>
      <c r="H392" s="10" t="s">
        <v>686</v>
      </c>
      <c r="I392" s="10">
        <v>1</v>
      </c>
      <c r="J392" s="10">
        <v>1</v>
      </c>
      <c r="L392" s="10" t="s">
        <v>0</v>
      </c>
      <c r="O392" s="10" t="s">
        <v>651</v>
      </c>
      <c r="R392" s="10" t="s">
        <v>16</v>
      </c>
      <c r="S392" s="10">
        <f>IF(ISBLANK(T392),0,COUNTA(L392:R392))</f>
        <v>3</v>
      </c>
      <c r="T392" s="10" t="s">
        <v>5499</v>
      </c>
      <c r="U392" s="10" t="s">
        <v>3646</v>
      </c>
    </row>
    <row r="393" spans="1:21">
      <c r="A393" s="10" t="s">
        <v>1295</v>
      </c>
      <c r="B393" s="11" t="s">
        <v>1836</v>
      </c>
      <c r="C393" s="11" t="s">
        <v>3607</v>
      </c>
      <c r="F393" s="10" t="s">
        <v>241</v>
      </c>
      <c r="G393" s="10">
        <v>75</v>
      </c>
      <c r="H393" s="10" t="s">
        <v>687</v>
      </c>
      <c r="I393" s="10">
        <v>1</v>
      </c>
      <c r="J393" s="10">
        <v>1</v>
      </c>
      <c r="O393" s="10" t="s">
        <v>12</v>
      </c>
      <c r="S393" s="10">
        <f>IF(ISBLANK(T393),0,COUNTA(L393:R393))</f>
        <v>1</v>
      </c>
      <c r="T393" s="10" t="s">
        <v>5499</v>
      </c>
      <c r="U393" s="10" t="s">
        <v>3648</v>
      </c>
    </row>
    <row r="394" spans="1:21">
      <c r="A394" s="10" t="s">
        <v>1295</v>
      </c>
      <c r="B394" s="11" t="s">
        <v>1837</v>
      </c>
      <c r="C394" s="11" t="s">
        <v>3572</v>
      </c>
      <c r="F394" s="10" t="s">
        <v>242</v>
      </c>
      <c r="G394" s="10">
        <v>25</v>
      </c>
      <c r="H394" s="10" t="s">
        <v>688</v>
      </c>
      <c r="I394" s="10">
        <v>1</v>
      </c>
      <c r="J394" s="10">
        <v>1</v>
      </c>
      <c r="M394" s="10" t="s">
        <v>13</v>
      </c>
      <c r="S394" s="10">
        <f>IF(ISBLANK(T394),0,COUNTA(L394:R394))</f>
        <v>1</v>
      </c>
      <c r="T394" s="10" t="s">
        <v>5499</v>
      </c>
      <c r="U394" s="10" t="s">
        <v>3613</v>
      </c>
    </row>
    <row r="395" spans="1:21">
      <c r="A395" s="10" t="s">
        <v>1295</v>
      </c>
      <c r="B395" s="11" t="s">
        <v>1838</v>
      </c>
      <c r="C395" s="11" t="s">
        <v>3577</v>
      </c>
      <c r="F395" s="10" t="s">
        <v>242</v>
      </c>
      <c r="G395" s="10">
        <v>25</v>
      </c>
      <c r="H395" s="10" t="s">
        <v>689</v>
      </c>
      <c r="I395" s="10">
        <v>1</v>
      </c>
      <c r="J395" s="10">
        <v>1</v>
      </c>
      <c r="M395" s="10" t="s">
        <v>248</v>
      </c>
      <c r="S395" s="10">
        <f>IF(ISBLANK(T395),0,COUNTA(L395:R395))</f>
        <v>1</v>
      </c>
      <c r="T395" s="10" t="s">
        <v>5499</v>
      </c>
      <c r="U395" s="10" t="s">
        <v>3618</v>
      </c>
    </row>
    <row r="396" spans="1:21">
      <c r="A396" s="10" t="s">
        <v>1295</v>
      </c>
      <c r="B396" s="11" t="s">
        <v>1839</v>
      </c>
      <c r="C396" s="11" t="s">
        <v>3574</v>
      </c>
      <c r="F396" s="10" t="s">
        <v>242</v>
      </c>
      <c r="G396" s="10">
        <v>50</v>
      </c>
      <c r="H396" s="10" t="s">
        <v>690</v>
      </c>
      <c r="I396" s="10">
        <v>1</v>
      </c>
      <c r="J396" s="10">
        <v>1</v>
      </c>
      <c r="L396" s="10" t="s">
        <v>5495</v>
      </c>
      <c r="M396" s="10" t="s">
        <v>5497</v>
      </c>
      <c r="S396" s="10">
        <f>IF(ISBLANK(T396),0,COUNTA(L396:R396))</f>
        <v>2</v>
      </c>
      <c r="T396" s="10" t="s">
        <v>5499</v>
      </c>
      <c r="U396" s="10" t="s">
        <v>3615</v>
      </c>
    </row>
    <row r="397" spans="1:21">
      <c r="A397" s="10" t="s">
        <v>1295</v>
      </c>
      <c r="B397" s="11" t="s">
        <v>1840</v>
      </c>
      <c r="C397" s="11" t="s">
        <v>3593</v>
      </c>
      <c r="F397" s="10" t="s">
        <v>242</v>
      </c>
      <c r="G397" s="10">
        <v>50</v>
      </c>
      <c r="H397" s="10" t="s">
        <v>691</v>
      </c>
      <c r="I397" s="10">
        <v>1</v>
      </c>
      <c r="J397" s="10">
        <v>1</v>
      </c>
      <c r="L397" s="10" t="s">
        <v>5526</v>
      </c>
      <c r="M397" s="10" t="s">
        <v>650</v>
      </c>
      <c r="N397" s="10" t="s">
        <v>248</v>
      </c>
      <c r="S397" s="10">
        <f>IF(ISBLANK(T397),0,COUNTA(L397:R397))</f>
        <v>3</v>
      </c>
      <c r="T397" s="10" t="s">
        <v>5499</v>
      </c>
      <c r="U397" s="10" t="s">
        <v>3634</v>
      </c>
    </row>
    <row r="398" spans="1:21">
      <c r="A398" s="10" t="s">
        <v>1295</v>
      </c>
      <c r="B398" s="11" t="s">
        <v>1841</v>
      </c>
      <c r="C398" s="11" t="s">
        <v>3598</v>
      </c>
      <c r="F398" s="10" t="s">
        <v>242</v>
      </c>
      <c r="G398" s="10">
        <v>50</v>
      </c>
      <c r="H398" s="10" t="s">
        <v>692</v>
      </c>
      <c r="I398" s="10">
        <v>1</v>
      </c>
      <c r="J398" s="10">
        <v>1</v>
      </c>
      <c r="O398" s="10" t="s">
        <v>9</v>
      </c>
      <c r="P398" s="10" t="s">
        <v>12</v>
      </c>
      <c r="Q398" s="10" t="s">
        <v>17</v>
      </c>
      <c r="R398" s="10" t="s">
        <v>5</v>
      </c>
      <c r="S398" s="10">
        <f>IF(ISBLANK(T398),0,COUNTA(L398:R398))</f>
        <v>4</v>
      </c>
      <c r="T398" s="10" t="s">
        <v>5499</v>
      </c>
      <c r="U398" s="10" t="s">
        <v>3639</v>
      </c>
    </row>
    <row r="399" spans="1:21">
      <c r="A399" s="10" t="s">
        <v>1295</v>
      </c>
      <c r="B399" s="11" t="s">
        <v>1842</v>
      </c>
      <c r="C399" s="11" t="s">
        <v>3576</v>
      </c>
      <c r="F399" s="10" t="s">
        <v>243</v>
      </c>
      <c r="G399" s="10">
        <v>25</v>
      </c>
      <c r="H399" s="10" t="s">
        <v>693</v>
      </c>
      <c r="I399" s="10">
        <v>1</v>
      </c>
      <c r="J399" s="10">
        <v>1</v>
      </c>
      <c r="L399" s="10" t="s">
        <v>833</v>
      </c>
      <c r="S399" s="10">
        <f>IF(ISBLANK(T399),0,COUNTA(L399:R399))</f>
        <v>1</v>
      </c>
      <c r="T399" s="10" t="s">
        <v>5499</v>
      </c>
      <c r="U399" s="10" t="s">
        <v>3617</v>
      </c>
    </row>
    <row r="400" spans="1:21">
      <c r="A400" s="10" t="s">
        <v>1295</v>
      </c>
      <c r="B400" s="11" t="s">
        <v>1843</v>
      </c>
      <c r="C400" s="11" t="s">
        <v>3585</v>
      </c>
      <c r="F400" s="10" t="s">
        <v>243</v>
      </c>
      <c r="G400" s="10">
        <v>25</v>
      </c>
      <c r="H400" s="10" t="s">
        <v>694</v>
      </c>
      <c r="I400" s="10">
        <v>1</v>
      </c>
      <c r="J400" s="10">
        <v>1</v>
      </c>
      <c r="L400" s="10" t="s">
        <v>833</v>
      </c>
      <c r="S400" s="10">
        <f>IF(ISBLANK(T400),0,COUNTA(L400:R400))</f>
        <v>1</v>
      </c>
      <c r="T400" s="10" t="s">
        <v>5499</v>
      </c>
      <c r="U400" s="10" t="s">
        <v>3626</v>
      </c>
    </row>
    <row r="401" spans="1:21">
      <c r="A401" s="10" t="s">
        <v>1295</v>
      </c>
      <c r="B401" s="11" t="s">
        <v>1844</v>
      </c>
      <c r="C401" s="11" t="s">
        <v>3586</v>
      </c>
      <c r="F401" s="10" t="s">
        <v>243</v>
      </c>
      <c r="G401" s="10">
        <v>50</v>
      </c>
      <c r="H401" s="10" t="s">
        <v>695</v>
      </c>
      <c r="I401" s="10">
        <v>1</v>
      </c>
      <c r="J401" s="10">
        <v>1</v>
      </c>
      <c r="L401" s="10" t="s">
        <v>833</v>
      </c>
      <c r="N401" s="10" t="s">
        <v>248</v>
      </c>
      <c r="S401" s="10">
        <f>IF(ISBLANK(T401),0,COUNTA(L401:R401))</f>
        <v>2</v>
      </c>
      <c r="T401" s="10" t="s">
        <v>5499</v>
      </c>
      <c r="U401" s="10" t="s">
        <v>3627</v>
      </c>
    </row>
    <row r="402" spans="1:21">
      <c r="A402" s="10" t="s">
        <v>2652</v>
      </c>
      <c r="B402" s="11" t="s">
        <v>2604</v>
      </c>
      <c r="C402" s="11" t="s">
        <v>3659</v>
      </c>
      <c r="F402" s="10" t="s">
        <v>239</v>
      </c>
      <c r="G402" s="10">
        <v>50</v>
      </c>
      <c r="H402" s="10" t="s">
        <v>2605</v>
      </c>
      <c r="I402" s="10">
        <v>1</v>
      </c>
      <c r="J402" s="10">
        <v>1</v>
      </c>
      <c r="L402" s="10" t="s">
        <v>5494</v>
      </c>
      <c r="M402" s="10" t="s">
        <v>11</v>
      </c>
      <c r="O402" s="10" t="s">
        <v>2867</v>
      </c>
      <c r="S402" s="10">
        <f>IF(ISBLANK(T402),0,COUNTA(L402:R402))</f>
        <v>3</v>
      </c>
      <c r="T402" s="10" t="s">
        <v>5499</v>
      </c>
      <c r="U402" s="10" t="s">
        <v>3685</v>
      </c>
    </row>
    <row r="403" spans="1:21">
      <c r="A403" s="10" t="s">
        <v>2652</v>
      </c>
      <c r="B403" s="11" t="s">
        <v>2606</v>
      </c>
      <c r="C403" s="11" t="s">
        <v>3662</v>
      </c>
      <c r="F403" s="10" t="s">
        <v>239</v>
      </c>
      <c r="G403" s="10">
        <v>50</v>
      </c>
      <c r="H403" s="10" t="s">
        <v>252</v>
      </c>
      <c r="I403" s="10">
        <v>1</v>
      </c>
      <c r="J403" s="10">
        <v>1</v>
      </c>
      <c r="M403" s="10" t="s">
        <v>656</v>
      </c>
      <c r="S403" s="10">
        <f>IF(ISBLANK(T403),0,COUNTA(L403:R403))</f>
        <v>1</v>
      </c>
      <c r="T403" s="10" t="s">
        <v>5499</v>
      </c>
      <c r="U403" s="10" t="s">
        <v>3688</v>
      </c>
    </row>
    <row r="404" spans="1:21">
      <c r="A404" s="10" t="s">
        <v>2652</v>
      </c>
      <c r="B404" s="11" t="s">
        <v>2602</v>
      </c>
      <c r="C404" s="11" t="s">
        <v>3668</v>
      </c>
      <c r="F404" s="10" t="s">
        <v>239</v>
      </c>
      <c r="G404" s="10">
        <v>50</v>
      </c>
      <c r="H404" s="10" t="s">
        <v>2603</v>
      </c>
      <c r="I404" s="10">
        <v>1</v>
      </c>
      <c r="J404" s="10">
        <v>1</v>
      </c>
      <c r="M404" s="10" t="s">
        <v>656</v>
      </c>
      <c r="S404" s="10">
        <f>IF(ISBLANK(T404),0,COUNTA(L404:R404))</f>
        <v>1</v>
      </c>
      <c r="T404" s="10" t="s">
        <v>5499</v>
      </c>
      <c r="U404" s="10" t="s">
        <v>3694</v>
      </c>
    </row>
    <row r="405" spans="1:21">
      <c r="A405" s="10" t="s">
        <v>2652</v>
      </c>
      <c r="B405" s="11" t="s">
        <v>2607</v>
      </c>
      <c r="C405" s="11" t="s">
        <v>3674</v>
      </c>
      <c r="F405" s="10" t="s">
        <v>239</v>
      </c>
      <c r="G405" s="10">
        <v>50</v>
      </c>
      <c r="H405" s="10" t="s">
        <v>2608</v>
      </c>
      <c r="I405" s="10">
        <v>1</v>
      </c>
      <c r="J405" s="10">
        <v>1</v>
      </c>
      <c r="O405" s="10" t="s">
        <v>10</v>
      </c>
      <c r="P405" s="10" t="s">
        <v>5498</v>
      </c>
      <c r="S405" s="10">
        <f>IF(ISBLANK(T405),0,COUNTA(L405:R405))</f>
        <v>2</v>
      </c>
      <c r="T405" s="10" t="s">
        <v>5499</v>
      </c>
      <c r="U405" s="10" t="s">
        <v>3699</v>
      </c>
    </row>
    <row r="406" spans="1:21">
      <c r="A406" s="10" t="s">
        <v>2652</v>
      </c>
      <c r="B406" s="11" t="s">
        <v>2609</v>
      </c>
      <c r="C406" s="11" t="s">
        <v>3676</v>
      </c>
      <c r="F406" s="10" t="s">
        <v>239</v>
      </c>
      <c r="G406" s="10">
        <v>50</v>
      </c>
      <c r="H406" s="10" t="s">
        <v>256</v>
      </c>
      <c r="I406" s="10">
        <v>1</v>
      </c>
      <c r="J406" s="10">
        <v>1</v>
      </c>
      <c r="L406" s="10" t="s">
        <v>11</v>
      </c>
      <c r="N406" s="10" t="s">
        <v>19</v>
      </c>
      <c r="S406" s="10">
        <f>IF(ISBLANK(T406),0,COUNTA(L406:R406))</f>
        <v>2</v>
      </c>
      <c r="T406" s="10" t="s">
        <v>5499</v>
      </c>
      <c r="U406" s="10" t="s">
        <v>3701</v>
      </c>
    </row>
    <row r="407" spans="1:21">
      <c r="A407" s="10" t="s">
        <v>2652</v>
      </c>
      <c r="B407" s="11" t="s">
        <v>2610</v>
      </c>
      <c r="C407" s="11" t="s">
        <v>3651</v>
      </c>
      <c r="F407" s="10" t="s">
        <v>239</v>
      </c>
      <c r="G407" s="10">
        <v>75</v>
      </c>
      <c r="H407" s="10" t="s">
        <v>2611</v>
      </c>
      <c r="I407" s="10">
        <v>1</v>
      </c>
      <c r="J407" s="10">
        <v>1</v>
      </c>
      <c r="L407" s="10" t="s">
        <v>644</v>
      </c>
      <c r="S407" s="10">
        <f>IF(ISBLANK(T407),0,COUNTA(L407:R407))</f>
        <v>1</v>
      </c>
      <c r="T407" s="10" t="s">
        <v>5499</v>
      </c>
      <c r="U407" s="10" t="s">
        <v>3679</v>
      </c>
    </row>
    <row r="408" spans="1:21">
      <c r="A408" s="10" t="s">
        <v>2652</v>
      </c>
      <c r="B408" s="11" t="s">
        <v>2612</v>
      </c>
      <c r="C408" s="11" t="s">
        <v>3673</v>
      </c>
      <c r="F408" s="10" t="s">
        <v>239</v>
      </c>
      <c r="G408" s="10">
        <v>75</v>
      </c>
      <c r="H408" s="10" t="s">
        <v>2613</v>
      </c>
      <c r="I408" s="10">
        <v>1</v>
      </c>
      <c r="J408" s="10">
        <v>1</v>
      </c>
      <c r="L408" s="10" t="s">
        <v>650</v>
      </c>
      <c r="O408" s="10" t="s">
        <v>13</v>
      </c>
      <c r="Q408" s="10" t="s">
        <v>5504</v>
      </c>
      <c r="S408" s="10">
        <f>IF(ISBLANK(T408),0,COUNTA(L408:R408))</f>
        <v>3</v>
      </c>
      <c r="T408" s="10" t="s">
        <v>5499</v>
      </c>
      <c r="U408" s="10" t="s">
        <v>3698</v>
      </c>
    </row>
    <row r="409" spans="1:21">
      <c r="A409" s="10" t="s">
        <v>2652</v>
      </c>
      <c r="B409" s="11" t="s">
        <v>2614</v>
      </c>
      <c r="C409" s="11" t="s">
        <v>3667</v>
      </c>
      <c r="F409" s="10" t="s">
        <v>239</v>
      </c>
      <c r="G409" s="10">
        <v>100</v>
      </c>
      <c r="H409" s="10" t="s">
        <v>2615</v>
      </c>
      <c r="I409" s="10">
        <v>1</v>
      </c>
      <c r="J409" s="10">
        <v>1</v>
      </c>
      <c r="O409" s="10" t="s">
        <v>10</v>
      </c>
      <c r="S409" s="10">
        <f>IF(ISBLANK(T409),0,COUNTA(L409:R409))</f>
        <v>1</v>
      </c>
      <c r="T409" s="10" t="s">
        <v>5499</v>
      </c>
      <c r="U409" s="10" t="s">
        <v>3693</v>
      </c>
    </row>
    <row r="410" spans="1:21">
      <c r="A410" s="10" t="s">
        <v>2652</v>
      </c>
      <c r="B410" s="11" t="s">
        <v>2616</v>
      </c>
      <c r="C410" s="11" t="s">
        <v>3675</v>
      </c>
      <c r="F410" s="10" t="s">
        <v>239</v>
      </c>
      <c r="G410" s="10">
        <v>100</v>
      </c>
      <c r="H410" s="10" t="s">
        <v>2617</v>
      </c>
      <c r="I410" s="10">
        <v>1</v>
      </c>
      <c r="J410" s="10">
        <v>1</v>
      </c>
      <c r="N410" s="10" t="s">
        <v>5502</v>
      </c>
      <c r="O410" s="10" t="s">
        <v>10</v>
      </c>
      <c r="S410" s="10">
        <f>IF(ISBLANK(T410),0,COUNTA(L410:R410))</f>
        <v>2</v>
      </c>
      <c r="T410" s="10" t="s">
        <v>5499</v>
      </c>
      <c r="U410" s="10" t="s">
        <v>3700</v>
      </c>
    </row>
    <row r="411" spans="1:21">
      <c r="A411" s="10" t="s">
        <v>2652</v>
      </c>
      <c r="B411" s="11" t="s">
        <v>2618</v>
      </c>
      <c r="C411" s="11" t="s">
        <v>3670</v>
      </c>
      <c r="F411" s="10" t="s">
        <v>240</v>
      </c>
      <c r="G411" s="10">
        <v>25</v>
      </c>
      <c r="H411" s="10" t="s">
        <v>2619</v>
      </c>
      <c r="I411" s="10">
        <v>1</v>
      </c>
      <c r="J411" s="10">
        <v>1</v>
      </c>
      <c r="L411" s="10" t="s">
        <v>644</v>
      </c>
      <c r="R411" s="10" t="s">
        <v>5</v>
      </c>
      <c r="S411" s="10">
        <f>IF(ISBLANK(T411),0,COUNTA(L411:R411))</f>
        <v>2</v>
      </c>
      <c r="T411" s="10" t="s">
        <v>5499</v>
      </c>
      <c r="U411" s="10" t="s">
        <v>3695</v>
      </c>
    </row>
    <row r="412" spans="1:21">
      <c r="A412" s="10" t="s">
        <v>2652</v>
      </c>
      <c r="B412" s="11" t="s">
        <v>2620</v>
      </c>
      <c r="C412" s="11" t="s">
        <v>3657</v>
      </c>
      <c r="F412" s="10" t="s">
        <v>240</v>
      </c>
      <c r="G412" s="10">
        <v>50</v>
      </c>
      <c r="H412" s="10" t="s">
        <v>2621</v>
      </c>
      <c r="I412" s="10">
        <v>1</v>
      </c>
      <c r="J412" s="10">
        <v>1</v>
      </c>
      <c r="N412" s="10" t="s">
        <v>5493</v>
      </c>
      <c r="S412" s="10">
        <f>IF(ISBLANK(T412),0,COUNTA(L412:R412))</f>
        <v>1</v>
      </c>
      <c r="T412" s="10" t="s">
        <v>5499</v>
      </c>
      <c r="U412" s="10" t="s">
        <v>3683</v>
      </c>
    </row>
    <row r="413" spans="1:21">
      <c r="A413" s="10" t="s">
        <v>2652</v>
      </c>
      <c r="B413" s="11" t="s">
        <v>2622</v>
      </c>
      <c r="C413" s="11" t="s">
        <v>3652</v>
      </c>
      <c r="F413" s="10" t="s">
        <v>240</v>
      </c>
      <c r="G413" s="10">
        <v>75</v>
      </c>
      <c r="H413" s="10" t="s">
        <v>2623</v>
      </c>
      <c r="I413" s="10">
        <v>1</v>
      </c>
      <c r="J413" s="10">
        <v>1</v>
      </c>
      <c r="L413" s="10" t="s">
        <v>648</v>
      </c>
      <c r="N413" s="10" t="s">
        <v>14</v>
      </c>
      <c r="S413" s="10">
        <f>IF(ISBLANK(T413),0,COUNTA(L413:R413))</f>
        <v>2</v>
      </c>
      <c r="T413" s="10" t="s">
        <v>5499</v>
      </c>
      <c r="U413" s="10" t="s">
        <v>3680</v>
      </c>
    </row>
    <row r="414" spans="1:21">
      <c r="A414" s="10" t="s">
        <v>2652</v>
      </c>
      <c r="B414" s="11" t="s">
        <v>2624</v>
      </c>
      <c r="C414" s="11" t="s">
        <v>3653</v>
      </c>
      <c r="F414" s="10" t="s">
        <v>240</v>
      </c>
      <c r="G414" s="10">
        <v>75</v>
      </c>
      <c r="H414" s="10" t="s">
        <v>2625</v>
      </c>
      <c r="I414" s="10">
        <v>1</v>
      </c>
      <c r="J414" s="10">
        <v>1</v>
      </c>
      <c r="L414" s="10" t="s">
        <v>648</v>
      </c>
      <c r="N414" s="10" t="s">
        <v>14</v>
      </c>
      <c r="S414" s="10">
        <f>IF(ISBLANK(T414),0,COUNTA(L414:R414))</f>
        <v>2</v>
      </c>
      <c r="T414" s="10" t="s">
        <v>5499</v>
      </c>
      <c r="U414" s="10" t="s">
        <v>3680</v>
      </c>
    </row>
    <row r="415" spans="1:21">
      <c r="A415" s="10" t="s">
        <v>2652</v>
      </c>
      <c r="B415" s="11" t="s">
        <v>2626</v>
      </c>
      <c r="C415" s="11" t="s">
        <v>3654</v>
      </c>
      <c r="F415" s="10" t="s">
        <v>240</v>
      </c>
      <c r="G415" s="10">
        <v>75</v>
      </c>
      <c r="H415" s="10" t="s">
        <v>2627</v>
      </c>
      <c r="I415" s="10">
        <v>1</v>
      </c>
      <c r="J415" s="10">
        <v>1</v>
      </c>
      <c r="L415" s="10" t="s">
        <v>648</v>
      </c>
      <c r="N415" s="10" t="s">
        <v>14</v>
      </c>
      <c r="S415" s="10">
        <f>IF(ISBLANK(T415),0,COUNTA(L415:R415))</f>
        <v>2</v>
      </c>
      <c r="T415" s="10" t="s">
        <v>5499</v>
      </c>
      <c r="U415" s="10" t="s">
        <v>3680</v>
      </c>
    </row>
    <row r="416" spans="1:21">
      <c r="A416" s="10" t="s">
        <v>2652</v>
      </c>
      <c r="B416" s="11" t="s">
        <v>2628</v>
      </c>
      <c r="C416" s="11" t="s">
        <v>3656</v>
      </c>
      <c r="F416" s="10" t="s">
        <v>240</v>
      </c>
      <c r="G416" s="10">
        <v>75</v>
      </c>
      <c r="H416" s="10" t="s">
        <v>325</v>
      </c>
      <c r="I416" s="10">
        <v>1</v>
      </c>
      <c r="J416" s="10">
        <v>1</v>
      </c>
      <c r="N416" s="10" t="s">
        <v>14</v>
      </c>
      <c r="S416" s="10">
        <f>IF(ISBLANK(T416),0,COUNTA(L416:R416))</f>
        <v>1</v>
      </c>
      <c r="T416" s="10" t="s">
        <v>5499</v>
      </c>
      <c r="U416" s="10" t="s">
        <v>3682</v>
      </c>
    </row>
    <row r="417" spans="1:21">
      <c r="A417" s="10" t="s">
        <v>2652</v>
      </c>
      <c r="B417" s="11" t="s">
        <v>2629</v>
      </c>
      <c r="C417" s="11" t="s">
        <v>3669</v>
      </c>
      <c r="F417" s="10" t="s">
        <v>240</v>
      </c>
      <c r="G417" s="10">
        <v>75</v>
      </c>
      <c r="H417" s="10" t="s">
        <v>2630</v>
      </c>
      <c r="I417" s="10">
        <v>1</v>
      </c>
      <c r="J417" s="10">
        <v>1</v>
      </c>
      <c r="L417" s="10" t="s">
        <v>648</v>
      </c>
      <c r="N417" s="10" t="s">
        <v>14</v>
      </c>
      <c r="S417" s="10">
        <f>IF(ISBLANK(T417),0,COUNTA(L417:R417))</f>
        <v>2</v>
      </c>
      <c r="T417" s="10" t="s">
        <v>5499</v>
      </c>
      <c r="U417" s="10" t="s">
        <v>3680</v>
      </c>
    </row>
    <row r="418" spans="1:21">
      <c r="A418" s="10" t="s">
        <v>2652</v>
      </c>
      <c r="B418" s="11" t="s">
        <v>2631</v>
      </c>
      <c r="C418" s="11" t="s">
        <v>3663</v>
      </c>
      <c r="F418" s="10" t="s">
        <v>241</v>
      </c>
      <c r="G418" s="10">
        <v>25</v>
      </c>
      <c r="H418" s="10" t="s">
        <v>363</v>
      </c>
      <c r="I418" s="10">
        <v>1</v>
      </c>
      <c r="J418" s="10">
        <v>1</v>
      </c>
      <c r="O418" s="10" t="s">
        <v>12</v>
      </c>
      <c r="S418" s="10">
        <f>IF(ISBLANK(T418),0,COUNTA(L418:R418))</f>
        <v>1</v>
      </c>
      <c r="T418" s="10" t="s">
        <v>5499</v>
      </c>
      <c r="U418" s="10" t="s">
        <v>3689</v>
      </c>
    </row>
    <row r="419" spans="1:21">
      <c r="A419" s="10" t="s">
        <v>2652</v>
      </c>
      <c r="B419" s="11" t="s">
        <v>2632</v>
      </c>
      <c r="C419" s="11" t="s">
        <v>3666</v>
      </c>
      <c r="F419" s="10" t="s">
        <v>241</v>
      </c>
      <c r="G419" s="10">
        <v>25</v>
      </c>
      <c r="H419" s="10" t="s">
        <v>369</v>
      </c>
      <c r="I419" s="10">
        <v>1</v>
      </c>
      <c r="J419" s="10">
        <v>1</v>
      </c>
      <c r="O419" s="10" t="s">
        <v>9</v>
      </c>
      <c r="S419" s="10">
        <f>IF(ISBLANK(T419),0,COUNTA(L419:R419))</f>
        <v>1</v>
      </c>
      <c r="T419" s="10" t="s">
        <v>5499</v>
      </c>
      <c r="U419" s="10" t="s">
        <v>3692</v>
      </c>
    </row>
    <row r="420" spans="1:21">
      <c r="A420" s="10" t="s">
        <v>2652</v>
      </c>
      <c r="B420" s="11" t="s">
        <v>2633</v>
      </c>
      <c r="C420" s="11" t="s">
        <v>3660</v>
      </c>
      <c r="F420" s="10" t="s">
        <v>241</v>
      </c>
      <c r="G420" s="10">
        <v>75</v>
      </c>
      <c r="H420" s="10" t="s">
        <v>2634</v>
      </c>
      <c r="I420" s="10">
        <v>1</v>
      </c>
      <c r="J420" s="10">
        <v>1</v>
      </c>
      <c r="L420" s="10" t="s">
        <v>650</v>
      </c>
      <c r="O420" s="10" t="s">
        <v>17</v>
      </c>
      <c r="Q420" s="10" t="s">
        <v>5504</v>
      </c>
      <c r="S420" s="10">
        <f>IF(ISBLANK(T420),0,COUNTA(L420:R420))</f>
        <v>3</v>
      </c>
      <c r="T420" s="10" t="s">
        <v>5499</v>
      </c>
      <c r="U420" s="10" t="s">
        <v>3686</v>
      </c>
    </row>
    <row r="421" spans="1:21">
      <c r="A421" s="10" t="s">
        <v>2652</v>
      </c>
      <c r="B421" s="11" t="s">
        <v>2635</v>
      </c>
      <c r="C421" s="11" t="s">
        <v>3664</v>
      </c>
      <c r="F421" s="10" t="s">
        <v>241</v>
      </c>
      <c r="G421" s="10">
        <v>75</v>
      </c>
      <c r="H421" s="10" t="s">
        <v>2636</v>
      </c>
      <c r="I421" s="10">
        <v>1</v>
      </c>
      <c r="J421" s="10">
        <v>1</v>
      </c>
      <c r="L421" s="10" t="s">
        <v>650</v>
      </c>
      <c r="O421" s="10" t="s">
        <v>12</v>
      </c>
      <c r="Q421" s="10" t="s">
        <v>5504</v>
      </c>
      <c r="S421" s="10">
        <f>IF(ISBLANK(T421),0,COUNTA(L421:R421))</f>
        <v>3</v>
      </c>
      <c r="T421" s="10" t="s">
        <v>5499</v>
      </c>
      <c r="U421" s="10" t="s">
        <v>3690</v>
      </c>
    </row>
    <row r="422" spans="1:21">
      <c r="A422" s="10" t="s">
        <v>2652</v>
      </c>
      <c r="B422" s="11" t="s">
        <v>2637</v>
      </c>
      <c r="C422" s="11" t="s">
        <v>3671</v>
      </c>
      <c r="F422" s="10" t="s">
        <v>241</v>
      </c>
      <c r="G422" s="10">
        <v>75</v>
      </c>
      <c r="H422" s="10" t="s">
        <v>2638</v>
      </c>
      <c r="I422" s="10">
        <v>1</v>
      </c>
      <c r="J422" s="10">
        <v>1</v>
      </c>
      <c r="L422" s="10" t="s">
        <v>650</v>
      </c>
      <c r="O422" s="10" t="s">
        <v>9</v>
      </c>
      <c r="Q422" s="10" t="s">
        <v>5504</v>
      </c>
      <c r="S422" s="10">
        <f>IF(ISBLANK(T422),0,COUNTA(L422:R422))</f>
        <v>3</v>
      </c>
      <c r="T422" s="10" t="s">
        <v>5499</v>
      </c>
      <c r="U422" s="10" t="s">
        <v>3696</v>
      </c>
    </row>
    <row r="423" spans="1:21">
      <c r="A423" s="10" t="s">
        <v>2652</v>
      </c>
      <c r="B423" s="11" t="s">
        <v>2639</v>
      </c>
      <c r="C423" s="11" t="s">
        <v>3677</v>
      </c>
      <c r="F423" s="10" t="s">
        <v>241</v>
      </c>
      <c r="G423" s="10">
        <v>75</v>
      </c>
      <c r="H423" s="10" t="s">
        <v>2640</v>
      </c>
      <c r="I423" s="10">
        <v>1</v>
      </c>
      <c r="J423" s="10">
        <v>1</v>
      </c>
      <c r="O423" s="10" t="s">
        <v>9</v>
      </c>
      <c r="P423" s="10" t="s">
        <v>12</v>
      </c>
      <c r="Q423" s="10" t="s">
        <v>17</v>
      </c>
      <c r="S423" s="10">
        <f>IF(ISBLANK(T423),0,COUNTA(L423:R423))</f>
        <v>3</v>
      </c>
      <c r="T423" s="10" t="s">
        <v>5499</v>
      </c>
      <c r="U423" s="10" t="s">
        <v>3702</v>
      </c>
    </row>
    <row r="424" spans="1:21">
      <c r="A424" s="10" t="s">
        <v>2652</v>
      </c>
      <c r="B424" s="11" t="s">
        <v>2641</v>
      </c>
      <c r="C424" s="11" t="s">
        <v>3655</v>
      </c>
      <c r="F424" s="10" t="s">
        <v>241</v>
      </c>
      <c r="G424" s="10">
        <v>100</v>
      </c>
      <c r="H424" s="10" t="s">
        <v>2642</v>
      </c>
      <c r="I424" s="10">
        <v>1</v>
      </c>
      <c r="J424" s="10">
        <v>1</v>
      </c>
      <c r="L424" s="10" t="s">
        <v>0</v>
      </c>
      <c r="N424" s="10" t="s">
        <v>656</v>
      </c>
      <c r="S424" s="10">
        <f>IF(ISBLANK(T424),0,COUNTA(L424:R424))</f>
        <v>2</v>
      </c>
      <c r="T424" s="10" t="s">
        <v>5499</v>
      </c>
      <c r="U424" s="10" t="s">
        <v>3681</v>
      </c>
    </row>
    <row r="425" spans="1:21">
      <c r="A425" s="10" t="s">
        <v>2652</v>
      </c>
      <c r="B425" s="11" t="s">
        <v>2643</v>
      </c>
      <c r="C425" s="11" t="s">
        <v>3665</v>
      </c>
      <c r="F425" s="10" t="s">
        <v>241</v>
      </c>
      <c r="G425" s="10">
        <v>100</v>
      </c>
      <c r="H425" s="10" t="s">
        <v>2644</v>
      </c>
      <c r="I425" s="10">
        <v>1</v>
      </c>
      <c r="J425" s="10">
        <v>1</v>
      </c>
      <c r="O425" s="10" t="s">
        <v>17</v>
      </c>
      <c r="S425" s="10">
        <f>IF(ISBLANK(T425),0,COUNTA(L425:R425))</f>
        <v>1</v>
      </c>
      <c r="T425" s="10" t="s">
        <v>5499</v>
      </c>
      <c r="U425" s="10" t="s">
        <v>3691</v>
      </c>
    </row>
    <row r="426" spans="1:21">
      <c r="A426" s="10" t="s">
        <v>2652</v>
      </c>
      <c r="B426" s="11" t="s">
        <v>2645</v>
      </c>
      <c r="C426" s="11" t="s">
        <v>3661</v>
      </c>
      <c r="F426" s="10" t="s">
        <v>242</v>
      </c>
      <c r="G426" s="10">
        <v>25</v>
      </c>
      <c r="H426" s="10" t="s">
        <v>2646</v>
      </c>
      <c r="I426" s="10">
        <v>1</v>
      </c>
      <c r="J426" s="10">
        <v>1</v>
      </c>
      <c r="L426" s="10" t="s">
        <v>650</v>
      </c>
      <c r="Q426" s="10" t="s">
        <v>5504</v>
      </c>
      <c r="S426" s="10">
        <f>IF(ISBLANK(T426),0,COUNTA(L426:R426))</f>
        <v>2</v>
      </c>
      <c r="T426" s="10" t="s">
        <v>5499</v>
      </c>
      <c r="U426" s="10" t="s">
        <v>3687</v>
      </c>
    </row>
    <row r="427" spans="1:21">
      <c r="A427" s="10" t="s">
        <v>2652</v>
      </c>
      <c r="B427" s="11" t="s">
        <v>2647</v>
      </c>
      <c r="C427" s="11" t="s">
        <v>3672</v>
      </c>
      <c r="F427" s="10" t="s">
        <v>242</v>
      </c>
      <c r="G427" s="10">
        <v>75</v>
      </c>
      <c r="H427" s="10" t="s">
        <v>2648</v>
      </c>
      <c r="I427" s="10">
        <v>1</v>
      </c>
      <c r="J427" s="10">
        <v>1</v>
      </c>
      <c r="L427" s="10" t="s">
        <v>5526</v>
      </c>
      <c r="M427" s="10" t="s">
        <v>650</v>
      </c>
      <c r="S427" s="10">
        <f>IF(ISBLANK(T427),0,COUNTA(L427:R427))</f>
        <v>2</v>
      </c>
      <c r="T427" s="10" t="s">
        <v>5499</v>
      </c>
      <c r="U427" s="10" t="s">
        <v>3697</v>
      </c>
    </row>
    <row r="428" spans="1:21">
      <c r="A428" s="10" t="s">
        <v>2652</v>
      </c>
      <c r="B428" s="11" t="s">
        <v>2649</v>
      </c>
      <c r="C428" s="11" t="s">
        <v>3658</v>
      </c>
      <c r="F428" s="10" t="s">
        <v>243</v>
      </c>
      <c r="G428" s="10">
        <v>50</v>
      </c>
      <c r="H428" s="10" t="s">
        <v>6</v>
      </c>
      <c r="I428" s="10">
        <v>1</v>
      </c>
      <c r="J428" s="10">
        <v>1</v>
      </c>
      <c r="L428" s="10" t="s">
        <v>650</v>
      </c>
      <c r="O428" s="10" t="s">
        <v>15</v>
      </c>
      <c r="Q428" s="10" t="s">
        <v>5504</v>
      </c>
      <c r="S428" s="10">
        <f>IF(ISBLANK(T428),0,COUNTA(L428:R428))</f>
        <v>3</v>
      </c>
      <c r="T428" s="10" t="s">
        <v>5499</v>
      </c>
      <c r="U428" s="10" t="s">
        <v>3684</v>
      </c>
    </row>
    <row r="429" spans="1:21">
      <c r="A429" s="10" t="s">
        <v>2652</v>
      </c>
      <c r="B429" s="11" t="s">
        <v>2650</v>
      </c>
      <c r="C429" s="11" t="s">
        <v>3650</v>
      </c>
      <c r="F429" s="10" t="s">
        <v>243</v>
      </c>
      <c r="G429" s="10">
        <v>100</v>
      </c>
      <c r="H429" s="10" t="s">
        <v>2651</v>
      </c>
      <c r="I429" s="10">
        <v>1</v>
      </c>
      <c r="J429" s="10">
        <v>1</v>
      </c>
      <c r="L429" s="10" t="s">
        <v>5494</v>
      </c>
      <c r="N429" s="10" t="s">
        <v>5503</v>
      </c>
      <c r="O429" s="10" t="s">
        <v>1</v>
      </c>
      <c r="S429" s="10">
        <f>IF(ISBLANK(T429),0,COUNTA(L429:R429))</f>
        <v>3</v>
      </c>
      <c r="T429" s="10" t="s">
        <v>5499</v>
      </c>
      <c r="U429" s="10" t="s">
        <v>3678</v>
      </c>
    </row>
    <row r="430" spans="1:21">
      <c r="A430" s="10" t="s">
        <v>1296</v>
      </c>
      <c r="B430" s="11" t="s">
        <v>1845</v>
      </c>
      <c r="C430" s="11" t="s">
        <v>3768</v>
      </c>
      <c r="F430" s="10" t="s">
        <v>239</v>
      </c>
      <c r="G430" s="10">
        <v>0</v>
      </c>
      <c r="H430" s="10" t="s">
        <v>254</v>
      </c>
      <c r="I430" s="10">
        <v>1</v>
      </c>
      <c r="J430" s="10">
        <v>1</v>
      </c>
      <c r="O430" s="10" t="s">
        <v>10</v>
      </c>
      <c r="S430" s="10">
        <f>IF(ISBLANK(T430),0,COUNTA(L430:R430))</f>
        <v>1</v>
      </c>
      <c r="T430" s="10" t="s">
        <v>5499</v>
      </c>
      <c r="U430" s="10" t="s">
        <v>3865</v>
      </c>
    </row>
    <row r="431" spans="1:21">
      <c r="A431" s="10" t="s">
        <v>1296</v>
      </c>
      <c r="B431" s="11" t="s">
        <v>1846</v>
      </c>
      <c r="C431" s="11" t="s">
        <v>3756</v>
      </c>
      <c r="F431" s="10" t="s">
        <v>239</v>
      </c>
      <c r="G431" s="10">
        <v>25</v>
      </c>
      <c r="H431" s="10" t="s">
        <v>252</v>
      </c>
      <c r="I431" s="10">
        <v>1</v>
      </c>
      <c r="J431" s="10">
        <v>1</v>
      </c>
      <c r="M431" s="10" t="s">
        <v>656</v>
      </c>
      <c r="S431" s="10">
        <f>IF(ISBLANK(T431),0,COUNTA(L431:R431))</f>
        <v>1</v>
      </c>
      <c r="T431" s="10" t="s">
        <v>5499</v>
      </c>
      <c r="U431" s="10" t="s">
        <v>3854</v>
      </c>
    </row>
    <row r="432" spans="1:21">
      <c r="A432" s="10" t="s">
        <v>1296</v>
      </c>
      <c r="B432" s="11" t="s">
        <v>1847</v>
      </c>
      <c r="C432" s="11" t="s">
        <v>3767</v>
      </c>
      <c r="F432" s="10" t="s">
        <v>239</v>
      </c>
      <c r="G432" s="10">
        <v>25</v>
      </c>
      <c r="H432" s="10" t="s">
        <v>263</v>
      </c>
      <c r="I432" s="10">
        <v>1</v>
      </c>
      <c r="J432" s="10">
        <v>1</v>
      </c>
      <c r="O432" s="10" t="s">
        <v>10</v>
      </c>
      <c r="S432" s="10">
        <f>IF(ISBLANK(T432),0,COUNTA(L432:R432))</f>
        <v>1</v>
      </c>
      <c r="T432" s="10" t="s">
        <v>5499</v>
      </c>
      <c r="U432" s="10" t="s">
        <v>3864</v>
      </c>
    </row>
    <row r="433" spans="1:21">
      <c r="A433" s="10" t="s">
        <v>1296</v>
      </c>
      <c r="B433" s="11" t="s">
        <v>1848</v>
      </c>
      <c r="C433" s="11" t="s">
        <v>3778</v>
      </c>
      <c r="F433" s="10" t="s">
        <v>239</v>
      </c>
      <c r="G433" s="10">
        <v>25</v>
      </c>
      <c r="H433" s="10" t="s">
        <v>758</v>
      </c>
      <c r="I433" s="10">
        <v>1</v>
      </c>
      <c r="J433" s="10">
        <v>1</v>
      </c>
      <c r="O433" s="10" t="s">
        <v>9</v>
      </c>
      <c r="Q433" s="10" t="s">
        <v>5504</v>
      </c>
      <c r="S433" s="10">
        <f>IF(ISBLANK(T433),0,COUNTA(L433:R433))</f>
        <v>2</v>
      </c>
      <c r="T433" s="10" t="s">
        <v>5499</v>
      </c>
      <c r="U433" s="10" t="s">
        <v>3874</v>
      </c>
    </row>
    <row r="434" spans="1:21">
      <c r="A434" s="10" t="s">
        <v>1296</v>
      </c>
      <c r="B434" s="11" t="s">
        <v>1849</v>
      </c>
      <c r="C434" s="11" t="s">
        <v>3779</v>
      </c>
      <c r="F434" s="10" t="s">
        <v>239</v>
      </c>
      <c r="G434" s="10">
        <v>25</v>
      </c>
      <c r="H434" s="10" t="s">
        <v>759</v>
      </c>
      <c r="I434" s="10">
        <v>1</v>
      </c>
      <c r="J434" s="10">
        <v>1</v>
      </c>
      <c r="O434" s="10" t="s">
        <v>12</v>
      </c>
      <c r="Q434" s="10" t="s">
        <v>5504</v>
      </c>
      <c r="S434" s="10">
        <f>IF(ISBLANK(T434),0,COUNTA(L434:R434))</f>
        <v>2</v>
      </c>
      <c r="T434" s="10" t="s">
        <v>5499</v>
      </c>
      <c r="U434" s="10" t="s">
        <v>3875</v>
      </c>
    </row>
    <row r="435" spans="1:21">
      <c r="A435" s="10" t="s">
        <v>1296</v>
      </c>
      <c r="B435" s="11" t="s">
        <v>1850</v>
      </c>
      <c r="C435" s="11" t="s">
        <v>1601</v>
      </c>
      <c r="F435" s="10" t="s">
        <v>239</v>
      </c>
      <c r="G435" s="10">
        <v>25</v>
      </c>
      <c r="H435" s="10" t="s">
        <v>760</v>
      </c>
      <c r="I435" s="10">
        <v>1</v>
      </c>
      <c r="J435" s="10">
        <v>1</v>
      </c>
      <c r="O435" s="10" t="s">
        <v>13</v>
      </c>
      <c r="Q435" s="10" t="s">
        <v>5504</v>
      </c>
      <c r="S435" s="10">
        <f>IF(ISBLANK(T435),0,COUNTA(L435:R435))</f>
        <v>2</v>
      </c>
      <c r="T435" s="10" t="s">
        <v>5499</v>
      </c>
      <c r="U435" s="10" t="s">
        <v>3876</v>
      </c>
    </row>
    <row r="436" spans="1:21">
      <c r="A436" s="10" t="s">
        <v>1296</v>
      </c>
      <c r="B436" s="11" t="s">
        <v>1851</v>
      </c>
      <c r="C436" s="11" t="s">
        <v>3780</v>
      </c>
      <c r="F436" s="10" t="s">
        <v>239</v>
      </c>
      <c r="G436" s="10">
        <v>25</v>
      </c>
      <c r="H436" s="10" t="s">
        <v>761</v>
      </c>
      <c r="I436" s="10">
        <v>1</v>
      </c>
      <c r="J436" s="10">
        <v>1</v>
      </c>
      <c r="O436" s="10" t="s">
        <v>15</v>
      </c>
      <c r="Q436" s="10" t="s">
        <v>5504</v>
      </c>
      <c r="S436" s="10">
        <f>IF(ISBLANK(T436),0,COUNTA(L436:R436))</f>
        <v>2</v>
      </c>
      <c r="T436" s="10" t="s">
        <v>5499</v>
      </c>
      <c r="U436" s="10" t="s">
        <v>3877</v>
      </c>
    </row>
    <row r="437" spans="1:21">
      <c r="A437" s="10" t="s">
        <v>1296</v>
      </c>
      <c r="B437" s="11" t="s">
        <v>1852</v>
      </c>
      <c r="C437" s="11" t="s">
        <v>3781</v>
      </c>
      <c r="F437" s="10" t="s">
        <v>239</v>
      </c>
      <c r="G437" s="10">
        <v>25</v>
      </c>
      <c r="H437" s="10" t="s">
        <v>762</v>
      </c>
      <c r="I437" s="10">
        <v>1</v>
      </c>
      <c r="J437" s="10">
        <v>1</v>
      </c>
      <c r="O437" s="10" t="s">
        <v>17</v>
      </c>
      <c r="Q437" s="10" t="s">
        <v>5504</v>
      </c>
      <c r="S437" s="10">
        <f>IF(ISBLANK(T437),0,COUNTA(L437:R437))</f>
        <v>2</v>
      </c>
      <c r="T437" s="10" t="s">
        <v>5499</v>
      </c>
      <c r="U437" s="10" t="s">
        <v>3878</v>
      </c>
    </row>
    <row r="438" spans="1:21">
      <c r="A438" s="10" t="s">
        <v>1296</v>
      </c>
      <c r="B438" s="11" t="s">
        <v>1853</v>
      </c>
      <c r="C438" s="11" t="s">
        <v>3769</v>
      </c>
      <c r="F438" s="10" t="s">
        <v>239</v>
      </c>
      <c r="G438" s="10">
        <v>50</v>
      </c>
      <c r="H438" s="10" t="s">
        <v>277</v>
      </c>
      <c r="I438" s="10">
        <v>1</v>
      </c>
      <c r="J438" s="10">
        <v>1</v>
      </c>
      <c r="O438" s="10" t="s">
        <v>10</v>
      </c>
      <c r="S438" s="10">
        <f>IF(ISBLANK(T438),0,COUNTA(L438:R438))</f>
        <v>1</v>
      </c>
      <c r="T438" s="10" t="s">
        <v>5499</v>
      </c>
      <c r="U438" s="10" t="s">
        <v>3866</v>
      </c>
    </row>
    <row r="439" spans="1:21">
      <c r="A439" s="10" t="s">
        <v>1296</v>
      </c>
      <c r="B439" s="11" t="s">
        <v>1854</v>
      </c>
      <c r="C439" s="11" t="s">
        <v>3771</v>
      </c>
      <c r="F439" s="10" t="s">
        <v>239</v>
      </c>
      <c r="G439" s="10">
        <v>50</v>
      </c>
      <c r="H439" s="10" t="s">
        <v>430</v>
      </c>
      <c r="I439" s="10">
        <v>1</v>
      </c>
      <c r="J439" s="10">
        <v>1</v>
      </c>
      <c r="O439" s="10" t="s">
        <v>10</v>
      </c>
      <c r="Q439" s="10" t="s">
        <v>4</v>
      </c>
      <c r="S439" s="10">
        <f>IF(ISBLANK(T439),0,COUNTA(L439:R439))</f>
        <v>2</v>
      </c>
      <c r="T439" s="10" t="s">
        <v>5499</v>
      </c>
      <c r="U439" s="10" t="s">
        <v>3868</v>
      </c>
    </row>
    <row r="440" spans="1:21">
      <c r="A440" s="10" t="s">
        <v>1296</v>
      </c>
      <c r="B440" s="11" t="s">
        <v>1855</v>
      </c>
      <c r="C440" s="11" t="s">
        <v>3782</v>
      </c>
      <c r="F440" s="10" t="s">
        <v>239</v>
      </c>
      <c r="G440" s="10">
        <v>50</v>
      </c>
      <c r="H440" s="10" t="s">
        <v>763</v>
      </c>
      <c r="I440" s="10">
        <v>1</v>
      </c>
      <c r="J440" s="10">
        <v>1</v>
      </c>
      <c r="O440" s="10" t="s">
        <v>10</v>
      </c>
      <c r="P440" s="10" t="s">
        <v>5498</v>
      </c>
      <c r="S440" s="10">
        <f>IF(ISBLANK(T440),0,COUNTA(L440:R440))</f>
        <v>2</v>
      </c>
      <c r="T440" s="10" t="s">
        <v>5499</v>
      </c>
      <c r="U440" s="10" t="s">
        <v>3879</v>
      </c>
    </row>
    <row r="441" spans="1:21">
      <c r="A441" s="10" t="s">
        <v>1296</v>
      </c>
      <c r="B441" s="11" t="s">
        <v>1856</v>
      </c>
      <c r="C441" s="11" t="s">
        <v>3786</v>
      </c>
      <c r="F441" s="10" t="s">
        <v>239</v>
      </c>
      <c r="G441" s="10">
        <v>50</v>
      </c>
      <c r="H441" s="10" t="s">
        <v>764</v>
      </c>
      <c r="I441" s="10">
        <v>1</v>
      </c>
      <c r="J441" s="10">
        <v>1</v>
      </c>
      <c r="L441" s="10" t="s">
        <v>0</v>
      </c>
      <c r="N441" s="10" t="s">
        <v>652</v>
      </c>
      <c r="S441" s="10">
        <f>IF(ISBLANK(T441),0,COUNTA(L441:R441))</f>
        <v>2</v>
      </c>
      <c r="T441" s="10" t="s">
        <v>5499</v>
      </c>
      <c r="U441" s="10" t="s">
        <v>3810</v>
      </c>
    </row>
    <row r="442" spans="1:21">
      <c r="A442" s="10" t="s">
        <v>1296</v>
      </c>
      <c r="B442" s="11" t="s">
        <v>1857</v>
      </c>
      <c r="C442" s="11" t="s">
        <v>3803</v>
      </c>
      <c r="F442" s="10" t="s">
        <v>239</v>
      </c>
      <c r="G442" s="10">
        <v>50</v>
      </c>
      <c r="H442" s="10" t="s">
        <v>256</v>
      </c>
      <c r="I442" s="10">
        <v>1</v>
      </c>
      <c r="J442" s="10">
        <v>1</v>
      </c>
      <c r="L442" s="10" t="s">
        <v>11</v>
      </c>
      <c r="N442" s="10" t="s">
        <v>19</v>
      </c>
      <c r="S442" s="10">
        <f>IF(ISBLANK(T442),0,COUNTA(L442:R442))</f>
        <v>2</v>
      </c>
      <c r="T442" s="10" t="s">
        <v>5499</v>
      </c>
      <c r="U442" s="10" t="s">
        <v>3886</v>
      </c>
    </row>
    <row r="443" spans="1:21">
      <c r="A443" s="10" t="s">
        <v>1296</v>
      </c>
      <c r="B443" s="11" t="s">
        <v>1858</v>
      </c>
      <c r="C443" s="11" t="s">
        <v>3770</v>
      </c>
      <c r="F443" s="10" t="s">
        <v>239</v>
      </c>
      <c r="G443" s="10">
        <v>75</v>
      </c>
      <c r="H443" s="10" t="s">
        <v>765</v>
      </c>
      <c r="I443" s="10">
        <v>1</v>
      </c>
      <c r="J443" s="10">
        <v>1</v>
      </c>
      <c r="O443" s="10" t="s">
        <v>10</v>
      </c>
      <c r="S443" s="10">
        <f>IF(ISBLANK(T443),0,COUNTA(L443:R443))</f>
        <v>1</v>
      </c>
      <c r="T443" s="10" t="s">
        <v>5499</v>
      </c>
      <c r="U443" s="10" t="s">
        <v>3867</v>
      </c>
    </row>
    <row r="444" spans="1:21">
      <c r="A444" s="10" t="s">
        <v>1296</v>
      </c>
      <c r="B444" s="11" t="s">
        <v>1859</v>
      </c>
      <c r="C444" s="11" t="s">
        <v>3787</v>
      </c>
      <c r="F444" s="10" t="s">
        <v>239</v>
      </c>
      <c r="G444" s="10">
        <v>75</v>
      </c>
      <c r="H444" s="10" t="s">
        <v>766</v>
      </c>
      <c r="I444" s="10">
        <v>1</v>
      </c>
      <c r="J444" s="10">
        <v>1</v>
      </c>
      <c r="M444" s="10" t="s">
        <v>656</v>
      </c>
      <c r="S444" s="10">
        <f>IF(ISBLANK(T444),0,COUNTA(L444:R444))</f>
        <v>1</v>
      </c>
      <c r="T444" s="10" t="s">
        <v>5499</v>
      </c>
      <c r="U444" s="10" t="s">
        <v>3854</v>
      </c>
    </row>
    <row r="445" spans="1:21">
      <c r="A445" s="10" t="s">
        <v>1296</v>
      </c>
      <c r="B445" s="11" t="s">
        <v>1860</v>
      </c>
      <c r="C445" s="11" t="s">
        <v>3791</v>
      </c>
      <c r="F445" s="10" t="s">
        <v>239</v>
      </c>
      <c r="G445" s="10">
        <v>75</v>
      </c>
      <c r="H445" s="10" t="s">
        <v>767</v>
      </c>
      <c r="I445" s="10">
        <v>1</v>
      </c>
      <c r="J445" s="10">
        <v>1</v>
      </c>
      <c r="O445" s="10" t="s">
        <v>9</v>
      </c>
      <c r="Q445" s="10" t="s">
        <v>5504</v>
      </c>
      <c r="S445" s="10">
        <f>IF(ISBLANK(T445),0,COUNTA(L445:R445))</f>
        <v>2</v>
      </c>
      <c r="T445" s="10" t="s">
        <v>5499</v>
      </c>
      <c r="U445" s="10" t="s">
        <v>3874</v>
      </c>
    </row>
    <row r="446" spans="1:21">
      <c r="A446" s="10" t="s">
        <v>1296</v>
      </c>
      <c r="B446" s="11" t="s">
        <v>1861</v>
      </c>
      <c r="C446" s="11" t="s">
        <v>3792</v>
      </c>
      <c r="F446" s="10" t="s">
        <v>239</v>
      </c>
      <c r="G446" s="10">
        <v>75</v>
      </c>
      <c r="H446" s="10" t="s">
        <v>768</v>
      </c>
      <c r="I446" s="10">
        <v>1</v>
      </c>
      <c r="J446" s="10">
        <v>1</v>
      </c>
      <c r="O446" s="10" t="s">
        <v>12</v>
      </c>
      <c r="Q446" s="10" t="s">
        <v>5504</v>
      </c>
      <c r="S446" s="10">
        <f>IF(ISBLANK(T446),0,COUNTA(L446:R446))</f>
        <v>2</v>
      </c>
      <c r="T446" s="10" t="s">
        <v>5499</v>
      </c>
      <c r="U446" s="10" t="s">
        <v>3875</v>
      </c>
    </row>
    <row r="447" spans="1:21">
      <c r="A447" s="10" t="s">
        <v>1296</v>
      </c>
      <c r="B447" s="11" t="s">
        <v>1862</v>
      </c>
      <c r="C447" s="11" t="s">
        <v>3793</v>
      </c>
      <c r="F447" s="10" t="s">
        <v>239</v>
      </c>
      <c r="G447" s="10">
        <v>75</v>
      </c>
      <c r="H447" s="10" t="s">
        <v>769</v>
      </c>
      <c r="I447" s="10">
        <v>1</v>
      </c>
      <c r="J447" s="10">
        <v>1</v>
      </c>
      <c r="O447" s="10" t="s">
        <v>13</v>
      </c>
      <c r="Q447" s="10" t="s">
        <v>5504</v>
      </c>
      <c r="S447" s="10">
        <f>IF(ISBLANK(T447),0,COUNTA(L447:R447))</f>
        <v>2</v>
      </c>
      <c r="T447" s="10" t="s">
        <v>5499</v>
      </c>
      <c r="U447" s="10" t="s">
        <v>3876</v>
      </c>
    </row>
    <row r="448" spans="1:21">
      <c r="A448" s="10" t="s">
        <v>1296</v>
      </c>
      <c r="B448" s="11" t="s">
        <v>1863</v>
      </c>
      <c r="C448" s="11" t="s">
        <v>3794</v>
      </c>
      <c r="F448" s="10" t="s">
        <v>239</v>
      </c>
      <c r="G448" s="10">
        <v>75</v>
      </c>
      <c r="H448" s="10" t="s">
        <v>770</v>
      </c>
      <c r="I448" s="10">
        <v>1</v>
      </c>
      <c r="J448" s="10">
        <v>1</v>
      </c>
      <c r="O448" s="10" t="s">
        <v>15</v>
      </c>
      <c r="Q448" s="10" t="s">
        <v>5504</v>
      </c>
      <c r="S448" s="10">
        <f>IF(ISBLANK(T448),0,COUNTA(L448:R448))</f>
        <v>2</v>
      </c>
      <c r="T448" s="10" t="s">
        <v>5499</v>
      </c>
      <c r="U448" s="10" t="s">
        <v>3877</v>
      </c>
    </row>
    <row r="449" spans="1:21">
      <c r="A449" s="10" t="s">
        <v>1296</v>
      </c>
      <c r="B449" s="11" t="s">
        <v>1864</v>
      </c>
      <c r="C449" s="11" t="s">
        <v>3795</v>
      </c>
      <c r="F449" s="10" t="s">
        <v>239</v>
      </c>
      <c r="G449" s="10">
        <v>75</v>
      </c>
      <c r="H449" s="10" t="s">
        <v>771</v>
      </c>
      <c r="I449" s="10">
        <v>1</v>
      </c>
      <c r="J449" s="10">
        <v>1</v>
      </c>
      <c r="O449" s="10" t="s">
        <v>17</v>
      </c>
      <c r="Q449" s="10" t="s">
        <v>5504</v>
      </c>
      <c r="S449" s="10">
        <f>IF(ISBLANK(T449),0,COUNTA(L449:R449))</f>
        <v>2</v>
      </c>
      <c r="T449" s="10" t="s">
        <v>5499</v>
      </c>
      <c r="U449" s="10" t="s">
        <v>3878</v>
      </c>
    </row>
    <row r="450" spans="1:21">
      <c r="A450" s="10" t="s">
        <v>1296</v>
      </c>
      <c r="B450" s="11" t="s">
        <v>1865</v>
      </c>
      <c r="C450" s="11" t="s">
        <v>3703</v>
      </c>
      <c r="F450" s="10" t="s">
        <v>239</v>
      </c>
      <c r="G450" s="10">
        <v>100</v>
      </c>
      <c r="H450" s="10" t="s">
        <v>772</v>
      </c>
      <c r="I450" s="10">
        <v>1</v>
      </c>
      <c r="J450" s="10">
        <v>1</v>
      </c>
      <c r="L450" s="10" t="s">
        <v>0</v>
      </c>
      <c r="N450" s="10" t="s">
        <v>652</v>
      </c>
      <c r="S450" s="10">
        <f>IF(ISBLANK(T450),0,COUNTA(L450:R450))</f>
        <v>2</v>
      </c>
      <c r="T450" s="10" t="s">
        <v>5499</v>
      </c>
      <c r="U450" s="10" t="s">
        <v>3810</v>
      </c>
    </row>
    <row r="451" spans="1:21">
      <c r="A451" s="10" t="s">
        <v>1296</v>
      </c>
      <c r="B451" s="11" t="s">
        <v>1866</v>
      </c>
      <c r="C451" s="11" t="s">
        <v>3798</v>
      </c>
      <c r="F451" s="10" t="s">
        <v>239</v>
      </c>
      <c r="G451" s="10">
        <v>100</v>
      </c>
      <c r="H451" s="10" t="s">
        <v>773</v>
      </c>
      <c r="I451" s="10">
        <v>1</v>
      </c>
      <c r="J451" s="10">
        <v>1</v>
      </c>
      <c r="O451" s="10" t="s">
        <v>10</v>
      </c>
      <c r="S451" s="10">
        <f>IF(ISBLANK(T451),0,COUNTA(L451:R451))</f>
        <v>1</v>
      </c>
      <c r="T451" s="10" t="s">
        <v>5499</v>
      </c>
      <c r="U451" s="10" t="s">
        <v>3883</v>
      </c>
    </row>
    <row r="452" spans="1:21">
      <c r="A452" s="10" t="s">
        <v>1296</v>
      </c>
      <c r="B452" s="11" t="s">
        <v>1867</v>
      </c>
      <c r="C452" s="11" t="s">
        <v>3804</v>
      </c>
      <c r="F452" s="10" t="s">
        <v>239</v>
      </c>
      <c r="G452" s="10">
        <v>100</v>
      </c>
      <c r="H452" s="10" t="s">
        <v>774</v>
      </c>
      <c r="I452" s="10">
        <v>1</v>
      </c>
      <c r="J452" s="10">
        <v>1</v>
      </c>
      <c r="L452" s="10" t="s">
        <v>5494</v>
      </c>
      <c r="N452" s="10" t="s">
        <v>13</v>
      </c>
      <c r="S452" s="10">
        <f>IF(ISBLANK(T452),0,COUNTA(L452:R452))</f>
        <v>2</v>
      </c>
      <c r="T452" s="10" t="s">
        <v>5499</v>
      </c>
      <c r="U452" s="10" t="s">
        <v>3887</v>
      </c>
    </row>
    <row r="453" spans="1:21">
      <c r="A453" s="10" t="s">
        <v>1296</v>
      </c>
      <c r="B453" s="11" t="s">
        <v>1868</v>
      </c>
      <c r="C453" s="11" t="s">
        <v>3726</v>
      </c>
      <c r="F453" s="10" t="s">
        <v>240</v>
      </c>
      <c r="G453" s="10">
        <v>0</v>
      </c>
      <c r="H453" s="10" t="s">
        <v>304</v>
      </c>
      <c r="I453" s="10">
        <v>1</v>
      </c>
      <c r="J453" s="10">
        <v>1</v>
      </c>
      <c r="N453" s="10" t="s">
        <v>5502</v>
      </c>
      <c r="S453" s="10">
        <f>IF(ISBLANK(T453),0,COUNTA(L453:R453))</f>
        <v>1</v>
      </c>
      <c r="T453" s="10" t="s">
        <v>5499</v>
      </c>
      <c r="U453" s="10" t="s">
        <v>3833</v>
      </c>
    </row>
    <row r="454" spans="1:21">
      <c r="A454" s="10" t="s">
        <v>1296</v>
      </c>
      <c r="B454" s="11" t="s">
        <v>1869</v>
      </c>
      <c r="C454" s="11" t="s">
        <v>3727</v>
      </c>
      <c r="F454" s="10" t="s">
        <v>240</v>
      </c>
      <c r="G454" s="10">
        <v>0</v>
      </c>
      <c r="H454" s="10" t="s">
        <v>309</v>
      </c>
      <c r="I454" s="10">
        <v>1</v>
      </c>
      <c r="J454" s="10">
        <v>1</v>
      </c>
      <c r="N454" s="10" t="s">
        <v>5502</v>
      </c>
      <c r="S454" s="10">
        <f>IF(ISBLANK(T454),0,COUNTA(L454:R454))</f>
        <v>1</v>
      </c>
      <c r="T454" s="10" t="s">
        <v>5499</v>
      </c>
      <c r="U454" s="10" t="s">
        <v>3834</v>
      </c>
    </row>
    <row r="455" spans="1:21">
      <c r="A455" s="10" t="s">
        <v>1296</v>
      </c>
      <c r="B455" s="11" t="s">
        <v>1870</v>
      </c>
      <c r="C455" s="11" t="s">
        <v>3728</v>
      </c>
      <c r="F455" s="10" t="s">
        <v>240</v>
      </c>
      <c r="G455" s="10">
        <v>0</v>
      </c>
      <c r="H455" s="10" t="s">
        <v>317</v>
      </c>
      <c r="I455" s="10">
        <v>1</v>
      </c>
      <c r="J455" s="10">
        <v>1</v>
      </c>
      <c r="N455" s="10" t="s">
        <v>5502</v>
      </c>
      <c r="S455" s="10">
        <f>IF(ISBLANK(T455),0,COUNTA(L455:R455))</f>
        <v>1</v>
      </c>
      <c r="T455" s="10" t="s">
        <v>5499</v>
      </c>
      <c r="U455" s="10" t="s">
        <v>3835</v>
      </c>
    </row>
    <row r="456" spans="1:21">
      <c r="A456" s="10" t="s">
        <v>1296</v>
      </c>
      <c r="B456" s="11" t="s">
        <v>1871</v>
      </c>
      <c r="C456" s="11" t="s">
        <v>3720</v>
      </c>
      <c r="F456" s="10" t="s">
        <v>240</v>
      </c>
      <c r="G456" s="10">
        <v>25</v>
      </c>
      <c r="H456" s="10" t="s">
        <v>775</v>
      </c>
      <c r="I456" s="10">
        <v>1</v>
      </c>
      <c r="J456" s="10">
        <v>1</v>
      </c>
      <c r="N456" s="10" t="s">
        <v>5502</v>
      </c>
      <c r="S456" s="10">
        <f>IF(ISBLANK(T456),0,COUNTA(L456:R456))</f>
        <v>1</v>
      </c>
      <c r="T456" s="10" t="s">
        <v>5499</v>
      </c>
      <c r="U456" s="10" t="s">
        <v>3827</v>
      </c>
    </row>
    <row r="457" spans="1:21">
      <c r="A457" s="10" t="s">
        <v>1296</v>
      </c>
      <c r="B457" s="11" t="s">
        <v>1872</v>
      </c>
      <c r="C457" s="11" t="s">
        <v>3721</v>
      </c>
      <c r="F457" s="10" t="s">
        <v>240</v>
      </c>
      <c r="G457" s="10">
        <v>25</v>
      </c>
      <c r="H457" s="10" t="s">
        <v>776</v>
      </c>
      <c r="I457" s="10">
        <v>1</v>
      </c>
      <c r="J457" s="10">
        <v>1</v>
      </c>
      <c r="N457" s="10" t="s">
        <v>5502</v>
      </c>
      <c r="S457" s="10">
        <f>IF(ISBLANK(T457),0,COUNTA(L457:R457))</f>
        <v>1</v>
      </c>
      <c r="T457" s="10" t="s">
        <v>5499</v>
      </c>
      <c r="U457" s="10" t="s">
        <v>3828</v>
      </c>
    </row>
    <row r="458" spans="1:21">
      <c r="A458" s="10" t="s">
        <v>1296</v>
      </c>
      <c r="B458" s="11" t="s">
        <v>1873</v>
      </c>
      <c r="C458" s="11" t="s">
        <v>3723</v>
      </c>
      <c r="F458" s="10" t="s">
        <v>240</v>
      </c>
      <c r="G458" s="10">
        <v>25</v>
      </c>
      <c r="H458" s="10" t="s">
        <v>777</v>
      </c>
      <c r="I458" s="10">
        <v>1</v>
      </c>
      <c r="J458" s="10">
        <v>1</v>
      </c>
      <c r="N458" s="10" t="s">
        <v>5502</v>
      </c>
      <c r="S458" s="10">
        <f>IF(ISBLANK(T458),0,COUNTA(L458:R458))</f>
        <v>1</v>
      </c>
      <c r="T458" s="10" t="s">
        <v>5499</v>
      </c>
      <c r="U458" s="10" t="s">
        <v>3830</v>
      </c>
    </row>
    <row r="459" spans="1:21">
      <c r="A459" s="10" t="s">
        <v>1296</v>
      </c>
      <c r="B459" s="11" t="s">
        <v>1874</v>
      </c>
      <c r="C459" s="11" t="s">
        <v>3710</v>
      </c>
      <c r="F459" s="10" t="s">
        <v>240</v>
      </c>
      <c r="G459" s="10">
        <v>50</v>
      </c>
      <c r="H459" s="10" t="s">
        <v>778</v>
      </c>
      <c r="I459" s="10">
        <v>1</v>
      </c>
      <c r="J459" s="10">
        <v>1</v>
      </c>
      <c r="N459" s="10" t="s">
        <v>5502</v>
      </c>
      <c r="S459" s="10">
        <f>IF(ISBLANK(T459),0,COUNTA(L459:R459))</f>
        <v>1</v>
      </c>
      <c r="T459" s="10" t="s">
        <v>5499</v>
      </c>
      <c r="U459" s="10" t="s">
        <v>3817</v>
      </c>
    </row>
    <row r="460" spans="1:21">
      <c r="A460" s="10" t="s">
        <v>1296</v>
      </c>
      <c r="B460" s="11" t="s">
        <v>1875</v>
      </c>
      <c r="C460" s="11" t="s">
        <v>3729</v>
      </c>
      <c r="F460" s="10" t="s">
        <v>240</v>
      </c>
      <c r="G460" s="10">
        <v>50</v>
      </c>
      <c r="H460" s="10" t="s">
        <v>779</v>
      </c>
      <c r="I460" s="10">
        <v>1</v>
      </c>
      <c r="J460" s="10">
        <v>1</v>
      </c>
      <c r="N460" s="10" t="s">
        <v>5502</v>
      </c>
      <c r="S460" s="10">
        <f>IF(ISBLANK(T460),0,COUNTA(L460:R460))</f>
        <v>1</v>
      </c>
      <c r="T460" s="10" t="s">
        <v>5499</v>
      </c>
      <c r="U460" s="10" t="s">
        <v>3836</v>
      </c>
    </row>
    <row r="461" spans="1:21">
      <c r="A461" s="10" t="s">
        <v>1296</v>
      </c>
      <c r="B461" s="11" t="s">
        <v>1876</v>
      </c>
      <c r="C461" s="11" t="s">
        <v>3730</v>
      </c>
      <c r="F461" s="10" t="s">
        <v>240</v>
      </c>
      <c r="G461" s="10">
        <v>50</v>
      </c>
      <c r="H461" s="10" t="s">
        <v>780</v>
      </c>
      <c r="I461" s="10">
        <v>1</v>
      </c>
      <c r="J461" s="10">
        <v>1</v>
      </c>
      <c r="N461" s="10" t="s">
        <v>5493</v>
      </c>
      <c r="S461" s="10">
        <f>IF(ISBLANK(T461),0,COUNTA(L461:R461))</f>
        <v>1</v>
      </c>
      <c r="T461" s="10" t="s">
        <v>5499</v>
      </c>
      <c r="U461" s="10" t="s">
        <v>3837</v>
      </c>
    </row>
    <row r="462" spans="1:21">
      <c r="A462" s="10" t="s">
        <v>1296</v>
      </c>
      <c r="B462" s="11" t="s">
        <v>1877</v>
      </c>
      <c r="C462" s="11" t="s">
        <v>3785</v>
      </c>
      <c r="F462" s="10" t="s">
        <v>240</v>
      </c>
      <c r="G462" s="10">
        <v>50</v>
      </c>
      <c r="H462" s="10" t="s">
        <v>781</v>
      </c>
      <c r="I462" s="10">
        <v>1</v>
      </c>
      <c r="J462" s="10">
        <v>1</v>
      </c>
      <c r="L462" s="10" t="s">
        <v>648</v>
      </c>
      <c r="N462" s="10" t="s">
        <v>18</v>
      </c>
      <c r="S462" s="10">
        <f>IF(ISBLANK(T462),0,COUNTA(L462:R462))</f>
        <v>2</v>
      </c>
      <c r="T462" s="10" t="s">
        <v>5499</v>
      </c>
      <c r="U462" s="10" t="s">
        <v>3893</v>
      </c>
    </row>
    <row r="463" spans="1:21">
      <c r="A463" s="10" t="s">
        <v>1296</v>
      </c>
      <c r="B463" s="11" t="s">
        <v>1878</v>
      </c>
      <c r="C463" s="11" t="s">
        <v>3715</v>
      </c>
      <c r="F463" s="10" t="s">
        <v>240</v>
      </c>
      <c r="G463" s="10">
        <v>75</v>
      </c>
      <c r="H463" s="10" t="s">
        <v>782</v>
      </c>
      <c r="I463" s="10">
        <v>1</v>
      </c>
      <c r="J463" s="10">
        <v>1</v>
      </c>
      <c r="L463" s="10" t="s">
        <v>5495</v>
      </c>
      <c r="M463" s="10" t="s">
        <v>418</v>
      </c>
      <c r="N463" s="10" t="s">
        <v>5493</v>
      </c>
      <c r="S463" s="10">
        <f>IF(ISBLANK(T463),0,COUNTA(L463:R463))</f>
        <v>3</v>
      </c>
      <c r="T463" s="10" t="s">
        <v>5499</v>
      </c>
      <c r="U463" s="10" t="s">
        <v>3822</v>
      </c>
    </row>
    <row r="464" spans="1:21">
      <c r="A464" s="10" t="s">
        <v>1296</v>
      </c>
      <c r="B464" s="11" t="s">
        <v>1879</v>
      </c>
      <c r="C464" s="11" t="s">
        <v>3716</v>
      </c>
      <c r="F464" s="10" t="s">
        <v>240</v>
      </c>
      <c r="G464" s="10">
        <v>75</v>
      </c>
      <c r="H464" s="10" t="s">
        <v>783</v>
      </c>
      <c r="I464" s="10">
        <v>1</v>
      </c>
      <c r="J464" s="10">
        <v>1</v>
      </c>
      <c r="L464" s="10" t="s">
        <v>5495</v>
      </c>
      <c r="M464" s="10" t="s">
        <v>418</v>
      </c>
      <c r="S464" s="10">
        <f>IF(ISBLANK(T464),0,COUNTA(L464:R464))</f>
        <v>2</v>
      </c>
      <c r="T464" s="10" t="s">
        <v>5499</v>
      </c>
      <c r="U464" s="10" t="s">
        <v>3823</v>
      </c>
    </row>
    <row r="465" spans="1:21">
      <c r="A465" s="10" t="s">
        <v>1296</v>
      </c>
      <c r="B465" s="11" t="s">
        <v>1880</v>
      </c>
      <c r="C465" s="11" t="s">
        <v>3717</v>
      </c>
      <c r="F465" s="10" t="s">
        <v>240</v>
      </c>
      <c r="G465" s="10">
        <v>75</v>
      </c>
      <c r="H465" s="10" t="s">
        <v>784</v>
      </c>
      <c r="I465" s="10">
        <v>1</v>
      </c>
      <c r="J465" s="10">
        <v>1</v>
      </c>
      <c r="L465" s="10" t="s">
        <v>5495</v>
      </c>
      <c r="M465" s="10" t="s">
        <v>418</v>
      </c>
      <c r="N465" s="10" t="s">
        <v>5502</v>
      </c>
      <c r="S465" s="10">
        <f>IF(ISBLANK(T465),0,COUNTA(L465:R465))</f>
        <v>3</v>
      </c>
      <c r="T465" s="10" t="s">
        <v>5499</v>
      </c>
      <c r="U465" s="10" t="s">
        <v>3824</v>
      </c>
    </row>
    <row r="466" spans="1:21">
      <c r="A466" s="10" t="s">
        <v>1296</v>
      </c>
      <c r="B466" s="11" t="s">
        <v>1881</v>
      </c>
      <c r="C466" s="11" t="s">
        <v>3719</v>
      </c>
      <c r="F466" s="10" t="s">
        <v>240</v>
      </c>
      <c r="G466" s="10">
        <v>75</v>
      </c>
      <c r="H466" s="10" t="s">
        <v>785</v>
      </c>
      <c r="I466" s="10">
        <v>1</v>
      </c>
      <c r="J466" s="10">
        <v>1</v>
      </c>
      <c r="M466" s="10" t="s">
        <v>18</v>
      </c>
      <c r="S466" s="10">
        <f>IF(ISBLANK(T466),0,COUNTA(L466:R466))</f>
        <v>1</v>
      </c>
      <c r="T466" s="10" t="s">
        <v>5499</v>
      </c>
      <c r="U466" s="10" t="s">
        <v>3826</v>
      </c>
    </row>
    <row r="467" spans="1:21">
      <c r="A467" s="10" t="s">
        <v>1296</v>
      </c>
      <c r="B467" s="11" t="s">
        <v>1882</v>
      </c>
      <c r="C467" s="11" t="s">
        <v>3722</v>
      </c>
      <c r="F467" s="10" t="s">
        <v>240</v>
      </c>
      <c r="G467" s="10">
        <v>75</v>
      </c>
      <c r="H467" s="10" t="s">
        <v>786</v>
      </c>
      <c r="I467" s="10">
        <v>1</v>
      </c>
      <c r="J467" s="10">
        <v>1</v>
      </c>
      <c r="N467" s="10" t="s">
        <v>5502</v>
      </c>
      <c r="S467" s="10">
        <f>IF(ISBLANK(T467),0,COUNTA(L467:R467))</f>
        <v>1</v>
      </c>
      <c r="T467" s="10" t="s">
        <v>5499</v>
      </c>
      <c r="U467" s="10" t="s">
        <v>3829</v>
      </c>
    </row>
    <row r="468" spans="1:21">
      <c r="A468" s="10" t="s">
        <v>1296</v>
      </c>
      <c r="B468" s="11" t="s">
        <v>1883</v>
      </c>
      <c r="C468" s="11" t="s">
        <v>3751</v>
      </c>
      <c r="F468" s="10" t="s">
        <v>240</v>
      </c>
      <c r="G468" s="10">
        <v>75</v>
      </c>
      <c r="H468" s="10" t="s">
        <v>787</v>
      </c>
      <c r="I468" s="10">
        <v>1</v>
      </c>
      <c r="J468" s="10">
        <v>1</v>
      </c>
      <c r="N468" s="10" t="s">
        <v>5502</v>
      </c>
      <c r="S468" s="10">
        <f>IF(ISBLANK(T468),0,COUNTA(L468:R468))</f>
        <v>1</v>
      </c>
      <c r="T468" s="10" t="s">
        <v>5499</v>
      </c>
      <c r="U468" s="10" t="s">
        <v>3852</v>
      </c>
    </row>
    <row r="469" spans="1:21">
      <c r="A469" s="10" t="s">
        <v>1296</v>
      </c>
      <c r="B469" s="11" t="s">
        <v>1884</v>
      </c>
      <c r="C469" s="11" t="s">
        <v>3724</v>
      </c>
      <c r="F469" s="10" t="s">
        <v>240</v>
      </c>
      <c r="G469" s="10">
        <v>100</v>
      </c>
      <c r="H469" s="10" t="s">
        <v>788</v>
      </c>
      <c r="I469" s="10">
        <v>1</v>
      </c>
      <c r="J469" s="10">
        <v>1</v>
      </c>
      <c r="M469" s="10" t="s">
        <v>18</v>
      </c>
      <c r="S469" s="10">
        <f>IF(ISBLANK(T469),0,COUNTA(L469:R469))</f>
        <v>1</v>
      </c>
      <c r="T469" s="10" t="s">
        <v>5499</v>
      </c>
      <c r="U469" s="10" t="s">
        <v>3831</v>
      </c>
    </row>
    <row r="470" spans="1:21">
      <c r="A470" s="10" t="s">
        <v>1296</v>
      </c>
      <c r="B470" s="11" t="s">
        <v>1885</v>
      </c>
      <c r="C470" s="11" t="s">
        <v>3725</v>
      </c>
      <c r="F470" s="10" t="s">
        <v>240</v>
      </c>
      <c r="G470" s="10">
        <v>100</v>
      </c>
      <c r="H470" s="10" t="s">
        <v>789</v>
      </c>
      <c r="I470" s="10">
        <v>1</v>
      </c>
      <c r="J470" s="10">
        <v>1</v>
      </c>
      <c r="N470" s="10" t="s">
        <v>5502</v>
      </c>
      <c r="S470" s="10">
        <f>IF(ISBLANK(T470),0,COUNTA(L470:R470))</f>
        <v>1</v>
      </c>
      <c r="T470" s="10" t="s">
        <v>5499</v>
      </c>
      <c r="U470" s="10" t="s">
        <v>3832</v>
      </c>
    </row>
    <row r="471" spans="1:21">
      <c r="A471" s="10" t="s">
        <v>1296</v>
      </c>
      <c r="B471" s="11" t="s">
        <v>1886</v>
      </c>
      <c r="C471" s="11" t="s">
        <v>3805</v>
      </c>
      <c r="F471" s="10" t="s">
        <v>240</v>
      </c>
      <c r="G471" s="10">
        <v>100</v>
      </c>
      <c r="H471" s="10" t="s">
        <v>790</v>
      </c>
      <c r="I471" s="10">
        <v>1</v>
      </c>
      <c r="J471" s="10">
        <v>1</v>
      </c>
      <c r="L471" s="10" t="s">
        <v>5494</v>
      </c>
      <c r="N471" s="10" t="s">
        <v>13</v>
      </c>
      <c r="S471" s="10">
        <f>IF(ISBLANK(T471),0,COUNTA(L471:R471))</f>
        <v>2</v>
      </c>
      <c r="T471" s="10" t="s">
        <v>5499</v>
      </c>
      <c r="U471" s="10" t="s">
        <v>3888</v>
      </c>
    </row>
    <row r="472" spans="1:21">
      <c r="A472" s="10" t="s">
        <v>1296</v>
      </c>
      <c r="B472" s="11" t="s">
        <v>1887</v>
      </c>
      <c r="C472" s="11" t="s">
        <v>3802</v>
      </c>
      <c r="F472" s="10" t="s">
        <v>241</v>
      </c>
      <c r="G472" s="10">
        <v>0</v>
      </c>
      <c r="H472" s="10" t="s">
        <v>448</v>
      </c>
      <c r="I472" s="10">
        <v>1</v>
      </c>
      <c r="J472" s="10">
        <v>1</v>
      </c>
      <c r="M472" s="10" t="s">
        <v>15</v>
      </c>
      <c r="S472" s="10">
        <f>IF(ISBLANK(T472),0,COUNTA(L472:R472))</f>
        <v>1</v>
      </c>
      <c r="T472" s="10" t="s">
        <v>5499</v>
      </c>
      <c r="U472" s="10" t="s">
        <v>3848</v>
      </c>
    </row>
    <row r="473" spans="1:21">
      <c r="A473" s="10" t="s">
        <v>1296</v>
      </c>
      <c r="B473" s="11" t="s">
        <v>1888</v>
      </c>
      <c r="C473" s="11" t="s">
        <v>3705</v>
      </c>
      <c r="F473" s="10" t="s">
        <v>241</v>
      </c>
      <c r="G473" s="10">
        <v>25</v>
      </c>
      <c r="H473" s="10" t="s">
        <v>791</v>
      </c>
      <c r="I473" s="10">
        <v>1</v>
      </c>
      <c r="J473" s="10">
        <v>1</v>
      </c>
      <c r="L473" s="10" t="s">
        <v>650</v>
      </c>
      <c r="O473" s="10" t="s">
        <v>9</v>
      </c>
      <c r="Q473" s="10" t="s">
        <v>5504</v>
      </c>
      <c r="S473" s="10">
        <f>IF(ISBLANK(T473),0,COUNTA(L473:R473))</f>
        <v>3</v>
      </c>
      <c r="T473" s="10" t="s">
        <v>5499</v>
      </c>
      <c r="U473" s="10" t="s">
        <v>3812</v>
      </c>
    </row>
    <row r="474" spans="1:21">
      <c r="A474" s="10" t="s">
        <v>1296</v>
      </c>
      <c r="B474" s="11" t="s">
        <v>1889</v>
      </c>
      <c r="C474" s="11" t="s">
        <v>3706</v>
      </c>
      <c r="F474" s="10" t="s">
        <v>241</v>
      </c>
      <c r="G474" s="10">
        <v>25</v>
      </c>
      <c r="H474" s="10" t="s">
        <v>792</v>
      </c>
      <c r="I474" s="10">
        <v>1</v>
      </c>
      <c r="J474" s="10">
        <v>1</v>
      </c>
      <c r="L474" s="10" t="s">
        <v>650</v>
      </c>
      <c r="O474" s="10" t="s">
        <v>12</v>
      </c>
      <c r="Q474" s="10" t="s">
        <v>5504</v>
      </c>
      <c r="S474" s="10">
        <f>IF(ISBLANK(T474),0,COUNTA(L474:R474))</f>
        <v>3</v>
      </c>
      <c r="T474" s="10" t="s">
        <v>5499</v>
      </c>
      <c r="U474" s="10" t="s">
        <v>3813</v>
      </c>
    </row>
    <row r="475" spans="1:21">
      <c r="A475" s="10" t="s">
        <v>1296</v>
      </c>
      <c r="B475" s="11" t="s">
        <v>1890</v>
      </c>
      <c r="C475" s="11" t="s">
        <v>3707</v>
      </c>
      <c r="F475" s="10" t="s">
        <v>241</v>
      </c>
      <c r="G475" s="10">
        <v>25</v>
      </c>
      <c r="H475" s="10" t="s">
        <v>793</v>
      </c>
      <c r="I475" s="10">
        <v>1</v>
      </c>
      <c r="J475" s="10">
        <v>1</v>
      </c>
      <c r="L475" s="10" t="s">
        <v>650</v>
      </c>
      <c r="O475" s="10" t="s">
        <v>13</v>
      </c>
      <c r="Q475" s="10" t="s">
        <v>5504</v>
      </c>
      <c r="S475" s="10">
        <f>IF(ISBLANK(T475),0,COUNTA(L475:R475))</f>
        <v>3</v>
      </c>
      <c r="T475" s="10" t="s">
        <v>5499</v>
      </c>
      <c r="U475" s="10" t="s">
        <v>3814</v>
      </c>
    </row>
    <row r="476" spans="1:21">
      <c r="A476" s="10" t="s">
        <v>1296</v>
      </c>
      <c r="B476" s="11" t="s">
        <v>1891</v>
      </c>
      <c r="C476" s="11" t="s">
        <v>3708</v>
      </c>
      <c r="F476" s="10" t="s">
        <v>241</v>
      </c>
      <c r="G476" s="10">
        <v>25</v>
      </c>
      <c r="H476" s="10" t="s">
        <v>794</v>
      </c>
      <c r="I476" s="10">
        <v>1</v>
      </c>
      <c r="J476" s="10">
        <v>1</v>
      </c>
      <c r="L476" s="10" t="s">
        <v>650</v>
      </c>
      <c r="O476" s="10" t="s">
        <v>15</v>
      </c>
      <c r="Q476" s="10" t="s">
        <v>5504</v>
      </c>
      <c r="S476" s="10">
        <f>IF(ISBLANK(T476),0,COUNTA(L476:R476))</f>
        <v>3</v>
      </c>
      <c r="T476" s="10" t="s">
        <v>5499</v>
      </c>
      <c r="U476" s="10" t="s">
        <v>3815</v>
      </c>
    </row>
    <row r="477" spans="1:21">
      <c r="A477" s="10" t="s">
        <v>1296</v>
      </c>
      <c r="B477" s="11" t="s">
        <v>1892</v>
      </c>
      <c r="C477" s="11" t="s">
        <v>3709</v>
      </c>
      <c r="F477" s="10" t="s">
        <v>241</v>
      </c>
      <c r="G477" s="10">
        <v>25</v>
      </c>
      <c r="H477" s="10" t="s">
        <v>795</v>
      </c>
      <c r="I477" s="10">
        <v>1</v>
      </c>
      <c r="J477" s="10">
        <v>1</v>
      </c>
      <c r="L477" s="10" t="s">
        <v>650</v>
      </c>
      <c r="O477" s="10" t="s">
        <v>17</v>
      </c>
      <c r="Q477" s="10" t="s">
        <v>5504</v>
      </c>
      <c r="S477" s="10">
        <f>IF(ISBLANK(T477),0,COUNTA(L477:R477))</f>
        <v>3</v>
      </c>
      <c r="T477" s="10" t="s">
        <v>5499</v>
      </c>
      <c r="U477" s="10" t="s">
        <v>3816</v>
      </c>
    </row>
    <row r="478" spans="1:21">
      <c r="A478" s="10" t="s">
        <v>1296</v>
      </c>
      <c r="B478" s="11" t="s">
        <v>1893</v>
      </c>
      <c r="C478" s="11" t="s">
        <v>3774</v>
      </c>
      <c r="F478" s="10" t="s">
        <v>241</v>
      </c>
      <c r="G478" s="10">
        <v>25</v>
      </c>
      <c r="H478" s="10" t="s">
        <v>227</v>
      </c>
      <c r="I478" s="10">
        <v>1</v>
      </c>
      <c r="J478" s="10">
        <v>1</v>
      </c>
      <c r="Q478" s="10" t="s">
        <v>4</v>
      </c>
      <c r="R478" s="10" t="s">
        <v>15</v>
      </c>
      <c r="S478" s="10">
        <f>IF(ISBLANK(T478),0,COUNTA(L478:R478))</f>
        <v>2</v>
      </c>
      <c r="T478" s="10" t="s">
        <v>5499</v>
      </c>
      <c r="U478" s="10" t="s">
        <v>3871</v>
      </c>
    </row>
    <row r="479" spans="1:21">
      <c r="A479" s="10" t="s">
        <v>1296</v>
      </c>
      <c r="B479" s="11" t="s">
        <v>1894</v>
      </c>
      <c r="C479" s="11" t="s">
        <v>3731</v>
      </c>
      <c r="F479" s="10" t="s">
        <v>241</v>
      </c>
      <c r="G479" s="10">
        <v>50</v>
      </c>
      <c r="H479" s="10" t="s">
        <v>796</v>
      </c>
      <c r="I479" s="10">
        <v>1</v>
      </c>
      <c r="J479" s="10">
        <v>1</v>
      </c>
      <c r="L479" s="10" t="s">
        <v>650</v>
      </c>
      <c r="N479" s="10" t="s">
        <v>5498</v>
      </c>
      <c r="S479" s="10">
        <f>IF(ISBLANK(T479),0,COUNTA(L479:R479))</f>
        <v>2</v>
      </c>
      <c r="T479" s="10" t="s">
        <v>5499</v>
      </c>
      <c r="U479" s="10" t="s">
        <v>3838</v>
      </c>
    </row>
    <row r="480" spans="1:21">
      <c r="A480" s="10" t="s">
        <v>1296</v>
      </c>
      <c r="B480" s="11" t="s">
        <v>1895</v>
      </c>
      <c r="C480" s="11" t="s">
        <v>3738</v>
      </c>
      <c r="F480" s="10" t="s">
        <v>241</v>
      </c>
      <c r="G480" s="10">
        <v>50</v>
      </c>
      <c r="H480" s="10" t="s">
        <v>797</v>
      </c>
      <c r="I480" s="10">
        <v>1</v>
      </c>
      <c r="J480" s="10">
        <v>1</v>
      </c>
      <c r="L480" s="10" t="s">
        <v>650</v>
      </c>
      <c r="N480" s="10" t="s">
        <v>652</v>
      </c>
      <c r="S480" s="10">
        <f>IF(ISBLANK(T480),0,COUNTA(L480:R480))</f>
        <v>2</v>
      </c>
      <c r="T480" s="10" t="s">
        <v>5499</v>
      </c>
      <c r="U480" s="10" t="s">
        <v>3845</v>
      </c>
    </row>
    <row r="481" spans="1:21">
      <c r="A481" s="10" t="s">
        <v>1296</v>
      </c>
      <c r="B481" s="11" t="s">
        <v>1896</v>
      </c>
      <c r="C481" s="11" t="s">
        <v>3739</v>
      </c>
      <c r="F481" s="10" t="s">
        <v>241</v>
      </c>
      <c r="G481" s="10">
        <v>50</v>
      </c>
      <c r="H481" s="10" t="s">
        <v>798</v>
      </c>
      <c r="I481" s="10">
        <v>1</v>
      </c>
      <c r="J481" s="10">
        <v>1</v>
      </c>
      <c r="L481" s="10" t="s">
        <v>650</v>
      </c>
      <c r="N481" s="10" t="s">
        <v>653</v>
      </c>
      <c r="S481" s="10">
        <f>IF(ISBLANK(T481),0,COUNTA(L481:R481))</f>
        <v>2</v>
      </c>
      <c r="T481" s="10" t="s">
        <v>5499</v>
      </c>
      <c r="U481" s="10" t="s">
        <v>3846</v>
      </c>
    </row>
    <row r="482" spans="1:21">
      <c r="A482" s="10" t="s">
        <v>1296</v>
      </c>
      <c r="B482" s="11" t="s">
        <v>1897</v>
      </c>
      <c r="C482" s="11" t="s">
        <v>3773</v>
      </c>
      <c r="F482" s="10" t="s">
        <v>241</v>
      </c>
      <c r="G482" s="10">
        <v>50</v>
      </c>
      <c r="H482" s="10" t="s">
        <v>799</v>
      </c>
      <c r="I482" s="10">
        <v>1</v>
      </c>
      <c r="J482" s="10">
        <v>1</v>
      </c>
      <c r="M482" s="10" t="s">
        <v>15</v>
      </c>
      <c r="O482" s="10" t="s">
        <v>1</v>
      </c>
      <c r="S482" s="10">
        <f>IF(ISBLANK(T482),0,COUNTA(L482:R482))</f>
        <v>2</v>
      </c>
      <c r="T482" s="10" t="s">
        <v>5499</v>
      </c>
      <c r="U482" s="10" t="s">
        <v>3870</v>
      </c>
    </row>
    <row r="483" spans="1:21">
      <c r="A483" s="10" t="s">
        <v>1296</v>
      </c>
      <c r="B483" s="11" t="s">
        <v>1898</v>
      </c>
      <c r="C483" s="11" t="s">
        <v>3775</v>
      </c>
      <c r="F483" s="10" t="s">
        <v>241</v>
      </c>
      <c r="G483" s="10">
        <v>50</v>
      </c>
      <c r="H483" s="10" t="s">
        <v>800</v>
      </c>
      <c r="I483" s="10">
        <v>1</v>
      </c>
      <c r="J483" s="10">
        <v>1</v>
      </c>
      <c r="M483" s="10" t="s">
        <v>15</v>
      </c>
      <c r="S483" s="10">
        <f>IF(ISBLANK(T483),0,COUNTA(L483:R483))</f>
        <v>1</v>
      </c>
      <c r="T483" s="10" t="s">
        <v>5499</v>
      </c>
      <c r="U483" s="10" t="s">
        <v>3848</v>
      </c>
    </row>
    <row r="484" spans="1:21">
      <c r="A484" s="10" t="s">
        <v>1296</v>
      </c>
      <c r="B484" s="11" t="s">
        <v>1899</v>
      </c>
      <c r="C484" s="11" t="s">
        <v>3784</v>
      </c>
      <c r="F484" s="10" t="s">
        <v>241</v>
      </c>
      <c r="G484" s="10">
        <v>50</v>
      </c>
      <c r="H484" s="10" t="s">
        <v>801</v>
      </c>
      <c r="I484" s="10">
        <v>1</v>
      </c>
      <c r="J484" s="10">
        <v>1</v>
      </c>
      <c r="L484" s="10" t="s">
        <v>650</v>
      </c>
      <c r="N484" s="10" t="s">
        <v>5503</v>
      </c>
      <c r="S484" s="10">
        <f>IF(ISBLANK(T484),0,COUNTA(L484:R484))</f>
        <v>2</v>
      </c>
      <c r="T484" s="10" t="s">
        <v>5499</v>
      </c>
      <c r="U484" s="10" t="s">
        <v>3881</v>
      </c>
    </row>
    <row r="485" spans="1:21">
      <c r="A485" s="10" t="s">
        <v>1296</v>
      </c>
      <c r="B485" s="11" t="s">
        <v>1900</v>
      </c>
      <c r="C485" s="11" t="s">
        <v>3714</v>
      </c>
      <c r="F485" s="10" t="s">
        <v>241</v>
      </c>
      <c r="G485" s="10">
        <v>75</v>
      </c>
      <c r="H485" s="10" t="s">
        <v>802</v>
      </c>
      <c r="I485" s="10">
        <v>1</v>
      </c>
      <c r="J485" s="10">
        <v>1</v>
      </c>
      <c r="O485" s="10" t="s">
        <v>17</v>
      </c>
      <c r="S485" s="10">
        <f>IF(ISBLANK(T485),0,COUNTA(L485:R485))</f>
        <v>1</v>
      </c>
      <c r="T485" s="10" t="s">
        <v>5499</v>
      </c>
      <c r="U485" s="10" t="s">
        <v>3821</v>
      </c>
    </row>
    <row r="486" spans="1:21">
      <c r="A486" s="10" t="s">
        <v>1296</v>
      </c>
      <c r="B486" s="11" t="s">
        <v>1901</v>
      </c>
      <c r="C486" s="11" t="s">
        <v>3737</v>
      </c>
      <c r="F486" s="10" t="s">
        <v>241</v>
      </c>
      <c r="G486" s="10">
        <v>75</v>
      </c>
      <c r="H486" s="10" t="s">
        <v>803</v>
      </c>
      <c r="I486" s="10">
        <v>1</v>
      </c>
      <c r="J486" s="10">
        <v>1</v>
      </c>
      <c r="L486" s="10" t="s">
        <v>650</v>
      </c>
      <c r="N486" s="10" t="s">
        <v>13</v>
      </c>
      <c r="S486" s="10">
        <f>IF(ISBLANK(T486),0,COUNTA(L486:R486))</f>
        <v>2</v>
      </c>
      <c r="T486" s="10" t="s">
        <v>5499</v>
      </c>
      <c r="U486" s="10" t="s">
        <v>3844</v>
      </c>
    </row>
    <row r="487" spans="1:21">
      <c r="A487" s="10" t="s">
        <v>1296</v>
      </c>
      <c r="B487" s="11" t="s">
        <v>1902</v>
      </c>
      <c r="C487" s="11" t="s">
        <v>3740</v>
      </c>
      <c r="F487" s="10" t="s">
        <v>241</v>
      </c>
      <c r="G487" s="10">
        <v>75</v>
      </c>
      <c r="H487" s="10" t="s">
        <v>804</v>
      </c>
      <c r="I487" s="10">
        <v>1</v>
      </c>
      <c r="J487" s="10">
        <v>1</v>
      </c>
      <c r="L487" s="10" t="s">
        <v>650</v>
      </c>
      <c r="N487" s="10" t="s">
        <v>2867</v>
      </c>
      <c r="S487" s="10">
        <f>IF(ISBLANK(T487),0,COUNTA(L487:R487))</f>
        <v>2</v>
      </c>
      <c r="T487" s="10" t="s">
        <v>5499</v>
      </c>
      <c r="U487" s="10" t="s">
        <v>3847</v>
      </c>
    </row>
    <row r="488" spans="1:21">
      <c r="A488" s="10" t="s">
        <v>1296</v>
      </c>
      <c r="B488" s="11" t="s">
        <v>1903</v>
      </c>
      <c r="C488" s="11" t="s">
        <v>3742</v>
      </c>
      <c r="F488" s="10" t="s">
        <v>241</v>
      </c>
      <c r="G488" s="10">
        <v>75</v>
      </c>
      <c r="H488" s="10" t="s">
        <v>805</v>
      </c>
      <c r="I488" s="10">
        <v>1</v>
      </c>
      <c r="J488" s="10">
        <v>1</v>
      </c>
      <c r="L488" s="10" t="s">
        <v>650</v>
      </c>
      <c r="O488" s="10" t="s">
        <v>9</v>
      </c>
      <c r="Q488" s="10" t="s">
        <v>5504</v>
      </c>
      <c r="S488" s="10">
        <f>IF(ISBLANK(T488),0,COUNTA(L488:R488))</f>
        <v>3</v>
      </c>
      <c r="T488" s="10" t="s">
        <v>5499</v>
      </c>
      <c r="U488" s="10" t="s">
        <v>3812</v>
      </c>
    </row>
    <row r="489" spans="1:21">
      <c r="A489" s="10" t="s">
        <v>1296</v>
      </c>
      <c r="B489" s="11" t="s">
        <v>1904</v>
      </c>
      <c r="C489" s="11" t="s">
        <v>3743</v>
      </c>
      <c r="F489" s="10" t="s">
        <v>241</v>
      </c>
      <c r="G489" s="10">
        <v>75</v>
      </c>
      <c r="H489" s="10" t="s">
        <v>806</v>
      </c>
      <c r="I489" s="10">
        <v>1</v>
      </c>
      <c r="J489" s="10">
        <v>1</v>
      </c>
      <c r="L489" s="10" t="s">
        <v>650</v>
      </c>
      <c r="O489" s="10" t="s">
        <v>12</v>
      </c>
      <c r="Q489" s="10" t="s">
        <v>5504</v>
      </c>
      <c r="S489" s="10">
        <f>IF(ISBLANK(T489),0,COUNTA(L489:R489))</f>
        <v>3</v>
      </c>
      <c r="T489" s="10" t="s">
        <v>5499</v>
      </c>
      <c r="U489" s="10" t="s">
        <v>3813</v>
      </c>
    </row>
    <row r="490" spans="1:21">
      <c r="A490" s="10" t="s">
        <v>1296</v>
      </c>
      <c r="B490" s="11" t="s">
        <v>1905</v>
      </c>
      <c r="C490" s="11" t="s">
        <v>3744</v>
      </c>
      <c r="F490" s="10" t="s">
        <v>241</v>
      </c>
      <c r="G490" s="10">
        <v>75</v>
      </c>
      <c r="H490" s="10" t="s">
        <v>807</v>
      </c>
      <c r="I490" s="10">
        <v>1</v>
      </c>
      <c r="J490" s="10">
        <v>1</v>
      </c>
      <c r="L490" s="10" t="s">
        <v>650</v>
      </c>
      <c r="O490" s="10" t="s">
        <v>13</v>
      </c>
      <c r="Q490" s="10" t="s">
        <v>5504</v>
      </c>
      <c r="S490" s="10">
        <f>IF(ISBLANK(T490),0,COUNTA(L490:R490))</f>
        <v>3</v>
      </c>
      <c r="T490" s="10" t="s">
        <v>5499</v>
      </c>
      <c r="U490" s="10" t="s">
        <v>3814</v>
      </c>
    </row>
    <row r="491" spans="1:21">
      <c r="A491" s="10" t="s">
        <v>1296</v>
      </c>
      <c r="B491" s="11" t="s">
        <v>1906</v>
      </c>
      <c r="C491" s="11" t="s">
        <v>3745</v>
      </c>
      <c r="F491" s="10" t="s">
        <v>241</v>
      </c>
      <c r="G491" s="10">
        <v>75</v>
      </c>
      <c r="H491" s="10" t="s">
        <v>808</v>
      </c>
      <c r="I491" s="10">
        <v>1</v>
      </c>
      <c r="J491" s="10">
        <v>1</v>
      </c>
      <c r="L491" s="10" t="s">
        <v>650</v>
      </c>
      <c r="O491" s="10" t="s">
        <v>15</v>
      </c>
      <c r="Q491" s="10" t="s">
        <v>5504</v>
      </c>
      <c r="S491" s="10">
        <f>IF(ISBLANK(T491),0,COUNTA(L491:R491))</f>
        <v>3</v>
      </c>
      <c r="T491" s="10" t="s">
        <v>5499</v>
      </c>
      <c r="U491" s="10" t="s">
        <v>3815</v>
      </c>
    </row>
    <row r="492" spans="1:21">
      <c r="A492" s="10" t="s">
        <v>1296</v>
      </c>
      <c r="B492" s="11" t="s">
        <v>1907</v>
      </c>
      <c r="C492" s="11" t="s">
        <v>3746</v>
      </c>
      <c r="F492" s="10" t="s">
        <v>241</v>
      </c>
      <c r="G492" s="10">
        <v>75</v>
      </c>
      <c r="H492" s="10" t="s">
        <v>809</v>
      </c>
      <c r="I492" s="10">
        <v>1</v>
      </c>
      <c r="J492" s="10">
        <v>1</v>
      </c>
      <c r="L492" s="10" t="s">
        <v>650</v>
      </c>
      <c r="O492" s="10" t="s">
        <v>17</v>
      </c>
      <c r="Q492" s="10" t="s">
        <v>5504</v>
      </c>
      <c r="S492" s="10">
        <f>IF(ISBLANK(T492),0,COUNTA(L492:R492))</f>
        <v>3</v>
      </c>
      <c r="T492" s="10" t="s">
        <v>5499</v>
      </c>
      <c r="U492" s="10" t="s">
        <v>3816</v>
      </c>
    </row>
    <row r="493" spans="1:21">
      <c r="A493" s="10" t="s">
        <v>1296</v>
      </c>
      <c r="B493" s="11" t="s">
        <v>1908</v>
      </c>
      <c r="C493" s="11" t="s">
        <v>3748</v>
      </c>
      <c r="F493" s="10" t="s">
        <v>241</v>
      </c>
      <c r="G493" s="10">
        <v>75</v>
      </c>
      <c r="H493" s="10" t="s">
        <v>810</v>
      </c>
      <c r="I493" s="10">
        <v>1</v>
      </c>
      <c r="J493" s="10">
        <v>1</v>
      </c>
      <c r="L493" s="10" t="s">
        <v>650</v>
      </c>
      <c r="N493" s="10" t="s">
        <v>5498</v>
      </c>
      <c r="S493" s="10">
        <f>IF(ISBLANK(T493),0,COUNTA(L493:R493))</f>
        <v>2</v>
      </c>
      <c r="T493" s="10" t="s">
        <v>5499</v>
      </c>
      <c r="U493" s="10" t="s">
        <v>3838</v>
      </c>
    </row>
    <row r="494" spans="1:21">
      <c r="A494" s="10" t="s">
        <v>1296</v>
      </c>
      <c r="B494" s="11" t="s">
        <v>1909</v>
      </c>
      <c r="C494" s="11" t="s">
        <v>3758</v>
      </c>
      <c r="F494" s="10" t="s">
        <v>241</v>
      </c>
      <c r="G494" s="10">
        <v>75</v>
      </c>
      <c r="H494" s="10" t="s">
        <v>811</v>
      </c>
      <c r="I494" s="10">
        <v>1</v>
      </c>
      <c r="J494" s="10">
        <v>1</v>
      </c>
      <c r="O494" s="10" t="s">
        <v>12</v>
      </c>
      <c r="S494" s="10">
        <f>IF(ISBLANK(T494),0,COUNTA(L494:R494))</f>
        <v>1</v>
      </c>
      <c r="T494" s="10" t="s">
        <v>5499</v>
      </c>
      <c r="U494" s="10" t="s">
        <v>3856</v>
      </c>
    </row>
    <row r="495" spans="1:21">
      <c r="A495" s="10" t="s">
        <v>1296</v>
      </c>
      <c r="B495" s="11" t="s">
        <v>1910</v>
      </c>
      <c r="C495" s="11" t="s">
        <v>3783</v>
      </c>
      <c r="F495" s="10" t="s">
        <v>241</v>
      </c>
      <c r="G495" s="10">
        <v>75</v>
      </c>
      <c r="H495" s="10" t="s">
        <v>812</v>
      </c>
      <c r="I495" s="10">
        <v>1</v>
      </c>
      <c r="J495" s="10">
        <v>1</v>
      </c>
      <c r="O495" s="10" t="s">
        <v>9</v>
      </c>
      <c r="S495" s="10">
        <f>IF(ISBLANK(T495),0,COUNTA(L495:R495))</f>
        <v>1</v>
      </c>
      <c r="T495" s="10" t="s">
        <v>5499</v>
      </c>
      <c r="U495" s="10" t="s">
        <v>3880</v>
      </c>
    </row>
    <row r="496" spans="1:21">
      <c r="A496" s="10" t="s">
        <v>1296</v>
      </c>
      <c r="B496" s="11" t="s">
        <v>1911</v>
      </c>
      <c r="C496" s="11" t="s">
        <v>3799</v>
      </c>
      <c r="F496" s="10" t="s">
        <v>241</v>
      </c>
      <c r="G496" s="10">
        <v>75</v>
      </c>
      <c r="H496" s="10" t="s">
        <v>813</v>
      </c>
      <c r="I496" s="10">
        <v>1</v>
      </c>
      <c r="J496" s="10">
        <v>1</v>
      </c>
      <c r="M496" s="10" t="s">
        <v>15</v>
      </c>
      <c r="S496" s="10">
        <f>IF(ISBLANK(T496),0,COUNTA(L496:R496))</f>
        <v>1</v>
      </c>
      <c r="T496" s="10" t="s">
        <v>5499</v>
      </c>
      <c r="U496" s="10" t="s">
        <v>3884</v>
      </c>
    </row>
    <row r="497" spans="1:21">
      <c r="A497" s="10" t="s">
        <v>1296</v>
      </c>
      <c r="B497" s="11" t="s">
        <v>1912</v>
      </c>
      <c r="C497" s="11" t="s">
        <v>3741</v>
      </c>
      <c r="F497" s="10" t="s">
        <v>241</v>
      </c>
      <c r="G497" s="10">
        <v>100</v>
      </c>
      <c r="H497" s="10" t="s">
        <v>459</v>
      </c>
      <c r="I497" s="10">
        <v>1</v>
      </c>
      <c r="J497" s="10">
        <v>1</v>
      </c>
      <c r="M497" s="10" t="s">
        <v>15</v>
      </c>
      <c r="S497" s="10">
        <f>IF(ISBLANK(T497),0,COUNTA(L497:R497))</f>
        <v>1</v>
      </c>
      <c r="T497" s="10" t="s">
        <v>5499</v>
      </c>
      <c r="U497" s="10" t="s">
        <v>3848</v>
      </c>
    </row>
    <row r="498" spans="1:21">
      <c r="A498" s="10" t="s">
        <v>1296</v>
      </c>
      <c r="B498" s="11" t="s">
        <v>1913</v>
      </c>
      <c r="C498" s="11" t="s">
        <v>3765</v>
      </c>
      <c r="F498" s="10" t="s">
        <v>241</v>
      </c>
      <c r="G498" s="10">
        <v>100</v>
      </c>
      <c r="H498" s="10" t="s">
        <v>814</v>
      </c>
      <c r="I498" s="10">
        <v>1</v>
      </c>
      <c r="J498" s="10">
        <v>1</v>
      </c>
      <c r="L498" s="10" t="s">
        <v>650</v>
      </c>
      <c r="N498" s="10" t="s">
        <v>5503</v>
      </c>
      <c r="S498" s="10">
        <f>IF(ISBLANK(T498),0,COUNTA(L498:R498))</f>
        <v>2</v>
      </c>
      <c r="T498" s="10" t="s">
        <v>5499</v>
      </c>
      <c r="U498" s="10" t="s">
        <v>3862</v>
      </c>
    </row>
    <row r="499" spans="1:21">
      <c r="A499" s="10" t="s">
        <v>1296</v>
      </c>
      <c r="B499" s="11" t="s">
        <v>1914</v>
      </c>
      <c r="C499" s="11" t="s">
        <v>3806</v>
      </c>
      <c r="F499" s="10" t="s">
        <v>241</v>
      </c>
      <c r="G499" s="10">
        <v>100</v>
      </c>
      <c r="H499" s="10" t="s">
        <v>815</v>
      </c>
      <c r="I499" s="10">
        <v>1</v>
      </c>
      <c r="J499" s="10">
        <v>1</v>
      </c>
      <c r="L499" s="10" t="s">
        <v>5494</v>
      </c>
      <c r="N499" s="10" t="s">
        <v>13</v>
      </c>
      <c r="S499" s="10">
        <f>IF(ISBLANK(T499),0,COUNTA(L499:R499))</f>
        <v>2</v>
      </c>
      <c r="T499" s="10" t="s">
        <v>5499</v>
      </c>
      <c r="U499" s="10" t="s">
        <v>3889</v>
      </c>
    </row>
    <row r="500" spans="1:21">
      <c r="A500" s="10" t="s">
        <v>1296</v>
      </c>
      <c r="B500" s="11" t="s">
        <v>1915</v>
      </c>
      <c r="C500" s="11" t="s">
        <v>3712</v>
      </c>
      <c r="F500" s="10" t="s">
        <v>242</v>
      </c>
      <c r="G500" s="10">
        <v>25</v>
      </c>
      <c r="H500" s="10" t="s">
        <v>816</v>
      </c>
      <c r="I500" s="10">
        <v>1</v>
      </c>
      <c r="J500" s="10">
        <v>1</v>
      </c>
      <c r="L500" s="10" t="s">
        <v>5526</v>
      </c>
      <c r="N500" s="10" t="s">
        <v>248</v>
      </c>
      <c r="S500" s="10">
        <f>IF(ISBLANK(T500),0,COUNTA(L500:R500))</f>
        <v>2</v>
      </c>
      <c r="T500" s="10" t="s">
        <v>5499</v>
      </c>
      <c r="U500" s="10" t="s">
        <v>3819</v>
      </c>
    </row>
    <row r="501" spans="1:21">
      <c r="A501" s="10" t="s">
        <v>1296</v>
      </c>
      <c r="B501" s="11" t="s">
        <v>1916</v>
      </c>
      <c r="C501" s="11" t="s">
        <v>3718</v>
      </c>
      <c r="F501" s="10" t="s">
        <v>242</v>
      </c>
      <c r="G501" s="10">
        <v>25</v>
      </c>
      <c r="H501" s="10" t="s">
        <v>817</v>
      </c>
      <c r="I501" s="10">
        <v>1</v>
      </c>
      <c r="J501" s="10">
        <v>1</v>
      </c>
      <c r="L501" s="10" t="s">
        <v>5526</v>
      </c>
      <c r="N501" s="10" t="s">
        <v>248</v>
      </c>
      <c r="S501" s="10">
        <f>IF(ISBLANK(T501),0,COUNTA(L501:R501))</f>
        <v>2</v>
      </c>
      <c r="T501" s="10" t="s">
        <v>5499</v>
      </c>
      <c r="U501" s="10" t="s">
        <v>3825</v>
      </c>
    </row>
    <row r="502" spans="1:21">
      <c r="A502" s="10" t="s">
        <v>1296</v>
      </c>
      <c r="B502" s="11" t="s">
        <v>1917</v>
      </c>
      <c r="C502" s="11" t="s">
        <v>3711</v>
      </c>
      <c r="F502" s="10" t="s">
        <v>242</v>
      </c>
      <c r="G502" s="10">
        <v>50</v>
      </c>
      <c r="H502" s="10" t="s">
        <v>818</v>
      </c>
      <c r="I502" s="10">
        <v>1</v>
      </c>
      <c r="J502" s="10">
        <v>1</v>
      </c>
      <c r="L502" s="10" t="s">
        <v>650</v>
      </c>
      <c r="M502" s="10" t="s">
        <v>5526</v>
      </c>
      <c r="O502" s="10" t="s">
        <v>248</v>
      </c>
      <c r="S502" s="10">
        <f>IF(ISBLANK(T502),0,COUNTA(L502:R502))</f>
        <v>3</v>
      </c>
      <c r="T502" s="10" t="s">
        <v>5499</v>
      </c>
      <c r="U502" s="10" t="s">
        <v>3818</v>
      </c>
    </row>
    <row r="503" spans="1:21">
      <c r="A503" s="10" t="s">
        <v>1296</v>
      </c>
      <c r="B503" s="11" t="s">
        <v>1918</v>
      </c>
      <c r="C503" s="11" t="s">
        <v>3713</v>
      </c>
      <c r="F503" s="10" t="s">
        <v>242</v>
      </c>
      <c r="G503" s="10">
        <v>50</v>
      </c>
      <c r="H503" s="10" t="s">
        <v>416</v>
      </c>
      <c r="I503" s="10">
        <v>1</v>
      </c>
      <c r="J503" s="10">
        <v>1</v>
      </c>
      <c r="L503" s="10" t="s">
        <v>5495</v>
      </c>
      <c r="M503" s="10" t="s">
        <v>5497</v>
      </c>
      <c r="Q503" s="10" t="s">
        <v>4</v>
      </c>
      <c r="S503" s="10">
        <f>IF(ISBLANK(T503),0,COUNTA(L503:R503))</f>
        <v>3</v>
      </c>
      <c r="T503" s="10" t="s">
        <v>5499</v>
      </c>
      <c r="U503" s="10" t="s">
        <v>3820</v>
      </c>
    </row>
    <row r="504" spans="1:21">
      <c r="A504" s="10" t="s">
        <v>1296</v>
      </c>
      <c r="B504" s="11" t="s">
        <v>1919</v>
      </c>
      <c r="C504" s="11" t="s">
        <v>3755</v>
      </c>
      <c r="F504" s="10" t="s">
        <v>242</v>
      </c>
      <c r="G504" s="10">
        <v>50</v>
      </c>
      <c r="H504" s="10" t="s">
        <v>420</v>
      </c>
      <c r="I504" s="10">
        <v>1</v>
      </c>
      <c r="J504" s="10">
        <v>1</v>
      </c>
      <c r="L504" s="10" t="s">
        <v>5495</v>
      </c>
      <c r="N504" s="10" t="s">
        <v>5496</v>
      </c>
      <c r="Q504" s="10" t="s">
        <v>4</v>
      </c>
      <c r="S504" s="10">
        <f>IF(ISBLANK(T504),0,COUNTA(L504:R504))</f>
        <v>3</v>
      </c>
      <c r="T504" s="10" t="s">
        <v>5499</v>
      </c>
      <c r="U504" s="10" t="s">
        <v>3853</v>
      </c>
    </row>
    <row r="505" spans="1:21">
      <c r="A505" s="10" t="s">
        <v>1296</v>
      </c>
      <c r="B505" s="11" t="s">
        <v>1920</v>
      </c>
      <c r="C505" s="11" t="s">
        <v>3759</v>
      </c>
      <c r="F505" s="10" t="s">
        <v>242</v>
      </c>
      <c r="G505" s="10">
        <v>50</v>
      </c>
      <c r="H505" s="10" t="s">
        <v>819</v>
      </c>
      <c r="I505" s="10">
        <v>1</v>
      </c>
      <c r="J505" s="10">
        <v>1</v>
      </c>
      <c r="L505" s="10" t="s">
        <v>5495</v>
      </c>
      <c r="M505" s="10" t="s">
        <v>5497</v>
      </c>
      <c r="Q505" s="10" t="s">
        <v>4</v>
      </c>
      <c r="S505" s="10">
        <f>IF(ISBLANK(T505),0,COUNTA(L505:R505))</f>
        <v>3</v>
      </c>
      <c r="T505" s="10" t="s">
        <v>5499</v>
      </c>
      <c r="U505" s="10" t="s">
        <v>3857</v>
      </c>
    </row>
    <row r="506" spans="1:21">
      <c r="A506" s="10" t="s">
        <v>1296</v>
      </c>
      <c r="B506" s="11" t="s">
        <v>1921</v>
      </c>
      <c r="C506" s="11" t="s">
        <v>3766</v>
      </c>
      <c r="F506" s="10" t="s">
        <v>242</v>
      </c>
      <c r="G506" s="10">
        <v>50</v>
      </c>
      <c r="H506" s="10" t="s">
        <v>820</v>
      </c>
      <c r="I506" s="10">
        <v>1</v>
      </c>
      <c r="J506" s="10">
        <v>1</v>
      </c>
      <c r="L506" s="10" t="s">
        <v>5526</v>
      </c>
      <c r="N506" s="10" t="s">
        <v>248</v>
      </c>
      <c r="S506" s="10">
        <f>IF(ISBLANK(T506),0,COUNTA(L506:R506))</f>
        <v>2</v>
      </c>
      <c r="T506" s="10" t="s">
        <v>5499</v>
      </c>
      <c r="U506" s="10" t="s">
        <v>3863</v>
      </c>
    </row>
    <row r="507" spans="1:21">
      <c r="A507" s="10" t="s">
        <v>1296</v>
      </c>
      <c r="B507" s="11" t="s">
        <v>1922</v>
      </c>
      <c r="C507" s="11" t="s">
        <v>3764</v>
      </c>
      <c r="F507" s="10" t="s">
        <v>242</v>
      </c>
      <c r="G507" s="10">
        <v>75</v>
      </c>
      <c r="H507" s="10" t="s">
        <v>821</v>
      </c>
      <c r="I507" s="10">
        <v>1</v>
      </c>
      <c r="J507" s="10">
        <v>1</v>
      </c>
      <c r="L507" s="10" t="s">
        <v>650</v>
      </c>
      <c r="M507" s="10" t="s">
        <v>5526</v>
      </c>
      <c r="O507" s="10" t="s">
        <v>248</v>
      </c>
      <c r="S507" s="10">
        <f>IF(ISBLANK(T507),0,COUNTA(L507:R507))</f>
        <v>3</v>
      </c>
      <c r="T507" s="10" t="s">
        <v>5499</v>
      </c>
      <c r="U507" s="10" t="s">
        <v>3861</v>
      </c>
    </row>
    <row r="508" spans="1:21">
      <c r="A508" s="10" t="s">
        <v>1296</v>
      </c>
      <c r="B508" s="11" t="s">
        <v>1923</v>
      </c>
      <c r="C508" s="11" t="s">
        <v>3772</v>
      </c>
      <c r="F508" s="10" t="s">
        <v>242</v>
      </c>
      <c r="G508" s="10">
        <v>75</v>
      </c>
      <c r="H508" s="10" t="s">
        <v>822</v>
      </c>
      <c r="I508" s="10">
        <v>1</v>
      </c>
      <c r="J508" s="10">
        <v>1</v>
      </c>
      <c r="M508" s="10" t="s">
        <v>248</v>
      </c>
      <c r="S508" s="10">
        <f>IF(ISBLANK(T508),0,COUNTA(L508:R508))</f>
        <v>1</v>
      </c>
      <c r="T508" s="10" t="s">
        <v>5499</v>
      </c>
      <c r="U508" s="10" t="s">
        <v>3869</v>
      </c>
    </row>
    <row r="509" spans="1:21">
      <c r="A509" s="10" t="s">
        <v>1296</v>
      </c>
      <c r="B509" s="11" t="s">
        <v>1924</v>
      </c>
      <c r="C509" s="11" t="s">
        <v>3800</v>
      </c>
      <c r="F509" s="10" t="s">
        <v>242</v>
      </c>
      <c r="G509" s="10">
        <v>100</v>
      </c>
      <c r="H509" s="10" t="s">
        <v>601</v>
      </c>
      <c r="I509" s="10">
        <v>1</v>
      </c>
      <c r="J509" s="10">
        <v>1</v>
      </c>
      <c r="L509" s="10" t="s">
        <v>5526</v>
      </c>
      <c r="M509" s="10" t="s">
        <v>650</v>
      </c>
      <c r="N509" s="10" t="s">
        <v>248</v>
      </c>
      <c r="S509" s="10">
        <f>IF(ISBLANK(T509),0,COUNTA(L509:R509))</f>
        <v>3</v>
      </c>
      <c r="T509" s="10" t="s">
        <v>5499</v>
      </c>
      <c r="U509" s="10" t="s">
        <v>3885</v>
      </c>
    </row>
    <row r="510" spans="1:21">
      <c r="A510" s="10" t="s">
        <v>1296</v>
      </c>
      <c r="B510" s="11" t="s">
        <v>1925</v>
      </c>
      <c r="C510" s="11" t="s">
        <v>3808</v>
      </c>
      <c r="F510" s="10" t="s">
        <v>242</v>
      </c>
      <c r="G510" s="10">
        <v>100</v>
      </c>
      <c r="H510" s="10" t="s">
        <v>823</v>
      </c>
      <c r="I510" s="10">
        <v>1</v>
      </c>
      <c r="J510" s="10">
        <v>1</v>
      </c>
      <c r="L510" s="10" t="s">
        <v>5494</v>
      </c>
      <c r="N510" s="10" t="s">
        <v>13</v>
      </c>
      <c r="S510" s="10">
        <f>IF(ISBLANK(T510),0,COUNTA(L510:R510))</f>
        <v>2</v>
      </c>
      <c r="T510" s="10" t="s">
        <v>5499</v>
      </c>
      <c r="U510" s="10" t="s">
        <v>3891</v>
      </c>
    </row>
    <row r="511" spans="1:21">
      <c r="A511" s="10" t="s">
        <v>1296</v>
      </c>
      <c r="B511" s="11" t="s">
        <v>1926</v>
      </c>
      <c r="C511" s="11" t="s">
        <v>3733</v>
      </c>
      <c r="F511" s="10" t="s">
        <v>243</v>
      </c>
      <c r="G511" s="10">
        <v>25</v>
      </c>
      <c r="H511" s="10" t="s">
        <v>824</v>
      </c>
      <c r="I511" s="10">
        <v>1</v>
      </c>
      <c r="J511" s="10">
        <v>1</v>
      </c>
      <c r="L511" s="10" t="s">
        <v>833</v>
      </c>
      <c r="N511" s="10" t="s">
        <v>15</v>
      </c>
      <c r="S511" s="10">
        <f>IF(ISBLANK(T511),0,COUNTA(L511:R511))</f>
        <v>2</v>
      </c>
      <c r="T511" s="10" t="s">
        <v>5499</v>
      </c>
      <c r="U511" s="10" t="s">
        <v>3840</v>
      </c>
    </row>
    <row r="512" spans="1:21">
      <c r="A512" s="10" t="s">
        <v>1296</v>
      </c>
      <c r="B512" s="11" t="s">
        <v>1927</v>
      </c>
      <c r="C512" s="11" t="s">
        <v>3752</v>
      </c>
      <c r="F512" s="10" t="s">
        <v>243</v>
      </c>
      <c r="G512" s="10">
        <v>25</v>
      </c>
      <c r="H512" s="10" t="s">
        <v>825</v>
      </c>
      <c r="I512" s="10">
        <v>1</v>
      </c>
      <c r="J512" s="10">
        <v>1</v>
      </c>
      <c r="L512" s="10" t="s">
        <v>5494</v>
      </c>
      <c r="O512" s="10" t="s">
        <v>651</v>
      </c>
      <c r="S512" s="10">
        <f>IF(ISBLANK(T512),0,COUNTA(L512:R512))</f>
        <v>2</v>
      </c>
      <c r="T512" s="10" t="s">
        <v>5499</v>
      </c>
      <c r="U512" s="10" t="s">
        <v>3841</v>
      </c>
    </row>
    <row r="513" spans="1:21">
      <c r="A513" s="10" t="s">
        <v>1296</v>
      </c>
      <c r="B513" s="11" t="s">
        <v>1928</v>
      </c>
      <c r="C513" s="11" t="s">
        <v>3753</v>
      </c>
      <c r="F513" s="10" t="s">
        <v>243</v>
      </c>
      <c r="G513" s="10">
        <v>25</v>
      </c>
      <c r="H513" s="10" t="s">
        <v>826</v>
      </c>
      <c r="I513" s="10">
        <v>1</v>
      </c>
      <c r="J513" s="10">
        <v>1</v>
      </c>
      <c r="L513" s="10" t="s">
        <v>5494</v>
      </c>
      <c r="N513" s="10" t="s">
        <v>652</v>
      </c>
      <c r="S513" s="10">
        <f>IF(ISBLANK(T513),0,COUNTA(L513:R513))</f>
        <v>2</v>
      </c>
      <c r="T513" s="10" t="s">
        <v>5499</v>
      </c>
      <c r="U513" s="10" t="s">
        <v>3842</v>
      </c>
    </row>
    <row r="514" spans="1:21">
      <c r="A514" s="10" t="s">
        <v>1296</v>
      </c>
      <c r="B514" s="11" t="s">
        <v>1929</v>
      </c>
      <c r="C514" s="11" t="s">
        <v>3754</v>
      </c>
      <c r="F514" s="10" t="s">
        <v>243</v>
      </c>
      <c r="G514" s="10">
        <v>25</v>
      </c>
      <c r="H514" s="10" t="s">
        <v>827</v>
      </c>
      <c r="I514" s="10">
        <v>1</v>
      </c>
      <c r="J514" s="10">
        <v>1</v>
      </c>
      <c r="L514" s="10" t="s">
        <v>5494</v>
      </c>
      <c r="N514" s="10" t="s">
        <v>653</v>
      </c>
      <c r="S514" s="10">
        <f>IF(ISBLANK(T514),0,COUNTA(L514:R514))</f>
        <v>2</v>
      </c>
      <c r="T514" s="10" t="s">
        <v>5499</v>
      </c>
      <c r="U514" s="10" t="s">
        <v>3843</v>
      </c>
    </row>
    <row r="515" spans="1:21">
      <c r="A515" s="10" t="s">
        <v>1296</v>
      </c>
      <c r="B515" s="11" t="s">
        <v>1930</v>
      </c>
      <c r="C515" s="11" t="s">
        <v>3763</v>
      </c>
      <c r="F515" s="10" t="s">
        <v>243</v>
      </c>
      <c r="G515" s="10">
        <v>25</v>
      </c>
      <c r="H515" s="10" t="s">
        <v>828</v>
      </c>
      <c r="I515" s="10">
        <v>1</v>
      </c>
      <c r="J515" s="10">
        <v>1</v>
      </c>
      <c r="L515" s="10" t="s">
        <v>5494</v>
      </c>
      <c r="M515" s="10" t="s">
        <v>833</v>
      </c>
      <c r="N515" s="10" t="s">
        <v>652</v>
      </c>
      <c r="S515" s="10">
        <f>IF(ISBLANK(T515),0,COUNTA(L515:R515))</f>
        <v>3</v>
      </c>
      <c r="T515" s="10" t="s">
        <v>5499</v>
      </c>
      <c r="U515" s="10" t="s">
        <v>3860</v>
      </c>
    </row>
    <row r="516" spans="1:21">
      <c r="A516" s="10" t="s">
        <v>1296</v>
      </c>
      <c r="B516" s="11" t="s">
        <v>1931</v>
      </c>
      <c r="C516" s="11" t="s">
        <v>3777</v>
      </c>
      <c r="F516" s="10" t="s">
        <v>243</v>
      </c>
      <c r="G516" s="10">
        <v>25</v>
      </c>
      <c r="H516" s="10" t="s">
        <v>445</v>
      </c>
      <c r="I516" s="10">
        <v>1</v>
      </c>
      <c r="J516" s="10">
        <v>1</v>
      </c>
      <c r="L516" s="10" t="s">
        <v>5494</v>
      </c>
      <c r="M516" s="10" t="s">
        <v>833</v>
      </c>
      <c r="O516" s="10" t="s">
        <v>651</v>
      </c>
      <c r="S516" s="10">
        <f>IF(ISBLANK(T516),0,COUNTA(L516:R516))</f>
        <v>3</v>
      </c>
      <c r="T516" s="10" t="s">
        <v>5499</v>
      </c>
      <c r="U516" s="10" t="s">
        <v>3873</v>
      </c>
    </row>
    <row r="517" spans="1:21">
      <c r="A517" s="10" t="s">
        <v>1296</v>
      </c>
      <c r="B517" s="11" t="s">
        <v>1932</v>
      </c>
      <c r="C517" s="11" t="s">
        <v>3801</v>
      </c>
      <c r="F517" s="10" t="s">
        <v>243</v>
      </c>
      <c r="G517" s="10">
        <v>25</v>
      </c>
      <c r="H517" s="10" t="s">
        <v>829</v>
      </c>
      <c r="I517" s="10">
        <v>1</v>
      </c>
      <c r="J517" s="10">
        <v>1</v>
      </c>
      <c r="L517" s="10" t="s">
        <v>5494</v>
      </c>
      <c r="M517" s="10" t="s">
        <v>833</v>
      </c>
      <c r="O517" s="10" t="s">
        <v>653</v>
      </c>
      <c r="S517" s="10">
        <f>IF(ISBLANK(T517),0,COUNTA(L517:R517))</f>
        <v>3</v>
      </c>
      <c r="T517" s="10" t="s">
        <v>5499</v>
      </c>
      <c r="U517" s="10" t="s">
        <v>3882</v>
      </c>
    </row>
    <row r="518" spans="1:21">
      <c r="A518" s="10" t="s">
        <v>1296</v>
      </c>
      <c r="B518" s="11" t="s">
        <v>1594</v>
      </c>
      <c r="C518" s="11" t="s">
        <v>3732</v>
      </c>
      <c r="F518" s="10" t="s">
        <v>243</v>
      </c>
      <c r="G518" s="10">
        <v>50</v>
      </c>
      <c r="H518" s="10" t="s">
        <v>830</v>
      </c>
      <c r="I518" s="10">
        <v>1</v>
      </c>
      <c r="J518" s="10">
        <v>1</v>
      </c>
      <c r="L518" s="10" t="s">
        <v>833</v>
      </c>
      <c r="O518" s="10" t="s">
        <v>6</v>
      </c>
      <c r="S518" s="10">
        <f>IF(ISBLANK(T518),0,COUNTA(L518:R518))</f>
        <v>2</v>
      </c>
      <c r="T518" s="10" t="s">
        <v>5499</v>
      </c>
      <c r="U518" s="10" t="s">
        <v>3839</v>
      </c>
    </row>
    <row r="519" spans="1:21">
      <c r="A519" s="10" t="s">
        <v>1296</v>
      </c>
      <c r="B519" s="11" t="s">
        <v>1933</v>
      </c>
      <c r="C519" s="11" t="s">
        <v>3747</v>
      </c>
      <c r="F519" s="10" t="s">
        <v>243</v>
      </c>
      <c r="G519" s="10">
        <v>50</v>
      </c>
      <c r="H519" s="10" t="s">
        <v>831</v>
      </c>
      <c r="I519" s="10">
        <v>1</v>
      </c>
      <c r="J519" s="10">
        <v>1</v>
      </c>
      <c r="O519" s="10" t="s">
        <v>6</v>
      </c>
      <c r="Q519" s="10" t="s">
        <v>5504</v>
      </c>
      <c r="S519" s="10">
        <f>IF(ISBLANK(T519),0,COUNTA(L519:R519))</f>
        <v>2</v>
      </c>
      <c r="T519" s="10" t="s">
        <v>5499</v>
      </c>
      <c r="U519" s="10" t="s">
        <v>3849</v>
      </c>
    </row>
    <row r="520" spans="1:21">
      <c r="A520" s="10" t="s">
        <v>1296</v>
      </c>
      <c r="B520" s="11" t="s">
        <v>1934</v>
      </c>
      <c r="C520" s="11" t="s">
        <v>3757</v>
      </c>
      <c r="F520" s="10" t="s">
        <v>243</v>
      </c>
      <c r="G520" s="10">
        <v>50</v>
      </c>
      <c r="H520" s="10" t="s">
        <v>832</v>
      </c>
      <c r="I520" s="10">
        <v>1</v>
      </c>
      <c r="J520" s="10">
        <v>1</v>
      </c>
      <c r="L520" s="10" t="s">
        <v>5494</v>
      </c>
      <c r="O520" s="10" t="s">
        <v>651</v>
      </c>
      <c r="P520" s="10" t="s">
        <v>652</v>
      </c>
      <c r="Q520" s="10" t="s">
        <v>653</v>
      </c>
      <c r="S520" s="10">
        <f>IF(ISBLANK(T520),0,COUNTA(L520:R520))</f>
        <v>4</v>
      </c>
      <c r="T520" s="10" t="s">
        <v>5499</v>
      </c>
      <c r="U520" s="10" t="s">
        <v>3855</v>
      </c>
    </row>
    <row r="521" spans="1:21">
      <c r="A521" s="10" t="s">
        <v>1296</v>
      </c>
      <c r="B521" s="11" t="s">
        <v>1935</v>
      </c>
      <c r="C521" s="11" t="s">
        <v>3762</v>
      </c>
      <c r="F521" s="10" t="s">
        <v>243</v>
      </c>
      <c r="G521" s="10">
        <v>50</v>
      </c>
      <c r="H521" s="10" t="s">
        <v>427</v>
      </c>
      <c r="I521" s="10">
        <v>1</v>
      </c>
      <c r="J521" s="10">
        <v>1</v>
      </c>
      <c r="L521" s="10" t="s">
        <v>5494</v>
      </c>
      <c r="N521" s="10" t="s">
        <v>5503</v>
      </c>
      <c r="S521" s="10">
        <f>IF(ISBLANK(T521),0,COUNTA(L521:R521))</f>
        <v>2</v>
      </c>
      <c r="T521" s="10" t="s">
        <v>5499</v>
      </c>
      <c r="U521" s="10" t="s">
        <v>3859</v>
      </c>
    </row>
    <row r="522" spans="1:21">
      <c r="A522" s="10" t="s">
        <v>1296</v>
      </c>
      <c r="B522" s="11" t="s">
        <v>1936</v>
      </c>
      <c r="C522" s="11" t="s">
        <v>3776</v>
      </c>
      <c r="F522" s="10" t="s">
        <v>243</v>
      </c>
      <c r="G522" s="10">
        <v>50</v>
      </c>
      <c r="H522" s="10" t="s">
        <v>833</v>
      </c>
      <c r="I522" s="10">
        <v>1</v>
      </c>
      <c r="J522" s="10">
        <v>1</v>
      </c>
      <c r="L522" s="10" t="s">
        <v>5494</v>
      </c>
      <c r="M522" s="10" t="s">
        <v>833</v>
      </c>
      <c r="S522" s="10">
        <f>IF(ISBLANK(T522),0,COUNTA(L522:R522))</f>
        <v>2</v>
      </c>
      <c r="T522" s="10" t="s">
        <v>5499</v>
      </c>
      <c r="U522" s="10" t="s">
        <v>3872</v>
      </c>
    </row>
    <row r="523" spans="1:21">
      <c r="A523" s="10" t="s">
        <v>1296</v>
      </c>
      <c r="B523" s="11" t="s">
        <v>1937</v>
      </c>
      <c r="C523" s="11" t="s">
        <v>3807</v>
      </c>
      <c r="F523" s="10" t="s">
        <v>243</v>
      </c>
      <c r="G523" s="10">
        <v>50</v>
      </c>
      <c r="H523" s="10" t="s">
        <v>834</v>
      </c>
      <c r="I523" s="10">
        <v>1</v>
      </c>
      <c r="J523" s="10">
        <v>1</v>
      </c>
      <c r="L523" s="10" t="s">
        <v>5494</v>
      </c>
      <c r="N523" s="10" t="s">
        <v>247</v>
      </c>
      <c r="O523" s="10" t="s">
        <v>5507</v>
      </c>
      <c r="S523" s="10">
        <f>IF(ISBLANK(T523),0,COUNTA(L523:R523))</f>
        <v>3</v>
      </c>
      <c r="T523" s="10" t="s">
        <v>5499</v>
      </c>
      <c r="U523" s="10" t="s">
        <v>3890</v>
      </c>
    </row>
    <row r="524" spans="1:21">
      <c r="A524" s="10" t="s">
        <v>1296</v>
      </c>
      <c r="B524" s="11" t="s">
        <v>1938</v>
      </c>
      <c r="C524" s="11" t="s">
        <v>3704</v>
      </c>
      <c r="F524" s="10" t="s">
        <v>243</v>
      </c>
      <c r="G524" s="10">
        <v>75</v>
      </c>
      <c r="H524" s="10" t="s">
        <v>835</v>
      </c>
      <c r="I524" s="10">
        <v>1</v>
      </c>
      <c r="J524" s="10">
        <v>1</v>
      </c>
      <c r="O524" s="10" t="s">
        <v>8</v>
      </c>
      <c r="Q524" s="10" t="s">
        <v>5504</v>
      </c>
      <c r="S524" s="10">
        <f>IF(ISBLANK(T524),0,COUNTA(L524:R524))</f>
        <v>2</v>
      </c>
      <c r="T524" s="10" t="s">
        <v>5499</v>
      </c>
      <c r="U524" s="10" t="s">
        <v>3811</v>
      </c>
    </row>
    <row r="525" spans="1:21">
      <c r="A525" s="10" t="s">
        <v>1296</v>
      </c>
      <c r="B525" s="11" t="s">
        <v>1939</v>
      </c>
      <c r="C525" s="11" t="s">
        <v>3734</v>
      </c>
      <c r="F525" s="10" t="s">
        <v>243</v>
      </c>
      <c r="G525" s="10">
        <v>75</v>
      </c>
      <c r="H525" s="10" t="s">
        <v>836</v>
      </c>
      <c r="I525" s="10">
        <v>1</v>
      </c>
      <c r="J525" s="10">
        <v>1</v>
      </c>
      <c r="L525" s="10" t="s">
        <v>5494</v>
      </c>
      <c r="O525" s="10" t="s">
        <v>651</v>
      </c>
      <c r="S525" s="10">
        <f>IF(ISBLANK(T525),0,COUNTA(L525:R525))</f>
        <v>2</v>
      </c>
      <c r="T525" s="10" t="s">
        <v>5499</v>
      </c>
      <c r="U525" s="10" t="s">
        <v>3841</v>
      </c>
    </row>
    <row r="526" spans="1:21">
      <c r="A526" s="10" t="s">
        <v>1296</v>
      </c>
      <c r="B526" s="11" t="s">
        <v>1940</v>
      </c>
      <c r="C526" s="11" t="s">
        <v>3735</v>
      </c>
      <c r="F526" s="10" t="s">
        <v>243</v>
      </c>
      <c r="G526" s="10">
        <v>75</v>
      </c>
      <c r="H526" s="10" t="s">
        <v>837</v>
      </c>
      <c r="I526" s="10">
        <v>1</v>
      </c>
      <c r="J526" s="10">
        <v>1</v>
      </c>
      <c r="L526" s="10" t="s">
        <v>5494</v>
      </c>
      <c r="N526" s="10" t="s">
        <v>652</v>
      </c>
      <c r="S526" s="10">
        <f>IF(ISBLANK(T526),0,COUNTA(L526:R526))</f>
        <v>2</v>
      </c>
      <c r="T526" s="10" t="s">
        <v>5499</v>
      </c>
      <c r="U526" s="10" t="s">
        <v>3842</v>
      </c>
    </row>
    <row r="527" spans="1:21">
      <c r="A527" s="10" t="s">
        <v>1296</v>
      </c>
      <c r="B527" s="11" t="s">
        <v>1941</v>
      </c>
      <c r="C527" s="11" t="s">
        <v>3736</v>
      </c>
      <c r="F527" s="10" t="s">
        <v>243</v>
      </c>
      <c r="G527" s="10">
        <v>75</v>
      </c>
      <c r="H527" s="10" t="s">
        <v>838</v>
      </c>
      <c r="I527" s="10">
        <v>1</v>
      </c>
      <c r="J527" s="10">
        <v>1</v>
      </c>
      <c r="L527" s="10" t="s">
        <v>5494</v>
      </c>
      <c r="N527" s="10" t="s">
        <v>653</v>
      </c>
      <c r="S527" s="10">
        <f>IF(ISBLANK(T527),0,COUNTA(L527:R527))</f>
        <v>2</v>
      </c>
      <c r="T527" s="10" t="s">
        <v>5499</v>
      </c>
      <c r="U527" s="10" t="s">
        <v>3843</v>
      </c>
    </row>
    <row r="528" spans="1:21">
      <c r="A528" s="10" t="s">
        <v>1296</v>
      </c>
      <c r="B528" s="11" t="s">
        <v>1942</v>
      </c>
      <c r="C528" s="11" t="s">
        <v>3749</v>
      </c>
      <c r="F528" s="10" t="s">
        <v>243</v>
      </c>
      <c r="G528" s="10">
        <v>75</v>
      </c>
      <c r="H528" s="10" t="s">
        <v>839</v>
      </c>
      <c r="I528" s="10">
        <v>1</v>
      </c>
      <c r="J528" s="10">
        <v>1</v>
      </c>
      <c r="N528" s="10" t="s">
        <v>13</v>
      </c>
      <c r="R528" s="10" t="s">
        <v>5</v>
      </c>
      <c r="S528" s="10">
        <f>IF(ISBLANK(T528),0,COUNTA(L528:R528))</f>
        <v>2</v>
      </c>
      <c r="T528" s="10" t="s">
        <v>5499</v>
      </c>
      <c r="U528" s="10" t="s">
        <v>3850</v>
      </c>
    </row>
    <row r="529" spans="1:21">
      <c r="A529" s="10" t="s">
        <v>1296</v>
      </c>
      <c r="B529" s="11" t="s">
        <v>1943</v>
      </c>
      <c r="C529" s="11" t="s">
        <v>3750</v>
      </c>
      <c r="F529" s="10" t="s">
        <v>243</v>
      </c>
      <c r="G529" s="10">
        <v>75</v>
      </c>
      <c r="H529" s="10" t="s">
        <v>840</v>
      </c>
      <c r="I529" s="10">
        <v>1</v>
      </c>
      <c r="J529" s="10">
        <v>1</v>
      </c>
      <c r="N529" s="10" t="s">
        <v>13</v>
      </c>
      <c r="R529" s="10" t="s">
        <v>5</v>
      </c>
      <c r="S529" s="10">
        <f>IF(ISBLANK(T529),0,COUNTA(L529:R529))</f>
        <v>2</v>
      </c>
      <c r="T529" s="10" t="s">
        <v>5499</v>
      </c>
      <c r="U529" s="10" t="s">
        <v>3851</v>
      </c>
    </row>
    <row r="530" spans="1:21">
      <c r="A530" s="10" t="s">
        <v>1296</v>
      </c>
      <c r="B530" s="11" t="s">
        <v>1944</v>
      </c>
      <c r="C530" s="11" t="s">
        <v>3761</v>
      </c>
      <c r="F530" s="10" t="s">
        <v>243</v>
      </c>
      <c r="G530" s="10">
        <v>75</v>
      </c>
      <c r="H530" s="10" t="s">
        <v>841</v>
      </c>
      <c r="I530" s="10">
        <v>1</v>
      </c>
      <c r="J530" s="10">
        <v>1</v>
      </c>
      <c r="L530" s="10" t="s">
        <v>833</v>
      </c>
      <c r="S530" s="10">
        <f>IF(ISBLANK(T530),0,COUNTA(L530:R530))</f>
        <v>1</v>
      </c>
      <c r="T530" s="10" t="s">
        <v>5499</v>
      </c>
      <c r="U530" s="10" t="s">
        <v>3858</v>
      </c>
    </row>
    <row r="531" spans="1:21">
      <c r="A531" s="10" t="s">
        <v>1296</v>
      </c>
      <c r="B531" s="11" t="s">
        <v>1786</v>
      </c>
      <c r="C531" s="11" t="s">
        <v>3788</v>
      </c>
      <c r="F531" s="10" t="s">
        <v>243</v>
      </c>
      <c r="G531" s="10">
        <v>75</v>
      </c>
      <c r="H531" s="10" t="s">
        <v>842</v>
      </c>
      <c r="I531" s="10">
        <v>1</v>
      </c>
      <c r="J531" s="10">
        <v>1</v>
      </c>
      <c r="L531" s="10" t="s">
        <v>5494</v>
      </c>
      <c r="M531" s="10" t="s">
        <v>833</v>
      </c>
      <c r="N531" s="10" t="s">
        <v>652</v>
      </c>
      <c r="S531" s="10">
        <f>IF(ISBLANK(T531),0,COUNTA(L531:R531))</f>
        <v>3</v>
      </c>
      <c r="T531" s="10" t="s">
        <v>5499</v>
      </c>
      <c r="U531" s="10" t="s">
        <v>3860</v>
      </c>
    </row>
    <row r="532" spans="1:21">
      <c r="A532" s="10" t="s">
        <v>1296</v>
      </c>
      <c r="B532" s="11" t="s">
        <v>1782</v>
      </c>
      <c r="C532" s="11" t="s">
        <v>3790</v>
      </c>
      <c r="F532" s="10" t="s">
        <v>243</v>
      </c>
      <c r="G532" s="10">
        <v>75</v>
      </c>
      <c r="H532" s="10" t="s">
        <v>843</v>
      </c>
      <c r="I532" s="10">
        <v>1</v>
      </c>
      <c r="J532" s="10">
        <v>1</v>
      </c>
      <c r="L532" s="10" t="s">
        <v>5494</v>
      </c>
      <c r="M532" s="10" t="s">
        <v>833</v>
      </c>
      <c r="O532" s="10" t="s">
        <v>651</v>
      </c>
      <c r="S532" s="10">
        <f>IF(ISBLANK(T532),0,COUNTA(L532:R532))</f>
        <v>3</v>
      </c>
      <c r="T532" s="10" t="s">
        <v>5499</v>
      </c>
      <c r="U532" s="10" t="s">
        <v>3873</v>
      </c>
    </row>
    <row r="533" spans="1:21">
      <c r="A533" s="10" t="s">
        <v>1296</v>
      </c>
      <c r="B533" s="11" t="s">
        <v>1945</v>
      </c>
      <c r="C533" s="11" t="s">
        <v>3796</v>
      </c>
      <c r="F533" s="10" t="s">
        <v>243</v>
      </c>
      <c r="G533" s="10">
        <v>75</v>
      </c>
      <c r="H533" s="10" t="s">
        <v>844</v>
      </c>
      <c r="I533" s="10">
        <v>1</v>
      </c>
      <c r="J533" s="10">
        <v>1</v>
      </c>
      <c r="L533" s="10" t="s">
        <v>5494</v>
      </c>
      <c r="M533" s="10" t="s">
        <v>833</v>
      </c>
      <c r="O533" s="10" t="s">
        <v>653</v>
      </c>
      <c r="S533" s="10">
        <f>IF(ISBLANK(T533),0,COUNTA(L533:R533))</f>
        <v>3</v>
      </c>
      <c r="T533" s="10" t="s">
        <v>5499</v>
      </c>
      <c r="U533" s="10" t="s">
        <v>3882</v>
      </c>
    </row>
    <row r="534" spans="1:21">
      <c r="A534" s="10" t="s">
        <v>1296</v>
      </c>
      <c r="B534" s="11" t="s">
        <v>1946</v>
      </c>
      <c r="C534" s="11" t="s">
        <v>3760</v>
      </c>
      <c r="F534" s="10" t="s">
        <v>243</v>
      </c>
      <c r="G534" s="10">
        <v>100</v>
      </c>
      <c r="H534" s="10" t="s">
        <v>845</v>
      </c>
      <c r="I534" s="10">
        <v>1</v>
      </c>
      <c r="J534" s="10">
        <v>1</v>
      </c>
      <c r="O534" s="10" t="s">
        <v>8</v>
      </c>
      <c r="Q534" s="10" t="s">
        <v>5504</v>
      </c>
      <c r="S534" s="10">
        <f>IF(ISBLANK(T534),0,COUNTA(L534:R534))</f>
        <v>2</v>
      </c>
      <c r="T534" s="10" t="s">
        <v>5499</v>
      </c>
      <c r="U534" s="10" t="s">
        <v>3811</v>
      </c>
    </row>
    <row r="535" spans="1:21">
      <c r="A535" s="10" t="s">
        <v>1296</v>
      </c>
      <c r="B535" s="11" t="s">
        <v>1947</v>
      </c>
      <c r="C535" s="11" t="s">
        <v>3789</v>
      </c>
      <c r="F535" s="10" t="s">
        <v>243</v>
      </c>
      <c r="G535" s="10">
        <v>100</v>
      </c>
      <c r="H535" s="10" t="s">
        <v>846</v>
      </c>
      <c r="I535" s="10">
        <v>1</v>
      </c>
      <c r="J535" s="10">
        <v>1</v>
      </c>
      <c r="L535" s="10" t="s">
        <v>5494</v>
      </c>
      <c r="M535" s="10" t="s">
        <v>833</v>
      </c>
      <c r="S535" s="10">
        <f>IF(ISBLANK(T535),0,COUNTA(L535:R535))</f>
        <v>2</v>
      </c>
      <c r="T535" s="10" t="s">
        <v>5499</v>
      </c>
      <c r="U535" s="10" t="s">
        <v>3872</v>
      </c>
    </row>
    <row r="536" spans="1:21">
      <c r="A536" s="10" t="s">
        <v>1296</v>
      </c>
      <c r="B536" s="11" t="s">
        <v>1948</v>
      </c>
      <c r="C536" s="11" t="s">
        <v>3797</v>
      </c>
      <c r="F536" s="10" t="s">
        <v>243</v>
      </c>
      <c r="G536" s="10">
        <v>100</v>
      </c>
      <c r="H536" s="10" t="s">
        <v>847</v>
      </c>
      <c r="I536" s="10">
        <v>1</v>
      </c>
      <c r="J536" s="10">
        <v>1</v>
      </c>
      <c r="L536" s="10" t="s">
        <v>5494</v>
      </c>
      <c r="O536" s="10" t="s">
        <v>651</v>
      </c>
      <c r="P536" s="10" t="s">
        <v>652</v>
      </c>
      <c r="Q536" s="10" t="s">
        <v>653</v>
      </c>
      <c r="S536" s="10">
        <f>IF(ISBLANK(T536),0,COUNTA(L536:R536))</f>
        <v>4</v>
      </c>
      <c r="T536" s="10" t="s">
        <v>5499</v>
      </c>
      <c r="U536" s="10" t="s">
        <v>3855</v>
      </c>
    </row>
    <row r="537" spans="1:21">
      <c r="A537" s="10" t="s">
        <v>1296</v>
      </c>
      <c r="B537" s="11" t="s">
        <v>1949</v>
      </c>
      <c r="C537" s="11" t="s">
        <v>3809</v>
      </c>
      <c r="F537" s="10" t="s">
        <v>243</v>
      </c>
      <c r="G537" s="10">
        <v>100</v>
      </c>
      <c r="H537" s="10" t="s">
        <v>848</v>
      </c>
      <c r="I537" s="10">
        <v>1</v>
      </c>
      <c r="J537" s="10">
        <v>1</v>
      </c>
      <c r="L537" s="10" t="s">
        <v>5494</v>
      </c>
      <c r="N537" s="10" t="s">
        <v>13</v>
      </c>
      <c r="S537" s="10">
        <f>IF(ISBLANK(T537),0,COUNTA(L537:R537))</f>
        <v>2</v>
      </c>
      <c r="T537" s="10" t="s">
        <v>5499</v>
      </c>
      <c r="U537" s="10" t="s">
        <v>3892</v>
      </c>
    </row>
    <row r="538" spans="1:21">
      <c r="A538" s="10" t="s">
        <v>647</v>
      </c>
      <c r="B538" s="11" t="s">
        <v>2493</v>
      </c>
      <c r="C538" s="11" t="s">
        <v>4045</v>
      </c>
      <c r="F538" s="10" t="s">
        <v>239</v>
      </c>
      <c r="G538" s="10">
        <v>0</v>
      </c>
      <c r="H538" s="10" t="s">
        <v>250</v>
      </c>
      <c r="I538" s="10">
        <v>1</v>
      </c>
      <c r="J538" s="10">
        <v>1</v>
      </c>
      <c r="O538" s="10" t="s">
        <v>10</v>
      </c>
      <c r="S538" s="10">
        <f>IF(ISBLANK(T538),0,COUNTA(L538:R538))</f>
        <v>1</v>
      </c>
      <c r="T538" s="10" t="s">
        <v>5499</v>
      </c>
      <c r="U538" s="10" t="s">
        <v>4258</v>
      </c>
    </row>
    <row r="539" spans="1:21">
      <c r="A539" s="10" t="s">
        <v>647</v>
      </c>
      <c r="B539" s="11" t="s">
        <v>31</v>
      </c>
      <c r="C539" s="11" t="s">
        <v>4123</v>
      </c>
      <c r="F539" s="10" t="s">
        <v>239</v>
      </c>
      <c r="G539" s="10">
        <v>0</v>
      </c>
      <c r="H539" s="10" t="s">
        <v>139</v>
      </c>
      <c r="I539" s="10">
        <v>1</v>
      </c>
      <c r="J539" s="10">
        <v>1</v>
      </c>
      <c r="L539" s="10" t="s">
        <v>11</v>
      </c>
      <c r="N539" s="10" t="s">
        <v>19</v>
      </c>
      <c r="S539" s="10">
        <f>IF(ISBLANK(T539),0,COUNTA(L539:R539))</f>
        <v>2</v>
      </c>
      <c r="T539" s="10" t="s">
        <v>5499</v>
      </c>
      <c r="U539" s="10" t="s">
        <v>4303</v>
      </c>
    </row>
    <row r="540" spans="1:21">
      <c r="A540" s="10" t="s">
        <v>647</v>
      </c>
      <c r="B540" s="11" t="s">
        <v>26</v>
      </c>
      <c r="C540" s="11" t="s">
        <v>3898</v>
      </c>
      <c r="F540" s="10" t="s">
        <v>239</v>
      </c>
      <c r="G540" s="10">
        <v>25</v>
      </c>
      <c r="H540" s="10" t="s">
        <v>251</v>
      </c>
      <c r="I540" s="10">
        <v>0</v>
      </c>
      <c r="J540" s="10">
        <v>1</v>
      </c>
      <c r="M540" s="10" t="s">
        <v>3</v>
      </c>
      <c r="S540" s="10">
        <f>IF(ISBLANK(T540),0,COUNTA(L540:R540))</f>
        <v>1</v>
      </c>
      <c r="T540" s="10" t="s">
        <v>5499</v>
      </c>
      <c r="U540" s="10" t="s">
        <v>4142</v>
      </c>
    </row>
    <row r="541" spans="1:21">
      <c r="A541" s="10" t="s">
        <v>647</v>
      </c>
      <c r="B541" s="11" t="s">
        <v>2445</v>
      </c>
      <c r="C541" s="11" t="s">
        <v>3989</v>
      </c>
      <c r="F541" s="10" t="s">
        <v>239</v>
      </c>
      <c r="G541" s="10">
        <v>25</v>
      </c>
      <c r="H541" s="10" t="s">
        <v>252</v>
      </c>
      <c r="I541" s="10">
        <v>1</v>
      </c>
      <c r="J541" s="10">
        <v>1</v>
      </c>
      <c r="M541" s="10" t="s">
        <v>656</v>
      </c>
      <c r="S541" s="10">
        <f>IF(ISBLANK(T541),0,COUNTA(L541:R541))</f>
        <v>1</v>
      </c>
      <c r="T541" s="10" t="s">
        <v>5499</v>
      </c>
      <c r="U541" s="10" t="s">
        <v>4147</v>
      </c>
    </row>
    <row r="542" spans="1:21">
      <c r="A542" s="10" t="s">
        <v>647</v>
      </c>
      <c r="B542" s="11" t="s">
        <v>2492</v>
      </c>
      <c r="C542" s="11" t="s">
        <v>4022</v>
      </c>
      <c r="F542" s="10" t="s">
        <v>239</v>
      </c>
      <c r="G542" s="10">
        <v>25</v>
      </c>
      <c r="H542" s="10" t="s">
        <v>253</v>
      </c>
      <c r="I542" s="10">
        <v>1</v>
      </c>
      <c r="J542" s="10">
        <v>1</v>
      </c>
      <c r="L542" s="10" t="s">
        <v>650</v>
      </c>
      <c r="N542" s="10" t="s">
        <v>5503</v>
      </c>
      <c r="O542" s="10" t="s">
        <v>656</v>
      </c>
      <c r="S542" s="10">
        <f>IF(ISBLANK(T542),0,COUNTA(L542:R542))</f>
        <v>3</v>
      </c>
      <c r="T542" s="10" t="s">
        <v>5499</v>
      </c>
      <c r="U542" s="10" t="s">
        <v>4151</v>
      </c>
    </row>
    <row r="543" spans="1:21">
      <c r="A543" s="10" t="s">
        <v>647</v>
      </c>
      <c r="B543" s="11" t="s">
        <v>2494</v>
      </c>
      <c r="C543" s="11" t="s">
        <v>4043</v>
      </c>
      <c r="F543" s="10" t="s">
        <v>239</v>
      </c>
      <c r="G543" s="10">
        <v>25</v>
      </c>
      <c r="H543" s="10" t="s">
        <v>254</v>
      </c>
      <c r="I543" s="10">
        <v>1</v>
      </c>
      <c r="J543" s="10">
        <v>1</v>
      </c>
      <c r="O543" s="10" t="s">
        <v>10</v>
      </c>
      <c r="S543" s="10">
        <f>IF(ISBLANK(T543),0,COUNTA(L543:R543))</f>
        <v>1</v>
      </c>
      <c r="T543" s="10" t="s">
        <v>5499</v>
      </c>
      <c r="U543" s="10" t="s">
        <v>4256</v>
      </c>
    </row>
    <row r="544" spans="1:21">
      <c r="A544" s="10" t="s">
        <v>647</v>
      </c>
      <c r="B544" s="11" t="s">
        <v>2501</v>
      </c>
      <c r="C544" s="11" t="s">
        <v>4077</v>
      </c>
      <c r="F544" s="10" t="s">
        <v>239</v>
      </c>
      <c r="G544" s="10">
        <v>25</v>
      </c>
      <c r="H544" s="10" t="s">
        <v>255</v>
      </c>
      <c r="I544" s="10">
        <v>1</v>
      </c>
      <c r="J544" s="10">
        <v>1</v>
      </c>
      <c r="L544" s="10" t="s">
        <v>5494</v>
      </c>
      <c r="M544" s="10" t="s">
        <v>11</v>
      </c>
      <c r="N544" s="10" t="s">
        <v>2867</v>
      </c>
      <c r="S544" s="10">
        <f>IF(ISBLANK(T544),0,COUNTA(L544:R544))</f>
        <v>3</v>
      </c>
      <c r="T544" s="10" t="s">
        <v>5499</v>
      </c>
      <c r="U544" s="10" t="s">
        <v>4243</v>
      </c>
    </row>
    <row r="545" spans="1:21">
      <c r="A545" s="10" t="s">
        <v>647</v>
      </c>
      <c r="B545" s="11" t="s">
        <v>2387</v>
      </c>
      <c r="C545" s="11" t="s">
        <v>4124</v>
      </c>
      <c r="F545" s="10" t="s">
        <v>239</v>
      </c>
      <c r="G545" s="10">
        <v>25</v>
      </c>
      <c r="H545" s="10" t="s">
        <v>256</v>
      </c>
      <c r="I545" s="10">
        <v>1</v>
      </c>
      <c r="J545" s="10">
        <v>1</v>
      </c>
      <c r="L545" s="10" t="s">
        <v>11</v>
      </c>
      <c r="N545" s="10" t="s">
        <v>19</v>
      </c>
      <c r="S545" s="10">
        <f>IF(ISBLANK(T545),0,COUNTA(L545:R545))</f>
        <v>2</v>
      </c>
      <c r="T545" s="10" t="s">
        <v>5499</v>
      </c>
      <c r="U545" s="10" t="s">
        <v>4304</v>
      </c>
    </row>
    <row r="546" spans="1:21">
      <c r="A546" s="10" t="s">
        <v>647</v>
      </c>
      <c r="B546" s="11" t="s">
        <v>32</v>
      </c>
      <c r="C546" s="11" t="s">
        <v>4321</v>
      </c>
      <c r="F546" s="10" t="s">
        <v>239</v>
      </c>
      <c r="G546" s="10">
        <v>50</v>
      </c>
      <c r="H546" s="10" t="s">
        <v>140</v>
      </c>
      <c r="I546" s="10">
        <v>0</v>
      </c>
      <c r="J546" s="10">
        <v>1</v>
      </c>
      <c r="M546" s="10" t="s">
        <v>3</v>
      </c>
      <c r="S546" s="10">
        <f>IF(ISBLANK(T546),0,COUNTA(L546:R546))</f>
        <v>1</v>
      </c>
      <c r="T546" s="10" t="s">
        <v>5499</v>
      </c>
      <c r="U546" s="10" t="s">
        <v>4326</v>
      </c>
    </row>
    <row r="547" spans="1:21">
      <c r="A547" s="10" t="s">
        <v>647</v>
      </c>
      <c r="B547" s="11" t="s">
        <v>2497</v>
      </c>
      <c r="C547" s="11" t="s">
        <v>3909</v>
      </c>
      <c r="F547" s="10" t="s">
        <v>239</v>
      </c>
      <c r="G547" s="10">
        <v>50</v>
      </c>
      <c r="H547" s="10" t="s">
        <v>257</v>
      </c>
      <c r="I547" s="10">
        <v>1</v>
      </c>
      <c r="J547" s="10">
        <v>1</v>
      </c>
      <c r="L547" s="10" t="s">
        <v>650</v>
      </c>
      <c r="N547" s="10" t="s">
        <v>5503</v>
      </c>
      <c r="O547" s="10" t="s">
        <v>656</v>
      </c>
      <c r="S547" s="10">
        <f>IF(ISBLANK(T547),0,COUNTA(L547:R547))</f>
        <v>3</v>
      </c>
      <c r="T547" s="10" t="s">
        <v>5499</v>
      </c>
      <c r="U547" s="10" t="s">
        <v>4151</v>
      </c>
    </row>
    <row r="548" spans="1:21">
      <c r="A548" s="10" t="s">
        <v>647</v>
      </c>
      <c r="B548" s="11" t="s">
        <v>2455</v>
      </c>
      <c r="C548" s="11" t="s">
        <v>3965</v>
      </c>
      <c r="F548" s="10" t="s">
        <v>239</v>
      </c>
      <c r="G548" s="10">
        <v>50</v>
      </c>
      <c r="H548" s="10" t="s">
        <v>259</v>
      </c>
      <c r="I548" s="10">
        <v>1</v>
      </c>
      <c r="J548" s="10">
        <v>1</v>
      </c>
      <c r="M548" s="10" t="s">
        <v>646</v>
      </c>
      <c r="S548" s="10">
        <f>IF(ISBLANK(T548),0,COUNTA(L548:R548))</f>
        <v>1</v>
      </c>
      <c r="T548" s="10" t="s">
        <v>5499</v>
      </c>
      <c r="U548" s="10" t="s">
        <v>4199</v>
      </c>
    </row>
    <row r="549" spans="1:21">
      <c r="A549" s="10" t="s">
        <v>647</v>
      </c>
      <c r="B549" s="11" t="s">
        <v>22</v>
      </c>
      <c r="C549" s="11" t="s">
        <v>3987</v>
      </c>
      <c r="F549" s="10" t="s">
        <v>239</v>
      </c>
      <c r="G549" s="10">
        <v>50</v>
      </c>
      <c r="H549" s="10" t="s">
        <v>131</v>
      </c>
      <c r="I549" s="10">
        <v>1</v>
      </c>
      <c r="J549" s="10">
        <v>1</v>
      </c>
      <c r="L549" s="10" t="s">
        <v>11</v>
      </c>
      <c r="O549" s="10" t="s">
        <v>651</v>
      </c>
      <c r="P549" s="10" t="s">
        <v>652</v>
      </c>
      <c r="S549" s="10">
        <f>IF(ISBLANK(T549),0,COUNTA(L549:R549))</f>
        <v>3</v>
      </c>
      <c r="T549" s="10" t="s">
        <v>5499</v>
      </c>
      <c r="U549" s="10" t="s">
        <v>4325</v>
      </c>
    </row>
    <row r="550" spans="1:21">
      <c r="A550" s="10" t="s">
        <v>647</v>
      </c>
      <c r="B550" s="11" t="s">
        <v>2434</v>
      </c>
      <c r="C550" s="11" t="s">
        <v>3991</v>
      </c>
      <c r="F550" s="10" t="s">
        <v>239</v>
      </c>
      <c r="G550" s="10">
        <v>50</v>
      </c>
      <c r="H550" s="10" t="s">
        <v>260</v>
      </c>
      <c r="I550" s="10">
        <v>1</v>
      </c>
      <c r="J550" s="10">
        <v>1</v>
      </c>
      <c r="O550" s="10" t="s">
        <v>9</v>
      </c>
      <c r="Q550" s="10" t="s">
        <v>5504</v>
      </c>
      <c r="R550" s="10" t="s">
        <v>1</v>
      </c>
      <c r="S550" s="10">
        <f>IF(ISBLANK(T550),0,COUNTA(L550:R550))</f>
        <v>3</v>
      </c>
      <c r="T550" s="10" t="s">
        <v>5499</v>
      </c>
      <c r="U550" s="10" t="s">
        <v>4217</v>
      </c>
    </row>
    <row r="551" spans="1:21">
      <c r="A551" s="10" t="s">
        <v>647</v>
      </c>
      <c r="B551" s="11" t="s">
        <v>2437</v>
      </c>
      <c r="C551" s="11" t="s">
        <v>3997</v>
      </c>
      <c r="F551" s="10" t="s">
        <v>239</v>
      </c>
      <c r="G551" s="10">
        <v>50</v>
      </c>
      <c r="H551" s="10" t="s">
        <v>261</v>
      </c>
      <c r="I551" s="10">
        <v>1</v>
      </c>
      <c r="J551" s="10">
        <v>1</v>
      </c>
      <c r="O551" s="10" t="s">
        <v>12</v>
      </c>
      <c r="Q551" s="10" t="s">
        <v>5504</v>
      </c>
      <c r="R551" s="10" t="s">
        <v>1</v>
      </c>
      <c r="S551" s="10">
        <f>IF(ISBLANK(T551),0,COUNTA(L551:R551))</f>
        <v>3</v>
      </c>
      <c r="T551" s="10" t="s">
        <v>5499</v>
      </c>
      <c r="U551" s="10" t="s">
        <v>4221</v>
      </c>
    </row>
    <row r="552" spans="1:21">
      <c r="A552" s="10" t="s">
        <v>647</v>
      </c>
      <c r="B552" s="11" t="s">
        <v>2446</v>
      </c>
      <c r="C552" s="11" t="s">
        <v>4030</v>
      </c>
      <c r="F552" s="10" t="s">
        <v>239</v>
      </c>
      <c r="G552" s="10">
        <v>50</v>
      </c>
      <c r="H552" s="10" t="s">
        <v>262</v>
      </c>
      <c r="I552" s="10">
        <v>1</v>
      </c>
      <c r="J552" s="10">
        <v>1</v>
      </c>
      <c r="M552" s="10" t="s">
        <v>656</v>
      </c>
      <c r="S552" s="10">
        <f>IF(ISBLANK(T552),0,COUNTA(L552:R552))</f>
        <v>1</v>
      </c>
      <c r="T552" s="10" t="s">
        <v>5499</v>
      </c>
      <c r="U552" s="10" t="s">
        <v>4147</v>
      </c>
    </row>
    <row r="553" spans="1:21">
      <c r="A553" s="10" t="s">
        <v>647</v>
      </c>
      <c r="B553" s="11" t="s">
        <v>2495</v>
      </c>
      <c r="C553" s="11" t="s">
        <v>4042</v>
      </c>
      <c r="F553" s="10" t="s">
        <v>239</v>
      </c>
      <c r="G553" s="10">
        <v>50</v>
      </c>
      <c r="H553" s="10" t="s">
        <v>263</v>
      </c>
      <c r="I553" s="10">
        <v>1</v>
      </c>
      <c r="J553" s="10">
        <v>1</v>
      </c>
      <c r="O553" s="10" t="s">
        <v>10</v>
      </c>
      <c r="S553" s="10">
        <f>IF(ISBLANK(T553),0,COUNTA(L553:R553))</f>
        <v>1</v>
      </c>
      <c r="T553" s="10" t="s">
        <v>5499</v>
      </c>
      <c r="U553" s="10" t="s">
        <v>4255</v>
      </c>
    </row>
    <row r="554" spans="1:21">
      <c r="A554" s="10" t="s">
        <v>647</v>
      </c>
      <c r="B554" s="11" t="s">
        <v>2439</v>
      </c>
      <c r="C554" s="11" t="s">
        <v>4055</v>
      </c>
      <c r="F554" s="10" t="s">
        <v>239</v>
      </c>
      <c r="G554" s="10">
        <v>50</v>
      </c>
      <c r="H554" s="10" t="s">
        <v>264</v>
      </c>
      <c r="I554" s="10">
        <v>1</v>
      </c>
      <c r="J554" s="10">
        <v>1</v>
      </c>
      <c r="O554" s="10" t="s">
        <v>15</v>
      </c>
      <c r="Q554" s="10" t="s">
        <v>5504</v>
      </c>
      <c r="R554" s="10" t="s">
        <v>1</v>
      </c>
      <c r="S554" s="10">
        <f>IF(ISBLANK(T554),0,COUNTA(L554:R554))</f>
        <v>3</v>
      </c>
      <c r="T554" s="10" t="s">
        <v>5499</v>
      </c>
      <c r="U554" s="10" t="s">
        <v>4265</v>
      </c>
    </row>
    <row r="555" spans="1:21">
      <c r="A555" s="10" t="s">
        <v>647</v>
      </c>
      <c r="B555" s="11" t="s">
        <v>2435</v>
      </c>
      <c r="C555" s="11" t="s">
        <v>4087</v>
      </c>
      <c r="F555" s="10" t="s">
        <v>239</v>
      </c>
      <c r="G555" s="10">
        <v>50</v>
      </c>
      <c r="H555" s="10" t="s">
        <v>265</v>
      </c>
      <c r="I555" s="10">
        <v>1</v>
      </c>
      <c r="J555" s="10">
        <v>1</v>
      </c>
      <c r="O555" s="10" t="s">
        <v>17</v>
      </c>
      <c r="Q555" s="10" t="s">
        <v>5504</v>
      </c>
      <c r="R555" s="10" t="s">
        <v>1</v>
      </c>
      <c r="S555" s="10">
        <f>IF(ISBLANK(T555),0,COUNTA(L555:R555))</f>
        <v>3</v>
      </c>
      <c r="T555" s="10" t="s">
        <v>5499</v>
      </c>
      <c r="U555" s="10" t="s">
        <v>4246</v>
      </c>
    </row>
    <row r="556" spans="1:21">
      <c r="A556" s="10" t="s">
        <v>647</v>
      </c>
      <c r="B556" s="11" t="s">
        <v>2451</v>
      </c>
      <c r="C556" s="11" t="s">
        <v>4098</v>
      </c>
      <c r="F556" s="10" t="s">
        <v>239</v>
      </c>
      <c r="G556" s="10">
        <v>50</v>
      </c>
      <c r="H556" s="10" t="s">
        <v>266</v>
      </c>
      <c r="I556" s="10">
        <v>1</v>
      </c>
      <c r="J556" s="10">
        <v>1</v>
      </c>
      <c r="N556" s="10" t="s">
        <v>20</v>
      </c>
      <c r="O556" s="10" t="s">
        <v>10</v>
      </c>
      <c r="P556" s="10" t="s">
        <v>5498</v>
      </c>
      <c r="S556" s="10">
        <f>IF(ISBLANK(T556),0,COUNTA(L556:R556))</f>
        <v>3</v>
      </c>
      <c r="T556" s="10" t="s">
        <v>5499</v>
      </c>
      <c r="U556" s="10" t="s">
        <v>4287</v>
      </c>
    </row>
    <row r="557" spans="1:21">
      <c r="A557" s="10" t="s">
        <v>647</v>
      </c>
      <c r="B557" s="11" t="s">
        <v>2448</v>
      </c>
      <c r="C557" s="11" t="s">
        <v>4104</v>
      </c>
      <c r="F557" s="10" t="s">
        <v>239</v>
      </c>
      <c r="G557" s="10">
        <v>50</v>
      </c>
      <c r="H557" s="10" t="s">
        <v>267</v>
      </c>
      <c r="I557" s="10">
        <v>1</v>
      </c>
      <c r="J557" s="10">
        <v>1</v>
      </c>
      <c r="L557" s="10" t="s">
        <v>5494</v>
      </c>
      <c r="M557" s="10" t="s">
        <v>11</v>
      </c>
      <c r="N557" s="10" t="s">
        <v>2867</v>
      </c>
      <c r="S557" s="10">
        <f>IF(ISBLANK(T557),0,COUNTA(L557:R557))</f>
        <v>3</v>
      </c>
      <c r="T557" s="10" t="s">
        <v>5499</v>
      </c>
      <c r="U557" s="10" t="s">
        <v>4243</v>
      </c>
    </row>
    <row r="558" spans="1:21">
      <c r="A558" s="10" t="s">
        <v>647</v>
      </c>
      <c r="B558" s="11" t="s">
        <v>2453</v>
      </c>
      <c r="C558" s="11" t="s">
        <v>4125</v>
      </c>
      <c r="F558" s="10" t="s">
        <v>239</v>
      </c>
      <c r="G558" s="10">
        <v>50</v>
      </c>
      <c r="H558" s="10" t="s">
        <v>268</v>
      </c>
      <c r="I558" s="10">
        <v>1</v>
      </c>
      <c r="J558" s="10">
        <v>1</v>
      </c>
      <c r="L558" s="10" t="s">
        <v>650</v>
      </c>
      <c r="N558" s="10" t="s">
        <v>5498</v>
      </c>
      <c r="S558" s="10">
        <f>IF(ISBLANK(T558),0,COUNTA(L558:R558))</f>
        <v>2</v>
      </c>
      <c r="T558" s="10" t="s">
        <v>5499</v>
      </c>
      <c r="U558" s="10" t="s">
        <v>4305</v>
      </c>
    </row>
    <row r="559" spans="1:21">
      <c r="A559" s="10" t="s">
        <v>647</v>
      </c>
      <c r="B559" s="11" t="s">
        <v>2454</v>
      </c>
      <c r="C559" s="11" t="s">
        <v>4126</v>
      </c>
      <c r="F559" s="10" t="s">
        <v>239</v>
      </c>
      <c r="G559" s="10">
        <v>50</v>
      </c>
      <c r="H559" s="10" t="s">
        <v>269</v>
      </c>
      <c r="I559" s="10">
        <v>1</v>
      </c>
      <c r="J559" s="10">
        <v>1</v>
      </c>
      <c r="L559" s="10" t="s">
        <v>650</v>
      </c>
      <c r="N559" s="10" t="s">
        <v>2867</v>
      </c>
      <c r="S559" s="10">
        <f>IF(ISBLANK(T559),0,COUNTA(L559:R559))</f>
        <v>2</v>
      </c>
      <c r="T559" s="10" t="s">
        <v>5499</v>
      </c>
      <c r="U559" s="10" t="s">
        <v>4351</v>
      </c>
    </row>
    <row r="560" spans="1:21">
      <c r="A560" s="10" t="s">
        <v>647</v>
      </c>
      <c r="B560" s="11" t="s">
        <v>81</v>
      </c>
      <c r="C560" s="11" t="s">
        <v>3508</v>
      </c>
      <c r="F560" s="10" t="s">
        <v>239</v>
      </c>
      <c r="G560" s="10">
        <v>50</v>
      </c>
      <c r="H560" s="10" t="s">
        <v>189</v>
      </c>
      <c r="I560" s="10">
        <v>1</v>
      </c>
      <c r="J560" s="10">
        <v>1</v>
      </c>
      <c r="M560" s="10" t="s">
        <v>20</v>
      </c>
      <c r="O560" s="10" t="s">
        <v>1</v>
      </c>
      <c r="S560" s="10">
        <f>IF(ISBLANK(T560),0,COUNTA(L560:R560))</f>
        <v>2</v>
      </c>
      <c r="T560" s="10" t="s">
        <v>5499</v>
      </c>
      <c r="U560" s="10" t="s">
        <v>4312</v>
      </c>
    </row>
    <row r="561" spans="1:21">
      <c r="A561" s="10" t="s">
        <v>647</v>
      </c>
      <c r="B561" s="11" t="s">
        <v>2382</v>
      </c>
      <c r="C561" s="11" t="s">
        <v>3897</v>
      </c>
      <c r="F561" s="10" t="s">
        <v>239</v>
      </c>
      <c r="G561" s="10">
        <v>75</v>
      </c>
      <c r="H561" s="10" t="s">
        <v>270</v>
      </c>
      <c r="I561" s="10">
        <v>0</v>
      </c>
      <c r="J561" s="10">
        <v>1</v>
      </c>
      <c r="M561" s="10" t="s">
        <v>3</v>
      </c>
      <c r="S561" s="10">
        <f>IF(ISBLANK(T561),0,COUNTA(L561:R561))</f>
        <v>1</v>
      </c>
      <c r="T561" s="10" t="s">
        <v>5499</v>
      </c>
      <c r="U561" s="10" t="s">
        <v>4142</v>
      </c>
    </row>
    <row r="562" spans="1:21">
      <c r="A562" s="10" t="s">
        <v>647</v>
      </c>
      <c r="B562" s="11" t="s">
        <v>2584</v>
      </c>
      <c r="C562" s="11" t="s">
        <v>3910</v>
      </c>
      <c r="F562" s="10" t="s">
        <v>239</v>
      </c>
      <c r="G562" s="10">
        <v>75</v>
      </c>
      <c r="H562" s="10" t="s">
        <v>271</v>
      </c>
      <c r="I562" s="10">
        <v>1</v>
      </c>
      <c r="J562" s="10">
        <v>1</v>
      </c>
      <c r="L562" s="10" t="s">
        <v>650</v>
      </c>
      <c r="N562" s="10" t="s">
        <v>5503</v>
      </c>
      <c r="O562" s="10" t="s">
        <v>656</v>
      </c>
      <c r="Q562" s="10" t="s">
        <v>4</v>
      </c>
      <c r="S562" s="10">
        <f>IF(ISBLANK(T562),0,COUNTA(L562:R562))</f>
        <v>4</v>
      </c>
      <c r="T562" s="10" t="s">
        <v>5499</v>
      </c>
      <c r="U562" s="10" t="s">
        <v>4152</v>
      </c>
    </row>
    <row r="563" spans="1:21">
      <c r="A563" s="10" t="s">
        <v>647</v>
      </c>
      <c r="B563" s="11" t="s">
        <v>2581</v>
      </c>
      <c r="C563" s="11" t="s">
        <v>3954</v>
      </c>
      <c r="F563" s="10" t="s">
        <v>239</v>
      </c>
      <c r="G563" s="10">
        <v>75</v>
      </c>
      <c r="H563" s="10" t="s">
        <v>272</v>
      </c>
      <c r="I563" s="10">
        <v>1</v>
      </c>
      <c r="J563" s="10">
        <v>1</v>
      </c>
      <c r="M563" s="10" t="s">
        <v>646</v>
      </c>
      <c r="S563" s="10">
        <f>IF(ISBLANK(T563),0,COUNTA(L563:R563))</f>
        <v>1</v>
      </c>
      <c r="T563" s="10" t="s">
        <v>5499</v>
      </c>
      <c r="U563" s="10" t="s">
        <v>4191</v>
      </c>
    </row>
    <row r="564" spans="1:21">
      <c r="A564" s="10" t="s">
        <v>647</v>
      </c>
      <c r="B564" s="11" t="s">
        <v>2498</v>
      </c>
      <c r="C564" s="11" t="s">
        <v>3979</v>
      </c>
      <c r="F564" s="10" t="s">
        <v>239</v>
      </c>
      <c r="G564" s="10">
        <v>75</v>
      </c>
      <c r="H564" s="10" t="s">
        <v>273</v>
      </c>
      <c r="I564" s="10">
        <v>1</v>
      </c>
      <c r="J564" s="10">
        <v>1</v>
      </c>
      <c r="L564" s="10" t="s">
        <v>650</v>
      </c>
      <c r="N564" s="10" t="s">
        <v>5503</v>
      </c>
      <c r="O564" s="10" t="s">
        <v>656</v>
      </c>
      <c r="S564" s="10">
        <f>IF(ISBLANK(T564),0,COUNTA(L564:R564))</f>
        <v>3</v>
      </c>
      <c r="T564" s="10" t="s">
        <v>5499</v>
      </c>
      <c r="U564" s="10" t="s">
        <v>4151</v>
      </c>
    </row>
    <row r="565" spans="1:21">
      <c r="A565" s="10" t="s">
        <v>647</v>
      </c>
      <c r="B565" s="11" t="s">
        <v>2500</v>
      </c>
      <c r="C565" s="11" t="s">
        <v>4014</v>
      </c>
      <c r="F565" s="10" t="s">
        <v>239</v>
      </c>
      <c r="G565" s="10">
        <v>75</v>
      </c>
      <c r="H565" s="10" t="s">
        <v>274</v>
      </c>
      <c r="I565" s="10">
        <v>1</v>
      </c>
      <c r="J565" s="10">
        <v>1</v>
      </c>
      <c r="O565" s="10" t="s">
        <v>10</v>
      </c>
      <c r="S565" s="10">
        <f>IF(ISBLANK(T565),0,COUNTA(L565:R565))</f>
        <v>1</v>
      </c>
      <c r="T565" s="10" t="s">
        <v>5499</v>
      </c>
      <c r="U565" s="10" t="s">
        <v>4238</v>
      </c>
    </row>
    <row r="566" spans="1:21">
      <c r="A566" s="10" t="s">
        <v>647</v>
      </c>
      <c r="B566" s="11" t="s">
        <v>2499</v>
      </c>
      <c r="C566" s="11" t="s">
        <v>4015</v>
      </c>
      <c r="F566" s="10" t="s">
        <v>239</v>
      </c>
      <c r="G566" s="10">
        <v>75</v>
      </c>
      <c r="H566" s="10" t="s">
        <v>275</v>
      </c>
      <c r="I566" s="10">
        <v>1</v>
      </c>
      <c r="J566" s="10">
        <v>1</v>
      </c>
      <c r="L566" s="10" t="s">
        <v>650</v>
      </c>
      <c r="N566" s="10" t="s">
        <v>2867</v>
      </c>
      <c r="O566" s="10" t="s">
        <v>5498</v>
      </c>
      <c r="S566" s="10">
        <f>IF(ISBLANK(T566),0,COUNTA(L566:R566))</f>
        <v>3</v>
      </c>
      <c r="T566" s="10" t="s">
        <v>5499</v>
      </c>
      <c r="U566" s="10" t="s">
        <v>4337</v>
      </c>
    </row>
    <row r="567" spans="1:21">
      <c r="A567" s="10" t="s">
        <v>647</v>
      </c>
      <c r="B567" s="11" t="s">
        <v>2556</v>
      </c>
      <c r="C567" s="11" t="s">
        <v>4033</v>
      </c>
      <c r="F567" s="10" t="s">
        <v>239</v>
      </c>
      <c r="G567" s="10">
        <v>75</v>
      </c>
      <c r="H567" s="10" t="s">
        <v>276</v>
      </c>
      <c r="I567" s="10">
        <v>1</v>
      </c>
      <c r="J567" s="10">
        <v>1</v>
      </c>
      <c r="L567" s="10" t="s">
        <v>644</v>
      </c>
      <c r="R567" s="10" t="s">
        <v>5</v>
      </c>
      <c r="S567" s="10">
        <f>IF(ISBLANK(T567),0,COUNTA(L567:R567))</f>
        <v>2</v>
      </c>
      <c r="T567" s="10" t="s">
        <v>5499</v>
      </c>
      <c r="U567" s="10" t="s">
        <v>4248</v>
      </c>
    </row>
    <row r="568" spans="1:21">
      <c r="A568" s="10" t="s">
        <v>647</v>
      </c>
      <c r="B568" s="11" t="s">
        <v>2496</v>
      </c>
      <c r="C568" s="11" t="s">
        <v>4044</v>
      </c>
      <c r="F568" s="10" t="s">
        <v>239</v>
      </c>
      <c r="G568" s="10">
        <v>75</v>
      </c>
      <c r="H568" s="10" t="s">
        <v>277</v>
      </c>
      <c r="I568" s="10">
        <v>1</v>
      </c>
      <c r="J568" s="10">
        <v>1</v>
      </c>
      <c r="O568" s="10" t="s">
        <v>10</v>
      </c>
      <c r="S568" s="10">
        <f>IF(ISBLANK(T568),0,COUNTA(L568:R568))</f>
        <v>1</v>
      </c>
      <c r="T568" s="10" t="s">
        <v>5499</v>
      </c>
      <c r="U568" s="10" t="s">
        <v>4257</v>
      </c>
    </row>
    <row r="569" spans="1:21">
      <c r="A569" s="10" t="s">
        <v>647</v>
      </c>
      <c r="B569" s="11" t="s">
        <v>2447</v>
      </c>
      <c r="C569" s="11" t="s">
        <v>4047</v>
      </c>
      <c r="F569" s="10" t="s">
        <v>239</v>
      </c>
      <c r="G569" s="10">
        <v>75</v>
      </c>
      <c r="H569" s="10" t="s">
        <v>278</v>
      </c>
      <c r="I569" s="10">
        <v>1</v>
      </c>
      <c r="J569" s="10">
        <v>1</v>
      </c>
      <c r="M569" s="10" t="s">
        <v>656</v>
      </c>
      <c r="S569" s="10">
        <f>IF(ISBLANK(T569),0,COUNTA(L569:R569))</f>
        <v>1</v>
      </c>
      <c r="T569" s="10" t="s">
        <v>5499</v>
      </c>
      <c r="U569" s="10" t="s">
        <v>4147</v>
      </c>
    </row>
    <row r="570" spans="1:21">
      <c r="A570" s="10" t="s">
        <v>647</v>
      </c>
      <c r="B570" s="11" t="s">
        <v>2557</v>
      </c>
      <c r="C570" s="11" t="s">
        <v>4062</v>
      </c>
      <c r="F570" s="10" t="s">
        <v>239</v>
      </c>
      <c r="G570" s="10">
        <v>75</v>
      </c>
      <c r="H570" s="10" t="s">
        <v>279</v>
      </c>
      <c r="I570" s="10">
        <v>1</v>
      </c>
      <c r="J570" s="10">
        <v>1</v>
      </c>
      <c r="L570" s="10" t="s">
        <v>644</v>
      </c>
      <c r="R570" s="10" t="s">
        <v>5</v>
      </c>
      <c r="S570" s="10">
        <f>IF(ISBLANK(T570),0,COUNTA(L570:R570))</f>
        <v>2</v>
      </c>
      <c r="T570" s="10" t="s">
        <v>5499</v>
      </c>
      <c r="U570" s="10" t="s">
        <v>4270</v>
      </c>
    </row>
    <row r="571" spans="1:21">
      <c r="A571" s="10" t="s">
        <v>647</v>
      </c>
      <c r="B571" s="11" t="s">
        <v>2563</v>
      </c>
      <c r="C571" s="11" t="s">
        <v>4084</v>
      </c>
      <c r="F571" s="10" t="s">
        <v>239</v>
      </c>
      <c r="G571" s="10">
        <v>75</v>
      </c>
      <c r="H571" s="10" t="s">
        <v>280</v>
      </c>
      <c r="I571" s="10">
        <v>1</v>
      </c>
      <c r="J571" s="10">
        <v>1</v>
      </c>
      <c r="L571" s="10" t="s">
        <v>644</v>
      </c>
      <c r="S571" s="10">
        <f>IF(ISBLANK(T571),0,COUNTA(L571:R571))</f>
        <v>1</v>
      </c>
      <c r="T571" s="10" t="s">
        <v>5499</v>
      </c>
      <c r="U571" s="10" t="s">
        <v>4281</v>
      </c>
    </row>
    <row r="572" spans="1:21">
      <c r="A572" s="10" t="s">
        <v>647</v>
      </c>
      <c r="B572" s="11" t="s">
        <v>2449</v>
      </c>
      <c r="C572" s="11" t="s">
        <v>4103</v>
      </c>
      <c r="F572" s="10" t="s">
        <v>239</v>
      </c>
      <c r="G572" s="10">
        <v>75</v>
      </c>
      <c r="H572" s="10" t="s">
        <v>281</v>
      </c>
      <c r="I572" s="10">
        <v>1</v>
      </c>
      <c r="J572" s="10">
        <v>1</v>
      </c>
      <c r="L572" s="10" t="s">
        <v>5494</v>
      </c>
      <c r="M572" s="10" t="s">
        <v>11</v>
      </c>
      <c r="N572" s="10" t="s">
        <v>2867</v>
      </c>
      <c r="S572" s="10">
        <f>IF(ISBLANK(T572),0,COUNTA(L572:R572))</f>
        <v>3</v>
      </c>
      <c r="T572" s="10" t="s">
        <v>5499</v>
      </c>
      <c r="U572" s="10" t="s">
        <v>4243</v>
      </c>
    </row>
    <row r="573" spans="1:21">
      <c r="A573" s="10" t="s">
        <v>647</v>
      </c>
      <c r="B573" s="11" t="s">
        <v>2586</v>
      </c>
      <c r="C573" s="11" t="s">
        <v>4114</v>
      </c>
      <c r="F573" s="10" t="s">
        <v>239</v>
      </c>
      <c r="G573" s="10">
        <v>75</v>
      </c>
      <c r="H573" s="10" t="s">
        <v>282</v>
      </c>
      <c r="I573" s="10">
        <v>1</v>
      </c>
      <c r="J573" s="10">
        <v>1</v>
      </c>
      <c r="L573" s="10" t="s">
        <v>11</v>
      </c>
      <c r="O573" s="10" t="s">
        <v>7</v>
      </c>
      <c r="S573" s="10">
        <f>IF(ISBLANK(T573),0,COUNTA(L573:R573))</f>
        <v>2</v>
      </c>
      <c r="T573" s="10" t="s">
        <v>5499</v>
      </c>
      <c r="U573" s="10" t="s">
        <v>4299</v>
      </c>
    </row>
    <row r="574" spans="1:21">
      <c r="A574" s="10" t="s">
        <v>647</v>
      </c>
      <c r="B574" s="11" t="s">
        <v>2441</v>
      </c>
      <c r="C574" s="11" t="s">
        <v>4128</v>
      </c>
      <c r="F574" s="10" t="s">
        <v>239</v>
      </c>
      <c r="G574" s="10">
        <v>75</v>
      </c>
      <c r="H574" s="10" t="s">
        <v>283</v>
      </c>
      <c r="I574" s="10">
        <v>1</v>
      </c>
      <c r="J574" s="10">
        <v>1</v>
      </c>
      <c r="L574" s="10" t="s">
        <v>650</v>
      </c>
      <c r="O574" s="10" t="s">
        <v>9</v>
      </c>
      <c r="Q574" s="10" t="s">
        <v>5504</v>
      </c>
      <c r="S574" s="10">
        <f>IF(ISBLANK(T574),0,COUNTA(L574:R574))</f>
        <v>3</v>
      </c>
      <c r="T574" s="10" t="s">
        <v>5499</v>
      </c>
      <c r="U574" s="10" t="s">
        <v>4307</v>
      </c>
    </row>
    <row r="575" spans="1:21">
      <c r="A575" s="10" t="s">
        <v>647</v>
      </c>
      <c r="B575" s="11" t="s">
        <v>2443</v>
      </c>
      <c r="C575" s="11" t="s">
        <v>4129</v>
      </c>
      <c r="F575" s="10" t="s">
        <v>239</v>
      </c>
      <c r="G575" s="10">
        <v>75</v>
      </c>
      <c r="H575" s="10" t="s">
        <v>284</v>
      </c>
      <c r="I575" s="10">
        <v>1</v>
      </c>
      <c r="J575" s="10">
        <v>1</v>
      </c>
      <c r="L575" s="10" t="s">
        <v>650</v>
      </c>
      <c r="O575" s="10" t="s">
        <v>12</v>
      </c>
      <c r="Q575" s="10" t="s">
        <v>5504</v>
      </c>
      <c r="S575" s="10">
        <f>IF(ISBLANK(T575),0,COUNTA(L575:R575))</f>
        <v>3</v>
      </c>
      <c r="T575" s="10" t="s">
        <v>5499</v>
      </c>
      <c r="U575" s="10" t="s">
        <v>4308</v>
      </c>
    </row>
    <row r="576" spans="1:21">
      <c r="A576" s="10" t="s">
        <v>647</v>
      </c>
      <c r="B576" s="11" t="s">
        <v>2444</v>
      </c>
      <c r="C576" s="11" t="s">
        <v>4130</v>
      </c>
      <c r="F576" s="10" t="s">
        <v>239</v>
      </c>
      <c r="G576" s="10">
        <v>75</v>
      </c>
      <c r="H576" s="10" t="s">
        <v>285</v>
      </c>
      <c r="I576" s="10">
        <v>1</v>
      </c>
      <c r="J576" s="10">
        <v>1</v>
      </c>
      <c r="L576" s="10" t="s">
        <v>650</v>
      </c>
      <c r="O576" s="10" t="s">
        <v>15</v>
      </c>
      <c r="Q576" s="10" t="s">
        <v>5504</v>
      </c>
      <c r="S576" s="10">
        <f>IF(ISBLANK(T576),0,COUNTA(L576:R576))</f>
        <v>3</v>
      </c>
      <c r="T576" s="10" t="s">
        <v>5499</v>
      </c>
      <c r="U576" s="10" t="s">
        <v>4309</v>
      </c>
    </row>
    <row r="577" spans="1:21">
      <c r="A577" s="10" t="s">
        <v>647</v>
      </c>
      <c r="B577" s="11" t="s">
        <v>2442</v>
      </c>
      <c r="C577" s="11" t="s">
        <v>4131</v>
      </c>
      <c r="F577" s="10" t="s">
        <v>239</v>
      </c>
      <c r="G577" s="10">
        <v>75</v>
      </c>
      <c r="H577" s="10" t="s">
        <v>286</v>
      </c>
      <c r="I577" s="10">
        <v>1</v>
      </c>
      <c r="J577" s="10">
        <v>1</v>
      </c>
      <c r="L577" s="10" t="s">
        <v>650</v>
      </c>
      <c r="O577" s="10" t="s">
        <v>17</v>
      </c>
      <c r="S577" s="10">
        <f>IF(ISBLANK(T577),0,COUNTA(L577:R577))</f>
        <v>2</v>
      </c>
      <c r="T577" s="10" t="s">
        <v>5499</v>
      </c>
      <c r="U577" s="10" t="s">
        <v>4310</v>
      </c>
    </row>
    <row r="578" spans="1:21">
      <c r="A578" s="10" t="s">
        <v>647</v>
      </c>
      <c r="B578" s="11" t="s">
        <v>2450</v>
      </c>
      <c r="C578" s="11" t="s">
        <v>4134</v>
      </c>
      <c r="F578" s="10" t="s">
        <v>239</v>
      </c>
      <c r="G578" s="10">
        <v>75</v>
      </c>
      <c r="H578" s="10" t="s">
        <v>287</v>
      </c>
      <c r="I578" s="10">
        <v>1</v>
      </c>
      <c r="J578" s="10">
        <v>1</v>
      </c>
      <c r="L578" s="10" t="s">
        <v>5494</v>
      </c>
      <c r="N578" s="10" t="s">
        <v>5503</v>
      </c>
      <c r="O578" s="10" t="s">
        <v>20</v>
      </c>
      <c r="S578" s="10">
        <f>IF(ISBLANK(T578),0,COUNTA(L578:R578))</f>
        <v>3</v>
      </c>
      <c r="T578" s="10" t="s">
        <v>5499</v>
      </c>
      <c r="U578" s="10" t="s">
        <v>4314</v>
      </c>
    </row>
    <row r="579" spans="1:21">
      <c r="A579" s="10" t="s">
        <v>647</v>
      </c>
      <c r="B579" s="11" t="s">
        <v>2452</v>
      </c>
      <c r="C579" s="11" t="s">
        <v>3901</v>
      </c>
      <c r="F579" s="10" t="s">
        <v>239</v>
      </c>
      <c r="G579" s="10">
        <v>100</v>
      </c>
      <c r="H579" s="10" t="s">
        <v>288</v>
      </c>
      <c r="I579" s="10">
        <v>1</v>
      </c>
      <c r="J579" s="10">
        <v>1</v>
      </c>
      <c r="L579" s="10" t="s">
        <v>11</v>
      </c>
      <c r="O579" s="10" t="s">
        <v>651</v>
      </c>
      <c r="P579" s="10" t="s">
        <v>652</v>
      </c>
      <c r="S579" s="10">
        <f>IF(ISBLANK(T579),0,COUNTA(L579:R579))</f>
        <v>3</v>
      </c>
      <c r="T579" s="10" t="s">
        <v>5499</v>
      </c>
      <c r="U579" s="10" t="s">
        <v>4325</v>
      </c>
    </row>
    <row r="580" spans="1:21">
      <c r="A580" s="10" t="s">
        <v>647</v>
      </c>
      <c r="B580" s="11" t="s">
        <v>2580</v>
      </c>
      <c r="C580" s="11" t="s">
        <v>3904</v>
      </c>
      <c r="F580" s="10" t="s">
        <v>239</v>
      </c>
      <c r="G580" s="10">
        <v>100</v>
      </c>
      <c r="H580" s="10" t="s">
        <v>289</v>
      </c>
      <c r="I580" s="10">
        <v>1</v>
      </c>
      <c r="J580" s="10">
        <v>1</v>
      </c>
      <c r="M580" s="10" t="s">
        <v>656</v>
      </c>
      <c r="S580" s="10">
        <f>IF(ISBLANK(T580),0,COUNTA(L580:R580))</f>
        <v>1</v>
      </c>
      <c r="T580" s="10" t="s">
        <v>5499</v>
      </c>
      <c r="U580" s="10" t="s">
        <v>4147</v>
      </c>
    </row>
    <row r="581" spans="1:21">
      <c r="A581" s="10" t="s">
        <v>647</v>
      </c>
      <c r="B581" s="11" t="s">
        <v>2582</v>
      </c>
      <c r="C581" s="11" t="s">
        <v>3916</v>
      </c>
      <c r="F581" s="10" t="s">
        <v>239</v>
      </c>
      <c r="G581" s="10">
        <v>100</v>
      </c>
      <c r="H581" s="10" t="s">
        <v>290</v>
      </c>
      <c r="I581" s="10">
        <v>0</v>
      </c>
      <c r="J581" s="10">
        <v>1</v>
      </c>
      <c r="M581" s="10" t="s">
        <v>3</v>
      </c>
      <c r="S581" s="10">
        <f>IF(ISBLANK(T581),0,COUNTA(L581:R581))</f>
        <v>1</v>
      </c>
      <c r="T581" s="10" t="s">
        <v>5499</v>
      </c>
      <c r="U581" s="10" t="s">
        <v>4157</v>
      </c>
    </row>
    <row r="582" spans="1:21">
      <c r="A582" s="10" t="s">
        <v>647</v>
      </c>
      <c r="B582" s="11" t="s">
        <v>2456</v>
      </c>
      <c r="C582" s="11" t="s">
        <v>3961</v>
      </c>
      <c r="F582" s="10" t="s">
        <v>239</v>
      </c>
      <c r="G582" s="10">
        <v>100</v>
      </c>
      <c r="H582" s="10" t="s">
        <v>291</v>
      </c>
      <c r="I582" s="10">
        <v>1</v>
      </c>
      <c r="J582" s="10">
        <v>1</v>
      </c>
      <c r="M582" s="10" t="s">
        <v>646</v>
      </c>
      <c r="S582" s="10">
        <f>IF(ISBLANK(T582),0,COUNTA(L582:R582))</f>
        <v>1</v>
      </c>
      <c r="T582" s="10" t="s">
        <v>5499</v>
      </c>
      <c r="U582" s="10" t="s">
        <v>4197</v>
      </c>
    </row>
    <row r="583" spans="1:21">
      <c r="A583" s="10" t="s">
        <v>647</v>
      </c>
      <c r="B583" s="11" t="s">
        <v>2433</v>
      </c>
      <c r="C583" s="11" t="s">
        <v>3993</v>
      </c>
      <c r="F583" s="10" t="s">
        <v>239</v>
      </c>
      <c r="G583" s="10">
        <v>100</v>
      </c>
      <c r="H583" s="10" t="s">
        <v>292</v>
      </c>
      <c r="I583" s="10">
        <v>1</v>
      </c>
      <c r="J583" s="10">
        <v>1</v>
      </c>
      <c r="O583" s="10" t="s">
        <v>9</v>
      </c>
      <c r="Q583" s="10" t="s">
        <v>5504</v>
      </c>
      <c r="S583" s="10">
        <f>IF(ISBLANK(T583),0,COUNTA(L583:R583))</f>
        <v>2</v>
      </c>
      <c r="T583" s="10" t="s">
        <v>5499</v>
      </c>
      <c r="U583" s="10" t="s">
        <v>4217</v>
      </c>
    </row>
    <row r="584" spans="1:21">
      <c r="A584" s="10" t="s">
        <v>647</v>
      </c>
      <c r="B584" s="11" t="s">
        <v>2383</v>
      </c>
      <c r="C584" s="11" t="s">
        <v>4001</v>
      </c>
      <c r="F584" s="10" t="s">
        <v>239</v>
      </c>
      <c r="G584" s="10">
        <v>100</v>
      </c>
      <c r="H584" s="10" t="s">
        <v>293</v>
      </c>
      <c r="I584" s="10">
        <v>1</v>
      </c>
      <c r="J584" s="10">
        <v>1</v>
      </c>
      <c r="O584" s="10" t="s">
        <v>10</v>
      </c>
      <c r="S584" s="10">
        <f>IF(ISBLANK(T584),0,COUNTA(L584:R584))</f>
        <v>1</v>
      </c>
      <c r="T584" s="10" t="s">
        <v>5499</v>
      </c>
      <c r="U584" s="10" t="s">
        <v>4225</v>
      </c>
    </row>
    <row r="585" spans="1:21">
      <c r="A585" s="10" t="s">
        <v>647</v>
      </c>
      <c r="B585" s="11" t="s">
        <v>2578</v>
      </c>
      <c r="C585" s="11" t="s">
        <v>4021</v>
      </c>
      <c r="F585" s="10" t="s">
        <v>239</v>
      </c>
      <c r="G585" s="10">
        <v>100</v>
      </c>
      <c r="H585" s="10" t="s">
        <v>294</v>
      </c>
      <c r="I585" s="10">
        <v>1</v>
      </c>
      <c r="J585" s="10">
        <v>1</v>
      </c>
      <c r="L585" s="10" t="s">
        <v>5494</v>
      </c>
      <c r="M585" s="10" t="s">
        <v>11</v>
      </c>
      <c r="N585" s="10" t="s">
        <v>2867</v>
      </c>
      <c r="S585" s="10">
        <f>IF(ISBLANK(T585),0,COUNTA(L585:R585))</f>
        <v>3</v>
      </c>
      <c r="T585" s="10" t="s">
        <v>5499</v>
      </c>
      <c r="U585" s="10" t="s">
        <v>4243</v>
      </c>
    </row>
    <row r="586" spans="1:21">
      <c r="A586" s="10" t="s">
        <v>647</v>
      </c>
      <c r="B586" s="11" t="s">
        <v>2438</v>
      </c>
      <c r="C586" s="11" t="s">
        <v>4026</v>
      </c>
      <c r="F586" s="10" t="s">
        <v>239</v>
      </c>
      <c r="G586" s="10">
        <v>100</v>
      </c>
      <c r="H586" s="10" t="s">
        <v>295</v>
      </c>
      <c r="I586" s="10">
        <v>1</v>
      </c>
      <c r="J586" s="10">
        <v>1</v>
      </c>
      <c r="O586" s="10" t="s">
        <v>12</v>
      </c>
      <c r="Q586" s="10" t="s">
        <v>5504</v>
      </c>
      <c r="S586" s="10">
        <f>IF(ISBLANK(T586),0,COUNTA(L586:R586))</f>
        <v>2</v>
      </c>
      <c r="T586" s="10" t="s">
        <v>5499</v>
      </c>
      <c r="U586" s="10" t="s">
        <v>4221</v>
      </c>
    </row>
    <row r="587" spans="1:21">
      <c r="A587" s="10" t="s">
        <v>647</v>
      </c>
      <c r="B587" s="11" t="s">
        <v>2436</v>
      </c>
      <c r="C587" s="11" t="s">
        <v>4031</v>
      </c>
      <c r="F587" s="10" t="s">
        <v>239</v>
      </c>
      <c r="G587" s="10">
        <v>100</v>
      </c>
      <c r="H587" s="10" t="s">
        <v>296</v>
      </c>
      <c r="I587" s="10">
        <v>1</v>
      </c>
      <c r="J587" s="10">
        <v>1</v>
      </c>
      <c r="O587" s="10" t="s">
        <v>17</v>
      </c>
      <c r="Q587" s="10" t="s">
        <v>5504</v>
      </c>
      <c r="S587" s="10">
        <f>IF(ISBLANK(T587),0,COUNTA(L587:R587))</f>
        <v>2</v>
      </c>
      <c r="T587" s="10" t="s">
        <v>5499</v>
      </c>
      <c r="U587" s="10" t="s">
        <v>4246</v>
      </c>
    </row>
    <row r="588" spans="1:21">
      <c r="A588" s="10" t="s">
        <v>647</v>
      </c>
      <c r="B588" s="11" t="s">
        <v>2457</v>
      </c>
      <c r="C588" s="11" t="s">
        <v>4034</v>
      </c>
      <c r="F588" s="10" t="s">
        <v>239</v>
      </c>
      <c r="G588" s="10">
        <v>100</v>
      </c>
      <c r="H588" s="10" t="s">
        <v>297</v>
      </c>
      <c r="I588" s="10">
        <v>1</v>
      </c>
      <c r="J588" s="10">
        <v>1</v>
      </c>
      <c r="L588" s="10" t="s">
        <v>650</v>
      </c>
      <c r="N588" s="10" t="s">
        <v>2867</v>
      </c>
      <c r="O588" s="10" t="s">
        <v>5498</v>
      </c>
      <c r="S588" s="10">
        <f>IF(ISBLANK(T588),0,COUNTA(L588:R588))</f>
        <v>3</v>
      </c>
      <c r="T588" s="10" t="s">
        <v>5499</v>
      </c>
      <c r="U588" s="10" t="s">
        <v>4249</v>
      </c>
    </row>
    <row r="589" spans="1:21">
      <c r="A589" s="10" t="s">
        <v>647</v>
      </c>
      <c r="B589" s="11" t="s">
        <v>2579</v>
      </c>
      <c r="C589" s="11" t="s">
        <v>4111</v>
      </c>
      <c r="F589" s="10" t="s">
        <v>239</v>
      </c>
      <c r="G589" s="10">
        <v>100</v>
      </c>
      <c r="H589" s="10" t="s">
        <v>299</v>
      </c>
      <c r="I589" s="10">
        <v>1</v>
      </c>
      <c r="J589" s="10">
        <v>1</v>
      </c>
      <c r="O589" s="10" t="s">
        <v>10</v>
      </c>
      <c r="S589" s="10">
        <f>IF(ISBLANK(T589),0,COUNTA(L589:R589))</f>
        <v>1</v>
      </c>
      <c r="T589" s="10" t="s">
        <v>5499</v>
      </c>
      <c r="U589" s="10" t="s">
        <v>4296</v>
      </c>
    </row>
    <row r="590" spans="1:21">
      <c r="A590" s="10" t="s">
        <v>647</v>
      </c>
      <c r="B590" s="11" t="s">
        <v>2440</v>
      </c>
      <c r="C590" s="11" t="s">
        <v>4118</v>
      </c>
      <c r="F590" s="10" t="s">
        <v>239</v>
      </c>
      <c r="G590" s="10">
        <v>100</v>
      </c>
      <c r="H590" s="10" t="s">
        <v>300</v>
      </c>
      <c r="I590" s="10">
        <v>1</v>
      </c>
      <c r="J590" s="10">
        <v>1</v>
      </c>
      <c r="O590" s="10" t="s">
        <v>15</v>
      </c>
      <c r="Q590" s="10" t="s">
        <v>5504</v>
      </c>
      <c r="S590" s="10">
        <f>IF(ISBLANK(T590),0,COUNTA(L590:R590))</f>
        <v>2</v>
      </c>
      <c r="T590" s="10" t="s">
        <v>5499</v>
      </c>
      <c r="U590" s="10" t="s">
        <v>4265</v>
      </c>
    </row>
    <row r="591" spans="1:21">
      <c r="A591" s="10" t="s">
        <v>647</v>
      </c>
      <c r="B591" s="11" t="s">
        <v>2585</v>
      </c>
      <c r="C591" s="11" t="s">
        <v>4122</v>
      </c>
      <c r="F591" s="10" t="s">
        <v>239</v>
      </c>
      <c r="G591" s="10">
        <v>100</v>
      </c>
      <c r="H591" s="10" t="s">
        <v>301</v>
      </c>
      <c r="I591" s="10">
        <v>1</v>
      </c>
      <c r="J591" s="10">
        <v>1</v>
      </c>
      <c r="L591" s="10" t="s">
        <v>5494</v>
      </c>
      <c r="M591" s="10" t="s">
        <v>20</v>
      </c>
      <c r="O591" s="10" t="s">
        <v>1</v>
      </c>
      <c r="Q591" s="10" t="s">
        <v>5503</v>
      </c>
      <c r="S591" s="10">
        <f>IF(ISBLANK(T591),0,COUNTA(L591:R591))</f>
        <v>4</v>
      </c>
      <c r="T591" s="10" t="s">
        <v>5499</v>
      </c>
      <c r="U591" s="10" t="s">
        <v>4302</v>
      </c>
    </row>
    <row r="592" spans="1:21">
      <c r="A592" s="10" t="s">
        <v>647</v>
      </c>
      <c r="B592" s="11" t="s">
        <v>2502</v>
      </c>
      <c r="C592" s="11" t="s">
        <v>4127</v>
      </c>
      <c r="F592" s="10" t="s">
        <v>239</v>
      </c>
      <c r="G592" s="10">
        <v>100</v>
      </c>
      <c r="H592" s="10" t="s">
        <v>302</v>
      </c>
      <c r="I592" s="10">
        <v>1</v>
      </c>
      <c r="J592" s="10">
        <v>1</v>
      </c>
      <c r="L592" s="10" t="s">
        <v>650</v>
      </c>
      <c r="Q592" s="10" t="s">
        <v>5504</v>
      </c>
      <c r="S592" s="10">
        <f>IF(ISBLANK(T592),0,COUNTA(L592:R592))</f>
        <v>2</v>
      </c>
      <c r="T592" s="10" t="s">
        <v>5499</v>
      </c>
      <c r="U592" s="10" t="s">
        <v>4306</v>
      </c>
    </row>
    <row r="593" spans="1:21">
      <c r="A593" s="10" t="s">
        <v>647</v>
      </c>
      <c r="B593" s="11" t="s">
        <v>2583</v>
      </c>
      <c r="C593" s="11" t="s">
        <v>4132</v>
      </c>
      <c r="F593" s="10" t="s">
        <v>239</v>
      </c>
      <c r="G593" s="10">
        <v>100</v>
      </c>
      <c r="H593" s="10" t="s">
        <v>303</v>
      </c>
      <c r="I593" s="10">
        <v>1</v>
      </c>
      <c r="J593" s="10">
        <v>1</v>
      </c>
      <c r="L593" s="10" t="s">
        <v>650</v>
      </c>
      <c r="N593" s="10" t="s">
        <v>5503</v>
      </c>
      <c r="O593" s="10" t="s">
        <v>656</v>
      </c>
      <c r="S593" s="10">
        <f>IF(ISBLANK(T593),0,COUNTA(L593:R593))</f>
        <v>3</v>
      </c>
      <c r="T593" s="10" t="s">
        <v>5499</v>
      </c>
      <c r="U593" s="10" t="s">
        <v>4311</v>
      </c>
    </row>
    <row r="594" spans="1:21">
      <c r="A594" s="10" t="s">
        <v>647</v>
      </c>
      <c r="B594" s="11" t="s">
        <v>2512</v>
      </c>
      <c r="C594" s="11" t="s">
        <v>3939</v>
      </c>
      <c r="F594" s="10" t="s">
        <v>240</v>
      </c>
      <c r="G594" s="10">
        <v>0</v>
      </c>
      <c r="H594" s="10" t="s">
        <v>304</v>
      </c>
      <c r="I594" s="10">
        <v>1</v>
      </c>
      <c r="J594" s="10">
        <v>1</v>
      </c>
      <c r="N594" s="10" t="s">
        <v>5502</v>
      </c>
      <c r="S594" s="10">
        <f>IF(ISBLANK(T594),0,COUNTA(L594:R594))</f>
        <v>1</v>
      </c>
      <c r="T594" s="10" t="s">
        <v>5499</v>
      </c>
      <c r="U594" s="10" t="s">
        <v>3833</v>
      </c>
    </row>
    <row r="595" spans="1:21">
      <c r="A595" s="10" t="s">
        <v>647</v>
      </c>
      <c r="B595" s="11" t="s">
        <v>40</v>
      </c>
      <c r="C595" s="11" t="s">
        <v>3949</v>
      </c>
      <c r="F595" s="10" t="s">
        <v>240</v>
      </c>
      <c r="G595" s="10">
        <v>0</v>
      </c>
      <c r="H595" s="10" t="s">
        <v>305</v>
      </c>
      <c r="I595" s="10">
        <v>1</v>
      </c>
      <c r="J595" s="10">
        <v>1</v>
      </c>
      <c r="M595" s="10" t="s">
        <v>18</v>
      </c>
      <c r="S595" s="10">
        <f>IF(ISBLANK(T595),0,COUNTA(L595:R595))</f>
        <v>1</v>
      </c>
      <c r="T595" s="10" t="s">
        <v>5499</v>
      </c>
      <c r="U595" s="10" t="s">
        <v>4187</v>
      </c>
    </row>
    <row r="596" spans="1:21">
      <c r="A596" s="10" t="s">
        <v>647</v>
      </c>
      <c r="B596" s="11" t="s">
        <v>2597</v>
      </c>
      <c r="C596" s="11" t="s">
        <v>3966</v>
      </c>
      <c r="F596" s="10" t="s">
        <v>240</v>
      </c>
      <c r="G596" s="10">
        <v>0</v>
      </c>
      <c r="H596" s="10" t="s">
        <v>306</v>
      </c>
      <c r="I596" s="10">
        <v>1</v>
      </c>
      <c r="J596" s="10">
        <v>1</v>
      </c>
      <c r="M596" s="10" t="s">
        <v>18</v>
      </c>
      <c r="N596" s="10" t="s">
        <v>5502</v>
      </c>
      <c r="O596" s="10" t="s">
        <v>14</v>
      </c>
      <c r="P596" s="10" t="s">
        <v>5493</v>
      </c>
      <c r="S596" s="10">
        <f>IF(ISBLANK(T596),0,COUNTA(L596:R596))</f>
        <v>4</v>
      </c>
      <c r="T596" s="10" t="s">
        <v>5499</v>
      </c>
      <c r="U596" s="10" t="s">
        <v>4200</v>
      </c>
    </row>
    <row r="597" spans="1:21">
      <c r="A597" s="10" t="s">
        <v>647</v>
      </c>
      <c r="B597" s="11" t="s">
        <v>2601</v>
      </c>
      <c r="C597" s="11" t="s">
        <v>3902</v>
      </c>
      <c r="F597" s="10" t="s">
        <v>240</v>
      </c>
      <c r="G597" s="10">
        <v>25</v>
      </c>
      <c r="H597" s="10" t="s">
        <v>156</v>
      </c>
      <c r="I597" s="10">
        <v>1</v>
      </c>
      <c r="J597" s="10">
        <v>1</v>
      </c>
      <c r="N597" s="10" t="s">
        <v>14</v>
      </c>
      <c r="R597" s="10" t="s">
        <v>5</v>
      </c>
      <c r="S597" s="10">
        <f>IF(ISBLANK(T597),0,COUNTA(L597:R597))</f>
        <v>2</v>
      </c>
      <c r="T597" s="10" t="s">
        <v>5499</v>
      </c>
      <c r="U597" s="10" t="s">
        <v>4145</v>
      </c>
    </row>
    <row r="598" spans="1:21">
      <c r="A598" s="10" t="s">
        <v>647</v>
      </c>
      <c r="B598" s="11" t="s">
        <v>2528</v>
      </c>
      <c r="C598" s="11" t="s">
        <v>3925</v>
      </c>
      <c r="F598" s="10" t="s">
        <v>240</v>
      </c>
      <c r="G598" s="10">
        <v>25</v>
      </c>
      <c r="H598" s="10" t="s">
        <v>307</v>
      </c>
      <c r="I598" s="10">
        <v>1</v>
      </c>
      <c r="J598" s="10">
        <v>1</v>
      </c>
      <c r="N598" s="10" t="s">
        <v>5502</v>
      </c>
      <c r="S598" s="10">
        <f>IF(ISBLANK(T598),0,COUNTA(L598:R598))</f>
        <v>1</v>
      </c>
      <c r="T598" s="10" t="s">
        <v>5499</v>
      </c>
      <c r="U598" s="10" t="s">
        <v>4166</v>
      </c>
    </row>
    <row r="599" spans="1:21">
      <c r="A599" s="10" t="s">
        <v>647</v>
      </c>
      <c r="B599" s="11" t="s">
        <v>2516</v>
      </c>
      <c r="C599" s="11" t="s">
        <v>3932</v>
      </c>
      <c r="F599" s="10" t="s">
        <v>240</v>
      </c>
      <c r="G599" s="10">
        <v>25</v>
      </c>
      <c r="H599" s="10" t="s">
        <v>308</v>
      </c>
      <c r="I599" s="10">
        <v>1</v>
      </c>
      <c r="J599" s="10">
        <v>1</v>
      </c>
      <c r="N599" s="10" t="s">
        <v>14</v>
      </c>
      <c r="S599" s="10">
        <f>IF(ISBLANK(T599),0,COUNTA(L599:R599))</f>
        <v>1</v>
      </c>
      <c r="T599" s="10" t="s">
        <v>5499</v>
      </c>
      <c r="U599" s="10" t="s">
        <v>4173</v>
      </c>
    </row>
    <row r="600" spans="1:21">
      <c r="A600" s="10" t="s">
        <v>647</v>
      </c>
      <c r="B600" s="11" t="s">
        <v>2513</v>
      </c>
      <c r="C600" s="11" t="s">
        <v>3940</v>
      </c>
      <c r="F600" s="10" t="s">
        <v>240</v>
      </c>
      <c r="G600" s="10">
        <v>25</v>
      </c>
      <c r="H600" s="10" t="s">
        <v>309</v>
      </c>
      <c r="I600" s="10">
        <v>1</v>
      </c>
      <c r="J600" s="10">
        <v>1</v>
      </c>
      <c r="N600" s="10" t="s">
        <v>5502</v>
      </c>
      <c r="S600" s="10">
        <f>IF(ISBLANK(T600),0,COUNTA(L600:R600))</f>
        <v>1</v>
      </c>
      <c r="T600" s="10" t="s">
        <v>5499</v>
      </c>
      <c r="U600" s="10" t="s">
        <v>3834</v>
      </c>
    </row>
    <row r="601" spans="1:21">
      <c r="A601" s="10" t="s">
        <v>647</v>
      </c>
      <c r="B601" s="11" t="s">
        <v>2520</v>
      </c>
      <c r="C601" s="11" t="s">
        <v>3945</v>
      </c>
      <c r="F601" s="10" t="s">
        <v>240</v>
      </c>
      <c r="G601" s="10">
        <v>25</v>
      </c>
      <c r="H601" s="10" t="s">
        <v>310</v>
      </c>
      <c r="I601" s="10">
        <v>1</v>
      </c>
      <c r="J601" s="10">
        <v>1</v>
      </c>
      <c r="M601" s="10" t="s">
        <v>18</v>
      </c>
      <c r="S601" s="10">
        <f>IF(ISBLANK(T601),0,COUNTA(L601:R601))</f>
        <v>1</v>
      </c>
      <c r="T601" s="10" t="s">
        <v>5499</v>
      </c>
      <c r="U601" s="10" t="s">
        <v>4183</v>
      </c>
    </row>
    <row r="602" spans="1:21">
      <c r="A602" s="10" t="s">
        <v>647</v>
      </c>
      <c r="B602" s="11" t="s">
        <v>48</v>
      </c>
      <c r="C602" s="11" t="s">
        <v>3903</v>
      </c>
      <c r="F602" s="10" t="s">
        <v>240</v>
      </c>
      <c r="G602" s="10">
        <v>50</v>
      </c>
      <c r="H602" s="10" t="s">
        <v>311</v>
      </c>
      <c r="I602" s="10">
        <v>1</v>
      </c>
      <c r="J602" s="10">
        <v>1</v>
      </c>
      <c r="N602" s="10" t="s">
        <v>14</v>
      </c>
      <c r="R602" s="10" t="s">
        <v>5</v>
      </c>
      <c r="S602" s="10">
        <f>IF(ISBLANK(T602),0,COUNTA(L602:R602))</f>
        <v>2</v>
      </c>
      <c r="T602" s="10" t="s">
        <v>5499</v>
      </c>
      <c r="U602" s="10" t="s">
        <v>4146</v>
      </c>
    </row>
    <row r="603" spans="1:21">
      <c r="A603" s="10" t="s">
        <v>647</v>
      </c>
      <c r="B603" s="11" t="s">
        <v>2525</v>
      </c>
      <c r="C603" s="11" t="s">
        <v>3921</v>
      </c>
      <c r="F603" s="10" t="s">
        <v>240</v>
      </c>
      <c r="G603" s="10">
        <v>50</v>
      </c>
      <c r="H603" s="10" t="s">
        <v>312</v>
      </c>
      <c r="I603" s="10">
        <v>1</v>
      </c>
      <c r="J603" s="10">
        <v>1</v>
      </c>
      <c r="M603" s="10" t="s">
        <v>18</v>
      </c>
      <c r="S603" s="10">
        <f>IF(ISBLANK(T603),0,COUNTA(L603:R603))</f>
        <v>1</v>
      </c>
      <c r="T603" s="10" t="s">
        <v>5499</v>
      </c>
      <c r="U603" s="10" t="s">
        <v>4162</v>
      </c>
    </row>
    <row r="604" spans="1:21">
      <c r="A604" s="10" t="s">
        <v>647</v>
      </c>
      <c r="B604" s="11" t="s">
        <v>44</v>
      </c>
      <c r="C604" s="11" t="s">
        <v>3924</v>
      </c>
      <c r="F604" s="10" t="s">
        <v>240</v>
      </c>
      <c r="G604" s="10">
        <v>50</v>
      </c>
      <c r="H604" s="10" t="s">
        <v>152</v>
      </c>
      <c r="I604" s="10">
        <v>0</v>
      </c>
      <c r="J604" s="10">
        <v>0</v>
      </c>
      <c r="N604" s="10" t="s">
        <v>5502</v>
      </c>
      <c r="S604" s="10">
        <f>IF(ISBLANK(T604),0,COUNTA(L604:R604))</f>
        <v>1</v>
      </c>
      <c r="T604" s="10" t="s">
        <v>5499</v>
      </c>
      <c r="U604" s="10" t="s">
        <v>4165</v>
      </c>
    </row>
    <row r="605" spans="1:21">
      <c r="A605" s="10" t="s">
        <v>647</v>
      </c>
      <c r="B605" s="11" t="s">
        <v>2529</v>
      </c>
      <c r="C605" s="11" t="s">
        <v>3927</v>
      </c>
      <c r="F605" s="10" t="s">
        <v>240</v>
      </c>
      <c r="G605" s="10">
        <v>50</v>
      </c>
      <c r="H605" s="10" t="s">
        <v>313</v>
      </c>
      <c r="I605" s="10">
        <v>1</v>
      </c>
      <c r="J605" s="10">
        <v>1</v>
      </c>
      <c r="N605" s="10" t="s">
        <v>5502</v>
      </c>
      <c r="S605" s="10">
        <f>IF(ISBLANK(T605),0,COUNTA(L605:R605))</f>
        <v>1</v>
      </c>
      <c r="T605" s="10" t="s">
        <v>5499</v>
      </c>
      <c r="U605" s="10" t="s">
        <v>4168</v>
      </c>
    </row>
    <row r="606" spans="1:21">
      <c r="A606" s="10" t="s">
        <v>647</v>
      </c>
      <c r="B606" s="11" t="s">
        <v>2517</v>
      </c>
      <c r="C606" s="11" t="s">
        <v>3929</v>
      </c>
      <c r="F606" s="10" t="s">
        <v>240</v>
      </c>
      <c r="G606" s="10">
        <v>50</v>
      </c>
      <c r="H606" s="10" t="s">
        <v>314</v>
      </c>
      <c r="I606" s="10">
        <v>1</v>
      </c>
      <c r="J606" s="10">
        <v>1</v>
      </c>
      <c r="N606" s="10" t="s">
        <v>14</v>
      </c>
      <c r="S606" s="10">
        <f>IF(ISBLANK(T606),0,COUNTA(L606:R606))</f>
        <v>1</v>
      </c>
      <c r="T606" s="10" t="s">
        <v>5499</v>
      </c>
      <c r="U606" s="10" t="s">
        <v>4170</v>
      </c>
    </row>
    <row r="607" spans="1:21">
      <c r="A607" s="10" t="s">
        <v>647</v>
      </c>
      <c r="B607" s="11" t="s">
        <v>2553</v>
      </c>
      <c r="C607" s="11" t="s">
        <v>3935</v>
      </c>
      <c r="F607" s="10" t="s">
        <v>240</v>
      </c>
      <c r="G607" s="10">
        <v>50</v>
      </c>
      <c r="H607" s="10" t="s">
        <v>315</v>
      </c>
      <c r="I607" s="10">
        <v>1</v>
      </c>
      <c r="J607" s="10">
        <v>1</v>
      </c>
      <c r="M607" s="10" t="s">
        <v>646</v>
      </c>
      <c r="S607" s="10">
        <f>IF(ISBLANK(T607),0,COUNTA(L607:R607))</f>
        <v>1</v>
      </c>
      <c r="T607" s="10" t="s">
        <v>5499</v>
      </c>
      <c r="U607" s="10" t="s">
        <v>4176</v>
      </c>
    </row>
    <row r="608" spans="1:21">
      <c r="A608" s="10" t="s">
        <v>647</v>
      </c>
      <c r="B608" s="11" t="s">
        <v>42</v>
      </c>
      <c r="C608" s="11" t="s">
        <v>3936</v>
      </c>
      <c r="F608" s="10" t="s">
        <v>240</v>
      </c>
      <c r="G608" s="10">
        <v>50</v>
      </c>
      <c r="H608" s="10" t="s">
        <v>316</v>
      </c>
      <c r="I608" s="10">
        <v>1</v>
      </c>
      <c r="J608" s="10">
        <v>1</v>
      </c>
      <c r="M608" s="10" t="s">
        <v>18</v>
      </c>
      <c r="O608" s="10" t="s">
        <v>9</v>
      </c>
      <c r="S608" s="10">
        <f>IF(ISBLANK(T608),0,COUNTA(L608:R608))</f>
        <v>2</v>
      </c>
      <c r="T608" s="10" t="s">
        <v>5499</v>
      </c>
      <c r="U608" s="10" t="s">
        <v>4177</v>
      </c>
    </row>
    <row r="609" spans="1:21">
      <c r="A609" s="10" t="s">
        <v>647</v>
      </c>
      <c r="B609" s="11" t="s">
        <v>2514</v>
      </c>
      <c r="C609" s="11" t="s">
        <v>3942</v>
      </c>
      <c r="F609" s="10" t="s">
        <v>240</v>
      </c>
      <c r="G609" s="10">
        <v>50</v>
      </c>
      <c r="H609" s="10" t="s">
        <v>317</v>
      </c>
      <c r="I609" s="10">
        <v>1</v>
      </c>
      <c r="J609" s="10">
        <v>1</v>
      </c>
      <c r="N609" s="10" t="s">
        <v>5502</v>
      </c>
      <c r="S609" s="10">
        <f>IF(ISBLANK(T609),0,COUNTA(L609:R609))</f>
        <v>1</v>
      </c>
      <c r="T609" s="10" t="s">
        <v>5499</v>
      </c>
      <c r="U609" s="10" t="s">
        <v>3835</v>
      </c>
    </row>
    <row r="610" spans="1:21">
      <c r="A610" s="10" t="s">
        <v>647</v>
      </c>
      <c r="B610" s="11" t="s">
        <v>2521</v>
      </c>
      <c r="C610" s="11" t="s">
        <v>3947</v>
      </c>
      <c r="F610" s="10" t="s">
        <v>240</v>
      </c>
      <c r="G610" s="10">
        <v>50</v>
      </c>
      <c r="H610" s="10" t="s">
        <v>318</v>
      </c>
      <c r="I610" s="10">
        <v>1</v>
      </c>
      <c r="J610" s="10">
        <v>1</v>
      </c>
      <c r="M610" s="10" t="s">
        <v>18</v>
      </c>
      <c r="S610" s="10">
        <f>IF(ISBLANK(T610),0,COUNTA(L610:R610))</f>
        <v>1</v>
      </c>
      <c r="T610" s="10" t="s">
        <v>5499</v>
      </c>
      <c r="U610" s="10" t="s">
        <v>4185</v>
      </c>
    </row>
    <row r="611" spans="1:21">
      <c r="A611" s="10" t="s">
        <v>647</v>
      </c>
      <c r="B611" s="11" t="s">
        <v>111</v>
      </c>
      <c r="C611" s="11" t="s">
        <v>3950</v>
      </c>
      <c r="F611" s="10" t="s">
        <v>240</v>
      </c>
      <c r="G611" s="10">
        <v>50</v>
      </c>
      <c r="H611" s="10" t="s">
        <v>319</v>
      </c>
      <c r="I611" s="10">
        <v>1</v>
      </c>
      <c r="J611" s="10">
        <v>1</v>
      </c>
      <c r="L611" s="10" t="s">
        <v>833</v>
      </c>
      <c r="M611" s="10" t="s">
        <v>18</v>
      </c>
      <c r="N611" s="10" t="s">
        <v>5502</v>
      </c>
      <c r="O611" s="10" t="s">
        <v>14</v>
      </c>
      <c r="S611" s="10">
        <f>IF(ISBLANK(T611),0,COUNTA(L611:R611))</f>
        <v>4</v>
      </c>
      <c r="T611" s="10" t="s">
        <v>5499</v>
      </c>
      <c r="U611" s="10" t="s">
        <v>4188</v>
      </c>
    </row>
    <row r="612" spans="1:21">
      <c r="A612" s="10" t="s">
        <v>647</v>
      </c>
      <c r="B612" s="11" t="s">
        <v>2595</v>
      </c>
      <c r="C612" s="11" t="s">
        <v>4006</v>
      </c>
      <c r="F612" s="10" t="s">
        <v>240</v>
      </c>
      <c r="G612" s="10">
        <v>50</v>
      </c>
      <c r="H612" s="10" t="s">
        <v>320</v>
      </c>
      <c r="I612" s="10">
        <v>1</v>
      </c>
      <c r="J612" s="10">
        <v>1</v>
      </c>
      <c r="L612" s="10" t="s">
        <v>648</v>
      </c>
      <c r="N612" s="10" t="s">
        <v>14</v>
      </c>
      <c r="S612" s="10">
        <f>IF(ISBLANK(T612),0,COUNTA(L612:R612))</f>
        <v>2</v>
      </c>
      <c r="T612" s="10" t="s">
        <v>5499</v>
      </c>
      <c r="U612" s="10" t="s">
        <v>4230</v>
      </c>
    </row>
    <row r="613" spans="1:21">
      <c r="A613" s="10" t="s">
        <v>647</v>
      </c>
      <c r="B613" s="11" t="s">
        <v>2589</v>
      </c>
      <c r="C613" s="11" t="s">
        <v>4007</v>
      </c>
      <c r="F613" s="10" t="s">
        <v>240</v>
      </c>
      <c r="G613" s="10">
        <v>50</v>
      </c>
      <c r="H613" s="10" t="s">
        <v>321</v>
      </c>
      <c r="I613" s="10">
        <v>1</v>
      </c>
      <c r="J613" s="10">
        <v>1</v>
      </c>
      <c r="L613" s="10" t="s">
        <v>648</v>
      </c>
      <c r="N613" s="10" t="s">
        <v>14</v>
      </c>
      <c r="S613" s="10">
        <f>IF(ISBLANK(T613),0,COUNTA(L613:R613))</f>
        <v>2</v>
      </c>
      <c r="T613" s="10" t="s">
        <v>5499</v>
      </c>
      <c r="U613" s="10" t="s">
        <v>4231</v>
      </c>
    </row>
    <row r="614" spans="1:21">
      <c r="A614" s="10" t="s">
        <v>647</v>
      </c>
      <c r="B614" s="11" t="s">
        <v>2562</v>
      </c>
      <c r="C614" s="11" t="s">
        <v>3894</v>
      </c>
      <c r="F614" s="10" t="s">
        <v>240</v>
      </c>
      <c r="G614" s="10">
        <v>75</v>
      </c>
      <c r="H614" s="10" t="s">
        <v>322</v>
      </c>
      <c r="I614" s="10">
        <v>1</v>
      </c>
      <c r="J614" s="10">
        <v>1</v>
      </c>
      <c r="L614" s="10" t="s">
        <v>644</v>
      </c>
      <c r="S614" s="10">
        <f>IF(ISBLANK(T614),0,COUNTA(L614:R614))</f>
        <v>1</v>
      </c>
      <c r="T614" s="10" t="s">
        <v>5499</v>
      </c>
      <c r="U614" s="10" t="s">
        <v>4140</v>
      </c>
    </row>
    <row r="615" spans="1:21">
      <c r="A615" s="10" t="s">
        <v>647</v>
      </c>
      <c r="B615" s="11" t="s">
        <v>2526</v>
      </c>
      <c r="C615" s="11" t="s">
        <v>3922</v>
      </c>
      <c r="F615" s="10" t="s">
        <v>240</v>
      </c>
      <c r="G615" s="10">
        <v>75</v>
      </c>
      <c r="H615" s="10" t="s">
        <v>323</v>
      </c>
      <c r="I615" s="10">
        <v>1</v>
      </c>
      <c r="J615" s="10">
        <v>1</v>
      </c>
      <c r="M615" s="10" t="s">
        <v>18</v>
      </c>
      <c r="S615" s="10">
        <f>IF(ISBLANK(T615),0,COUNTA(L615:R615))</f>
        <v>1</v>
      </c>
      <c r="T615" s="10" t="s">
        <v>5499</v>
      </c>
      <c r="U615" s="10" t="s">
        <v>4163</v>
      </c>
    </row>
    <row r="616" spans="1:21">
      <c r="A616" s="10" t="s">
        <v>647</v>
      </c>
      <c r="B616" s="11" t="s">
        <v>2530</v>
      </c>
      <c r="C616" s="11" t="s">
        <v>3926</v>
      </c>
      <c r="F616" s="10" t="s">
        <v>240</v>
      </c>
      <c r="G616" s="10">
        <v>75</v>
      </c>
      <c r="H616" s="10" t="s">
        <v>324</v>
      </c>
      <c r="I616" s="10">
        <v>1</v>
      </c>
      <c r="J616" s="10">
        <v>1</v>
      </c>
      <c r="N616" s="10" t="s">
        <v>5502</v>
      </c>
      <c r="S616" s="10">
        <f>IF(ISBLANK(T616),0,COUNTA(L616:R616))</f>
        <v>1</v>
      </c>
      <c r="T616" s="10" t="s">
        <v>5499</v>
      </c>
      <c r="U616" s="10" t="s">
        <v>4167</v>
      </c>
    </row>
    <row r="617" spans="1:21">
      <c r="A617" s="10" t="s">
        <v>647</v>
      </c>
      <c r="B617" s="11" t="s">
        <v>2518</v>
      </c>
      <c r="C617" s="11" t="s">
        <v>3931</v>
      </c>
      <c r="F617" s="10" t="s">
        <v>240</v>
      </c>
      <c r="G617" s="10">
        <v>75</v>
      </c>
      <c r="H617" s="10" t="s">
        <v>325</v>
      </c>
      <c r="I617" s="10">
        <v>1</v>
      </c>
      <c r="J617" s="10">
        <v>1</v>
      </c>
      <c r="N617" s="10" t="s">
        <v>14</v>
      </c>
      <c r="S617" s="10">
        <f>IF(ISBLANK(T617),0,COUNTA(L617:R617))</f>
        <v>1</v>
      </c>
      <c r="T617" s="10" t="s">
        <v>5499</v>
      </c>
      <c r="U617" s="10" t="s">
        <v>4172</v>
      </c>
    </row>
    <row r="618" spans="1:21">
      <c r="A618" s="10" t="s">
        <v>647</v>
      </c>
      <c r="B618" s="11" t="s">
        <v>2565</v>
      </c>
      <c r="C618" s="11" t="s">
        <v>3934</v>
      </c>
      <c r="F618" s="10" t="s">
        <v>240</v>
      </c>
      <c r="G618" s="10">
        <v>75</v>
      </c>
      <c r="H618" s="10" t="s">
        <v>326</v>
      </c>
      <c r="I618" s="10">
        <v>1</v>
      </c>
      <c r="J618" s="10">
        <v>1</v>
      </c>
      <c r="M618" s="10" t="s">
        <v>646</v>
      </c>
      <c r="S618" s="10">
        <f>IF(ISBLANK(T618),0,COUNTA(L618:R618))</f>
        <v>1</v>
      </c>
      <c r="T618" s="10" t="s">
        <v>5499</v>
      </c>
      <c r="U618" s="10" t="s">
        <v>4175</v>
      </c>
    </row>
    <row r="619" spans="1:21">
      <c r="A619" s="10" t="s">
        <v>647</v>
      </c>
      <c r="B619" s="11" t="s">
        <v>2564</v>
      </c>
      <c r="C619" s="11" t="s">
        <v>3937</v>
      </c>
      <c r="F619" s="10" t="s">
        <v>240</v>
      </c>
      <c r="G619" s="10">
        <v>75</v>
      </c>
      <c r="H619" s="10" t="s">
        <v>327</v>
      </c>
      <c r="I619" s="10">
        <v>1</v>
      </c>
      <c r="J619" s="10">
        <v>1</v>
      </c>
      <c r="N619" s="10" t="s">
        <v>14</v>
      </c>
      <c r="S619" s="10">
        <f>IF(ISBLANK(T619),0,COUNTA(L619:R619))</f>
        <v>1</v>
      </c>
      <c r="T619" s="10" t="s">
        <v>5499</v>
      </c>
      <c r="U619" s="10" t="s">
        <v>4178</v>
      </c>
    </row>
    <row r="620" spans="1:21">
      <c r="A620" s="10" t="s">
        <v>647</v>
      </c>
      <c r="B620" s="11" t="s">
        <v>52</v>
      </c>
      <c r="C620" s="14" t="s">
        <v>4318</v>
      </c>
      <c r="D620" s="14"/>
      <c r="E620" s="14"/>
      <c r="F620" s="10" t="s">
        <v>240</v>
      </c>
      <c r="G620" s="10">
        <v>75</v>
      </c>
      <c r="H620" s="10" t="s">
        <v>160</v>
      </c>
      <c r="I620" s="10">
        <v>0</v>
      </c>
      <c r="J620" s="10">
        <v>0</v>
      </c>
      <c r="N620" s="10" t="s">
        <v>5502</v>
      </c>
      <c r="S620" s="10">
        <f>IF(ISBLANK(T620),0,COUNTA(L620:R620))</f>
        <v>1</v>
      </c>
      <c r="T620" s="10" t="s">
        <v>5499</v>
      </c>
      <c r="U620" s="10" t="s">
        <v>4328</v>
      </c>
    </row>
    <row r="621" spans="1:21">
      <c r="A621" s="10" t="s">
        <v>647</v>
      </c>
      <c r="B621" s="11" t="s">
        <v>2511</v>
      </c>
      <c r="C621" s="11" t="s">
        <v>3943</v>
      </c>
      <c r="F621" s="10" t="s">
        <v>240</v>
      </c>
      <c r="G621" s="10">
        <v>75</v>
      </c>
      <c r="H621" s="10" t="s">
        <v>328</v>
      </c>
      <c r="I621" s="10">
        <v>1</v>
      </c>
      <c r="J621" s="10">
        <v>1</v>
      </c>
      <c r="N621" s="10" t="s">
        <v>5502</v>
      </c>
      <c r="S621" s="10">
        <f>IF(ISBLANK(T621),0,COUNTA(L621:R621))</f>
        <v>1</v>
      </c>
      <c r="T621" s="10" t="s">
        <v>5499</v>
      </c>
      <c r="U621" s="10" t="s">
        <v>4181</v>
      </c>
    </row>
    <row r="622" spans="1:21">
      <c r="A622" s="10" t="s">
        <v>647</v>
      </c>
      <c r="B622" s="11" t="s">
        <v>2522</v>
      </c>
      <c r="C622" s="11" t="s">
        <v>3944</v>
      </c>
      <c r="F622" s="10" t="s">
        <v>240</v>
      </c>
      <c r="G622" s="10">
        <v>75</v>
      </c>
      <c r="H622" s="10" t="s">
        <v>329</v>
      </c>
      <c r="I622" s="10">
        <v>1</v>
      </c>
      <c r="J622" s="10">
        <v>1</v>
      </c>
      <c r="M622" s="10" t="s">
        <v>18</v>
      </c>
      <c r="S622" s="10">
        <f>IF(ISBLANK(T622),0,COUNTA(L622:R622))</f>
        <v>1</v>
      </c>
      <c r="T622" s="10" t="s">
        <v>5499</v>
      </c>
      <c r="U622" s="10" t="s">
        <v>4182</v>
      </c>
    </row>
    <row r="623" spans="1:21">
      <c r="A623" s="10" t="s">
        <v>647</v>
      </c>
      <c r="B623" s="11" t="s">
        <v>2523</v>
      </c>
      <c r="C623" s="11" t="s">
        <v>3948</v>
      </c>
      <c r="F623" s="10" t="s">
        <v>240</v>
      </c>
      <c r="G623" s="10">
        <v>75</v>
      </c>
      <c r="H623" s="10" t="s">
        <v>330</v>
      </c>
      <c r="I623" s="10">
        <v>1</v>
      </c>
      <c r="J623" s="10">
        <v>1</v>
      </c>
      <c r="M623" s="10" t="s">
        <v>18</v>
      </c>
      <c r="S623" s="10">
        <f>IF(ISBLANK(T623),0,COUNTA(L623:R623))</f>
        <v>1</v>
      </c>
      <c r="T623" s="10" t="s">
        <v>5499</v>
      </c>
      <c r="U623" s="10" t="s">
        <v>4186</v>
      </c>
    </row>
    <row r="624" spans="1:21">
      <c r="A624" s="10" t="s">
        <v>647</v>
      </c>
      <c r="B624" s="11" t="s">
        <v>2591</v>
      </c>
      <c r="C624" s="11" t="s">
        <v>4004</v>
      </c>
      <c r="F624" s="10" t="s">
        <v>240</v>
      </c>
      <c r="G624" s="10">
        <v>75</v>
      </c>
      <c r="H624" s="10" t="s">
        <v>331</v>
      </c>
      <c r="I624" s="10">
        <v>1</v>
      </c>
      <c r="J624" s="10">
        <v>1</v>
      </c>
      <c r="L624" s="10" t="s">
        <v>648</v>
      </c>
      <c r="N624" s="10" t="s">
        <v>14</v>
      </c>
      <c r="S624" s="10">
        <f>IF(ISBLANK(T624),0,COUNTA(L624:R624))</f>
        <v>2</v>
      </c>
      <c r="T624" s="10" t="s">
        <v>5499</v>
      </c>
      <c r="U624" s="10" t="s">
        <v>4228</v>
      </c>
    </row>
    <row r="625" spans="1:21">
      <c r="A625" s="10" t="s">
        <v>647</v>
      </c>
      <c r="B625" s="11" t="s">
        <v>2593</v>
      </c>
      <c r="C625" s="11" t="s">
        <v>4005</v>
      </c>
      <c r="F625" s="10" t="s">
        <v>240</v>
      </c>
      <c r="G625" s="10">
        <v>75</v>
      </c>
      <c r="H625" s="10" t="s">
        <v>332</v>
      </c>
      <c r="I625" s="10">
        <v>1</v>
      </c>
      <c r="J625" s="10">
        <v>1</v>
      </c>
      <c r="L625" s="10" t="s">
        <v>648</v>
      </c>
      <c r="N625" s="10" t="s">
        <v>14</v>
      </c>
      <c r="S625" s="10">
        <f>IF(ISBLANK(T625),0,COUNTA(L625:R625))</f>
        <v>2</v>
      </c>
      <c r="T625" s="10" t="s">
        <v>5499</v>
      </c>
      <c r="U625" s="10" t="s">
        <v>4229</v>
      </c>
    </row>
    <row r="626" spans="1:21">
      <c r="A626" s="10" t="s">
        <v>647</v>
      </c>
      <c r="B626" s="11" t="s">
        <v>2587</v>
      </c>
      <c r="C626" s="11" t="s">
        <v>4051</v>
      </c>
      <c r="F626" s="10" t="s">
        <v>240</v>
      </c>
      <c r="G626" s="10">
        <v>75</v>
      </c>
      <c r="H626" s="10" t="s">
        <v>333</v>
      </c>
      <c r="I626" s="10">
        <v>1</v>
      </c>
      <c r="J626" s="10">
        <v>1</v>
      </c>
      <c r="L626" s="10" t="s">
        <v>644</v>
      </c>
      <c r="R626" s="10" t="s">
        <v>5</v>
      </c>
      <c r="S626" s="10">
        <f>IF(ISBLANK(T626),0,COUNTA(L626:R626))</f>
        <v>2</v>
      </c>
      <c r="T626" s="10" t="s">
        <v>5499</v>
      </c>
      <c r="U626" s="10" t="s">
        <v>4262</v>
      </c>
    </row>
    <row r="627" spans="1:21">
      <c r="A627" s="10" t="s">
        <v>647</v>
      </c>
      <c r="B627" s="11" t="s">
        <v>336</v>
      </c>
      <c r="C627" s="11" t="s">
        <v>4320</v>
      </c>
      <c r="F627" s="10" t="s">
        <v>240</v>
      </c>
      <c r="G627" s="10">
        <v>75</v>
      </c>
      <c r="H627" s="10" t="s">
        <v>337</v>
      </c>
      <c r="I627" s="10">
        <v>0</v>
      </c>
      <c r="J627" s="10">
        <v>0</v>
      </c>
      <c r="N627" s="10" t="s">
        <v>5502</v>
      </c>
      <c r="S627" s="10">
        <f>IF(ISBLANK(T627),0,COUNTA(L627:R627))</f>
        <v>1</v>
      </c>
      <c r="T627" s="10" t="s">
        <v>5499</v>
      </c>
      <c r="U627" s="10" t="s">
        <v>4350</v>
      </c>
    </row>
    <row r="628" spans="1:21">
      <c r="A628" s="10" t="s">
        <v>647</v>
      </c>
      <c r="B628" s="11" t="s">
        <v>2588</v>
      </c>
      <c r="C628" s="11" t="s">
        <v>4113</v>
      </c>
      <c r="F628" s="10" t="s">
        <v>240</v>
      </c>
      <c r="G628" s="10">
        <v>75</v>
      </c>
      <c r="H628" s="10" t="s">
        <v>338</v>
      </c>
      <c r="I628" s="10">
        <v>1</v>
      </c>
      <c r="J628" s="10">
        <v>1</v>
      </c>
      <c r="L628" s="10" t="s">
        <v>644</v>
      </c>
      <c r="R628" s="10" t="s">
        <v>5</v>
      </c>
      <c r="S628" s="10">
        <f>IF(ISBLANK(T628),0,COUNTA(L628:R628))</f>
        <v>2</v>
      </c>
      <c r="T628" s="10" t="s">
        <v>5499</v>
      </c>
      <c r="U628" s="10" t="s">
        <v>4298</v>
      </c>
    </row>
    <row r="629" spans="1:21">
      <c r="A629" s="10" t="s">
        <v>647</v>
      </c>
      <c r="B629" s="11" t="s">
        <v>61</v>
      </c>
      <c r="C629" s="11" t="s">
        <v>3895</v>
      </c>
      <c r="F629" s="10" t="s">
        <v>240</v>
      </c>
      <c r="G629" s="10">
        <v>100</v>
      </c>
      <c r="H629" s="10" t="s">
        <v>339</v>
      </c>
      <c r="I629" s="10">
        <v>1</v>
      </c>
      <c r="J629" s="10">
        <v>1</v>
      </c>
      <c r="N629" s="10" t="s">
        <v>14</v>
      </c>
      <c r="R629" s="10" t="s">
        <v>5</v>
      </c>
      <c r="S629" s="10">
        <f>IF(ISBLANK(T629),0,COUNTA(L629:R629))</f>
        <v>2</v>
      </c>
      <c r="T629" s="10" t="s">
        <v>5499</v>
      </c>
      <c r="U629" s="10" t="s">
        <v>4141</v>
      </c>
    </row>
    <row r="630" spans="1:21">
      <c r="A630" s="10" t="s">
        <v>647</v>
      </c>
      <c r="B630" s="11" t="s">
        <v>2527</v>
      </c>
      <c r="C630" s="11" t="s">
        <v>3920</v>
      </c>
      <c r="F630" s="10" t="s">
        <v>240</v>
      </c>
      <c r="G630" s="10">
        <v>100</v>
      </c>
      <c r="H630" s="10" t="s">
        <v>340</v>
      </c>
      <c r="I630" s="10">
        <v>1</v>
      </c>
      <c r="J630" s="10">
        <v>1</v>
      </c>
      <c r="M630" s="10" t="s">
        <v>18</v>
      </c>
      <c r="S630" s="10">
        <f>IF(ISBLANK(T630),0,COUNTA(L630:R630))</f>
        <v>1</v>
      </c>
      <c r="T630" s="10" t="s">
        <v>5499</v>
      </c>
      <c r="U630" s="10" t="s">
        <v>4161</v>
      </c>
    </row>
    <row r="631" spans="1:21">
      <c r="A631" s="10" t="s">
        <v>647</v>
      </c>
      <c r="B631" s="11" t="s">
        <v>2566</v>
      </c>
      <c r="C631" s="11" t="s">
        <v>3923</v>
      </c>
      <c r="F631" s="10" t="s">
        <v>240</v>
      </c>
      <c r="G631" s="10">
        <v>100</v>
      </c>
      <c r="H631" s="10" t="s">
        <v>341</v>
      </c>
      <c r="I631" s="10">
        <v>0</v>
      </c>
      <c r="J631" s="10">
        <v>1</v>
      </c>
      <c r="M631" s="10" t="s">
        <v>3</v>
      </c>
      <c r="S631" s="10">
        <f>IF(ISBLANK(T631),0,COUNTA(L631:R631))</f>
        <v>1</v>
      </c>
      <c r="T631" s="10" t="s">
        <v>5499</v>
      </c>
      <c r="U631" s="10" t="s">
        <v>4164</v>
      </c>
    </row>
    <row r="632" spans="1:21">
      <c r="A632" s="10" t="s">
        <v>647</v>
      </c>
      <c r="B632" s="11" t="s">
        <v>2519</v>
      </c>
      <c r="C632" s="11" t="s">
        <v>3928</v>
      </c>
      <c r="F632" s="10" t="s">
        <v>240</v>
      </c>
      <c r="G632" s="10">
        <v>100</v>
      </c>
      <c r="H632" s="10" t="s">
        <v>342</v>
      </c>
      <c r="I632" s="10">
        <v>1</v>
      </c>
      <c r="J632" s="10">
        <v>1</v>
      </c>
      <c r="N632" s="10" t="s">
        <v>5502</v>
      </c>
      <c r="S632" s="10">
        <f>IF(ISBLANK(T632),0,COUNTA(L632:R632))</f>
        <v>1</v>
      </c>
      <c r="T632" s="10" t="s">
        <v>5499</v>
      </c>
      <c r="U632" s="10" t="s">
        <v>4169</v>
      </c>
    </row>
    <row r="633" spans="1:21">
      <c r="A633" s="10" t="s">
        <v>647</v>
      </c>
      <c r="B633" s="11" t="s">
        <v>57</v>
      </c>
      <c r="C633" s="11" t="s">
        <v>3930</v>
      </c>
      <c r="F633" s="10" t="s">
        <v>240</v>
      </c>
      <c r="G633" s="10">
        <v>100</v>
      </c>
      <c r="H633" s="10" t="s">
        <v>165</v>
      </c>
      <c r="I633" s="10">
        <v>1</v>
      </c>
      <c r="J633" s="10">
        <v>1</v>
      </c>
      <c r="N633" s="10" t="s">
        <v>14</v>
      </c>
      <c r="S633" s="10">
        <f>IF(ISBLANK(T633),0,COUNTA(L633:R633))</f>
        <v>1</v>
      </c>
      <c r="T633" s="10" t="s">
        <v>5499</v>
      </c>
      <c r="U633" s="10" t="s">
        <v>4171</v>
      </c>
    </row>
    <row r="634" spans="1:21">
      <c r="A634" s="10" t="s">
        <v>647</v>
      </c>
      <c r="B634" s="11" t="s">
        <v>2554</v>
      </c>
      <c r="C634" s="11" t="s">
        <v>3933</v>
      </c>
      <c r="F634" s="10" t="s">
        <v>240</v>
      </c>
      <c r="G634" s="10">
        <v>100</v>
      </c>
      <c r="H634" s="10" t="s">
        <v>343</v>
      </c>
      <c r="I634" s="10">
        <v>1</v>
      </c>
      <c r="J634" s="10">
        <v>1</v>
      </c>
      <c r="M634" s="10" t="s">
        <v>646</v>
      </c>
      <c r="S634" s="10">
        <f>IF(ISBLANK(T634),0,COUNTA(L634:R634))</f>
        <v>1</v>
      </c>
      <c r="T634" s="10" t="s">
        <v>5499</v>
      </c>
      <c r="U634" s="10" t="s">
        <v>4174</v>
      </c>
    </row>
    <row r="635" spans="1:21">
      <c r="A635" s="10" t="s">
        <v>647</v>
      </c>
      <c r="B635" s="11" t="s">
        <v>2552</v>
      </c>
      <c r="C635" s="11" t="s">
        <v>3938</v>
      </c>
      <c r="F635" s="10" t="s">
        <v>240</v>
      </c>
      <c r="G635" s="10">
        <v>100</v>
      </c>
      <c r="H635" s="10" t="s">
        <v>344</v>
      </c>
      <c r="I635" s="10">
        <v>1</v>
      </c>
      <c r="J635" s="10">
        <v>1</v>
      </c>
      <c r="N635" s="10" t="s">
        <v>14</v>
      </c>
      <c r="S635" s="10">
        <f>IF(ISBLANK(T635),0,COUNTA(L635:R635))</f>
        <v>1</v>
      </c>
      <c r="T635" s="10" t="s">
        <v>5499</v>
      </c>
      <c r="U635" s="10" t="s">
        <v>4179</v>
      </c>
    </row>
    <row r="636" spans="1:21">
      <c r="A636" s="10" t="s">
        <v>647</v>
      </c>
      <c r="B636" s="11" t="s">
        <v>2515</v>
      </c>
      <c r="C636" s="11" t="s">
        <v>3941</v>
      </c>
      <c r="F636" s="10" t="s">
        <v>240</v>
      </c>
      <c r="G636" s="10">
        <v>100</v>
      </c>
      <c r="H636" s="10" t="s">
        <v>345</v>
      </c>
      <c r="I636" s="10">
        <v>1</v>
      </c>
      <c r="J636" s="10">
        <v>1</v>
      </c>
      <c r="N636" s="10" t="s">
        <v>5502</v>
      </c>
      <c r="S636" s="10">
        <f>IF(ISBLANK(T636),0,COUNTA(L636:R636))</f>
        <v>1</v>
      </c>
      <c r="T636" s="10" t="s">
        <v>5499</v>
      </c>
      <c r="U636" s="10" t="s">
        <v>4180</v>
      </c>
    </row>
    <row r="637" spans="1:21">
      <c r="A637" s="10" t="s">
        <v>647</v>
      </c>
      <c r="B637" s="11" t="s">
        <v>2524</v>
      </c>
      <c r="C637" s="11" t="s">
        <v>3946</v>
      </c>
      <c r="F637" s="10" t="s">
        <v>240</v>
      </c>
      <c r="G637" s="10">
        <v>100</v>
      </c>
      <c r="H637" s="10" t="s">
        <v>346</v>
      </c>
      <c r="I637" s="10">
        <v>1</v>
      </c>
      <c r="J637" s="10">
        <v>1</v>
      </c>
      <c r="M637" s="10" t="s">
        <v>18</v>
      </c>
      <c r="S637" s="10">
        <f>IF(ISBLANK(T637),0,COUNTA(L637:R637))</f>
        <v>1</v>
      </c>
      <c r="T637" s="10" t="s">
        <v>5499</v>
      </c>
      <c r="U637" s="10" t="s">
        <v>4184</v>
      </c>
    </row>
    <row r="638" spans="1:21">
      <c r="A638" s="10" t="s">
        <v>647</v>
      </c>
      <c r="B638" s="11" t="s">
        <v>59</v>
      </c>
      <c r="C638" s="14" t="s">
        <v>4319</v>
      </c>
      <c r="D638" s="14"/>
      <c r="E638" s="14"/>
      <c r="F638" s="10" t="s">
        <v>240</v>
      </c>
      <c r="G638" s="10">
        <v>100</v>
      </c>
      <c r="H638" s="10" t="s">
        <v>167</v>
      </c>
      <c r="I638" s="10">
        <v>0</v>
      </c>
      <c r="J638" s="10">
        <v>0</v>
      </c>
      <c r="N638" s="10" t="s">
        <v>5502</v>
      </c>
      <c r="S638" s="10">
        <f>IF(ISBLANK(T638),0,COUNTA(L638:R638))</f>
        <v>1</v>
      </c>
      <c r="T638" s="10" t="s">
        <v>5499</v>
      </c>
      <c r="U638" s="10" t="s">
        <v>4329</v>
      </c>
    </row>
    <row r="639" spans="1:21">
      <c r="A639" s="10" t="s">
        <v>647</v>
      </c>
      <c r="B639" s="11" t="s">
        <v>118</v>
      </c>
      <c r="C639" s="11" t="s">
        <v>3955</v>
      </c>
      <c r="F639" s="10" t="s">
        <v>240</v>
      </c>
      <c r="G639" s="10">
        <v>100</v>
      </c>
      <c r="H639" s="10" t="s">
        <v>347</v>
      </c>
      <c r="I639" s="10">
        <v>1</v>
      </c>
      <c r="J639" s="10">
        <v>1</v>
      </c>
      <c r="L639" s="10" t="s">
        <v>833</v>
      </c>
      <c r="M639" s="10" t="s">
        <v>18</v>
      </c>
      <c r="N639" s="10" t="s">
        <v>5502</v>
      </c>
      <c r="O639" s="10" t="s">
        <v>14</v>
      </c>
      <c r="S639" s="10">
        <f>IF(ISBLANK(T639),0,COUNTA(L639:R639))</f>
        <v>4</v>
      </c>
      <c r="T639" s="10" t="s">
        <v>5499</v>
      </c>
      <c r="U639" s="10" t="s">
        <v>4188</v>
      </c>
    </row>
    <row r="640" spans="1:21">
      <c r="A640" s="10" t="s">
        <v>647</v>
      </c>
      <c r="B640" s="11" t="s">
        <v>2590</v>
      </c>
      <c r="C640" s="11" t="s">
        <v>4041</v>
      </c>
      <c r="F640" s="10" t="s">
        <v>240</v>
      </c>
      <c r="G640" s="10">
        <v>100</v>
      </c>
      <c r="H640" s="10" t="s">
        <v>348</v>
      </c>
      <c r="I640" s="10">
        <v>1</v>
      </c>
      <c r="J640" s="10">
        <v>1</v>
      </c>
      <c r="L640" s="10" t="s">
        <v>648</v>
      </c>
      <c r="N640" s="10" t="s">
        <v>14</v>
      </c>
      <c r="S640" s="10">
        <f>IF(ISBLANK(T640),0,COUNTA(L640:R640))</f>
        <v>2</v>
      </c>
      <c r="T640" s="10" t="s">
        <v>5499</v>
      </c>
      <c r="U640" s="10" t="s">
        <v>4254</v>
      </c>
    </row>
    <row r="641" spans="1:21">
      <c r="A641" s="10" t="s">
        <v>647</v>
      </c>
      <c r="B641" s="11" t="s">
        <v>2592</v>
      </c>
      <c r="C641" s="11" t="s">
        <v>4082</v>
      </c>
      <c r="F641" s="10" t="s">
        <v>240</v>
      </c>
      <c r="G641" s="10">
        <v>100</v>
      </c>
      <c r="H641" s="10" t="s">
        <v>349</v>
      </c>
      <c r="I641" s="10">
        <v>1</v>
      </c>
      <c r="J641" s="10">
        <v>1</v>
      </c>
      <c r="L641" s="10" t="s">
        <v>648</v>
      </c>
      <c r="N641" s="10" t="s">
        <v>14</v>
      </c>
      <c r="S641" s="10">
        <f>IF(ISBLANK(T641),0,COUNTA(L641:R641))</f>
        <v>2</v>
      </c>
      <c r="T641" s="10" t="s">
        <v>5499</v>
      </c>
      <c r="U641" s="10" t="s">
        <v>4279</v>
      </c>
    </row>
    <row r="642" spans="1:21">
      <c r="A642" s="10" t="s">
        <v>647</v>
      </c>
      <c r="B642" s="11" t="s">
        <v>2596</v>
      </c>
      <c r="C642" s="11" t="s">
        <v>4100</v>
      </c>
      <c r="F642" s="10" t="s">
        <v>240</v>
      </c>
      <c r="G642" s="10">
        <v>100</v>
      </c>
      <c r="H642" s="10" t="s">
        <v>350</v>
      </c>
      <c r="I642" s="10">
        <v>1</v>
      </c>
      <c r="J642" s="10">
        <v>1</v>
      </c>
      <c r="L642" s="10" t="s">
        <v>648</v>
      </c>
      <c r="N642" s="10" t="s">
        <v>14</v>
      </c>
      <c r="S642" s="10">
        <f>IF(ISBLANK(T642),0,COUNTA(L642:R642))</f>
        <v>2</v>
      </c>
      <c r="T642" s="10" t="s">
        <v>5499</v>
      </c>
      <c r="U642" s="10" t="s">
        <v>4289</v>
      </c>
    </row>
    <row r="643" spans="1:21">
      <c r="A643" s="10" t="s">
        <v>647</v>
      </c>
      <c r="B643" s="11" t="s">
        <v>2594</v>
      </c>
      <c r="C643" s="11" t="s">
        <v>4133</v>
      </c>
      <c r="F643" s="10" t="s">
        <v>240</v>
      </c>
      <c r="G643" s="10">
        <v>100</v>
      </c>
      <c r="H643" s="10" t="s">
        <v>351</v>
      </c>
      <c r="I643" s="10">
        <v>1</v>
      </c>
      <c r="J643" s="10">
        <v>1</v>
      </c>
      <c r="L643" s="10" t="s">
        <v>648</v>
      </c>
      <c r="N643" s="10" t="s">
        <v>14</v>
      </c>
      <c r="S643" s="10">
        <f>IF(ISBLANK(T643),0,COUNTA(L643:R643))</f>
        <v>2</v>
      </c>
      <c r="T643" s="10" t="s">
        <v>5499</v>
      </c>
      <c r="U643" s="10" t="s">
        <v>4313</v>
      </c>
    </row>
    <row r="644" spans="1:21">
      <c r="A644" s="10" t="s">
        <v>647</v>
      </c>
      <c r="B644" s="11" t="s">
        <v>2384</v>
      </c>
      <c r="C644" s="11" t="s">
        <v>3911</v>
      </c>
      <c r="F644" s="10" t="s">
        <v>241</v>
      </c>
      <c r="G644" s="10">
        <v>25</v>
      </c>
      <c r="H644" s="10" t="s">
        <v>352</v>
      </c>
      <c r="I644" s="10">
        <v>1</v>
      </c>
      <c r="J644" s="10">
        <v>1</v>
      </c>
      <c r="O644" s="10" t="s">
        <v>9</v>
      </c>
      <c r="S644" s="10">
        <f>IF(ISBLANK(T644),0,COUNTA(L644:R644))</f>
        <v>1</v>
      </c>
      <c r="T644" s="10" t="s">
        <v>5499</v>
      </c>
      <c r="U644" s="10" t="s">
        <v>4153</v>
      </c>
    </row>
    <row r="645" spans="1:21">
      <c r="A645" s="10" t="s">
        <v>647</v>
      </c>
      <c r="B645" s="11" t="s">
        <v>2385</v>
      </c>
      <c r="C645" s="11" t="s">
        <v>3915</v>
      </c>
      <c r="F645" s="10" t="s">
        <v>241</v>
      </c>
      <c r="G645" s="10">
        <v>25</v>
      </c>
      <c r="H645" s="10" t="s">
        <v>353</v>
      </c>
      <c r="I645" s="10">
        <v>1</v>
      </c>
      <c r="J645" s="10">
        <v>1</v>
      </c>
      <c r="O645" s="10" t="s">
        <v>12</v>
      </c>
      <c r="S645" s="10">
        <f>IF(ISBLANK(T645),0,COUNTA(L645:R645))</f>
        <v>1</v>
      </c>
      <c r="T645" s="10" t="s">
        <v>5499</v>
      </c>
      <c r="U645" s="10" t="s">
        <v>4156</v>
      </c>
    </row>
    <row r="646" spans="1:21">
      <c r="A646" s="10" t="s">
        <v>647</v>
      </c>
      <c r="B646" s="11" t="s">
        <v>2390</v>
      </c>
      <c r="C646" s="11" t="s">
        <v>3985</v>
      </c>
      <c r="F646" s="10" t="s">
        <v>241</v>
      </c>
      <c r="G646" s="10">
        <v>25</v>
      </c>
      <c r="H646" s="10" t="s">
        <v>354</v>
      </c>
      <c r="I646" s="10">
        <v>1</v>
      </c>
      <c r="J646" s="10">
        <v>1</v>
      </c>
      <c r="L646" s="10" t="s">
        <v>0</v>
      </c>
      <c r="O646" s="10" t="s">
        <v>651</v>
      </c>
      <c r="S646" s="10">
        <f>IF(ISBLANK(T646),0,COUNTA(L646:R646))</f>
        <v>2</v>
      </c>
      <c r="T646" s="10" t="s">
        <v>5499</v>
      </c>
      <c r="U646" s="10" t="s">
        <v>4214</v>
      </c>
    </row>
    <row r="647" spans="1:21">
      <c r="A647" s="10" t="s">
        <v>647</v>
      </c>
      <c r="B647" s="11" t="s">
        <v>2386</v>
      </c>
      <c r="C647" s="11" t="s">
        <v>4088</v>
      </c>
      <c r="F647" s="10" t="s">
        <v>241</v>
      </c>
      <c r="G647" s="10">
        <v>25</v>
      </c>
      <c r="H647" s="10" t="s">
        <v>355</v>
      </c>
      <c r="I647" s="10">
        <v>1</v>
      </c>
      <c r="J647" s="10">
        <v>1</v>
      </c>
      <c r="O647" s="10" t="s">
        <v>17</v>
      </c>
      <c r="S647" s="10">
        <f>IF(ISBLANK(T647),0,COUNTA(L647:R647))</f>
        <v>1</v>
      </c>
      <c r="T647" s="10" t="s">
        <v>5499</v>
      </c>
      <c r="U647" s="10" t="s">
        <v>4282</v>
      </c>
    </row>
    <row r="648" spans="1:21">
      <c r="A648" s="10" t="s">
        <v>647</v>
      </c>
      <c r="B648" s="11" t="s">
        <v>2541</v>
      </c>
      <c r="C648" s="11" t="s">
        <v>4097</v>
      </c>
      <c r="F648" s="10" t="s">
        <v>241</v>
      </c>
      <c r="G648" s="10">
        <v>25</v>
      </c>
      <c r="H648" s="10" t="s">
        <v>356</v>
      </c>
      <c r="I648" s="10">
        <v>1</v>
      </c>
      <c r="J648" s="10">
        <v>1</v>
      </c>
      <c r="L648" s="10" t="s">
        <v>0</v>
      </c>
      <c r="N648" s="10" t="s">
        <v>652</v>
      </c>
      <c r="S648" s="10">
        <f>IF(ISBLANK(T648),0,COUNTA(L648:R648))</f>
        <v>2</v>
      </c>
      <c r="T648" s="10" t="s">
        <v>5499</v>
      </c>
      <c r="U648" s="10" t="s">
        <v>4286</v>
      </c>
    </row>
    <row r="649" spans="1:21">
      <c r="A649" s="10" t="s">
        <v>647</v>
      </c>
      <c r="B649" s="11" t="s">
        <v>2485</v>
      </c>
      <c r="C649" s="11" t="s">
        <v>4138</v>
      </c>
      <c r="F649" s="10" t="s">
        <v>241</v>
      </c>
      <c r="G649" s="10">
        <v>25</v>
      </c>
      <c r="H649" s="10" t="s">
        <v>357</v>
      </c>
      <c r="I649" s="10">
        <v>1</v>
      </c>
      <c r="J649" s="10">
        <v>1</v>
      </c>
      <c r="L649" s="10" t="s">
        <v>0</v>
      </c>
      <c r="N649" s="10" t="s">
        <v>653</v>
      </c>
      <c r="S649" s="10">
        <f>IF(ISBLANK(T649),0,COUNTA(L649:R649))</f>
        <v>2</v>
      </c>
      <c r="T649" s="10" t="s">
        <v>5499</v>
      </c>
      <c r="U649" s="10" t="s">
        <v>4316</v>
      </c>
    </row>
    <row r="650" spans="1:21">
      <c r="A650" s="10" t="s">
        <v>647</v>
      </c>
      <c r="B650" s="11" t="s">
        <v>2536</v>
      </c>
      <c r="C650" s="11" t="s">
        <v>3974</v>
      </c>
      <c r="F650" s="10" t="s">
        <v>241</v>
      </c>
      <c r="G650" s="10">
        <v>50</v>
      </c>
      <c r="H650" s="10" t="s">
        <v>393</v>
      </c>
      <c r="I650" s="10">
        <v>1</v>
      </c>
      <c r="J650" s="10">
        <v>1</v>
      </c>
      <c r="L650" s="10" t="s">
        <v>0</v>
      </c>
      <c r="O650" s="10" t="s">
        <v>651</v>
      </c>
      <c r="S650" s="10">
        <f>IF(ISBLANK(T650),0,COUNTA(L650:R650))</f>
        <v>2</v>
      </c>
      <c r="T650" s="10" t="s">
        <v>5499</v>
      </c>
      <c r="U650" s="10" t="s">
        <v>4208</v>
      </c>
    </row>
    <row r="651" spans="1:21">
      <c r="A651" s="10" t="s">
        <v>647</v>
      </c>
      <c r="B651" s="11" t="s">
        <v>2391</v>
      </c>
      <c r="C651" s="11" t="s">
        <v>3982</v>
      </c>
      <c r="F651" s="10" t="s">
        <v>241</v>
      </c>
      <c r="G651" s="10">
        <v>50</v>
      </c>
      <c r="H651" s="10" t="s">
        <v>358</v>
      </c>
      <c r="I651" s="10">
        <v>1</v>
      </c>
      <c r="J651" s="10">
        <v>1</v>
      </c>
      <c r="L651" s="10" t="s">
        <v>0</v>
      </c>
      <c r="O651" s="10" t="s">
        <v>651</v>
      </c>
      <c r="S651" s="10">
        <f>IF(ISBLANK(T651),0,COUNTA(L651:R651))</f>
        <v>2</v>
      </c>
      <c r="T651" s="10" t="s">
        <v>5499</v>
      </c>
      <c r="U651" s="10" t="s">
        <v>4332</v>
      </c>
    </row>
    <row r="652" spans="1:21">
      <c r="A652" s="10" t="s">
        <v>647</v>
      </c>
      <c r="B652" s="11" t="s">
        <v>2477</v>
      </c>
      <c r="C652" s="11" t="s">
        <v>3984</v>
      </c>
      <c r="F652" s="10" t="s">
        <v>241</v>
      </c>
      <c r="G652" s="10">
        <v>50</v>
      </c>
      <c r="H652" s="10" t="s">
        <v>359</v>
      </c>
      <c r="I652" s="10">
        <v>1</v>
      </c>
      <c r="J652" s="10">
        <v>1</v>
      </c>
      <c r="L652" s="10" t="s">
        <v>0</v>
      </c>
      <c r="O652" s="10" t="s">
        <v>651</v>
      </c>
      <c r="Q652" s="10" t="s">
        <v>4</v>
      </c>
      <c r="S652" s="10">
        <f>IF(ISBLANK(T652),0,COUNTA(L652:R652))</f>
        <v>3</v>
      </c>
      <c r="T652" s="10" t="s">
        <v>5499</v>
      </c>
      <c r="U652" s="10" t="s">
        <v>4333</v>
      </c>
    </row>
    <row r="653" spans="1:21">
      <c r="A653" s="10" t="s">
        <v>647</v>
      </c>
      <c r="B653" s="11" t="s">
        <v>2413</v>
      </c>
      <c r="C653" s="11" t="s">
        <v>3992</v>
      </c>
      <c r="F653" s="10" t="s">
        <v>241</v>
      </c>
      <c r="G653" s="10">
        <v>50</v>
      </c>
      <c r="H653" s="10" t="s">
        <v>360</v>
      </c>
      <c r="I653" s="10">
        <v>1</v>
      </c>
      <c r="J653" s="10">
        <v>1</v>
      </c>
      <c r="O653" s="10" t="s">
        <v>9</v>
      </c>
      <c r="S653" s="10">
        <f>IF(ISBLANK(T653),0,COUNTA(L653:R653))</f>
        <v>1</v>
      </c>
      <c r="T653" s="10" t="s">
        <v>5499</v>
      </c>
      <c r="U653" s="10" t="s">
        <v>4218</v>
      </c>
    </row>
    <row r="654" spans="1:21">
      <c r="A654" s="10" t="s">
        <v>647</v>
      </c>
      <c r="B654" s="11" t="s">
        <v>362</v>
      </c>
      <c r="C654" s="11" t="s">
        <v>4320</v>
      </c>
      <c r="F654" s="10" t="s">
        <v>241</v>
      </c>
      <c r="G654" s="10">
        <v>50</v>
      </c>
      <c r="H654" s="10" t="s">
        <v>363</v>
      </c>
      <c r="I654" s="10">
        <v>0</v>
      </c>
      <c r="J654" s="10">
        <v>0</v>
      </c>
      <c r="O654" s="10" t="s">
        <v>12</v>
      </c>
      <c r="S654" s="10">
        <f>IF(ISBLANK(T654),0,COUNTA(L654:R654))</f>
        <v>1</v>
      </c>
      <c r="T654" s="10" t="s">
        <v>5499</v>
      </c>
      <c r="U654" s="10" t="s">
        <v>4336</v>
      </c>
    </row>
    <row r="655" spans="1:21">
      <c r="A655" s="10" t="s">
        <v>647</v>
      </c>
      <c r="B655" s="11" t="s">
        <v>2394</v>
      </c>
      <c r="C655" s="11" t="s">
        <v>4009</v>
      </c>
      <c r="F655" s="10" t="s">
        <v>241</v>
      </c>
      <c r="G655" s="10">
        <v>50</v>
      </c>
      <c r="H655" s="10" t="s">
        <v>364</v>
      </c>
      <c r="I655" s="10">
        <v>1</v>
      </c>
      <c r="J655" s="10">
        <v>1</v>
      </c>
      <c r="O655" s="10" t="s">
        <v>9</v>
      </c>
      <c r="S655" s="10">
        <f>IF(ISBLANK(T655),0,COUNTA(L655:R655))</f>
        <v>1</v>
      </c>
      <c r="T655" s="10" t="s">
        <v>5499</v>
      </c>
      <c r="U655" s="10" t="s">
        <v>4233</v>
      </c>
    </row>
    <row r="656" spans="1:21">
      <c r="A656" s="10" t="s">
        <v>647</v>
      </c>
      <c r="B656" s="11" t="s">
        <v>2396</v>
      </c>
      <c r="C656" s="11" t="s">
        <v>4011</v>
      </c>
      <c r="F656" s="10" t="s">
        <v>241</v>
      </c>
      <c r="G656" s="10">
        <v>50</v>
      </c>
      <c r="H656" s="10" t="s">
        <v>365</v>
      </c>
      <c r="I656" s="10">
        <v>1</v>
      </c>
      <c r="J656" s="10">
        <v>1</v>
      </c>
      <c r="O656" s="10" t="s">
        <v>12</v>
      </c>
      <c r="S656" s="10">
        <f>IF(ISBLANK(T656),0,COUNTA(L656:R656))</f>
        <v>1</v>
      </c>
      <c r="T656" s="10" t="s">
        <v>5499</v>
      </c>
      <c r="U656" s="10" t="s">
        <v>4235</v>
      </c>
    </row>
    <row r="657" spans="1:21">
      <c r="A657" s="10" t="s">
        <v>647</v>
      </c>
      <c r="B657" s="11" t="s">
        <v>2395</v>
      </c>
      <c r="C657" s="11" t="s">
        <v>4013</v>
      </c>
      <c r="F657" s="10" t="s">
        <v>241</v>
      </c>
      <c r="G657" s="10">
        <v>50</v>
      </c>
      <c r="H657" s="10" t="s">
        <v>366</v>
      </c>
      <c r="I657" s="10">
        <v>1</v>
      </c>
      <c r="J657" s="10">
        <v>1</v>
      </c>
      <c r="O657" s="10" t="s">
        <v>17</v>
      </c>
      <c r="S657" s="10">
        <f>IF(ISBLANK(T657),0,COUNTA(L657:R657))</f>
        <v>1</v>
      </c>
      <c r="T657" s="10" t="s">
        <v>5499</v>
      </c>
      <c r="U657" s="10" t="s">
        <v>4237</v>
      </c>
    </row>
    <row r="658" spans="1:21">
      <c r="A658" s="10" t="s">
        <v>647</v>
      </c>
      <c r="B658" s="11" t="s">
        <v>2412</v>
      </c>
      <c r="C658" s="11" t="s">
        <v>4027</v>
      </c>
      <c r="F658" s="10" t="s">
        <v>241</v>
      </c>
      <c r="G658" s="10">
        <v>50</v>
      </c>
      <c r="H658" s="10" t="s">
        <v>367</v>
      </c>
      <c r="I658" s="10">
        <v>1</v>
      </c>
      <c r="J658" s="10">
        <v>1</v>
      </c>
      <c r="O658" s="10" t="s">
        <v>12</v>
      </c>
      <c r="S658" s="10">
        <f>IF(ISBLANK(T658),0,COUNTA(L658:R658))</f>
        <v>1</v>
      </c>
      <c r="T658" s="10" t="s">
        <v>5499</v>
      </c>
      <c r="U658" s="10" t="s">
        <v>4244</v>
      </c>
    </row>
    <row r="659" spans="1:21">
      <c r="A659" s="10" t="s">
        <v>647</v>
      </c>
      <c r="B659" s="11" t="s">
        <v>368</v>
      </c>
      <c r="C659" s="11" t="s">
        <v>4320</v>
      </c>
      <c r="F659" s="10" t="s">
        <v>241</v>
      </c>
      <c r="G659" s="10">
        <v>50</v>
      </c>
      <c r="H659" s="10" t="s">
        <v>369</v>
      </c>
      <c r="I659" s="10">
        <v>0</v>
      </c>
      <c r="J659" s="10">
        <v>0</v>
      </c>
      <c r="O659" s="10" t="s">
        <v>9</v>
      </c>
      <c r="S659" s="10">
        <f>IF(ISBLANK(T659),0,COUNTA(L659:R659))</f>
        <v>1</v>
      </c>
      <c r="T659" s="10" t="s">
        <v>5499</v>
      </c>
      <c r="U659" s="10" t="s">
        <v>4341</v>
      </c>
    </row>
    <row r="660" spans="1:21">
      <c r="A660" s="10" t="s">
        <v>647</v>
      </c>
      <c r="B660" s="11" t="s">
        <v>2414</v>
      </c>
      <c r="C660" s="11" t="s">
        <v>4032</v>
      </c>
      <c r="F660" s="10" t="s">
        <v>241</v>
      </c>
      <c r="G660" s="10">
        <v>50</v>
      </c>
      <c r="H660" s="10" t="s">
        <v>370</v>
      </c>
      <c r="I660" s="10">
        <v>1</v>
      </c>
      <c r="J660" s="10">
        <v>1</v>
      </c>
      <c r="O660" s="10" t="s">
        <v>17</v>
      </c>
      <c r="S660" s="10">
        <f>IF(ISBLANK(T660),0,COUNTA(L660:R660))</f>
        <v>1</v>
      </c>
      <c r="T660" s="10" t="s">
        <v>5499</v>
      </c>
      <c r="U660" s="10" t="s">
        <v>4247</v>
      </c>
    </row>
    <row r="661" spans="1:21">
      <c r="A661" s="10" t="s">
        <v>647</v>
      </c>
      <c r="B661" s="11" t="s">
        <v>2480</v>
      </c>
      <c r="C661" s="11" t="s">
        <v>4076</v>
      </c>
      <c r="F661" s="10" t="s">
        <v>241</v>
      </c>
      <c r="G661" s="10">
        <v>50</v>
      </c>
      <c r="H661" s="10" t="s">
        <v>371</v>
      </c>
      <c r="I661" s="10">
        <v>1</v>
      </c>
      <c r="J661" s="10">
        <v>1</v>
      </c>
      <c r="L661" s="10" t="s">
        <v>0</v>
      </c>
      <c r="N661" s="10" t="s">
        <v>653</v>
      </c>
      <c r="S661" s="10">
        <f>IF(ISBLANK(T661),0,COUNTA(L661:R661))</f>
        <v>2</v>
      </c>
      <c r="T661" s="10" t="s">
        <v>5499</v>
      </c>
      <c r="U661" s="10" t="s">
        <v>4277</v>
      </c>
    </row>
    <row r="662" spans="1:21">
      <c r="A662" s="10" t="s">
        <v>647</v>
      </c>
      <c r="B662" s="11" t="s">
        <v>2540</v>
      </c>
      <c r="C662" s="11" t="s">
        <v>4093</v>
      </c>
      <c r="F662" s="10" t="s">
        <v>241</v>
      </c>
      <c r="G662" s="10">
        <v>50</v>
      </c>
      <c r="H662" s="10" t="s">
        <v>372</v>
      </c>
      <c r="I662" s="10">
        <v>1</v>
      </c>
      <c r="J662" s="10">
        <v>1</v>
      </c>
      <c r="L662" s="10" t="s">
        <v>0</v>
      </c>
      <c r="N662" s="10" t="s">
        <v>652</v>
      </c>
      <c r="S662" s="10">
        <f>IF(ISBLANK(T662),0,COUNTA(L662:R662))</f>
        <v>2</v>
      </c>
      <c r="T662" s="10" t="s">
        <v>5499</v>
      </c>
      <c r="U662" s="10" t="s">
        <v>4285</v>
      </c>
    </row>
    <row r="663" spans="1:21">
      <c r="A663" s="10" t="s">
        <v>647</v>
      </c>
      <c r="B663" s="11" t="s">
        <v>2538</v>
      </c>
      <c r="C663" s="11" t="s">
        <v>4095</v>
      </c>
      <c r="F663" s="10" t="s">
        <v>241</v>
      </c>
      <c r="G663" s="10">
        <v>50</v>
      </c>
      <c r="H663" s="10" t="s">
        <v>373</v>
      </c>
      <c r="I663" s="10">
        <v>1</v>
      </c>
      <c r="J663" s="10">
        <v>1</v>
      </c>
      <c r="L663" s="10" t="s">
        <v>0</v>
      </c>
      <c r="N663" s="10" t="s">
        <v>652</v>
      </c>
      <c r="S663" s="10">
        <f>IF(ISBLANK(T663),0,COUNTA(L663:R663))</f>
        <v>2</v>
      </c>
      <c r="T663" s="10" t="s">
        <v>5499</v>
      </c>
      <c r="U663" s="10" t="s">
        <v>4349</v>
      </c>
    </row>
    <row r="664" spans="1:21">
      <c r="A664" s="10" t="s">
        <v>647</v>
      </c>
      <c r="B664" s="11" t="s">
        <v>2476</v>
      </c>
      <c r="C664" s="11" t="s">
        <v>4136</v>
      </c>
      <c r="F664" s="10" t="s">
        <v>241</v>
      </c>
      <c r="G664" s="10">
        <v>50</v>
      </c>
      <c r="H664" s="10" t="s">
        <v>374</v>
      </c>
      <c r="I664" s="10">
        <v>1</v>
      </c>
      <c r="J664" s="10">
        <v>1</v>
      </c>
      <c r="L664" s="10" t="s">
        <v>0</v>
      </c>
      <c r="N664" s="10" t="s">
        <v>653</v>
      </c>
      <c r="S664" s="10">
        <f>IF(ISBLANK(T664),0,COUNTA(L664:R664))</f>
        <v>2</v>
      </c>
      <c r="T664" s="10" t="s">
        <v>5499</v>
      </c>
      <c r="U664" s="10" t="s">
        <v>4353</v>
      </c>
    </row>
    <row r="665" spans="1:21">
      <c r="A665" s="10" t="s">
        <v>647</v>
      </c>
      <c r="B665" s="11" t="s">
        <v>2398</v>
      </c>
      <c r="C665" s="11" t="s">
        <v>3977</v>
      </c>
      <c r="F665" s="10" t="s">
        <v>241</v>
      </c>
      <c r="G665" s="10">
        <v>75</v>
      </c>
      <c r="H665" s="10" t="s">
        <v>375</v>
      </c>
      <c r="I665" s="10">
        <v>1</v>
      </c>
      <c r="J665" s="10">
        <v>1</v>
      </c>
      <c r="O665" s="10" t="s">
        <v>17</v>
      </c>
      <c r="S665" s="10">
        <f>IF(ISBLANK(T665),0,COUNTA(L665:R665))</f>
        <v>1</v>
      </c>
      <c r="T665" s="10" t="s">
        <v>5499</v>
      </c>
      <c r="U665" s="10" t="s">
        <v>4211</v>
      </c>
    </row>
    <row r="666" spans="1:21">
      <c r="A666" s="10" t="s">
        <v>647</v>
      </c>
      <c r="B666" s="11" t="s">
        <v>2567</v>
      </c>
      <c r="C666" s="11" t="s">
        <v>3981</v>
      </c>
      <c r="F666" s="10" t="s">
        <v>241</v>
      </c>
      <c r="G666" s="10">
        <v>75</v>
      </c>
      <c r="H666" s="10" t="s">
        <v>376</v>
      </c>
      <c r="I666" s="10">
        <v>1</v>
      </c>
      <c r="J666" s="10">
        <v>1</v>
      </c>
      <c r="L666" s="10" t="s">
        <v>0</v>
      </c>
      <c r="O666" s="10" t="s">
        <v>651</v>
      </c>
      <c r="S666" s="10">
        <f>IF(ISBLANK(T666),0,COUNTA(L666:R666))</f>
        <v>2</v>
      </c>
      <c r="T666" s="10" t="s">
        <v>5499</v>
      </c>
      <c r="U666" s="10" t="s">
        <v>4331</v>
      </c>
    </row>
    <row r="667" spans="1:21">
      <c r="A667" s="10" t="s">
        <v>647</v>
      </c>
      <c r="B667" s="11" t="s">
        <v>2484</v>
      </c>
      <c r="C667" s="11" t="s">
        <v>3983</v>
      </c>
      <c r="F667" s="10" t="s">
        <v>241</v>
      </c>
      <c r="G667" s="10">
        <v>75</v>
      </c>
      <c r="H667" s="10" t="s">
        <v>377</v>
      </c>
      <c r="I667" s="10">
        <v>1</v>
      </c>
      <c r="J667" s="10">
        <v>1</v>
      </c>
      <c r="L667" s="10" t="s">
        <v>0</v>
      </c>
      <c r="O667" s="10" t="s">
        <v>651</v>
      </c>
      <c r="S667" s="10">
        <f>IF(ISBLANK(T667),0,COUNTA(L667:R667))</f>
        <v>2</v>
      </c>
      <c r="T667" s="10" t="s">
        <v>5499</v>
      </c>
      <c r="U667" s="10" t="s">
        <v>4214</v>
      </c>
    </row>
    <row r="668" spans="1:21">
      <c r="A668" s="10" t="s">
        <v>647</v>
      </c>
      <c r="B668" s="11" t="s">
        <v>2389</v>
      </c>
      <c r="C668" s="11" t="s">
        <v>3986</v>
      </c>
      <c r="F668" s="10" t="s">
        <v>241</v>
      </c>
      <c r="G668" s="10">
        <v>75</v>
      </c>
      <c r="H668" s="10" t="s">
        <v>378</v>
      </c>
      <c r="I668" s="10">
        <v>1</v>
      </c>
      <c r="J668" s="10">
        <v>1</v>
      </c>
      <c r="L668" s="10" t="s">
        <v>0</v>
      </c>
      <c r="O668" s="10" t="s">
        <v>651</v>
      </c>
      <c r="S668" s="10">
        <f>IF(ISBLANK(T668),0,COUNTA(L668:R668))</f>
        <v>2</v>
      </c>
      <c r="T668" s="10" t="s">
        <v>5499</v>
      </c>
      <c r="U668" s="10" t="s">
        <v>4334</v>
      </c>
    </row>
    <row r="669" spans="1:21">
      <c r="A669" s="10" t="s">
        <v>647</v>
      </c>
      <c r="B669" s="11" t="s">
        <v>2399</v>
      </c>
      <c r="C669" s="11" t="s">
        <v>3996</v>
      </c>
      <c r="F669" s="10" t="s">
        <v>241</v>
      </c>
      <c r="G669" s="10">
        <v>75</v>
      </c>
      <c r="H669" s="10" t="s">
        <v>379</v>
      </c>
      <c r="I669" s="10">
        <v>1</v>
      </c>
      <c r="J669" s="10">
        <v>1</v>
      </c>
      <c r="O669" s="10" t="s">
        <v>12</v>
      </c>
      <c r="S669" s="10">
        <f>IF(ISBLANK(T669),0,COUNTA(L669:R669))</f>
        <v>1</v>
      </c>
      <c r="T669" s="10" t="s">
        <v>5499</v>
      </c>
      <c r="U669" s="10" t="s">
        <v>4220</v>
      </c>
    </row>
    <row r="670" spans="1:21">
      <c r="A670" s="10" t="s">
        <v>647</v>
      </c>
      <c r="B670" s="11" t="s">
        <v>2406</v>
      </c>
      <c r="C670" s="11" t="s">
        <v>4008</v>
      </c>
      <c r="F670" s="10" t="s">
        <v>241</v>
      </c>
      <c r="G670" s="10">
        <v>75</v>
      </c>
      <c r="H670" s="10" t="s">
        <v>380</v>
      </c>
      <c r="I670" s="10">
        <v>1</v>
      </c>
      <c r="J670" s="10">
        <v>1</v>
      </c>
      <c r="O670" s="10" t="s">
        <v>9</v>
      </c>
      <c r="Q670" s="10" t="s">
        <v>4</v>
      </c>
      <c r="S670" s="10">
        <f>IF(ISBLANK(T670),0,COUNTA(L670:R670))</f>
        <v>2</v>
      </c>
      <c r="T670" s="10" t="s">
        <v>5499</v>
      </c>
      <c r="U670" s="10" t="s">
        <v>4232</v>
      </c>
    </row>
    <row r="671" spans="1:21">
      <c r="A671" s="10" t="s">
        <v>647</v>
      </c>
      <c r="B671" s="11" t="s">
        <v>2490</v>
      </c>
      <c r="C671" s="11" t="s">
        <v>4010</v>
      </c>
      <c r="F671" s="10" t="s">
        <v>241</v>
      </c>
      <c r="G671" s="10">
        <v>75</v>
      </c>
      <c r="H671" s="10" t="s">
        <v>381</v>
      </c>
      <c r="I671" s="10">
        <v>1</v>
      </c>
      <c r="J671" s="10">
        <v>1</v>
      </c>
      <c r="O671" s="10" t="s">
        <v>12</v>
      </c>
      <c r="Q671" s="10" t="s">
        <v>4</v>
      </c>
      <c r="S671" s="10">
        <f>IF(ISBLANK(T671),0,COUNTA(L671:R671))</f>
        <v>2</v>
      </c>
      <c r="T671" s="10" t="s">
        <v>5499</v>
      </c>
      <c r="U671" s="10" t="s">
        <v>4234</v>
      </c>
    </row>
    <row r="672" spans="1:21">
      <c r="A672" s="10" t="s">
        <v>647</v>
      </c>
      <c r="B672" s="11" t="s">
        <v>2489</v>
      </c>
      <c r="C672" s="11" t="s">
        <v>4012</v>
      </c>
      <c r="F672" s="10" t="s">
        <v>241</v>
      </c>
      <c r="G672" s="10">
        <v>75</v>
      </c>
      <c r="H672" s="10" t="s">
        <v>382</v>
      </c>
      <c r="I672" s="10">
        <v>1</v>
      </c>
      <c r="J672" s="10">
        <v>1</v>
      </c>
      <c r="O672" s="10" t="s">
        <v>17</v>
      </c>
      <c r="Q672" s="10" t="s">
        <v>4</v>
      </c>
      <c r="S672" s="10">
        <f>IF(ISBLANK(T672),0,COUNTA(L672:R672))</f>
        <v>2</v>
      </c>
      <c r="T672" s="10" t="s">
        <v>5499</v>
      </c>
      <c r="U672" s="10" t="s">
        <v>4236</v>
      </c>
    </row>
    <row r="673" spans="1:21">
      <c r="A673" s="10" t="s">
        <v>647</v>
      </c>
      <c r="B673" s="11" t="s">
        <v>2397</v>
      </c>
      <c r="C673" s="11" t="s">
        <v>4078</v>
      </c>
      <c r="F673" s="10" t="s">
        <v>241</v>
      </c>
      <c r="G673" s="10">
        <v>75</v>
      </c>
      <c r="H673" s="10" t="s">
        <v>383</v>
      </c>
      <c r="I673" s="10">
        <v>1</v>
      </c>
      <c r="J673" s="10">
        <v>1</v>
      </c>
      <c r="O673" s="10" t="s">
        <v>9</v>
      </c>
      <c r="S673" s="10">
        <f>IF(ISBLANK(T673),0,COUNTA(L673:R673))</f>
        <v>1</v>
      </c>
      <c r="T673" s="10" t="s">
        <v>5499</v>
      </c>
      <c r="U673" s="10" t="s">
        <v>4153</v>
      </c>
    </row>
    <row r="674" spans="1:21">
      <c r="A674" s="10" t="s">
        <v>647</v>
      </c>
      <c r="B674" s="11" t="s">
        <v>2539</v>
      </c>
      <c r="C674" s="11" t="s">
        <v>4094</v>
      </c>
      <c r="F674" s="10" t="s">
        <v>241</v>
      </c>
      <c r="G674" s="10">
        <v>75</v>
      </c>
      <c r="H674" s="10" t="s">
        <v>384</v>
      </c>
      <c r="I674" s="10">
        <v>1</v>
      </c>
      <c r="J674" s="10">
        <v>1</v>
      </c>
      <c r="L674" s="10" t="s">
        <v>0</v>
      </c>
      <c r="N674" s="10" t="s">
        <v>652</v>
      </c>
      <c r="S674" s="10">
        <f>IF(ISBLANK(T674),0,COUNTA(L674:R674))</f>
        <v>2</v>
      </c>
      <c r="T674" s="10" t="s">
        <v>5499</v>
      </c>
      <c r="U674" s="10" t="s">
        <v>4348</v>
      </c>
    </row>
    <row r="675" spans="1:21">
      <c r="A675" s="10" t="s">
        <v>647</v>
      </c>
      <c r="B675" s="11" t="s">
        <v>2542</v>
      </c>
      <c r="C675" s="11" t="s">
        <v>4096</v>
      </c>
      <c r="F675" s="10" t="s">
        <v>241</v>
      </c>
      <c r="G675" s="10">
        <v>75</v>
      </c>
      <c r="H675" s="10" t="s">
        <v>385</v>
      </c>
      <c r="I675" s="10">
        <v>1</v>
      </c>
      <c r="J675" s="10">
        <v>1</v>
      </c>
      <c r="L675" s="10" t="s">
        <v>0</v>
      </c>
      <c r="N675" s="10" t="s">
        <v>652</v>
      </c>
      <c r="S675" s="10">
        <f>IF(ISBLANK(T675),0,COUNTA(L675:R675))</f>
        <v>2</v>
      </c>
      <c r="T675" s="10" t="s">
        <v>5499</v>
      </c>
      <c r="U675" s="10" t="s">
        <v>4286</v>
      </c>
    </row>
    <row r="676" spans="1:21">
      <c r="A676" s="10" t="s">
        <v>647</v>
      </c>
      <c r="B676" s="11" t="s">
        <v>2482</v>
      </c>
      <c r="C676" s="11" t="s">
        <v>4135</v>
      </c>
      <c r="F676" s="10" t="s">
        <v>241</v>
      </c>
      <c r="G676" s="10">
        <v>75</v>
      </c>
      <c r="H676" s="10" t="s">
        <v>386</v>
      </c>
      <c r="I676" s="10">
        <v>1</v>
      </c>
      <c r="J676" s="10">
        <v>1</v>
      </c>
      <c r="L676" s="10" t="s">
        <v>0</v>
      </c>
      <c r="N676" s="10" t="s">
        <v>653</v>
      </c>
      <c r="S676" s="10">
        <f>IF(ISBLANK(T676),0,COUNTA(L676:R676))</f>
        <v>2</v>
      </c>
      <c r="T676" s="10" t="s">
        <v>5499</v>
      </c>
      <c r="U676" s="10" t="s">
        <v>4352</v>
      </c>
    </row>
    <row r="677" spans="1:21">
      <c r="A677" s="10" t="s">
        <v>647</v>
      </c>
      <c r="B677" s="11" t="s">
        <v>2486</v>
      </c>
      <c r="C677" s="11" t="s">
        <v>4137</v>
      </c>
      <c r="F677" s="10" t="s">
        <v>241</v>
      </c>
      <c r="G677" s="10">
        <v>75</v>
      </c>
      <c r="H677" s="10" t="s">
        <v>387</v>
      </c>
      <c r="I677" s="10">
        <v>1</v>
      </c>
      <c r="J677" s="10">
        <v>1</v>
      </c>
      <c r="L677" s="10" t="s">
        <v>0</v>
      </c>
      <c r="N677" s="10" t="s">
        <v>653</v>
      </c>
      <c r="S677" s="10">
        <f>IF(ISBLANK(T677),0,COUNTA(L677:R677))</f>
        <v>2</v>
      </c>
      <c r="T677" s="10" t="s">
        <v>5499</v>
      </c>
      <c r="U677" s="10" t="s">
        <v>4315</v>
      </c>
    </row>
    <row r="678" spans="1:21">
      <c r="A678" s="10" t="s">
        <v>647</v>
      </c>
      <c r="B678" s="11" t="s">
        <v>2392</v>
      </c>
      <c r="C678" s="11" t="s">
        <v>3906</v>
      </c>
      <c r="F678" s="10" t="s">
        <v>241</v>
      </c>
      <c r="G678" s="10">
        <v>100</v>
      </c>
      <c r="H678" s="10" t="s">
        <v>388</v>
      </c>
      <c r="I678" s="10">
        <v>1</v>
      </c>
      <c r="J678" s="10">
        <v>1</v>
      </c>
      <c r="O678" s="10" t="s">
        <v>9</v>
      </c>
      <c r="S678" s="10">
        <f>IF(ISBLANK(T678),0,COUNTA(L678:R678))</f>
        <v>1</v>
      </c>
      <c r="T678" s="10" t="s">
        <v>5499</v>
      </c>
      <c r="U678" s="10" t="s">
        <v>4149</v>
      </c>
    </row>
    <row r="679" spans="1:21">
      <c r="A679" s="10" t="s">
        <v>647</v>
      </c>
      <c r="B679" s="11" t="s">
        <v>2479</v>
      </c>
      <c r="C679" s="11" t="s">
        <v>3907</v>
      </c>
      <c r="F679" s="10" t="s">
        <v>241</v>
      </c>
      <c r="G679" s="10">
        <v>100</v>
      </c>
      <c r="H679" s="10" t="s">
        <v>389</v>
      </c>
      <c r="I679" s="10">
        <v>1</v>
      </c>
      <c r="J679" s="10">
        <v>1</v>
      </c>
      <c r="L679" s="10" t="s">
        <v>0</v>
      </c>
      <c r="N679" s="10" t="s">
        <v>653</v>
      </c>
      <c r="S679" s="10">
        <f>IF(ISBLANK(T679),0,COUNTA(L679:R679))</f>
        <v>2</v>
      </c>
      <c r="T679" s="10" t="s">
        <v>5499</v>
      </c>
      <c r="U679" s="10" t="s">
        <v>4150</v>
      </c>
    </row>
    <row r="680" spans="1:21">
      <c r="A680" s="10" t="s">
        <v>647</v>
      </c>
      <c r="B680" s="11" t="s">
        <v>2546</v>
      </c>
      <c r="C680" s="11" t="s">
        <v>3908</v>
      </c>
      <c r="F680" s="10" t="s">
        <v>241</v>
      </c>
      <c r="G680" s="10">
        <v>100</v>
      </c>
      <c r="H680" s="10" t="s">
        <v>390</v>
      </c>
      <c r="I680" s="10">
        <v>1</v>
      </c>
      <c r="J680" s="10">
        <v>1</v>
      </c>
      <c r="O680" s="10" t="s">
        <v>17</v>
      </c>
      <c r="Q680" s="10" t="s">
        <v>1</v>
      </c>
      <c r="S680" s="10">
        <f>IF(ISBLANK(T680),0,COUNTA(L680:R680))</f>
        <v>2</v>
      </c>
      <c r="T680" s="10" t="s">
        <v>5499</v>
      </c>
      <c r="U680" s="10" t="s">
        <v>4324</v>
      </c>
    </row>
    <row r="681" spans="1:21">
      <c r="A681" s="10" t="s">
        <v>647</v>
      </c>
      <c r="B681" s="11" t="s">
        <v>2388</v>
      </c>
      <c r="C681" s="11" t="s">
        <v>3959</v>
      </c>
      <c r="F681" s="10" t="s">
        <v>241</v>
      </c>
      <c r="G681" s="10">
        <v>100</v>
      </c>
      <c r="H681" s="10" t="s">
        <v>391</v>
      </c>
      <c r="I681" s="10">
        <v>1</v>
      </c>
      <c r="J681" s="10">
        <v>1</v>
      </c>
      <c r="L681" s="10" t="s">
        <v>0</v>
      </c>
      <c r="O681" s="10" t="s">
        <v>651</v>
      </c>
      <c r="S681" s="10">
        <f>IF(ISBLANK(T681),0,COUNTA(L681:R681))</f>
        <v>2</v>
      </c>
      <c r="T681" s="10" t="s">
        <v>5499</v>
      </c>
      <c r="U681" s="10" t="s">
        <v>4195</v>
      </c>
    </row>
    <row r="682" spans="1:21">
      <c r="A682" s="10" t="s">
        <v>647</v>
      </c>
      <c r="B682" s="11" t="s">
        <v>2483</v>
      </c>
      <c r="C682" s="11" t="s">
        <v>3963</v>
      </c>
      <c r="F682" s="10" t="s">
        <v>241</v>
      </c>
      <c r="G682" s="10">
        <v>100</v>
      </c>
      <c r="H682" s="10" t="s">
        <v>392</v>
      </c>
      <c r="I682" s="10">
        <v>1</v>
      </c>
      <c r="J682" s="10">
        <v>1</v>
      </c>
      <c r="L682" s="10" t="s">
        <v>0</v>
      </c>
      <c r="N682" s="10" t="s">
        <v>653</v>
      </c>
      <c r="S682" s="10">
        <f>IF(ISBLANK(T682),0,COUNTA(L682:R682))</f>
        <v>2</v>
      </c>
      <c r="T682" s="10" t="s">
        <v>5499</v>
      </c>
      <c r="U682" s="10" t="s">
        <v>4330</v>
      </c>
    </row>
    <row r="683" spans="1:21">
      <c r="A683" s="10" t="s">
        <v>647</v>
      </c>
      <c r="B683" s="11" t="s">
        <v>2532</v>
      </c>
      <c r="C683" s="11" t="s">
        <v>3975</v>
      </c>
      <c r="F683" s="10" t="s">
        <v>241</v>
      </c>
      <c r="G683" s="10">
        <v>100</v>
      </c>
      <c r="H683" s="10" t="s">
        <v>394</v>
      </c>
      <c r="I683" s="10">
        <v>1</v>
      </c>
      <c r="J683" s="10">
        <v>1</v>
      </c>
      <c r="L683" s="10" t="s">
        <v>0</v>
      </c>
      <c r="O683" s="10" t="s">
        <v>651</v>
      </c>
      <c r="S683" s="10">
        <f>IF(ISBLANK(T683),0,COUNTA(L683:R683))</f>
        <v>2</v>
      </c>
      <c r="T683" s="10" t="s">
        <v>5499</v>
      </c>
      <c r="U683" s="10" t="s">
        <v>4209</v>
      </c>
    </row>
    <row r="684" spans="1:21">
      <c r="A684" s="10" t="s">
        <v>647</v>
      </c>
      <c r="B684" s="11" t="s">
        <v>2550</v>
      </c>
      <c r="C684" s="11" t="s">
        <v>3978</v>
      </c>
      <c r="F684" s="10" t="s">
        <v>241</v>
      </c>
      <c r="G684" s="10">
        <v>100</v>
      </c>
      <c r="H684" s="10" t="s">
        <v>395</v>
      </c>
      <c r="I684" s="10">
        <v>1</v>
      </c>
      <c r="J684" s="10">
        <v>1</v>
      </c>
      <c r="O684" s="10" t="s">
        <v>17</v>
      </c>
      <c r="S684" s="10">
        <f>IF(ISBLANK(T684),0,COUNTA(L684:R684))</f>
        <v>1</v>
      </c>
      <c r="T684" s="10" t="s">
        <v>5499</v>
      </c>
      <c r="U684" s="10" t="s">
        <v>4212</v>
      </c>
    </row>
    <row r="685" spans="1:21">
      <c r="A685" s="10" t="s">
        <v>647</v>
      </c>
      <c r="B685" s="11" t="s">
        <v>2393</v>
      </c>
      <c r="C685" s="11" t="s">
        <v>3980</v>
      </c>
      <c r="F685" s="10" t="s">
        <v>241</v>
      </c>
      <c r="G685" s="10">
        <v>100</v>
      </c>
      <c r="H685" s="10" t="s">
        <v>396</v>
      </c>
      <c r="I685" s="10">
        <v>1</v>
      </c>
      <c r="J685" s="10">
        <v>1</v>
      </c>
      <c r="O685" s="10" t="s">
        <v>9</v>
      </c>
      <c r="S685" s="10">
        <f>IF(ISBLANK(T685),0,COUNTA(L685:R685))</f>
        <v>1</v>
      </c>
      <c r="T685" s="10" t="s">
        <v>5499</v>
      </c>
      <c r="U685" s="10" t="s">
        <v>4213</v>
      </c>
    </row>
    <row r="686" spans="1:21">
      <c r="A686" s="10" t="s">
        <v>647</v>
      </c>
      <c r="B686" s="11" t="s">
        <v>2401</v>
      </c>
      <c r="C686" s="11" t="s">
        <v>3990</v>
      </c>
      <c r="F686" s="10" t="s">
        <v>241</v>
      </c>
      <c r="G686" s="10">
        <v>100</v>
      </c>
      <c r="H686" s="10" t="s">
        <v>397</v>
      </c>
      <c r="I686" s="10">
        <v>1</v>
      </c>
      <c r="J686" s="10">
        <v>1</v>
      </c>
      <c r="O686" s="10" t="s">
        <v>17</v>
      </c>
      <c r="S686" s="10">
        <f>IF(ISBLANK(T686),0,COUNTA(L686:R686))</f>
        <v>1</v>
      </c>
      <c r="T686" s="10" t="s">
        <v>5499</v>
      </c>
      <c r="U686" s="10" t="s">
        <v>4216</v>
      </c>
    </row>
    <row r="687" spans="1:21">
      <c r="A687" s="10" t="s">
        <v>647</v>
      </c>
      <c r="B687" s="11" t="s">
        <v>2544</v>
      </c>
      <c r="C687" s="11" t="s">
        <v>3994</v>
      </c>
      <c r="F687" s="10" t="s">
        <v>241</v>
      </c>
      <c r="G687" s="10">
        <v>100</v>
      </c>
      <c r="H687" s="10" t="s">
        <v>361</v>
      </c>
      <c r="I687" s="10">
        <v>1</v>
      </c>
      <c r="J687" s="10">
        <v>1</v>
      </c>
      <c r="O687" s="10" t="s">
        <v>9</v>
      </c>
      <c r="P687" s="10" t="s">
        <v>1</v>
      </c>
      <c r="S687" s="10">
        <f>IF(ISBLANK(T687),0,COUNTA(L687:R687))</f>
        <v>2</v>
      </c>
      <c r="T687" s="10" t="s">
        <v>5499</v>
      </c>
      <c r="U687" s="10" t="s">
        <v>4335</v>
      </c>
    </row>
    <row r="688" spans="1:21">
      <c r="A688" s="10" t="s">
        <v>647</v>
      </c>
      <c r="B688" s="11" t="s">
        <v>2543</v>
      </c>
      <c r="C688" s="11" t="s">
        <v>3995</v>
      </c>
      <c r="F688" s="10" t="s">
        <v>241</v>
      </c>
      <c r="G688" s="10">
        <v>100</v>
      </c>
      <c r="H688" s="10" t="s">
        <v>398</v>
      </c>
      <c r="I688" s="10">
        <v>1</v>
      </c>
      <c r="J688" s="10">
        <v>1</v>
      </c>
      <c r="O688" s="10" t="s">
        <v>9</v>
      </c>
      <c r="S688" s="10">
        <f>IF(ISBLANK(T688),0,COUNTA(L688:R688))</f>
        <v>1</v>
      </c>
      <c r="T688" s="10" t="s">
        <v>5499</v>
      </c>
      <c r="U688" s="10" t="s">
        <v>4219</v>
      </c>
    </row>
    <row r="689" spans="1:21">
      <c r="A689" s="10" t="s">
        <v>647</v>
      </c>
      <c r="B689" s="11" t="s">
        <v>2400</v>
      </c>
      <c r="C689" s="11" t="s">
        <v>3998</v>
      </c>
      <c r="F689" s="10" t="s">
        <v>241</v>
      </c>
      <c r="G689" s="10">
        <v>100</v>
      </c>
      <c r="H689" s="10" t="s">
        <v>399</v>
      </c>
      <c r="I689" s="10">
        <v>1</v>
      </c>
      <c r="J689" s="10">
        <v>1</v>
      </c>
      <c r="O689" s="10" t="s">
        <v>12</v>
      </c>
      <c r="S689" s="10">
        <f>IF(ISBLANK(T689),0,COUNTA(L689:R689))</f>
        <v>1</v>
      </c>
      <c r="T689" s="10" t="s">
        <v>5499</v>
      </c>
      <c r="U689" s="10" t="s">
        <v>4222</v>
      </c>
    </row>
    <row r="690" spans="1:21">
      <c r="A690" s="10" t="s">
        <v>647</v>
      </c>
      <c r="B690" s="11" t="s">
        <v>2551</v>
      </c>
      <c r="C690" s="11" t="s">
        <v>4016</v>
      </c>
      <c r="F690" s="10" t="s">
        <v>241</v>
      </c>
      <c r="G690" s="10">
        <v>100</v>
      </c>
      <c r="H690" s="10" t="s">
        <v>400</v>
      </c>
      <c r="I690" s="10">
        <v>1</v>
      </c>
      <c r="J690" s="10">
        <v>1</v>
      </c>
      <c r="O690" s="10" t="s">
        <v>12</v>
      </c>
      <c r="S690" s="10">
        <f>IF(ISBLANK(T690),0,COUNTA(L690:R690))</f>
        <v>1</v>
      </c>
      <c r="T690" s="10" t="s">
        <v>5499</v>
      </c>
      <c r="U690" s="10" t="s">
        <v>4239</v>
      </c>
    </row>
    <row r="691" spans="1:21">
      <c r="A691" s="10" t="s">
        <v>647</v>
      </c>
      <c r="B691" s="11" t="s">
        <v>2481</v>
      </c>
      <c r="C691" s="11" t="s">
        <v>4017</v>
      </c>
      <c r="F691" s="10" t="s">
        <v>241</v>
      </c>
      <c r="G691" s="10">
        <v>100</v>
      </c>
      <c r="H691" s="10" t="s">
        <v>401</v>
      </c>
      <c r="I691" s="10">
        <v>1</v>
      </c>
      <c r="J691" s="10">
        <v>1</v>
      </c>
      <c r="L691" s="10" t="s">
        <v>0</v>
      </c>
      <c r="O691" s="10" t="s">
        <v>651</v>
      </c>
      <c r="S691" s="10">
        <f>IF(ISBLANK(T691),0,COUNTA(L691:R691))</f>
        <v>2</v>
      </c>
      <c r="T691" s="10" t="s">
        <v>5499</v>
      </c>
      <c r="U691" s="10" t="s">
        <v>4338</v>
      </c>
    </row>
    <row r="692" spans="1:21">
      <c r="A692" s="10" t="s">
        <v>647</v>
      </c>
      <c r="B692" s="11" t="s">
        <v>2545</v>
      </c>
      <c r="C692" s="11" t="s">
        <v>4023</v>
      </c>
      <c r="F692" s="10" t="s">
        <v>241</v>
      </c>
      <c r="G692" s="10">
        <v>100</v>
      </c>
      <c r="H692" s="10" t="s">
        <v>402</v>
      </c>
      <c r="I692" s="10">
        <v>1</v>
      </c>
      <c r="J692" s="10">
        <v>1</v>
      </c>
      <c r="O692" s="10" t="s">
        <v>12</v>
      </c>
      <c r="Q692" s="10" t="s">
        <v>1</v>
      </c>
      <c r="S692" s="10">
        <f>IF(ISBLANK(T692),0,COUNTA(L692:R692))</f>
        <v>2</v>
      </c>
      <c r="T692" s="10" t="s">
        <v>5499</v>
      </c>
      <c r="U692" s="10" t="s">
        <v>4339</v>
      </c>
    </row>
    <row r="693" spans="1:21">
      <c r="A693" s="10" t="s">
        <v>647</v>
      </c>
      <c r="B693" s="11" t="s">
        <v>2533</v>
      </c>
      <c r="C693" s="11" t="s">
        <v>4029</v>
      </c>
      <c r="F693" s="10" t="s">
        <v>241</v>
      </c>
      <c r="G693" s="10">
        <v>100</v>
      </c>
      <c r="H693" s="10" t="s">
        <v>403</v>
      </c>
      <c r="I693" s="10">
        <v>1</v>
      </c>
      <c r="J693" s="10">
        <v>1</v>
      </c>
      <c r="L693" s="10" t="s">
        <v>0</v>
      </c>
      <c r="O693" s="10" t="s">
        <v>651</v>
      </c>
      <c r="Q693" s="10" t="s">
        <v>1</v>
      </c>
      <c r="S693" s="10">
        <f>IF(ISBLANK(T693),0,COUNTA(L693:R693))</f>
        <v>3</v>
      </c>
      <c r="T693" s="10" t="s">
        <v>5499</v>
      </c>
      <c r="U693" s="10" t="s">
        <v>4245</v>
      </c>
    </row>
    <row r="694" spans="1:21">
      <c r="A694" s="10" t="s">
        <v>647</v>
      </c>
      <c r="B694" s="11" t="s">
        <v>2537</v>
      </c>
      <c r="C694" s="11" t="s">
        <v>4036</v>
      </c>
      <c r="F694" s="10" t="s">
        <v>241</v>
      </c>
      <c r="G694" s="10">
        <v>100</v>
      </c>
      <c r="H694" s="10" t="s">
        <v>404</v>
      </c>
      <c r="I694" s="10">
        <v>1</v>
      </c>
      <c r="J694" s="10">
        <v>1</v>
      </c>
      <c r="L694" s="10" t="s">
        <v>0</v>
      </c>
      <c r="N694" s="10" t="s">
        <v>652</v>
      </c>
      <c r="S694" s="10">
        <f>IF(ISBLANK(T694),0,COUNTA(L694:R694))</f>
        <v>2</v>
      </c>
      <c r="T694" s="10" t="s">
        <v>5499</v>
      </c>
      <c r="U694" s="10" t="s">
        <v>4342</v>
      </c>
    </row>
    <row r="695" spans="1:21">
      <c r="A695" s="10" t="s">
        <v>647</v>
      </c>
      <c r="B695" s="11" t="s">
        <v>2535</v>
      </c>
      <c r="C695" s="11" t="s">
        <v>4075</v>
      </c>
      <c r="F695" s="10" t="s">
        <v>241</v>
      </c>
      <c r="G695" s="10">
        <v>100</v>
      </c>
      <c r="H695" s="10" t="s">
        <v>405</v>
      </c>
      <c r="I695" s="10">
        <v>1</v>
      </c>
      <c r="J695" s="10">
        <v>1</v>
      </c>
      <c r="M695" s="10" t="s">
        <v>653</v>
      </c>
      <c r="O695" s="10" t="s">
        <v>1</v>
      </c>
      <c r="S695" s="10">
        <f>IF(ISBLANK(T695),0,COUNTA(L695:R695))</f>
        <v>2</v>
      </c>
      <c r="T695" s="10" t="s">
        <v>5499</v>
      </c>
      <c r="U695" s="10" t="s">
        <v>4276</v>
      </c>
    </row>
    <row r="696" spans="1:21">
      <c r="A696" s="10" t="s">
        <v>647</v>
      </c>
      <c r="B696" s="11" t="s">
        <v>2478</v>
      </c>
      <c r="C696" s="11" t="s">
        <v>4090</v>
      </c>
      <c r="F696" s="10" t="s">
        <v>241</v>
      </c>
      <c r="G696" s="10">
        <v>100</v>
      </c>
      <c r="H696" s="10" t="s">
        <v>406</v>
      </c>
      <c r="I696" s="10">
        <v>1</v>
      </c>
      <c r="J696" s="10">
        <v>1</v>
      </c>
      <c r="L696" s="10" t="s">
        <v>0</v>
      </c>
      <c r="O696" s="10" t="s">
        <v>651</v>
      </c>
      <c r="Q696" s="10" t="s">
        <v>4</v>
      </c>
      <c r="S696" s="10">
        <f>IF(ISBLANK(T696),0,COUNTA(L696:R696))</f>
        <v>3</v>
      </c>
      <c r="T696" s="10" t="s">
        <v>5499</v>
      </c>
      <c r="U696" s="10" t="s">
        <v>4346</v>
      </c>
    </row>
    <row r="697" spans="1:21">
      <c r="A697" s="10" t="s">
        <v>647</v>
      </c>
      <c r="B697" s="11" t="s">
        <v>2534</v>
      </c>
      <c r="C697" s="11" t="s">
        <v>4102</v>
      </c>
      <c r="F697" s="10" t="s">
        <v>241</v>
      </c>
      <c r="G697" s="10">
        <v>100</v>
      </c>
      <c r="H697" s="10" t="s">
        <v>407</v>
      </c>
      <c r="I697" s="10">
        <v>1</v>
      </c>
      <c r="J697" s="10">
        <v>1</v>
      </c>
      <c r="L697" s="10" t="s">
        <v>0</v>
      </c>
      <c r="N697" s="10" t="s">
        <v>652</v>
      </c>
      <c r="O697" s="10" t="s">
        <v>1</v>
      </c>
      <c r="S697" s="10">
        <f>IF(ISBLANK(T697),0,COUNTA(L697:R697))</f>
        <v>3</v>
      </c>
      <c r="T697" s="10" t="s">
        <v>5499</v>
      </c>
      <c r="U697" s="10" t="s">
        <v>4291</v>
      </c>
    </row>
    <row r="698" spans="1:21">
      <c r="A698" s="10" t="s">
        <v>647</v>
      </c>
      <c r="B698" s="11" t="s">
        <v>2491</v>
      </c>
      <c r="C698" s="11" t="s">
        <v>4105</v>
      </c>
      <c r="F698" s="10" t="s">
        <v>241</v>
      </c>
      <c r="G698" s="10">
        <v>100</v>
      </c>
      <c r="H698" s="10" t="s">
        <v>408</v>
      </c>
      <c r="I698" s="10">
        <v>1</v>
      </c>
      <c r="J698" s="10">
        <v>1</v>
      </c>
      <c r="O698" s="10" t="s">
        <v>17</v>
      </c>
      <c r="S698" s="10">
        <f>IF(ISBLANK(T698),0,COUNTA(L698:R698))</f>
        <v>1</v>
      </c>
      <c r="T698" s="10" t="s">
        <v>5499</v>
      </c>
      <c r="U698" s="10" t="s">
        <v>4292</v>
      </c>
    </row>
    <row r="699" spans="1:21">
      <c r="A699" s="10" t="s">
        <v>647</v>
      </c>
      <c r="B699" s="11" t="s">
        <v>2531</v>
      </c>
      <c r="C699" s="11" t="s">
        <v>4107</v>
      </c>
      <c r="F699" s="10" t="s">
        <v>241</v>
      </c>
      <c r="G699" s="10">
        <v>100</v>
      </c>
      <c r="H699" s="10" t="s">
        <v>409</v>
      </c>
      <c r="I699" s="10">
        <v>1</v>
      </c>
      <c r="J699" s="10">
        <v>1</v>
      </c>
      <c r="L699" s="10" t="s">
        <v>0</v>
      </c>
      <c r="N699" s="10" t="s">
        <v>652</v>
      </c>
      <c r="S699" s="10">
        <f>IF(ISBLANK(T699),0,COUNTA(L699:R699))</f>
        <v>2</v>
      </c>
      <c r="T699" s="10" t="s">
        <v>5499</v>
      </c>
      <c r="U699" s="10" t="s">
        <v>4294</v>
      </c>
    </row>
    <row r="700" spans="1:21">
      <c r="A700" s="10" t="s">
        <v>647</v>
      </c>
      <c r="B700" s="11" t="s">
        <v>2487</v>
      </c>
      <c r="C700" s="11" t="s">
        <v>4112</v>
      </c>
      <c r="F700" s="10" t="s">
        <v>241</v>
      </c>
      <c r="G700" s="10">
        <v>100</v>
      </c>
      <c r="H700" s="10" t="s">
        <v>410</v>
      </c>
      <c r="I700" s="10">
        <v>1</v>
      </c>
      <c r="J700" s="10">
        <v>1</v>
      </c>
      <c r="O700" s="10" t="s">
        <v>12</v>
      </c>
      <c r="S700" s="10">
        <f>IF(ISBLANK(T700),0,COUNTA(L700:R700))</f>
        <v>1</v>
      </c>
      <c r="T700" s="10" t="s">
        <v>5499</v>
      </c>
      <c r="U700" s="10" t="s">
        <v>4297</v>
      </c>
    </row>
    <row r="701" spans="1:21">
      <c r="A701" s="10" t="s">
        <v>647</v>
      </c>
      <c r="B701" s="11" t="s">
        <v>94</v>
      </c>
      <c r="C701" s="11" t="s">
        <v>3912</v>
      </c>
      <c r="F701" s="10" t="s">
        <v>242</v>
      </c>
      <c r="G701" s="10">
        <v>0</v>
      </c>
      <c r="H701" s="10" t="s">
        <v>202</v>
      </c>
      <c r="I701" s="10">
        <v>1</v>
      </c>
      <c r="J701" s="10">
        <v>1</v>
      </c>
      <c r="L701" s="10" t="s">
        <v>5495</v>
      </c>
      <c r="M701" s="10" t="s">
        <v>5497</v>
      </c>
      <c r="S701" s="10">
        <f>IF(ISBLANK(T701),0,COUNTA(L701:R701))</f>
        <v>2</v>
      </c>
      <c r="T701" s="10" t="s">
        <v>5499</v>
      </c>
      <c r="U701" s="10" t="s">
        <v>4259</v>
      </c>
    </row>
    <row r="702" spans="1:21">
      <c r="A702" s="10" t="s">
        <v>647</v>
      </c>
      <c r="B702" s="11" t="s">
        <v>2470</v>
      </c>
      <c r="C702" s="11" t="s">
        <v>4322</v>
      </c>
      <c r="F702" s="10" t="s">
        <v>242</v>
      </c>
      <c r="G702" s="10">
        <v>25</v>
      </c>
      <c r="H702" s="10" t="s">
        <v>411</v>
      </c>
      <c r="I702" s="10">
        <v>1</v>
      </c>
      <c r="J702" s="10">
        <v>1</v>
      </c>
      <c r="L702" s="10" t="s">
        <v>5526</v>
      </c>
      <c r="M702" s="10" t="s">
        <v>650</v>
      </c>
      <c r="S702" s="10">
        <f>IF(ISBLANK(T702),0,COUNTA(L702:R702))</f>
        <v>2</v>
      </c>
      <c r="T702" s="10" t="s">
        <v>5499</v>
      </c>
      <c r="U702" s="10" t="s">
        <v>4323</v>
      </c>
    </row>
    <row r="703" spans="1:21">
      <c r="A703" s="10" t="s">
        <v>647</v>
      </c>
      <c r="B703" s="11" t="s">
        <v>2467</v>
      </c>
      <c r="C703" s="11" t="s">
        <v>4024</v>
      </c>
      <c r="F703" s="10" t="s">
        <v>242</v>
      </c>
      <c r="G703" s="10">
        <v>25</v>
      </c>
      <c r="H703" s="10" t="s">
        <v>412</v>
      </c>
      <c r="I703" s="10">
        <v>1</v>
      </c>
      <c r="J703" s="10">
        <v>1</v>
      </c>
      <c r="L703" s="10" t="s">
        <v>650</v>
      </c>
      <c r="N703" s="10" t="s">
        <v>652</v>
      </c>
      <c r="S703" s="10">
        <f>IF(ISBLANK(T703),0,COUNTA(L703:R703))</f>
        <v>2</v>
      </c>
      <c r="T703" s="10" t="s">
        <v>5499</v>
      </c>
      <c r="U703" s="10" t="s">
        <v>4159</v>
      </c>
    </row>
    <row r="704" spans="1:21">
      <c r="A704" s="10" t="s">
        <v>647</v>
      </c>
      <c r="B704" s="11" t="s">
        <v>2576</v>
      </c>
      <c r="C704" s="11" t="s">
        <v>4025</v>
      </c>
      <c r="F704" s="10" t="s">
        <v>242</v>
      </c>
      <c r="G704" s="10">
        <v>25</v>
      </c>
      <c r="H704" s="10" t="s">
        <v>413</v>
      </c>
      <c r="I704" s="10">
        <v>1</v>
      </c>
      <c r="J704" s="10">
        <v>1</v>
      </c>
      <c r="L704" s="10" t="s">
        <v>5495</v>
      </c>
      <c r="M704" s="10" t="s">
        <v>5497</v>
      </c>
      <c r="S704" s="10">
        <f>IF(ISBLANK(T704),0,COUNTA(L704:R704))</f>
        <v>2</v>
      </c>
      <c r="T704" s="10" t="s">
        <v>5499</v>
      </c>
      <c r="U704" s="10" t="s">
        <v>4340</v>
      </c>
    </row>
    <row r="705" spans="1:21">
      <c r="A705" s="10" t="s">
        <v>647</v>
      </c>
      <c r="B705" s="11" t="s">
        <v>2474</v>
      </c>
      <c r="C705" s="11" t="s">
        <v>4040</v>
      </c>
      <c r="F705" s="10" t="s">
        <v>242</v>
      </c>
      <c r="G705" s="10">
        <v>25</v>
      </c>
      <c r="H705" s="10" t="s">
        <v>414</v>
      </c>
      <c r="I705" s="10">
        <v>1</v>
      </c>
      <c r="J705" s="10">
        <v>1</v>
      </c>
      <c r="L705" s="10" t="s">
        <v>5526</v>
      </c>
      <c r="N705" s="10" t="s">
        <v>248</v>
      </c>
      <c r="S705" s="10">
        <f>IF(ISBLANK(T705),0,COUNTA(L705:R705))</f>
        <v>2</v>
      </c>
      <c r="T705" s="10" t="s">
        <v>5499</v>
      </c>
      <c r="U705" s="10" t="s">
        <v>4253</v>
      </c>
    </row>
    <row r="706" spans="1:21">
      <c r="A706" s="10" t="s">
        <v>647</v>
      </c>
      <c r="B706" s="11" t="s">
        <v>2574</v>
      </c>
      <c r="C706" s="11" t="s">
        <v>4060</v>
      </c>
      <c r="F706" s="10" t="s">
        <v>242</v>
      </c>
      <c r="G706" s="10">
        <v>25</v>
      </c>
      <c r="H706" s="10" t="s">
        <v>415</v>
      </c>
      <c r="I706" s="10">
        <v>1</v>
      </c>
      <c r="J706" s="10">
        <v>1</v>
      </c>
      <c r="L706" s="10" t="s">
        <v>5495</v>
      </c>
      <c r="M706" s="10" t="s">
        <v>5497</v>
      </c>
      <c r="S706" s="10">
        <f>IF(ISBLANK(T706),0,COUNTA(L706:R706))</f>
        <v>2</v>
      </c>
      <c r="T706" s="10" t="s">
        <v>5499</v>
      </c>
      <c r="U706" s="10" t="s">
        <v>4268</v>
      </c>
    </row>
    <row r="707" spans="1:21">
      <c r="A707" s="10" t="s">
        <v>647</v>
      </c>
      <c r="B707" s="11" t="s">
        <v>2507</v>
      </c>
      <c r="C707" s="11" t="s">
        <v>3913</v>
      </c>
      <c r="F707" s="10" t="s">
        <v>242</v>
      </c>
      <c r="G707" s="10">
        <v>50</v>
      </c>
      <c r="H707" s="10" t="s">
        <v>416</v>
      </c>
      <c r="I707" s="10">
        <v>1</v>
      </c>
      <c r="J707" s="10">
        <v>1</v>
      </c>
      <c r="L707" s="10" t="s">
        <v>5495</v>
      </c>
      <c r="M707" s="10" t="s">
        <v>5497</v>
      </c>
      <c r="Q707" s="10" t="s">
        <v>4</v>
      </c>
      <c r="S707" s="10">
        <f>IF(ISBLANK(T707),0,COUNTA(L707:R707))</f>
        <v>3</v>
      </c>
      <c r="T707" s="10" t="s">
        <v>5499</v>
      </c>
      <c r="U707" s="10" t="s">
        <v>4154</v>
      </c>
    </row>
    <row r="708" spans="1:21">
      <c r="A708" s="10" t="s">
        <v>647</v>
      </c>
      <c r="B708" s="11" t="s">
        <v>2461</v>
      </c>
      <c r="C708" s="11" t="s">
        <v>3914</v>
      </c>
      <c r="F708" s="10" t="s">
        <v>242</v>
      </c>
      <c r="G708" s="10">
        <v>50</v>
      </c>
      <c r="H708" s="10" t="s">
        <v>417</v>
      </c>
      <c r="I708" s="10">
        <v>1</v>
      </c>
      <c r="J708" s="10">
        <v>1</v>
      </c>
      <c r="L708" s="10" t="s">
        <v>5495</v>
      </c>
      <c r="S708" s="10">
        <f>IF(ISBLANK(T708),0,COUNTA(L708:R708))</f>
        <v>1</v>
      </c>
      <c r="T708" s="10" t="s">
        <v>5499</v>
      </c>
      <c r="U708" s="10" t="s">
        <v>4155</v>
      </c>
    </row>
    <row r="709" spans="1:21">
      <c r="A709" s="10" t="s">
        <v>647</v>
      </c>
      <c r="B709" s="11" t="s">
        <v>2465</v>
      </c>
      <c r="C709" s="11" t="s">
        <v>3918</v>
      </c>
      <c r="F709" s="10" t="s">
        <v>242</v>
      </c>
      <c r="G709" s="10">
        <v>50</v>
      </c>
      <c r="H709" s="10" t="s">
        <v>418</v>
      </c>
      <c r="I709" s="10">
        <v>1</v>
      </c>
      <c r="J709" s="10">
        <v>1</v>
      </c>
      <c r="L709" s="10" t="s">
        <v>5495</v>
      </c>
      <c r="M709" s="10" t="s">
        <v>418</v>
      </c>
      <c r="S709" s="10">
        <f>IF(ISBLANK(T709),0,COUNTA(L709:R709))</f>
        <v>2</v>
      </c>
      <c r="T709" s="10" t="s">
        <v>5499</v>
      </c>
      <c r="U709" s="10" t="s">
        <v>4159</v>
      </c>
    </row>
    <row r="710" spans="1:21">
      <c r="A710" s="10" t="s">
        <v>647</v>
      </c>
      <c r="B710" s="11" t="s">
        <v>27</v>
      </c>
      <c r="C710" s="11" t="s">
        <v>3962</v>
      </c>
      <c r="F710" s="10" t="s">
        <v>242</v>
      </c>
      <c r="G710" s="10">
        <v>50</v>
      </c>
      <c r="H710" s="10" t="s">
        <v>258</v>
      </c>
      <c r="I710" s="10">
        <v>1</v>
      </c>
      <c r="J710" s="10">
        <v>1</v>
      </c>
      <c r="L710" s="10" t="s">
        <v>5526</v>
      </c>
      <c r="S710" s="10">
        <f>IF(ISBLANK(T710),0,COUNTA(L710:R710))</f>
        <v>1</v>
      </c>
      <c r="T710" s="10" t="s">
        <v>5499</v>
      </c>
      <c r="U710" s="10" t="s">
        <v>4198</v>
      </c>
    </row>
    <row r="711" spans="1:21">
      <c r="A711" s="10" t="s">
        <v>647</v>
      </c>
      <c r="B711" s="11" t="s">
        <v>35</v>
      </c>
      <c r="C711" s="11" t="s">
        <v>3964</v>
      </c>
      <c r="F711" s="10" t="s">
        <v>242</v>
      </c>
      <c r="G711" s="10">
        <v>50</v>
      </c>
      <c r="H711" s="10" t="s">
        <v>419</v>
      </c>
      <c r="I711" s="10">
        <v>1</v>
      </c>
      <c r="J711" s="10">
        <v>1</v>
      </c>
      <c r="O711" s="10" t="s">
        <v>10</v>
      </c>
      <c r="S711" s="10">
        <f>IF(ISBLANK(T711),0,COUNTA(L711:R711))</f>
        <v>1</v>
      </c>
      <c r="T711" s="10" t="s">
        <v>5499</v>
      </c>
      <c r="U711" s="10" t="s">
        <v>4159</v>
      </c>
    </row>
    <row r="712" spans="1:21">
      <c r="A712" s="10" t="s">
        <v>647</v>
      </c>
      <c r="B712" s="11" t="s">
        <v>2510</v>
      </c>
      <c r="C712" s="11" t="s">
        <v>3988</v>
      </c>
      <c r="F712" s="10" t="s">
        <v>242</v>
      </c>
      <c r="G712" s="10">
        <v>50</v>
      </c>
      <c r="H712" s="10" t="s">
        <v>420</v>
      </c>
      <c r="I712" s="10">
        <v>1</v>
      </c>
      <c r="J712" s="10">
        <v>1</v>
      </c>
      <c r="L712" s="10" t="s">
        <v>5495</v>
      </c>
      <c r="N712" s="10" t="s">
        <v>5496</v>
      </c>
      <c r="Q712" s="10" t="s">
        <v>4</v>
      </c>
      <c r="S712" s="10">
        <f>IF(ISBLANK(T712),0,COUNTA(L712:R712))</f>
        <v>3</v>
      </c>
      <c r="T712" s="10" t="s">
        <v>5499</v>
      </c>
      <c r="U712" s="10" t="s">
        <v>4215</v>
      </c>
    </row>
    <row r="713" spans="1:21">
      <c r="A713" s="10" t="s">
        <v>647</v>
      </c>
      <c r="B713" s="11" t="s">
        <v>96</v>
      </c>
      <c r="C713" s="11" t="s">
        <v>4037</v>
      </c>
      <c r="F713" s="10" t="s">
        <v>242</v>
      </c>
      <c r="G713" s="10">
        <v>50</v>
      </c>
      <c r="H713" s="10" t="s">
        <v>204</v>
      </c>
      <c r="I713" s="10">
        <v>1</v>
      </c>
      <c r="J713" s="10">
        <v>1</v>
      </c>
      <c r="L713" s="10" t="s">
        <v>5526</v>
      </c>
      <c r="M713" s="10" t="s">
        <v>650</v>
      </c>
      <c r="S713" s="10">
        <f>IF(ISBLANK(T713),0,COUNTA(L713:R713))</f>
        <v>2</v>
      </c>
      <c r="T713" s="10" t="s">
        <v>5499</v>
      </c>
      <c r="U713" s="10" t="s">
        <v>4251</v>
      </c>
    </row>
    <row r="714" spans="1:21">
      <c r="A714" s="10" t="s">
        <v>647</v>
      </c>
      <c r="B714" s="11" t="s">
        <v>101</v>
      </c>
      <c r="C714" s="11" t="s">
        <v>4046</v>
      </c>
      <c r="F714" s="10" t="s">
        <v>242</v>
      </c>
      <c r="G714" s="10">
        <v>50</v>
      </c>
      <c r="H714" s="10" t="s">
        <v>209</v>
      </c>
      <c r="I714" s="10">
        <v>1</v>
      </c>
      <c r="J714" s="10">
        <v>1</v>
      </c>
      <c r="L714" s="10" t="s">
        <v>5495</v>
      </c>
      <c r="M714" s="10" t="s">
        <v>5497</v>
      </c>
      <c r="S714" s="10">
        <f>IF(ISBLANK(T714),0,COUNTA(L714:R714))</f>
        <v>2</v>
      </c>
      <c r="T714" s="10" t="s">
        <v>5499</v>
      </c>
      <c r="U714" s="10" t="s">
        <v>4259</v>
      </c>
    </row>
    <row r="715" spans="1:21">
      <c r="A715" s="10" t="s">
        <v>647</v>
      </c>
      <c r="B715" s="11" t="s">
        <v>2573</v>
      </c>
      <c r="C715" s="11" t="s">
        <v>4048</v>
      </c>
      <c r="F715" s="10" t="s">
        <v>242</v>
      </c>
      <c r="G715" s="10">
        <v>50</v>
      </c>
      <c r="H715" s="10" t="s">
        <v>421</v>
      </c>
      <c r="I715" s="10">
        <v>1</v>
      </c>
      <c r="J715" s="10">
        <v>1</v>
      </c>
      <c r="L715" s="10" t="s">
        <v>5495</v>
      </c>
      <c r="N715" s="10" t="s">
        <v>5496</v>
      </c>
      <c r="S715" s="10">
        <f>IF(ISBLANK(T715),0,COUNTA(L715:R715))</f>
        <v>2</v>
      </c>
      <c r="T715" s="10" t="s">
        <v>5499</v>
      </c>
      <c r="U715" s="10" t="s">
        <v>4260</v>
      </c>
    </row>
    <row r="716" spans="1:21">
      <c r="A716" s="10" t="s">
        <v>647</v>
      </c>
      <c r="B716" s="11" t="s">
        <v>2572</v>
      </c>
      <c r="C716" s="11" t="s">
        <v>4059</v>
      </c>
      <c r="F716" s="10" t="s">
        <v>242</v>
      </c>
      <c r="G716" s="10">
        <v>50</v>
      </c>
      <c r="H716" s="10" t="s">
        <v>422</v>
      </c>
      <c r="I716" s="10">
        <v>1</v>
      </c>
      <c r="J716" s="10">
        <v>1</v>
      </c>
      <c r="L716" s="10" t="s">
        <v>650</v>
      </c>
      <c r="N716" s="10" t="s">
        <v>652</v>
      </c>
      <c r="S716" s="10">
        <f>IF(ISBLANK(T716),0,COUNTA(L716:R716))</f>
        <v>2</v>
      </c>
      <c r="T716" s="10" t="s">
        <v>5499</v>
      </c>
      <c r="U716" s="10" t="s">
        <v>4159</v>
      </c>
    </row>
    <row r="717" spans="1:21">
      <c r="A717" s="10" t="s">
        <v>647</v>
      </c>
      <c r="B717" s="11" t="s">
        <v>2458</v>
      </c>
      <c r="C717" s="11" t="s">
        <v>4089</v>
      </c>
      <c r="F717" s="10" t="s">
        <v>242</v>
      </c>
      <c r="G717" s="10">
        <v>50</v>
      </c>
      <c r="H717" s="10" t="s">
        <v>423</v>
      </c>
      <c r="I717" s="10">
        <v>1</v>
      </c>
      <c r="J717" s="10">
        <v>1</v>
      </c>
      <c r="M717" s="10" t="s">
        <v>248</v>
      </c>
      <c r="N717" s="10" t="s">
        <v>2867</v>
      </c>
      <c r="S717" s="10">
        <f>IF(ISBLANK(T717),0,COUNTA(L717:R717))</f>
        <v>2</v>
      </c>
      <c r="T717" s="10" t="s">
        <v>5499</v>
      </c>
      <c r="U717" s="10" t="s">
        <v>4283</v>
      </c>
    </row>
    <row r="718" spans="1:21">
      <c r="A718" s="10" t="s">
        <v>647</v>
      </c>
      <c r="B718" s="11" t="s">
        <v>2508</v>
      </c>
      <c r="C718" s="11" t="s">
        <v>4092</v>
      </c>
      <c r="F718" s="10" t="s">
        <v>242</v>
      </c>
      <c r="G718" s="10">
        <v>50</v>
      </c>
      <c r="H718" s="10" t="s">
        <v>424</v>
      </c>
      <c r="I718" s="10">
        <v>1</v>
      </c>
      <c r="J718" s="10">
        <v>1</v>
      </c>
      <c r="L718" s="10" t="s">
        <v>650</v>
      </c>
      <c r="O718" s="10" t="s">
        <v>652</v>
      </c>
      <c r="Q718" s="10" t="s">
        <v>4</v>
      </c>
      <c r="S718" s="10">
        <f>IF(ISBLANK(T718),0,COUNTA(L718:R718))</f>
        <v>3</v>
      </c>
      <c r="T718" s="10" t="s">
        <v>5499</v>
      </c>
      <c r="U718" s="10" t="s">
        <v>4284</v>
      </c>
    </row>
    <row r="719" spans="1:21">
      <c r="A719" s="10" t="s">
        <v>647</v>
      </c>
      <c r="B719" s="11" t="s">
        <v>2509</v>
      </c>
      <c r="C719" s="11" t="s">
        <v>3919</v>
      </c>
      <c r="F719" s="10" t="s">
        <v>242</v>
      </c>
      <c r="G719" s="10">
        <v>75</v>
      </c>
      <c r="H719" s="10" t="s">
        <v>425</v>
      </c>
      <c r="I719" s="10">
        <v>1</v>
      </c>
      <c r="J719" s="10">
        <v>1</v>
      </c>
      <c r="L719" s="10" t="s">
        <v>5495</v>
      </c>
      <c r="M719" s="10" t="s">
        <v>418</v>
      </c>
      <c r="Q719" s="10" t="s">
        <v>4</v>
      </c>
      <c r="S719" s="10">
        <f>IF(ISBLANK(T719),0,COUNTA(L719:R719))</f>
        <v>3</v>
      </c>
      <c r="T719" s="10" t="s">
        <v>5499</v>
      </c>
      <c r="U719" s="10" t="s">
        <v>4160</v>
      </c>
    </row>
    <row r="720" spans="1:21">
      <c r="A720" s="10" t="s">
        <v>647</v>
      </c>
      <c r="B720" s="11" t="s">
        <v>2468</v>
      </c>
      <c r="C720" s="11" t="s">
        <v>3951</v>
      </c>
      <c r="F720" s="10" t="s">
        <v>242</v>
      </c>
      <c r="G720" s="10">
        <v>75</v>
      </c>
      <c r="H720" s="10" t="s">
        <v>426</v>
      </c>
      <c r="I720" s="10">
        <v>1</v>
      </c>
      <c r="J720" s="10">
        <v>1</v>
      </c>
      <c r="L720" s="10" t="s">
        <v>5495</v>
      </c>
      <c r="M720" s="10" t="s">
        <v>418</v>
      </c>
      <c r="S720" s="10">
        <f>IF(ISBLANK(T720),0,COUNTA(L720:R720))</f>
        <v>2</v>
      </c>
      <c r="T720" s="10" t="s">
        <v>5499</v>
      </c>
      <c r="U720" s="10" t="s">
        <v>4159</v>
      </c>
    </row>
    <row r="721" spans="1:21">
      <c r="A721" s="10" t="s">
        <v>647</v>
      </c>
      <c r="B721" s="11" t="s">
        <v>2599</v>
      </c>
      <c r="C721" s="11" t="s">
        <v>4018</v>
      </c>
      <c r="F721" s="10" t="s">
        <v>242</v>
      </c>
      <c r="G721" s="10">
        <v>75</v>
      </c>
      <c r="H721" s="10" t="s">
        <v>427</v>
      </c>
      <c r="I721" s="10">
        <v>1</v>
      </c>
      <c r="J721" s="10">
        <v>1</v>
      </c>
      <c r="L721" s="10" t="s">
        <v>5494</v>
      </c>
      <c r="M721" s="10" t="s">
        <v>5526</v>
      </c>
      <c r="O721" s="10" t="s">
        <v>5503</v>
      </c>
      <c r="S721" s="10">
        <f>IF(ISBLANK(T721),0,COUNTA(L721:R721))</f>
        <v>3</v>
      </c>
      <c r="T721" s="10" t="s">
        <v>5499</v>
      </c>
      <c r="U721" s="10" t="s">
        <v>4240</v>
      </c>
    </row>
    <row r="722" spans="1:21">
      <c r="A722" s="10" t="s">
        <v>647</v>
      </c>
      <c r="B722" s="11" t="s">
        <v>2381</v>
      </c>
      <c r="C722" s="11" t="s">
        <v>4028</v>
      </c>
      <c r="F722" s="10" t="s">
        <v>242</v>
      </c>
      <c r="G722" s="10">
        <v>75</v>
      </c>
      <c r="H722" s="10" t="s">
        <v>428</v>
      </c>
      <c r="I722" s="10">
        <v>1</v>
      </c>
      <c r="J722" s="10">
        <v>1</v>
      </c>
      <c r="O722" s="10" t="s">
        <v>10</v>
      </c>
      <c r="S722" s="10">
        <f>IF(ISBLANK(T722),0,COUNTA(L722:R722))</f>
        <v>1</v>
      </c>
      <c r="T722" s="10" t="s">
        <v>5499</v>
      </c>
      <c r="U722" s="10" t="s">
        <v>4159</v>
      </c>
    </row>
    <row r="723" spans="1:21">
      <c r="A723" s="10" t="s">
        <v>647</v>
      </c>
      <c r="B723" s="11" t="s">
        <v>2466</v>
      </c>
      <c r="C723" s="11" t="s">
        <v>4038</v>
      </c>
      <c r="F723" s="10" t="s">
        <v>242</v>
      </c>
      <c r="G723" s="10">
        <v>75</v>
      </c>
      <c r="H723" s="10" t="s">
        <v>429</v>
      </c>
      <c r="I723" s="10">
        <v>1</v>
      </c>
      <c r="J723" s="10">
        <v>1</v>
      </c>
      <c r="L723" s="10" t="s">
        <v>650</v>
      </c>
      <c r="N723" s="10" t="s">
        <v>652</v>
      </c>
      <c r="S723" s="10">
        <f>IF(ISBLANK(T723),0,COUNTA(L723:R723))</f>
        <v>2</v>
      </c>
      <c r="T723" s="10" t="s">
        <v>5499</v>
      </c>
      <c r="U723" s="10" t="s">
        <v>4159</v>
      </c>
    </row>
    <row r="724" spans="1:21">
      <c r="A724" s="10" t="s">
        <v>647</v>
      </c>
      <c r="B724" s="11" t="s">
        <v>2475</v>
      </c>
      <c r="C724" s="11" t="s">
        <v>4050</v>
      </c>
      <c r="F724" s="10" t="s">
        <v>242</v>
      </c>
      <c r="G724" s="10">
        <v>75</v>
      </c>
      <c r="H724" s="10" t="s">
        <v>430</v>
      </c>
      <c r="I724" s="10">
        <v>1</v>
      </c>
      <c r="J724" s="10">
        <v>1</v>
      </c>
      <c r="O724" s="10" t="s">
        <v>10</v>
      </c>
      <c r="Q724" s="10" t="s">
        <v>4</v>
      </c>
      <c r="S724" s="10">
        <f>IF(ISBLANK(T724),0,COUNTA(L724:R724))</f>
        <v>2</v>
      </c>
      <c r="T724" s="10" t="s">
        <v>5499</v>
      </c>
      <c r="U724" s="10" t="s">
        <v>4261</v>
      </c>
    </row>
    <row r="725" spans="1:21">
      <c r="A725" s="10" t="s">
        <v>647</v>
      </c>
      <c r="B725" s="11" t="s">
        <v>2472</v>
      </c>
      <c r="C725" s="11" t="s">
        <v>4063</v>
      </c>
      <c r="F725" s="10" t="s">
        <v>242</v>
      </c>
      <c r="G725" s="10">
        <v>75</v>
      </c>
      <c r="H725" s="10" t="s">
        <v>432</v>
      </c>
      <c r="I725" s="10">
        <v>1</v>
      </c>
      <c r="J725" s="10">
        <v>1</v>
      </c>
      <c r="N725" s="10" t="s">
        <v>2867</v>
      </c>
      <c r="R725" s="10" t="s">
        <v>5</v>
      </c>
      <c r="S725" s="10">
        <f>IF(ISBLANK(T725),0,COUNTA(L725:R725))</f>
        <v>2</v>
      </c>
      <c r="T725" s="10" t="s">
        <v>5499</v>
      </c>
      <c r="U725" s="10" t="s">
        <v>4271</v>
      </c>
    </row>
    <row r="726" spans="1:21">
      <c r="A726" s="10" t="s">
        <v>647</v>
      </c>
      <c r="B726" s="11" t="s">
        <v>2460</v>
      </c>
      <c r="C726" s="11" t="s">
        <v>4080</v>
      </c>
      <c r="F726" s="10" t="s">
        <v>242</v>
      </c>
      <c r="G726" s="10">
        <v>75</v>
      </c>
      <c r="H726" s="10" t="s">
        <v>433</v>
      </c>
      <c r="I726" s="10">
        <v>1</v>
      </c>
      <c r="J726" s="10">
        <v>1</v>
      </c>
      <c r="L726" s="10" t="s">
        <v>5495</v>
      </c>
      <c r="S726" s="10">
        <f>IF(ISBLANK(T726),0,COUNTA(L726:R726))</f>
        <v>1</v>
      </c>
      <c r="T726" s="10" t="s">
        <v>5499</v>
      </c>
      <c r="U726" s="10" t="s">
        <v>4278</v>
      </c>
    </row>
    <row r="727" spans="1:21">
      <c r="A727" s="10" t="s">
        <v>647</v>
      </c>
      <c r="B727" s="11" t="s">
        <v>2577</v>
      </c>
      <c r="C727" s="11" t="s">
        <v>4081</v>
      </c>
      <c r="F727" s="10" t="s">
        <v>242</v>
      </c>
      <c r="G727" s="10">
        <v>75</v>
      </c>
      <c r="H727" s="10" t="s">
        <v>434</v>
      </c>
      <c r="I727" s="10">
        <v>1</v>
      </c>
      <c r="J727" s="10">
        <v>1</v>
      </c>
      <c r="L727" s="10" t="s">
        <v>5495</v>
      </c>
      <c r="M727" s="10" t="s">
        <v>5497</v>
      </c>
      <c r="S727" s="10">
        <f>IF(ISBLANK(T727),0,COUNTA(L727:R727))</f>
        <v>2</v>
      </c>
      <c r="T727" s="10" t="s">
        <v>5499</v>
      </c>
      <c r="U727" s="10" t="s">
        <v>4259</v>
      </c>
    </row>
    <row r="728" spans="1:21">
      <c r="A728" s="10" t="s">
        <v>647</v>
      </c>
      <c r="B728" s="11" t="s">
        <v>2575</v>
      </c>
      <c r="C728" s="11" t="s">
        <v>4139</v>
      </c>
      <c r="F728" s="10" t="s">
        <v>242</v>
      </c>
      <c r="G728" s="10">
        <v>75</v>
      </c>
      <c r="H728" s="10" t="s">
        <v>436</v>
      </c>
      <c r="I728" s="10">
        <v>1</v>
      </c>
      <c r="J728" s="10">
        <v>1</v>
      </c>
      <c r="L728" s="10" t="s">
        <v>5495</v>
      </c>
      <c r="M728" s="10" t="s">
        <v>5497</v>
      </c>
      <c r="S728" s="10">
        <f>IF(ISBLANK(T728),0,COUNTA(L728:R728))</f>
        <v>2</v>
      </c>
      <c r="T728" s="10" t="s">
        <v>5499</v>
      </c>
      <c r="U728" s="10" t="s">
        <v>4317</v>
      </c>
    </row>
    <row r="729" spans="1:21">
      <c r="A729" s="10" t="s">
        <v>647</v>
      </c>
      <c r="B729" s="11" t="s">
        <v>2469</v>
      </c>
      <c r="C729" s="11" t="s">
        <v>3973</v>
      </c>
      <c r="F729" s="10" t="s">
        <v>242</v>
      </c>
      <c r="G729" s="10">
        <v>100</v>
      </c>
      <c r="H729" s="10" t="s">
        <v>437</v>
      </c>
      <c r="I729" s="10">
        <v>1</v>
      </c>
      <c r="J729" s="10">
        <v>1</v>
      </c>
      <c r="L729" s="10" t="s">
        <v>5495</v>
      </c>
      <c r="M729" s="10" t="s">
        <v>418</v>
      </c>
      <c r="S729" s="10">
        <f>IF(ISBLANK(T729),0,COUNTA(L729:R729))</f>
        <v>2</v>
      </c>
      <c r="T729" s="10" t="s">
        <v>5499</v>
      </c>
      <c r="U729" s="10" t="s">
        <v>4207</v>
      </c>
    </row>
    <row r="730" spans="1:21">
      <c r="A730" s="10" t="s">
        <v>647</v>
      </c>
      <c r="B730" s="11" t="s">
        <v>2462</v>
      </c>
      <c r="C730" s="11" t="s">
        <v>4035</v>
      </c>
      <c r="F730" s="10" t="s">
        <v>242</v>
      </c>
      <c r="G730" s="10">
        <v>100</v>
      </c>
      <c r="H730" s="10" t="s">
        <v>438</v>
      </c>
      <c r="I730" s="10">
        <v>1</v>
      </c>
      <c r="J730" s="10">
        <v>1</v>
      </c>
      <c r="L730" s="10" t="s">
        <v>5495</v>
      </c>
      <c r="S730" s="10">
        <f>IF(ISBLANK(T730),0,COUNTA(L730:R730))</f>
        <v>1</v>
      </c>
      <c r="T730" s="10" t="s">
        <v>5499</v>
      </c>
      <c r="U730" s="10" t="s">
        <v>4250</v>
      </c>
    </row>
    <row r="731" spans="1:21">
      <c r="A731" s="10" t="s">
        <v>647</v>
      </c>
      <c r="B731" s="11" t="s">
        <v>37</v>
      </c>
      <c r="C731" s="11" t="s">
        <v>4049</v>
      </c>
      <c r="F731" s="10" t="s">
        <v>242</v>
      </c>
      <c r="G731" s="10">
        <v>100</v>
      </c>
      <c r="H731" s="10" t="s">
        <v>439</v>
      </c>
      <c r="I731" s="10">
        <v>1</v>
      </c>
      <c r="J731" s="10">
        <v>1</v>
      </c>
      <c r="O731" s="10" t="s">
        <v>10</v>
      </c>
      <c r="S731" s="10">
        <f>IF(ISBLANK(T731),0,COUNTA(L731:R731))</f>
        <v>1</v>
      </c>
      <c r="T731" s="10" t="s">
        <v>5499</v>
      </c>
      <c r="U731" s="10" t="s">
        <v>4207</v>
      </c>
    </row>
    <row r="732" spans="1:21">
      <c r="A732" s="10" t="s">
        <v>647</v>
      </c>
      <c r="B732" s="11" t="s">
        <v>2600</v>
      </c>
      <c r="C732" s="11" t="s">
        <v>4058</v>
      </c>
      <c r="F732" s="10" t="s">
        <v>242</v>
      </c>
      <c r="G732" s="10">
        <v>100</v>
      </c>
      <c r="H732" s="10" t="s">
        <v>431</v>
      </c>
      <c r="I732" s="10">
        <v>1</v>
      </c>
      <c r="J732" s="10">
        <v>1</v>
      </c>
      <c r="L732" s="10" t="s">
        <v>5494</v>
      </c>
      <c r="M732" s="10" t="s">
        <v>5526</v>
      </c>
      <c r="O732" s="10" t="s">
        <v>5503</v>
      </c>
      <c r="S732" s="10">
        <f>IF(ISBLANK(T732),0,COUNTA(L732:R732))</f>
        <v>3</v>
      </c>
      <c r="T732" s="10" t="s">
        <v>5499</v>
      </c>
      <c r="U732" s="10" t="s">
        <v>4267</v>
      </c>
    </row>
    <row r="733" spans="1:21">
      <c r="A733" s="10" t="s">
        <v>647</v>
      </c>
      <c r="B733" s="11" t="s">
        <v>2459</v>
      </c>
      <c r="C733" s="11" t="s">
        <v>4074</v>
      </c>
      <c r="F733" s="10" t="s">
        <v>242</v>
      </c>
      <c r="G733" s="10">
        <v>100</v>
      </c>
      <c r="H733" s="10" t="s">
        <v>440</v>
      </c>
      <c r="I733" s="10">
        <v>1</v>
      </c>
      <c r="J733" s="10">
        <v>1</v>
      </c>
      <c r="M733" s="10" t="s">
        <v>248</v>
      </c>
      <c r="N733" s="10" t="s">
        <v>2867</v>
      </c>
      <c r="S733" s="10">
        <f>IF(ISBLANK(T733),0,COUNTA(L733:R733))</f>
        <v>2</v>
      </c>
      <c r="T733" s="10" t="s">
        <v>5499</v>
      </c>
      <c r="U733" s="10" t="s">
        <v>4275</v>
      </c>
    </row>
    <row r="734" spans="1:21">
      <c r="A734" s="10" t="s">
        <v>647</v>
      </c>
      <c r="B734" s="11" t="s">
        <v>2471</v>
      </c>
      <c r="C734" s="11" t="s">
        <v>4083</v>
      </c>
      <c r="F734" s="10" t="s">
        <v>242</v>
      </c>
      <c r="G734" s="10">
        <v>100</v>
      </c>
      <c r="H734" s="10" t="s">
        <v>435</v>
      </c>
      <c r="I734" s="10">
        <v>1</v>
      </c>
      <c r="J734" s="10">
        <v>1</v>
      </c>
      <c r="L734" s="10" t="s">
        <v>5526</v>
      </c>
      <c r="M734" s="10" t="s">
        <v>650</v>
      </c>
      <c r="N734" s="10" t="s">
        <v>248</v>
      </c>
      <c r="S734" s="10">
        <f>IF(ISBLANK(T734),0,COUNTA(L734:R734))</f>
        <v>3</v>
      </c>
      <c r="T734" s="10" t="s">
        <v>5499</v>
      </c>
      <c r="U734" s="10" t="s">
        <v>4280</v>
      </c>
    </row>
    <row r="735" spans="1:21">
      <c r="A735" s="10" t="s">
        <v>647</v>
      </c>
      <c r="B735" s="11" t="s">
        <v>2473</v>
      </c>
      <c r="C735" s="11" t="s">
        <v>4085</v>
      </c>
      <c r="F735" s="10" t="s">
        <v>242</v>
      </c>
      <c r="G735" s="10">
        <v>100</v>
      </c>
      <c r="H735" s="10" t="s">
        <v>298</v>
      </c>
      <c r="I735" s="10">
        <v>1</v>
      </c>
      <c r="J735" s="10">
        <v>1</v>
      </c>
      <c r="N735" s="10" t="s">
        <v>2867</v>
      </c>
      <c r="R735" s="10" t="s">
        <v>5</v>
      </c>
      <c r="S735" s="10">
        <f>IF(ISBLANK(T735),0,COUNTA(L735:R735))</f>
        <v>2</v>
      </c>
      <c r="T735" s="10" t="s">
        <v>5499</v>
      </c>
      <c r="U735" s="10" t="s">
        <v>4271</v>
      </c>
    </row>
    <row r="736" spans="1:21">
      <c r="A736" s="10" t="s">
        <v>647</v>
      </c>
      <c r="B736" s="11" t="s">
        <v>2464</v>
      </c>
      <c r="C736" s="11" t="s">
        <v>4091</v>
      </c>
      <c r="F736" s="10" t="s">
        <v>242</v>
      </c>
      <c r="G736" s="10">
        <v>100</v>
      </c>
      <c r="H736" s="10" t="s">
        <v>441</v>
      </c>
      <c r="I736" s="10">
        <v>1</v>
      </c>
      <c r="J736" s="10">
        <v>1</v>
      </c>
      <c r="L736" s="10" t="s">
        <v>650</v>
      </c>
      <c r="N736" s="10" t="s">
        <v>652</v>
      </c>
      <c r="S736" s="10">
        <f>IF(ISBLANK(T736),0,COUNTA(L736:R736))</f>
        <v>2</v>
      </c>
      <c r="T736" s="10" t="s">
        <v>5499</v>
      </c>
      <c r="U736" s="10" t="s">
        <v>4347</v>
      </c>
    </row>
    <row r="737" spans="1:21">
      <c r="A737" s="10" t="s">
        <v>647</v>
      </c>
      <c r="B737" s="11" t="s">
        <v>114</v>
      </c>
      <c r="C737" s="11" t="s">
        <v>4116</v>
      </c>
      <c r="F737" s="10" t="s">
        <v>243</v>
      </c>
      <c r="G737" s="10">
        <v>0</v>
      </c>
      <c r="H737" s="10" t="s">
        <v>222</v>
      </c>
      <c r="I737" s="10">
        <v>1</v>
      </c>
      <c r="J737" s="10">
        <v>1</v>
      </c>
      <c r="N737" s="10" t="s">
        <v>5496</v>
      </c>
      <c r="O737" s="10" t="s">
        <v>654</v>
      </c>
      <c r="S737" s="10">
        <f>IF(ISBLANK(T737),0,COUNTA(L737:R737))</f>
        <v>2</v>
      </c>
      <c r="T737" s="10" t="s">
        <v>5499</v>
      </c>
      <c r="U737" s="10" t="s">
        <v>4224</v>
      </c>
    </row>
    <row r="738" spans="1:21">
      <c r="A738" s="10" t="s">
        <v>647</v>
      </c>
      <c r="B738" s="11" t="s">
        <v>2424</v>
      </c>
      <c r="C738" s="11" t="s">
        <v>3899</v>
      </c>
      <c r="F738" s="10" t="s">
        <v>243</v>
      </c>
      <c r="G738" s="10">
        <v>25</v>
      </c>
      <c r="H738" s="10" t="s">
        <v>442</v>
      </c>
      <c r="I738" s="10">
        <v>1</v>
      </c>
      <c r="J738" s="10">
        <v>1</v>
      </c>
      <c r="L738" s="10" t="s">
        <v>5494</v>
      </c>
      <c r="O738" s="10" t="s">
        <v>651</v>
      </c>
      <c r="S738" s="10">
        <f>IF(ISBLANK(T738),0,COUNTA(L738:R738))</f>
        <v>2</v>
      </c>
      <c r="T738" s="10" t="s">
        <v>5499</v>
      </c>
      <c r="U738" s="10" t="s">
        <v>4143</v>
      </c>
    </row>
    <row r="739" spans="1:21">
      <c r="A739" s="10" t="s">
        <v>647</v>
      </c>
      <c r="B739" s="11" t="s">
        <v>2419</v>
      </c>
      <c r="C739" s="11" t="s">
        <v>4020</v>
      </c>
      <c r="F739" s="10" t="s">
        <v>243</v>
      </c>
      <c r="G739" s="10">
        <v>25</v>
      </c>
      <c r="H739" s="10" t="s">
        <v>443</v>
      </c>
      <c r="I739" s="10">
        <v>1</v>
      </c>
      <c r="J739" s="10">
        <v>1</v>
      </c>
      <c r="L739" s="10" t="s">
        <v>833</v>
      </c>
      <c r="S739" s="10">
        <f>IF(ISBLANK(T739),0,COUNTA(L739:R739))</f>
        <v>1</v>
      </c>
      <c r="T739" s="10" t="s">
        <v>5499</v>
      </c>
      <c r="U739" s="10" t="s">
        <v>4242</v>
      </c>
    </row>
    <row r="740" spans="1:21">
      <c r="A740" s="10" t="s">
        <v>647</v>
      </c>
      <c r="B740" s="11" t="s">
        <v>119</v>
      </c>
      <c r="C740" s="11" t="s">
        <v>4054</v>
      </c>
      <c r="F740" s="10" t="s">
        <v>243</v>
      </c>
      <c r="G740" s="10">
        <v>25</v>
      </c>
      <c r="H740" s="10" t="s">
        <v>227</v>
      </c>
      <c r="I740" s="10">
        <v>1</v>
      </c>
      <c r="J740" s="10">
        <v>1</v>
      </c>
      <c r="Q740" s="10" t="s">
        <v>4</v>
      </c>
      <c r="R740" s="10" t="s">
        <v>15</v>
      </c>
      <c r="S740" s="10">
        <f>IF(ISBLANK(T740),0,COUNTA(L740:R740))</f>
        <v>2</v>
      </c>
      <c r="T740" s="10" t="s">
        <v>5499</v>
      </c>
      <c r="U740" s="10" t="s">
        <v>4193</v>
      </c>
    </row>
    <row r="741" spans="1:21">
      <c r="A741" s="10" t="s">
        <v>647</v>
      </c>
      <c r="B741" s="11" t="s">
        <v>2409</v>
      </c>
      <c r="C741" s="11" t="s">
        <v>4057</v>
      </c>
      <c r="F741" s="10" t="s">
        <v>243</v>
      </c>
      <c r="G741" s="10">
        <v>25</v>
      </c>
      <c r="H741" s="10" t="s">
        <v>444</v>
      </c>
      <c r="I741" s="10">
        <v>1</v>
      </c>
      <c r="J741" s="10">
        <v>1</v>
      </c>
      <c r="M741" s="10" t="s">
        <v>15</v>
      </c>
      <c r="S741" s="10">
        <f>IF(ISBLANK(T741),0,COUNTA(L741:R741))</f>
        <v>1</v>
      </c>
      <c r="T741" s="10" t="s">
        <v>5499</v>
      </c>
      <c r="U741" s="10" t="s">
        <v>4252</v>
      </c>
    </row>
    <row r="742" spans="1:21">
      <c r="A742" s="10" t="s">
        <v>647</v>
      </c>
      <c r="B742" s="11" t="s">
        <v>2598</v>
      </c>
      <c r="C742" s="11" t="s">
        <v>4065</v>
      </c>
      <c r="F742" s="10" t="s">
        <v>243</v>
      </c>
      <c r="G742" s="10">
        <v>25</v>
      </c>
      <c r="H742" s="10" t="s">
        <v>445</v>
      </c>
      <c r="I742" s="10">
        <v>1</v>
      </c>
      <c r="J742" s="10">
        <v>1</v>
      </c>
      <c r="L742" s="10" t="s">
        <v>833</v>
      </c>
      <c r="S742" s="10">
        <f>IF(ISBLANK(T742),0,COUNTA(L742:R742))</f>
        <v>1</v>
      </c>
      <c r="T742" s="10" t="s">
        <v>5499</v>
      </c>
      <c r="U742" s="10" t="s">
        <v>4269</v>
      </c>
    </row>
    <row r="743" spans="1:21">
      <c r="A743" s="10" t="s">
        <v>647</v>
      </c>
      <c r="B743" s="11" t="s">
        <v>120</v>
      </c>
      <c r="C743" s="11" t="s">
        <v>4066</v>
      </c>
      <c r="F743" s="10" t="s">
        <v>243</v>
      </c>
      <c r="G743" s="10">
        <v>25</v>
      </c>
      <c r="H743" s="10" t="s">
        <v>228</v>
      </c>
      <c r="I743" s="10">
        <v>1</v>
      </c>
      <c r="J743" s="10">
        <v>1</v>
      </c>
      <c r="N743" s="10" t="s">
        <v>5496</v>
      </c>
      <c r="O743" s="10" t="s">
        <v>654</v>
      </c>
      <c r="S743" s="10">
        <f>IF(ISBLANK(T743),0,COUNTA(L743:R743))</f>
        <v>2</v>
      </c>
      <c r="T743" s="10" t="s">
        <v>5499</v>
      </c>
      <c r="U743" s="10" t="s">
        <v>4224</v>
      </c>
    </row>
    <row r="744" spans="1:21">
      <c r="A744" s="10" t="s">
        <v>647</v>
      </c>
      <c r="B744" s="11" t="s">
        <v>2432</v>
      </c>
      <c r="C744" s="11" t="s">
        <v>4071</v>
      </c>
      <c r="F744" s="10" t="s">
        <v>243</v>
      </c>
      <c r="G744" s="10">
        <v>25</v>
      </c>
      <c r="H744" s="10" t="s">
        <v>446</v>
      </c>
      <c r="I744" s="10">
        <v>1</v>
      </c>
      <c r="J744" s="10">
        <v>1</v>
      </c>
      <c r="O744" s="10" t="s">
        <v>654</v>
      </c>
      <c r="Q744" s="10" t="s">
        <v>4</v>
      </c>
      <c r="S744" s="10">
        <f>IF(ISBLANK(T744),0,COUNTA(L744:R744))</f>
        <v>2</v>
      </c>
      <c r="T744" s="10" t="s">
        <v>5499</v>
      </c>
      <c r="U744" s="10" t="s">
        <v>4274</v>
      </c>
    </row>
    <row r="745" spans="1:21">
      <c r="A745" s="10" t="s">
        <v>647</v>
      </c>
      <c r="B745" s="11" t="s">
        <v>2407</v>
      </c>
      <c r="C745" s="11" t="s">
        <v>4109</v>
      </c>
      <c r="F745" s="10" t="s">
        <v>243</v>
      </c>
      <c r="G745" s="10">
        <v>25</v>
      </c>
      <c r="H745" s="10" t="s">
        <v>447</v>
      </c>
      <c r="I745" s="10">
        <v>1</v>
      </c>
      <c r="J745" s="10">
        <v>1</v>
      </c>
      <c r="O745" s="10" t="s">
        <v>654</v>
      </c>
      <c r="S745" s="10">
        <f>IF(ISBLANK(T745),0,COUNTA(L745:R745))</f>
        <v>1</v>
      </c>
      <c r="T745" s="10" t="s">
        <v>5499</v>
      </c>
      <c r="U745" s="10" t="s">
        <v>4210</v>
      </c>
    </row>
    <row r="746" spans="1:21">
      <c r="A746" s="10" t="s">
        <v>647</v>
      </c>
      <c r="B746" s="11" t="s">
        <v>122</v>
      </c>
      <c r="C746" s="11" t="s">
        <v>4117</v>
      </c>
      <c r="F746" s="10" t="s">
        <v>243</v>
      </c>
      <c r="G746" s="10">
        <v>25</v>
      </c>
      <c r="H746" s="10" t="s">
        <v>230</v>
      </c>
      <c r="I746" s="10">
        <v>1</v>
      </c>
      <c r="J746" s="10">
        <v>1</v>
      </c>
      <c r="N746" s="10" t="s">
        <v>5496</v>
      </c>
      <c r="O746" s="10" t="s">
        <v>654</v>
      </c>
      <c r="S746" s="10">
        <f>IF(ISBLANK(T746),0,COUNTA(L746:R746))</f>
        <v>2</v>
      </c>
      <c r="T746" s="10" t="s">
        <v>5499</v>
      </c>
      <c r="U746" s="10" t="s">
        <v>4224</v>
      </c>
    </row>
    <row r="747" spans="1:21">
      <c r="A747" s="10" t="s">
        <v>647</v>
      </c>
      <c r="B747" s="11" t="s">
        <v>2402</v>
      </c>
      <c r="C747" s="11" t="s">
        <v>4120</v>
      </c>
      <c r="F747" s="10" t="s">
        <v>243</v>
      </c>
      <c r="G747" s="10">
        <v>25</v>
      </c>
      <c r="H747" s="10" t="s">
        <v>448</v>
      </c>
      <c r="I747" s="10">
        <v>1</v>
      </c>
      <c r="J747" s="10">
        <v>1</v>
      </c>
      <c r="M747" s="10" t="s">
        <v>15</v>
      </c>
      <c r="S747" s="10">
        <f>IF(ISBLANK(T747),0,COUNTA(L747:R747))</f>
        <v>1</v>
      </c>
      <c r="T747" s="10" t="s">
        <v>5499</v>
      </c>
      <c r="U747" s="10" t="s">
        <v>4300</v>
      </c>
    </row>
    <row r="748" spans="1:21">
      <c r="A748" s="10" t="s">
        <v>647</v>
      </c>
      <c r="B748" s="11" t="s">
        <v>2463</v>
      </c>
      <c r="C748" s="11" t="s">
        <v>3917</v>
      </c>
      <c r="F748" s="10" t="s">
        <v>243</v>
      </c>
      <c r="G748" s="10">
        <v>50</v>
      </c>
      <c r="H748" s="10" t="s">
        <v>449</v>
      </c>
      <c r="I748" s="10">
        <v>1</v>
      </c>
      <c r="J748" s="10">
        <v>1</v>
      </c>
      <c r="N748" s="10" t="s">
        <v>13</v>
      </c>
      <c r="R748" s="10" t="s">
        <v>5</v>
      </c>
      <c r="S748" s="10">
        <f>IF(ISBLANK(T748),0,COUNTA(L748:R748))</f>
        <v>2</v>
      </c>
      <c r="T748" s="10" t="s">
        <v>5499</v>
      </c>
      <c r="U748" s="10" t="s">
        <v>4158</v>
      </c>
    </row>
    <row r="749" spans="1:21">
      <c r="A749" s="10" t="s">
        <v>647</v>
      </c>
      <c r="B749" s="11" t="s">
        <v>2425</v>
      </c>
      <c r="C749" s="11" t="s">
        <v>4003</v>
      </c>
      <c r="F749" s="10" t="s">
        <v>243</v>
      </c>
      <c r="G749" s="10">
        <v>50</v>
      </c>
      <c r="H749" s="10" t="s">
        <v>450</v>
      </c>
      <c r="I749" s="10">
        <v>1</v>
      </c>
      <c r="J749" s="10">
        <v>1</v>
      </c>
      <c r="L749" s="10" t="s">
        <v>5494</v>
      </c>
      <c r="O749" s="10" t="s">
        <v>651</v>
      </c>
      <c r="S749" s="10">
        <f>IF(ISBLANK(T749),0,COUNTA(L749:R749))</f>
        <v>2</v>
      </c>
      <c r="T749" s="10" t="s">
        <v>5499</v>
      </c>
      <c r="U749" s="10" t="s">
        <v>4227</v>
      </c>
    </row>
    <row r="750" spans="1:21">
      <c r="A750" s="10" t="s">
        <v>647</v>
      </c>
      <c r="B750" s="11" t="s">
        <v>2408</v>
      </c>
      <c r="C750" s="11" t="s">
        <v>4052</v>
      </c>
      <c r="F750" s="10" t="s">
        <v>243</v>
      </c>
      <c r="G750" s="10">
        <v>50</v>
      </c>
      <c r="H750" s="10" t="s">
        <v>451</v>
      </c>
      <c r="I750" s="10">
        <v>1</v>
      </c>
      <c r="J750" s="10">
        <v>1</v>
      </c>
      <c r="M750" s="10" t="s">
        <v>15</v>
      </c>
      <c r="O750" s="10" t="s">
        <v>1</v>
      </c>
      <c r="S750" s="10">
        <f>IF(ISBLANK(T750),0,COUNTA(L750:R750))</f>
        <v>2</v>
      </c>
      <c r="T750" s="10" t="s">
        <v>5499</v>
      </c>
      <c r="U750" s="10" t="s">
        <v>4263</v>
      </c>
    </row>
    <row r="751" spans="1:21">
      <c r="A751" s="10" t="s">
        <v>647</v>
      </c>
      <c r="B751" s="11" t="s">
        <v>2404</v>
      </c>
      <c r="C751" s="11" t="s">
        <v>4053</v>
      </c>
      <c r="F751" s="10" t="s">
        <v>243</v>
      </c>
      <c r="G751" s="10">
        <v>50</v>
      </c>
      <c r="H751" s="10" t="s">
        <v>452</v>
      </c>
      <c r="I751" s="10">
        <v>1</v>
      </c>
      <c r="J751" s="10">
        <v>1</v>
      </c>
      <c r="M751" s="10" t="s">
        <v>15</v>
      </c>
      <c r="S751" s="10">
        <f>IF(ISBLANK(T751),0,COUNTA(L751:R751))</f>
        <v>1</v>
      </c>
      <c r="T751" s="10" t="s">
        <v>5499</v>
      </c>
      <c r="U751" s="10" t="s">
        <v>4264</v>
      </c>
    </row>
    <row r="752" spans="1:21">
      <c r="A752" s="10" t="s">
        <v>647</v>
      </c>
      <c r="B752" s="11" t="s">
        <v>2415</v>
      </c>
      <c r="C752" s="11" t="s">
        <v>4056</v>
      </c>
      <c r="F752" s="10" t="s">
        <v>243</v>
      </c>
      <c r="G752" s="10">
        <v>50</v>
      </c>
      <c r="H752" s="10" t="s">
        <v>453</v>
      </c>
      <c r="I752" s="10">
        <v>1</v>
      </c>
      <c r="J752" s="10">
        <v>1</v>
      </c>
      <c r="M752" s="10" t="s">
        <v>15</v>
      </c>
      <c r="S752" s="10">
        <f>IF(ISBLANK(T752),0,COUNTA(L752:R752))</f>
        <v>1</v>
      </c>
      <c r="T752" s="10" t="s">
        <v>5499</v>
      </c>
      <c r="U752" s="10" t="s">
        <v>4266</v>
      </c>
    </row>
    <row r="753" spans="1:21">
      <c r="A753" s="10" t="s">
        <v>647</v>
      </c>
      <c r="B753" s="11" t="s">
        <v>2428</v>
      </c>
      <c r="C753" s="11" t="s">
        <v>4061</v>
      </c>
      <c r="F753" s="10" t="s">
        <v>243</v>
      </c>
      <c r="G753" s="10">
        <v>50</v>
      </c>
      <c r="H753" s="10" t="s">
        <v>454</v>
      </c>
      <c r="I753" s="10">
        <v>1</v>
      </c>
      <c r="J753" s="10">
        <v>1</v>
      </c>
      <c r="L753" s="10" t="s">
        <v>833</v>
      </c>
      <c r="S753" s="10">
        <f>IF(ISBLANK(T753),0,COUNTA(L753:R753))</f>
        <v>1</v>
      </c>
      <c r="T753" s="10" t="s">
        <v>5499</v>
      </c>
      <c r="U753" s="10" t="s">
        <v>4269</v>
      </c>
    </row>
    <row r="754" spans="1:21">
      <c r="A754" s="10" t="s">
        <v>647</v>
      </c>
      <c r="B754" s="11" t="s">
        <v>126</v>
      </c>
      <c r="C754" s="11" t="s">
        <v>4067</v>
      </c>
      <c r="F754" s="10" t="s">
        <v>243</v>
      </c>
      <c r="G754" s="10">
        <v>50</v>
      </c>
      <c r="H754" s="10" t="s">
        <v>234</v>
      </c>
      <c r="I754" s="10">
        <v>1</v>
      </c>
      <c r="J754" s="10">
        <v>1</v>
      </c>
      <c r="N754" s="10" t="s">
        <v>5496</v>
      </c>
      <c r="O754" s="10" t="s">
        <v>654</v>
      </c>
      <c r="S754" s="10">
        <f>IF(ISBLANK(T754),0,COUNTA(L754:R754))</f>
        <v>2</v>
      </c>
      <c r="T754" s="10" t="s">
        <v>5499</v>
      </c>
      <c r="U754" s="10" t="s">
        <v>4224</v>
      </c>
    </row>
    <row r="755" spans="1:21">
      <c r="A755" s="10" t="s">
        <v>647</v>
      </c>
      <c r="B755" s="11" t="s">
        <v>2569</v>
      </c>
      <c r="C755" s="11" t="s">
        <v>4070</v>
      </c>
      <c r="F755" s="10" t="s">
        <v>243</v>
      </c>
      <c r="G755" s="10">
        <v>50</v>
      </c>
      <c r="H755" s="10" t="s">
        <v>455</v>
      </c>
      <c r="I755" s="10">
        <v>1</v>
      </c>
      <c r="J755" s="10">
        <v>1</v>
      </c>
      <c r="L755" s="10" t="s">
        <v>833</v>
      </c>
      <c r="O755" s="10" t="s">
        <v>13</v>
      </c>
      <c r="Q755" s="10" t="s">
        <v>5504</v>
      </c>
      <c r="R755" s="10" t="s">
        <v>4</v>
      </c>
      <c r="S755" s="10">
        <f>IF(ISBLANK(T755),0,COUNTA(L755:R755))</f>
        <v>4</v>
      </c>
      <c r="T755" s="10" t="s">
        <v>5499</v>
      </c>
      <c r="U755" s="10" t="s">
        <v>4344</v>
      </c>
    </row>
    <row r="756" spans="1:21">
      <c r="A756" s="10" t="s">
        <v>647</v>
      </c>
      <c r="B756" s="11" t="s">
        <v>2503</v>
      </c>
      <c r="C756" s="11" t="s">
        <v>4108</v>
      </c>
      <c r="F756" s="10" t="s">
        <v>243</v>
      </c>
      <c r="G756" s="10">
        <v>50</v>
      </c>
      <c r="H756" s="10" t="s">
        <v>456</v>
      </c>
      <c r="I756" s="10">
        <v>1</v>
      </c>
      <c r="J756" s="10">
        <v>1</v>
      </c>
      <c r="O756" s="10" t="s">
        <v>654</v>
      </c>
      <c r="S756" s="10">
        <f>IF(ISBLANK(T756),0,COUNTA(L756:R756))</f>
        <v>1</v>
      </c>
      <c r="T756" s="10" t="s">
        <v>5499</v>
      </c>
      <c r="U756" s="10" t="s">
        <v>4295</v>
      </c>
    </row>
    <row r="757" spans="1:21">
      <c r="A757" s="10" t="s">
        <v>647</v>
      </c>
      <c r="B757" s="11" t="s">
        <v>127</v>
      </c>
      <c r="C757" s="11" t="s">
        <v>4115</v>
      </c>
      <c r="F757" s="10" t="s">
        <v>243</v>
      </c>
      <c r="G757" s="10">
        <v>50</v>
      </c>
      <c r="H757" s="10" t="s">
        <v>235</v>
      </c>
      <c r="I757" s="10">
        <v>1</v>
      </c>
      <c r="J757" s="10">
        <v>1</v>
      </c>
      <c r="N757" s="10" t="s">
        <v>5496</v>
      </c>
      <c r="O757" s="10" t="s">
        <v>654</v>
      </c>
      <c r="S757" s="10">
        <f>IF(ISBLANK(T757),0,COUNTA(L757:R757))</f>
        <v>2</v>
      </c>
      <c r="T757" s="10" t="s">
        <v>5499</v>
      </c>
      <c r="U757" s="10" t="s">
        <v>4224</v>
      </c>
    </row>
    <row r="758" spans="1:21">
      <c r="A758" s="10" t="s">
        <v>647</v>
      </c>
      <c r="B758" s="11" t="s">
        <v>2430</v>
      </c>
      <c r="C758" s="11" t="s">
        <v>3953</v>
      </c>
      <c r="F758" s="10" t="s">
        <v>243</v>
      </c>
      <c r="G758" s="10">
        <v>75</v>
      </c>
      <c r="H758" s="10" t="s">
        <v>457</v>
      </c>
      <c r="I758" s="10">
        <v>1</v>
      </c>
      <c r="J758" s="10">
        <v>1</v>
      </c>
      <c r="L758" s="10" t="s">
        <v>833</v>
      </c>
      <c r="O758" s="10" t="s">
        <v>6</v>
      </c>
      <c r="S758" s="10">
        <f>IF(ISBLANK(T758),0,COUNTA(L758:R758))</f>
        <v>2</v>
      </c>
      <c r="T758" s="10" t="s">
        <v>5499</v>
      </c>
      <c r="U758" s="10" t="s">
        <v>4190</v>
      </c>
    </row>
    <row r="759" spans="1:21">
      <c r="A759" s="10" t="s">
        <v>647</v>
      </c>
      <c r="B759" s="11" t="s">
        <v>2411</v>
      </c>
      <c r="C759" s="11" t="s">
        <v>3957</v>
      </c>
      <c r="F759" s="10" t="s">
        <v>243</v>
      </c>
      <c r="G759" s="10">
        <v>75</v>
      </c>
      <c r="H759" s="10" t="s">
        <v>458</v>
      </c>
      <c r="I759" s="10">
        <v>1</v>
      </c>
      <c r="J759" s="10">
        <v>1</v>
      </c>
      <c r="Q759" s="10" t="s">
        <v>4</v>
      </c>
      <c r="R759" s="10" t="s">
        <v>15</v>
      </c>
      <c r="S759" s="10">
        <f>IF(ISBLANK(T759),0,COUNTA(L759:R759))</f>
        <v>2</v>
      </c>
      <c r="T759" s="10" t="s">
        <v>5499</v>
      </c>
      <c r="U759" s="10" t="s">
        <v>4193</v>
      </c>
    </row>
    <row r="760" spans="1:21">
      <c r="A760" s="10" t="s">
        <v>647</v>
      </c>
      <c r="B760" s="11" t="s">
        <v>2403</v>
      </c>
      <c r="C760" s="11" t="s">
        <v>3958</v>
      </c>
      <c r="F760" s="10" t="s">
        <v>243</v>
      </c>
      <c r="G760" s="10">
        <v>75</v>
      </c>
      <c r="H760" s="10" t="s">
        <v>459</v>
      </c>
      <c r="I760" s="10">
        <v>1</v>
      </c>
      <c r="J760" s="10">
        <v>1</v>
      </c>
      <c r="M760" s="10" t="s">
        <v>15</v>
      </c>
      <c r="S760" s="10">
        <f>IF(ISBLANK(T760),0,COUNTA(L760:R760))</f>
        <v>1</v>
      </c>
      <c r="T760" s="10" t="s">
        <v>5499</v>
      </c>
      <c r="U760" s="10" t="s">
        <v>4194</v>
      </c>
    </row>
    <row r="761" spans="1:21">
      <c r="A761" s="10" t="s">
        <v>647</v>
      </c>
      <c r="B761" s="11" t="s">
        <v>2426</v>
      </c>
      <c r="C761" s="11" t="s">
        <v>3967</v>
      </c>
      <c r="F761" s="10" t="s">
        <v>243</v>
      </c>
      <c r="G761" s="10">
        <v>75</v>
      </c>
      <c r="H761" s="10" t="s">
        <v>460</v>
      </c>
      <c r="I761" s="10">
        <v>1</v>
      </c>
      <c r="J761" s="10">
        <v>1</v>
      </c>
      <c r="L761" s="10" t="s">
        <v>5494</v>
      </c>
      <c r="O761" s="10" t="s">
        <v>651</v>
      </c>
      <c r="S761" s="10">
        <f>IF(ISBLANK(T761),0,COUNTA(L761:R761))</f>
        <v>2</v>
      </c>
      <c r="T761" s="10" t="s">
        <v>5499</v>
      </c>
      <c r="U761" s="10" t="s">
        <v>4201</v>
      </c>
    </row>
    <row r="762" spans="1:21">
      <c r="A762" s="10" t="s">
        <v>647</v>
      </c>
      <c r="B762" s="11" t="s">
        <v>2561</v>
      </c>
      <c r="C762" s="11" t="s">
        <v>3968</v>
      </c>
      <c r="F762" s="10" t="s">
        <v>243</v>
      </c>
      <c r="G762" s="10">
        <v>75</v>
      </c>
      <c r="H762" s="10" t="s">
        <v>461</v>
      </c>
      <c r="I762" s="10">
        <v>1</v>
      </c>
      <c r="J762" s="10">
        <v>1</v>
      </c>
      <c r="L762" s="10" t="s">
        <v>644</v>
      </c>
      <c r="O762" s="10" t="s">
        <v>654</v>
      </c>
      <c r="S762" s="10">
        <f>IF(ISBLANK(T762),0,COUNTA(L762:R762))</f>
        <v>2</v>
      </c>
      <c r="T762" s="10" t="s">
        <v>5499</v>
      </c>
      <c r="U762" s="10" t="s">
        <v>4202</v>
      </c>
    </row>
    <row r="763" spans="1:21">
      <c r="A763" s="10" t="s">
        <v>647</v>
      </c>
      <c r="B763" s="11" t="s">
        <v>2560</v>
      </c>
      <c r="C763" s="11" t="s">
        <v>3969</v>
      </c>
      <c r="F763" s="10" t="s">
        <v>243</v>
      </c>
      <c r="G763" s="10">
        <v>75</v>
      </c>
      <c r="H763" s="10" t="s">
        <v>462</v>
      </c>
      <c r="I763" s="10">
        <v>1</v>
      </c>
      <c r="J763" s="10">
        <v>1</v>
      </c>
      <c r="L763" s="10" t="s">
        <v>644</v>
      </c>
      <c r="O763" s="10" t="s">
        <v>654</v>
      </c>
      <c r="S763" s="10">
        <f>IF(ISBLANK(T763),0,COUNTA(L763:R763))</f>
        <v>2</v>
      </c>
      <c r="T763" s="10" t="s">
        <v>5499</v>
      </c>
      <c r="U763" s="10" t="s">
        <v>4203</v>
      </c>
    </row>
    <row r="764" spans="1:21">
      <c r="A764" s="10" t="s">
        <v>647</v>
      </c>
      <c r="B764" s="11" t="s">
        <v>2555</v>
      </c>
      <c r="C764" s="11" t="s">
        <v>3970</v>
      </c>
      <c r="F764" s="10" t="s">
        <v>243</v>
      </c>
      <c r="G764" s="10">
        <v>75</v>
      </c>
      <c r="H764" s="10" t="s">
        <v>463</v>
      </c>
      <c r="I764" s="10">
        <v>1</v>
      </c>
      <c r="J764" s="10">
        <v>1</v>
      </c>
      <c r="L764" s="10" t="s">
        <v>644</v>
      </c>
      <c r="O764" s="10" t="s">
        <v>654</v>
      </c>
      <c r="S764" s="10">
        <f>IF(ISBLANK(T764),0,COUNTA(L764:R764))</f>
        <v>2</v>
      </c>
      <c r="T764" s="10" t="s">
        <v>5499</v>
      </c>
      <c r="U764" s="10" t="s">
        <v>4204</v>
      </c>
    </row>
    <row r="765" spans="1:21">
      <c r="A765" s="10" t="s">
        <v>647</v>
      </c>
      <c r="B765" s="11" t="s">
        <v>2559</v>
      </c>
      <c r="C765" s="11" t="s">
        <v>3971</v>
      </c>
      <c r="F765" s="10" t="s">
        <v>243</v>
      </c>
      <c r="G765" s="10">
        <v>75</v>
      </c>
      <c r="H765" s="10" t="s">
        <v>464</v>
      </c>
      <c r="I765" s="10">
        <v>1</v>
      </c>
      <c r="J765" s="10">
        <v>1</v>
      </c>
      <c r="L765" s="10" t="s">
        <v>644</v>
      </c>
      <c r="O765" s="10" t="s">
        <v>654</v>
      </c>
      <c r="S765" s="10">
        <f>IF(ISBLANK(T765),0,COUNTA(L765:R765))</f>
        <v>2</v>
      </c>
      <c r="T765" s="10" t="s">
        <v>5499</v>
      </c>
      <c r="U765" s="10" t="s">
        <v>4205</v>
      </c>
    </row>
    <row r="766" spans="1:21">
      <c r="A766" s="10" t="s">
        <v>647</v>
      </c>
      <c r="B766" s="11" t="s">
        <v>2558</v>
      </c>
      <c r="C766" s="11" t="s">
        <v>3972</v>
      </c>
      <c r="F766" s="10" t="s">
        <v>243</v>
      </c>
      <c r="G766" s="10">
        <v>75</v>
      </c>
      <c r="H766" s="10" t="s">
        <v>465</v>
      </c>
      <c r="I766" s="10">
        <v>1</v>
      </c>
      <c r="J766" s="10">
        <v>1</v>
      </c>
      <c r="L766" s="10" t="s">
        <v>644</v>
      </c>
      <c r="O766" s="10" t="s">
        <v>654</v>
      </c>
      <c r="S766" s="10">
        <f>IF(ISBLANK(T766),0,COUNTA(L766:R766))</f>
        <v>2</v>
      </c>
      <c r="T766" s="10" t="s">
        <v>5499</v>
      </c>
      <c r="U766" s="10" t="s">
        <v>4206</v>
      </c>
    </row>
    <row r="767" spans="1:21">
      <c r="A767" s="10" t="s">
        <v>647</v>
      </c>
      <c r="B767" s="11" t="s">
        <v>2429</v>
      </c>
      <c r="C767" s="11" t="s">
        <v>3999</v>
      </c>
      <c r="F767" s="10" t="s">
        <v>243</v>
      </c>
      <c r="G767" s="10">
        <v>75</v>
      </c>
      <c r="H767" s="10" t="s">
        <v>233</v>
      </c>
      <c r="I767" s="10">
        <v>1</v>
      </c>
      <c r="J767" s="10">
        <v>1</v>
      </c>
      <c r="L767" s="10" t="s">
        <v>833</v>
      </c>
      <c r="S767" s="10">
        <f>IF(ISBLANK(T767),0,COUNTA(L767:R767))</f>
        <v>1</v>
      </c>
      <c r="T767" s="10" t="s">
        <v>5499</v>
      </c>
      <c r="U767" s="10" t="s">
        <v>4223</v>
      </c>
    </row>
    <row r="768" spans="1:21">
      <c r="A768" s="10" t="s">
        <v>647</v>
      </c>
      <c r="B768" s="11" t="s">
        <v>2380</v>
      </c>
      <c r="C768" s="11" t="s">
        <v>4000</v>
      </c>
      <c r="F768" s="10" t="s">
        <v>243</v>
      </c>
      <c r="G768" s="10">
        <v>75</v>
      </c>
      <c r="H768" s="10" t="s">
        <v>466</v>
      </c>
      <c r="I768" s="10">
        <v>1</v>
      </c>
      <c r="J768" s="10">
        <v>1</v>
      </c>
      <c r="N768" s="10" t="s">
        <v>5496</v>
      </c>
      <c r="O768" s="10" t="s">
        <v>654</v>
      </c>
      <c r="S768" s="10">
        <f>IF(ISBLANK(T768),0,COUNTA(L768:R768))</f>
        <v>2</v>
      </c>
      <c r="T768" s="10" t="s">
        <v>5499</v>
      </c>
      <c r="U768" s="10" t="s">
        <v>4224</v>
      </c>
    </row>
    <row r="769" spans="1:21">
      <c r="A769" s="10" t="s">
        <v>647</v>
      </c>
      <c r="B769" s="11" t="s">
        <v>2431</v>
      </c>
      <c r="C769" s="11" t="s">
        <v>4002</v>
      </c>
      <c r="F769" s="10" t="s">
        <v>243</v>
      </c>
      <c r="G769" s="10">
        <v>75</v>
      </c>
      <c r="H769" s="10" t="s">
        <v>467</v>
      </c>
      <c r="I769" s="10">
        <v>1</v>
      </c>
      <c r="J769" s="10">
        <v>1</v>
      </c>
      <c r="O769" s="10" t="s">
        <v>8</v>
      </c>
      <c r="P769" s="10" t="s">
        <v>5498</v>
      </c>
      <c r="Q769" s="10" t="s">
        <v>5504</v>
      </c>
      <c r="S769" s="10">
        <f>IF(ISBLANK(T769),0,COUNTA(L769:R769))</f>
        <v>3</v>
      </c>
      <c r="T769" s="10" t="s">
        <v>5499</v>
      </c>
      <c r="U769" s="10" t="s">
        <v>4226</v>
      </c>
    </row>
    <row r="770" spans="1:21">
      <c r="A770" s="10" t="s">
        <v>647</v>
      </c>
      <c r="B770" s="11" t="s">
        <v>2506</v>
      </c>
      <c r="C770" s="11" t="s">
        <v>4019</v>
      </c>
      <c r="F770" s="10" t="s">
        <v>243</v>
      </c>
      <c r="G770" s="10">
        <v>75</v>
      </c>
      <c r="H770" s="10" t="s">
        <v>225</v>
      </c>
      <c r="I770" s="10">
        <v>1</v>
      </c>
      <c r="J770" s="10">
        <v>1</v>
      </c>
      <c r="L770" s="10" t="s">
        <v>833</v>
      </c>
      <c r="S770" s="10">
        <f>IF(ISBLANK(T770),0,COUNTA(L770:R770))</f>
        <v>1</v>
      </c>
      <c r="T770" s="10" t="s">
        <v>5499</v>
      </c>
      <c r="U770" s="10" t="s">
        <v>4241</v>
      </c>
    </row>
    <row r="771" spans="1:21">
      <c r="A771" s="10" t="s">
        <v>647</v>
      </c>
      <c r="B771" s="11" t="s">
        <v>2420</v>
      </c>
      <c r="C771" s="11" t="s">
        <v>4068</v>
      </c>
      <c r="F771" s="10" t="s">
        <v>243</v>
      </c>
      <c r="G771" s="10">
        <v>75</v>
      </c>
      <c r="H771" s="10" t="s">
        <v>468</v>
      </c>
      <c r="I771" s="10">
        <v>1</v>
      </c>
      <c r="J771" s="10">
        <v>1</v>
      </c>
      <c r="L771" s="10" t="s">
        <v>833</v>
      </c>
      <c r="S771" s="10">
        <f>IF(ISBLANK(T771),0,COUNTA(L771:R771))</f>
        <v>1</v>
      </c>
      <c r="T771" s="10" t="s">
        <v>5499</v>
      </c>
      <c r="U771" s="10" t="s">
        <v>4273</v>
      </c>
    </row>
    <row r="772" spans="1:21">
      <c r="A772" s="10" t="s">
        <v>647</v>
      </c>
      <c r="B772" s="11" t="s">
        <v>124</v>
      </c>
      <c r="C772" s="11" t="s">
        <v>4072</v>
      </c>
      <c r="F772" s="10" t="s">
        <v>243</v>
      </c>
      <c r="G772" s="10">
        <v>75</v>
      </c>
      <c r="H772" s="10" t="s">
        <v>469</v>
      </c>
      <c r="I772" s="10">
        <v>1</v>
      </c>
      <c r="J772" s="10">
        <v>1</v>
      </c>
      <c r="N772" s="10" t="s">
        <v>5496</v>
      </c>
      <c r="O772" s="10" t="s">
        <v>654</v>
      </c>
      <c r="Q772" s="10" t="s">
        <v>4</v>
      </c>
      <c r="S772" s="10">
        <f>IF(ISBLANK(T772),0,COUNTA(L772:R772))</f>
        <v>3</v>
      </c>
      <c r="T772" s="10" t="s">
        <v>5499</v>
      </c>
      <c r="U772" s="10" t="s">
        <v>4345</v>
      </c>
    </row>
    <row r="773" spans="1:21">
      <c r="A773" s="10" t="s">
        <v>647</v>
      </c>
      <c r="B773" s="11" t="s">
        <v>2423</v>
      </c>
      <c r="C773" s="11" t="s">
        <v>4073</v>
      </c>
      <c r="F773" s="10" t="s">
        <v>243</v>
      </c>
      <c r="G773" s="10">
        <v>75</v>
      </c>
      <c r="H773" s="10" t="s">
        <v>470</v>
      </c>
      <c r="I773" s="10">
        <v>1</v>
      </c>
      <c r="J773" s="10">
        <v>1</v>
      </c>
      <c r="O773" s="10" t="s">
        <v>654</v>
      </c>
      <c r="Q773" s="10" t="s">
        <v>4</v>
      </c>
      <c r="S773" s="10">
        <f>IF(ISBLANK(T773),0,COUNTA(L773:R773))</f>
        <v>2</v>
      </c>
      <c r="T773" s="10" t="s">
        <v>5499</v>
      </c>
      <c r="U773" s="10" t="s">
        <v>4274</v>
      </c>
    </row>
    <row r="774" spans="1:21">
      <c r="A774" s="10" t="s">
        <v>647</v>
      </c>
      <c r="B774" s="11" t="s">
        <v>2416</v>
      </c>
      <c r="C774" s="11" t="s">
        <v>4079</v>
      </c>
      <c r="F774" s="10" t="s">
        <v>243</v>
      </c>
      <c r="G774" s="10">
        <v>75</v>
      </c>
      <c r="H774" s="10" t="s">
        <v>471</v>
      </c>
      <c r="I774" s="10">
        <v>1</v>
      </c>
      <c r="J774" s="10">
        <v>1</v>
      </c>
      <c r="O774" s="10" t="s">
        <v>654</v>
      </c>
      <c r="S774" s="10">
        <f>IF(ISBLANK(T774),0,COUNTA(L774:R774))</f>
        <v>1</v>
      </c>
      <c r="T774" s="10" t="s">
        <v>5499</v>
      </c>
      <c r="U774" s="10" t="s">
        <v>4210</v>
      </c>
    </row>
    <row r="775" spans="1:21">
      <c r="A775" s="10" t="s">
        <v>647</v>
      </c>
      <c r="B775" s="11" t="s">
        <v>2418</v>
      </c>
      <c r="C775" s="11" t="s">
        <v>4106</v>
      </c>
      <c r="F775" s="10" t="s">
        <v>243</v>
      </c>
      <c r="G775" s="10">
        <v>75</v>
      </c>
      <c r="H775" s="10" t="s">
        <v>472</v>
      </c>
      <c r="I775" s="10">
        <v>1</v>
      </c>
      <c r="J775" s="10">
        <v>1</v>
      </c>
      <c r="O775" s="10" t="s">
        <v>654</v>
      </c>
      <c r="S775" s="10">
        <f>IF(ISBLANK(T775),0,COUNTA(L775:R775))</f>
        <v>1</v>
      </c>
      <c r="T775" s="10" t="s">
        <v>5499</v>
      </c>
      <c r="U775" s="10" t="s">
        <v>4293</v>
      </c>
    </row>
    <row r="776" spans="1:21">
      <c r="A776" s="10" t="s">
        <v>647</v>
      </c>
      <c r="B776" s="11" t="s">
        <v>2410</v>
      </c>
      <c r="C776" s="11" t="s">
        <v>4119</v>
      </c>
      <c r="F776" s="10" t="s">
        <v>243</v>
      </c>
      <c r="G776" s="10">
        <v>75</v>
      </c>
      <c r="H776" s="10" t="s">
        <v>473</v>
      </c>
      <c r="I776" s="10">
        <v>1</v>
      </c>
      <c r="J776" s="10">
        <v>1</v>
      </c>
      <c r="M776" s="10" t="s">
        <v>15</v>
      </c>
      <c r="S776" s="10">
        <f>IF(ISBLANK(T776),0,COUNTA(L776:R776))</f>
        <v>1</v>
      </c>
      <c r="T776" s="10" t="s">
        <v>5499</v>
      </c>
      <c r="U776" s="10" t="s">
        <v>4252</v>
      </c>
    </row>
    <row r="777" spans="1:21">
      <c r="A777" s="10" t="s">
        <v>647</v>
      </c>
      <c r="B777" s="11" t="s">
        <v>2548</v>
      </c>
      <c r="C777" s="11" t="s">
        <v>3896</v>
      </c>
      <c r="F777" s="10" t="s">
        <v>243</v>
      </c>
      <c r="G777" s="10">
        <v>100</v>
      </c>
      <c r="H777" s="10" t="s">
        <v>474</v>
      </c>
      <c r="I777" s="10">
        <v>1</v>
      </c>
      <c r="J777" s="10">
        <v>1</v>
      </c>
      <c r="O777" s="10" t="s">
        <v>654</v>
      </c>
      <c r="Q777" s="10" t="s">
        <v>1</v>
      </c>
      <c r="S777" s="10">
        <f>IF(ISBLANK(T777),0,COUNTA(L777:R777))</f>
        <v>2</v>
      </c>
      <c r="T777" s="10" t="s">
        <v>5499</v>
      </c>
      <c r="U777" s="10" t="s">
        <v>4327</v>
      </c>
    </row>
    <row r="778" spans="1:21">
      <c r="A778" s="10" t="s">
        <v>647</v>
      </c>
      <c r="B778" s="11" t="s">
        <v>2427</v>
      </c>
      <c r="C778" s="11" t="s">
        <v>3900</v>
      </c>
      <c r="F778" s="10" t="s">
        <v>243</v>
      </c>
      <c r="G778" s="10">
        <v>100</v>
      </c>
      <c r="H778" s="10" t="s">
        <v>475</v>
      </c>
      <c r="I778" s="10">
        <v>1</v>
      </c>
      <c r="J778" s="10">
        <v>1</v>
      </c>
      <c r="L778" s="10" t="s">
        <v>5494</v>
      </c>
      <c r="O778" s="10" t="s">
        <v>651</v>
      </c>
      <c r="S778" s="10">
        <f>IF(ISBLANK(T778),0,COUNTA(L778:R778))</f>
        <v>2</v>
      </c>
      <c r="T778" s="10" t="s">
        <v>5499</v>
      </c>
      <c r="U778" s="10" t="s">
        <v>4144</v>
      </c>
    </row>
    <row r="779" spans="1:21">
      <c r="A779" s="10" t="s">
        <v>647</v>
      </c>
      <c r="B779" s="11" t="s">
        <v>2488</v>
      </c>
      <c r="C779" s="11" t="s">
        <v>3905</v>
      </c>
      <c r="F779" s="10" t="s">
        <v>243</v>
      </c>
      <c r="G779" s="10">
        <v>100</v>
      </c>
      <c r="H779" s="10" t="s">
        <v>476</v>
      </c>
      <c r="I779" s="10">
        <v>1</v>
      </c>
      <c r="J779" s="10">
        <v>1</v>
      </c>
      <c r="M779" s="10" t="s">
        <v>15</v>
      </c>
      <c r="S779" s="10">
        <f>IF(ISBLANK(T779),0,COUNTA(L779:R779))</f>
        <v>1</v>
      </c>
      <c r="T779" s="10" t="s">
        <v>5499</v>
      </c>
      <c r="U779" s="10" t="s">
        <v>4148</v>
      </c>
    </row>
    <row r="780" spans="1:21">
      <c r="A780" s="10" t="s">
        <v>647</v>
      </c>
      <c r="B780" s="11" t="s">
        <v>2505</v>
      </c>
      <c r="C780" s="11" t="s">
        <v>3952</v>
      </c>
      <c r="F780" s="10" t="s">
        <v>243</v>
      </c>
      <c r="G780" s="10">
        <v>100</v>
      </c>
      <c r="H780" s="10" t="s">
        <v>477</v>
      </c>
      <c r="I780" s="10">
        <v>1</v>
      </c>
      <c r="J780" s="10">
        <v>1</v>
      </c>
      <c r="L780" s="10" t="s">
        <v>833</v>
      </c>
      <c r="S780" s="10">
        <f>IF(ISBLANK(T780),0,COUNTA(L780:R780))</f>
        <v>1</v>
      </c>
      <c r="T780" s="10" t="s">
        <v>5499</v>
      </c>
      <c r="U780" s="10" t="s">
        <v>4189</v>
      </c>
    </row>
    <row r="781" spans="1:21">
      <c r="A781" s="10" t="s">
        <v>647</v>
      </c>
      <c r="B781" s="11" t="s">
        <v>2421</v>
      </c>
      <c r="C781" s="11" t="s">
        <v>3956</v>
      </c>
      <c r="F781" s="10" t="s">
        <v>243</v>
      </c>
      <c r="G781" s="10">
        <v>100</v>
      </c>
      <c r="H781" s="10" t="s">
        <v>478</v>
      </c>
      <c r="I781" s="10">
        <v>1</v>
      </c>
      <c r="J781" s="10">
        <v>1</v>
      </c>
      <c r="O781" s="10" t="s">
        <v>654</v>
      </c>
      <c r="S781" s="10">
        <f>IF(ISBLANK(T781),0,COUNTA(L781:R781))</f>
        <v>1</v>
      </c>
      <c r="T781" s="10" t="s">
        <v>5499</v>
      </c>
      <c r="U781" s="10" t="s">
        <v>4192</v>
      </c>
    </row>
    <row r="782" spans="1:21">
      <c r="A782" s="10" t="s">
        <v>647</v>
      </c>
      <c r="B782" s="11" t="s">
        <v>2405</v>
      </c>
      <c r="C782" s="11" t="s">
        <v>3960</v>
      </c>
      <c r="F782" s="10" t="s">
        <v>243</v>
      </c>
      <c r="G782" s="10">
        <v>100</v>
      </c>
      <c r="H782" s="10" t="s">
        <v>479</v>
      </c>
      <c r="I782" s="10">
        <v>1</v>
      </c>
      <c r="J782" s="10">
        <v>1</v>
      </c>
      <c r="M782" s="10" t="s">
        <v>15</v>
      </c>
      <c r="S782" s="10">
        <f>IF(ISBLANK(T782),0,COUNTA(L782:R782))</f>
        <v>1</v>
      </c>
      <c r="T782" s="10" t="s">
        <v>5499</v>
      </c>
      <c r="U782" s="10" t="s">
        <v>4196</v>
      </c>
    </row>
    <row r="783" spans="1:21">
      <c r="A783" s="10" t="s">
        <v>647</v>
      </c>
      <c r="B783" s="11" t="s">
        <v>2571</v>
      </c>
      <c r="C783" s="11" t="s">
        <v>3976</v>
      </c>
      <c r="F783" s="10" t="s">
        <v>243</v>
      </c>
      <c r="G783" s="10">
        <v>100</v>
      </c>
      <c r="H783" s="10" t="s">
        <v>480</v>
      </c>
      <c r="I783" s="10">
        <v>1</v>
      </c>
      <c r="J783" s="10">
        <v>1</v>
      </c>
      <c r="O783" s="10" t="s">
        <v>654</v>
      </c>
      <c r="S783" s="10">
        <f>IF(ISBLANK(T783),0,COUNTA(L783:R783))</f>
        <v>1</v>
      </c>
      <c r="T783" s="10" t="s">
        <v>5499</v>
      </c>
      <c r="U783" s="10" t="s">
        <v>4210</v>
      </c>
    </row>
    <row r="784" spans="1:21">
      <c r="A784" s="10" t="s">
        <v>647</v>
      </c>
      <c r="B784" s="11" t="s">
        <v>2570</v>
      </c>
      <c r="C784" s="11" t="s">
        <v>4039</v>
      </c>
      <c r="F784" s="10" t="s">
        <v>243</v>
      </c>
      <c r="G784" s="10">
        <v>100</v>
      </c>
      <c r="H784" s="10" t="s">
        <v>481</v>
      </c>
      <c r="I784" s="10">
        <v>1</v>
      </c>
      <c r="J784" s="10">
        <v>1</v>
      </c>
      <c r="M784" s="10" t="s">
        <v>15</v>
      </c>
      <c r="S784" s="10">
        <f>IF(ISBLANK(T784),0,COUNTA(L784:R784))</f>
        <v>1</v>
      </c>
      <c r="T784" s="10" t="s">
        <v>5499</v>
      </c>
      <c r="U784" s="10" t="s">
        <v>4252</v>
      </c>
    </row>
    <row r="785" spans="1:21">
      <c r="A785" s="10" t="s">
        <v>647</v>
      </c>
      <c r="B785" s="11" t="s">
        <v>2549</v>
      </c>
      <c r="C785" s="11" t="s">
        <v>4064</v>
      </c>
      <c r="F785" s="10" t="s">
        <v>243</v>
      </c>
      <c r="G785" s="10">
        <v>100</v>
      </c>
      <c r="H785" s="10" t="s">
        <v>482</v>
      </c>
      <c r="I785" s="10">
        <v>1</v>
      </c>
      <c r="J785" s="10">
        <v>1</v>
      </c>
      <c r="O785" s="10" t="s">
        <v>654</v>
      </c>
      <c r="S785" s="10">
        <f>IF(ISBLANK(T785),0,COUNTA(L785:R785))</f>
        <v>1</v>
      </c>
      <c r="T785" s="10" t="s">
        <v>5499</v>
      </c>
      <c r="U785" s="10" t="s">
        <v>4272</v>
      </c>
    </row>
    <row r="786" spans="1:21">
      <c r="A786" s="10" t="s">
        <v>647</v>
      </c>
      <c r="B786" s="11" t="s">
        <v>129</v>
      </c>
      <c r="C786" s="11" t="s">
        <v>4069</v>
      </c>
      <c r="F786" s="10" t="s">
        <v>243</v>
      </c>
      <c r="G786" s="10">
        <v>100</v>
      </c>
      <c r="H786" s="10" t="s">
        <v>483</v>
      </c>
      <c r="I786" s="10">
        <v>1</v>
      </c>
      <c r="J786" s="10">
        <v>1</v>
      </c>
      <c r="L786" s="10" t="s">
        <v>833</v>
      </c>
      <c r="O786" s="10" t="s">
        <v>13</v>
      </c>
      <c r="Q786" s="10" t="s">
        <v>5504</v>
      </c>
      <c r="R786" s="10" t="s">
        <v>4</v>
      </c>
      <c r="S786" s="10">
        <f>IF(ISBLANK(T786),0,COUNTA(L786:R786))</f>
        <v>4</v>
      </c>
      <c r="T786" s="10" t="s">
        <v>5499</v>
      </c>
      <c r="U786" s="10" t="s">
        <v>4343</v>
      </c>
    </row>
    <row r="787" spans="1:21">
      <c r="A787" s="10" t="s">
        <v>647</v>
      </c>
      <c r="B787" s="11" t="s">
        <v>2547</v>
      </c>
      <c r="C787" s="11" t="s">
        <v>4086</v>
      </c>
      <c r="F787" s="10" t="s">
        <v>243</v>
      </c>
      <c r="G787" s="10">
        <v>100</v>
      </c>
      <c r="H787" s="10" t="s">
        <v>484</v>
      </c>
      <c r="I787" s="10">
        <v>1</v>
      </c>
      <c r="J787" s="10">
        <v>1</v>
      </c>
      <c r="M787" s="10" t="s">
        <v>15</v>
      </c>
      <c r="O787" s="10" t="s">
        <v>1</v>
      </c>
      <c r="S787" s="10">
        <f>IF(ISBLANK(T787),0,COUNTA(L787:R787))</f>
        <v>2</v>
      </c>
      <c r="T787" s="10" t="s">
        <v>5499</v>
      </c>
      <c r="U787" s="10" t="s">
        <v>5505</v>
      </c>
    </row>
    <row r="788" spans="1:21">
      <c r="A788" s="10" t="s">
        <v>647</v>
      </c>
      <c r="B788" s="11" t="s">
        <v>2417</v>
      </c>
      <c r="C788" s="11" t="s">
        <v>4099</v>
      </c>
      <c r="F788" s="10" t="s">
        <v>243</v>
      </c>
      <c r="G788" s="10">
        <v>100</v>
      </c>
      <c r="H788" s="10" t="s">
        <v>485</v>
      </c>
      <c r="I788" s="10">
        <v>1</v>
      </c>
      <c r="J788" s="10">
        <v>1</v>
      </c>
      <c r="O788" s="10" t="s">
        <v>654</v>
      </c>
      <c r="S788" s="10">
        <f>IF(ISBLANK(T788),0,COUNTA(L788:R788))</f>
        <v>1</v>
      </c>
      <c r="T788" s="10" t="s">
        <v>5499</v>
      </c>
      <c r="U788" s="10" t="s">
        <v>4288</v>
      </c>
    </row>
    <row r="789" spans="1:21">
      <c r="A789" s="10" t="s">
        <v>647</v>
      </c>
      <c r="B789" s="11" t="s">
        <v>2504</v>
      </c>
      <c r="C789" s="11" t="s">
        <v>4101</v>
      </c>
      <c r="F789" s="10" t="s">
        <v>243</v>
      </c>
      <c r="G789" s="10">
        <v>100</v>
      </c>
      <c r="H789" s="10" t="s">
        <v>486</v>
      </c>
      <c r="I789" s="10">
        <v>1</v>
      </c>
      <c r="J789" s="10">
        <v>1</v>
      </c>
      <c r="O789" s="10" t="s">
        <v>8</v>
      </c>
      <c r="P789" s="10" t="s">
        <v>5498</v>
      </c>
      <c r="Q789" s="10" t="s">
        <v>5504</v>
      </c>
      <c r="S789" s="10">
        <f>IF(ISBLANK(T789),0,COUNTA(L789:R789))</f>
        <v>3</v>
      </c>
      <c r="T789" s="10" t="s">
        <v>5499</v>
      </c>
      <c r="U789" s="10" t="s">
        <v>4290</v>
      </c>
    </row>
    <row r="790" spans="1:21">
      <c r="A790" s="10" t="s">
        <v>647</v>
      </c>
      <c r="B790" s="11" t="s">
        <v>2568</v>
      </c>
      <c r="C790" s="11" t="s">
        <v>4110</v>
      </c>
      <c r="F790" s="10" t="s">
        <v>243</v>
      </c>
      <c r="G790" s="10">
        <v>100</v>
      </c>
      <c r="H790" s="10" t="s">
        <v>487</v>
      </c>
      <c r="I790" s="10">
        <v>1</v>
      </c>
      <c r="J790" s="10">
        <v>1</v>
      </c>
      <c r="L790" s="10" t="s">
        <v>833</v>
      </c>
      <c r="S790" s="10">
        <f>IF(ISBLANK(T790),0,COUNTA(L790:R790))</f>
        <v>1</v>
      </c>
      <c r="T790" s="10" t="s">
        <v>5499</v>
      </c>
      <c r="U790" s="10" t="s">
        <v>4269</v>
      </c>
    </row>
    <row r="791" spans="1:21">
      <c r="A791" s="10" t="s">
        <v>647</v>
      </c>
      <c r="B791" s="11" t="s">
        <v>2422</v>
      </c>
      <c r="C791" s="11" t="s">
        <v>4121</v>
      </c>
      <c r="F791" s="10" t="s">
        <v>243</v>
      </c>
      <c r="G791" s="10">
        <v>100</v>
      </c>
      <c r="H791" s="10" t="s">
        <v>488</v>
      </c>
      <c r="I791" s="10">
        <v>1</v>
      </c>
      <c r="J791" s="10">
        <v>1</v>
      </c>
      <c r="M791" s="10" t="s">
        <v>15</v>
      </c>
      <c r="S791" s="10">
        <f>IF(ISBLANK(T791),0,COUNTA(L791:R791))</f>
        <v>1</v>
      </c>
      <c r="T791" s="10" t="s">
        <v>5499</v>
      </c>
      <c r="U791" s="10" t="s">
        <v>4301</v>
      </c>
    </row>
    <row r="792" spans="1:21">
      <c r="A792" s="10" t="s">
        <v>965</v>
      </c>
      <c r="B792" s="11" t="s">
        <v>1950</v>
      </c>
      <c r="C792" s="11" t="s">
        <v>4925</v>
      </c>
      <c r="F792" s="10" t="s">
        <v>239</v>
      </c>
      <c r="G792" s="10">
        <v>25</v>
      </c>
      <c r="H792" s="10" t="s">
        <v>966</v>
      </c>
      <c r="I792" s="10">
        <v>1</v>
      </c>
      <c r="J792" s="10">
        <v>1</v>
      </c>
      <c r="L792" s="10" t="s">
        <v>5494</v>
      </c>
      <c r="N792" s="10" t="s">
        <v>5503</v>
      </c>
      <c r="S792" s="10">
        <f>IF(ISBLANK(T792),0,COUNTA(L792:R792))</f>
        <v>2</v>
      </c>
      <c r="T792" s="10" t="s">
        <v>5499</v>
      </c>
      <c r="U792" s="10" t="s">
        <v>5200</v>
      </c>
    </row>
    <row r="793" spans="1:21">
      <c r="A793" s="10" t="s">
        <v>965</v>
      </c>
      <c r="B793" s="11" t="s">
        <v>1951</v>
      </c>
      <c r="C793" s="11" t="s">
        <v>4926</v>
      </c>
      <c r="F793" s="10" t="s">
        <v>239</v>
      </c>
      <c r="G793" s="10">
        <v>25</v>
      </c>
      <c r="H793" s="10" t="s">
        <v>967</v>
      </c>
      <c r="I793" s="10">
        <v>1</v>
      </c>
      <c r="J793" s="10">
        <v>1</v>
      </c>
      <c r="L793" s="10" t="s">
        <v>5494</v>
      </c>
      <c r="N793" s="10" t="s">
        <v>5503</v>
      </c>
      <c r="S793" s="10">
        <f>IF(ISBLANK(T793),0,COUNTA(L793:R793))</f>
        <v>2</v>
      </c>
      <c r="T793" s="10" t="s">
        <v>5499</v>
      </c>
      <c r="U793" s="10" t="s">
        <v>5200</v>
      </c>
    </row>
    <row r="794" spans="1:21">
      <c r="A794" s="10" t="s">
        <v>965</v>
      </c>
      <c r="B794" s="11" t="s">
        <v>1952</v>
      </c>
      <c r="C794" s="11" t="s">
        <v>4982</v>
      </c>
      <c r="F794" s="10" t="s">
        <v>239</v>
      </c>
      <c r="G794" s="10">
        <v>25</v>
      </c>
      <c r="H794" s="10" t="s">
        <v>968</v>
      </c>
      <c r="I794" s="10">
        <v>1</v>
      </c>
      <c r="J794" s="10">
        <v>1</v>
      </c>
      <c r="M794" s="10" t="s">
        <v>13</v>
      </c>
      <c r="S794" s="10">
        <f>IF(ISBLANK(T794),0,COUNTA(L794:R794))</f>
        <v>1</v>
      </c>
      <c r="T794" s="10" t="s">
        <v>5499</v>
      </c>
      <c r="U794" s="10" t="s">
        <v>5240</v>
      </c>
    </row>
    <row r="795" spans="1:21">
      <c r="A795" s="10" t="s">
        <v>965</v>
      </c>
      <c r="B795" s="11" t="s">
        <v>1953</v>
      </c>
      <c r="C795" s="11" t="s">
        <v>5128</v>
      </c>
      <c r="F795" s="10" t="s">
        <v>239</v>
      </c>
      <c r="G795" s="10">
        <v>25</v>
      </c>
      <c r="H795" s="10" t="s">
        <v>969</v>
      </c>
      <c r="I795" s="10">
        <v>1</v>
      </c>
      <c r="J795" s="10">
        <v>1</v>
      </c>
      <c r="L795" s="10" t="s">
        <v>5494</v>
      </c>
      <c r="M795" s="10" t="s">
        <v>5526</v>
      </c>
      <c r="N795" s="10" t="s">
        <v>5506</v>
      </c>
      <c r="P795" s="10" t="s">
        <v>5503</v>
      </c>
      <c r="S795" s="10">
        <f>IF(ISBLANK(T795),0,COUNTA(L795:R795))</f>
        <v>4</v>
      </c>
      <c r="T795" s="10" t="s">
        <v>5499</v>
      </c>
      <c r="U795" s="10" t="s">
        <v>5371</v>
      </c>
    </row>
    <row r="796" spans="1:21">
      <c r="A796" s="10" t="s">
        <v>965</v>
      </c>
      <c r="B796" s="11" t="s">
        <v>1954</v>
      </c>
      <c r="C796" s="11" t="s">
        <v>4856</v>
      </c>
      <c r="F796" s="10" t="s">
        <v>239</v>
      </c>
      <c r="G796" s="10">
        <v>50</v>
      </c>
      <c r="H796" s="10" t="s">
        <v>970</v>
      </c>
      <c r="I796" s="10">
        <v>1</v>
      </c>
      <c r="J796" s="10">
        <v>1</v>
      </c>
      <c r="O796" s="10" t="s">
        <v>9</v>
      </c>
      <c r="S796" s="10">
        <f>IF(ISBLANK(T796),0,COUNTA(L796:R796))</f>
        <v>1</v>
      </c>
      <c r="T796" s="10" t="s">
        <v>5499</v>
      </c>
      <c r="U796" s="10" t="s">
        <v>5389</v>
      </c>
    </row>
    <row r="797" spans="1:21">
      <c r="A797" s="10" t="s">
        <v>965</v>
      </c>
      <c r="B797" s="11" t="s">
        <v>1955</v>
      </c>
      <c r="C797" s="11" t="s">
        <v>4857</v>
      </c>
      <c r="F797" s="10" t="s">
        <v>239</v>
      </c>
      <c r="G797" s="10">
        <v>50</v>
      </c>
      <c r="H797" s="10" t="s">
        <v>971</v>
      </c>
      <c r="I797" s="10">
        <v>1</v>
      </c>
      <c r="J797" s="10">
        <v>1</v>
      </c>
      <c r="O797" s="10" t="s">
        <v>9</v>
      </c>
      <c r="S797" s="10">
        <f>IF(ISBLANK(T797),0,COUNTA(L797:R797))</f>
        <v>1</v>
      </c>
      <c r="T797" s="10" t="s">
        <v>5499</v>
      </c>
      <c r="U797" s="10" t="s">
        <v>5389</v>
      </c>
    </row>
    <row r="798" spans="1:21">
      <c r="A798" s="10" t="s">
        <v>965</v>
      </c>
      <c r="B798" s="11" t="s">
        <v>1956</v>
      </c>
      <c r="C798" s="11" t="s">
        <v>4858</v>
      </c>
      <c r="F798" s="10" t="s">
        <v>239</v>
      </c>
      <c r="G798" s="10">
        <v>50</v>
      </c>
      <c r="H798" s="10" t="s">
        <v>972</v>
      </c>
      <c r="I798" s="10">
        <v>1</v>
      </c>
      <c r="J798" s="10">
        <v>1</v>
      </c>
      <c r="O798" s="10" t="s">
        <v>9</v>
      </c>
      <c r="S798" s="10">
        <f>IF(ISBLANK(T798),0,COUNTA(L798:R798))</f>
        <v>1</v>
      </c>
      <c r="T798" s="10" t="s">
        <v>5499</v>
      </c>
      <c r="U798" s="10" t="s">
        <v>5389</v>
      </c>
    </row>
    <row r="799" spans="1:21">
      <c r="A799" s="10" t="s">
        <v>965</v>
      </c>
      <c r="B799" s="11" t="s">
        <v>1957</v>
      </c>
      <c r="C799" s="11" t="s">
        <v>4922</v>
      </c>
      <c r="F799" s="10" t="s">
        <v>239</v>
      </c>
      <c r="G799" s="10">
        <v>50</v>
      </c>
      <c r="H799" s="10" t="s">
        <v>973</v>
      </c>
      <c r="I799" s="10">
        <v>1</v>
      </c>
      <c r="J799" s="10">
        <v>1</v>
      </c>
      <c r="L799" s="10" t="s">
        <v>5494</v>
      </c>
      <c r="O799" s="10" t="s">
        <v>9</v>
      </c>
      <c r="S799" s="10">
        <f>IF(ISBLANK(T799),0,COUNTA(L799:R799))</f>
        <v>2</v>
      </c>
      <c r="T799" s="10" t="s">
        <v>5499</v>
      </c>
      <c r="U799" s="10" t="s">
        <v>5197</v>
      </c>
    </row>
    <row r="800" spans="1:21">
      <c r="A800" s="10" t="s">
        <v>965</v>
      </c>
      <c r="B800" s="11" t="s">
        <v>1958</v>
      </c>
      <c r="C800" s="11" t="s">
        <v>4923</v>
      </c>
      <c r="F800" s="10" t="s">
        <v>239</v>
      </c>
      <c r="G800" s="10">
        <v>50</v>
      </c>
      <c r="H800" s="10" t="s">
        <v>974</v>
      </c>
      <c r="I800" s="10">
        <v>1</v>
      </c>
      <c r="J800" s="10">
        <v>1</v>
      </c>
      <c r="L800" s="10" t="s">
        <v>5494</v>
      </c>
      <c r="O800" s="10" t="s">
        <v>12</v>
      </c>
      <c r="S800" s="10">
        <f>IF(ISBLANK(T800),0,COUNTA(L800:R800))</f>
        <v>2</v>
      </c>
      <c r="T800" s="10" t="s">
        <v>5499</v>
      </c>
      <c r="U800" s="10" t="s">
        <v>5198</v>
      </c>
    </row>
    <row r="801" spans="1:21">
      <c r="A801" s="10" t="s">
        <v>965</v>
      </c>
      <c r="B801" s="11" t="s">
        <v>1959</v>
      </c>
      <c r="C801" s="11" t="s">
        <v>4924</v>
      </c>
      <c r="F801" s="10" t="s">
        <v>239</v>
      </c>
      <c r="G801" s="10">
        <v>50</v>
      </c>
      <c r="H801" s="10" t="s">
        <v>975</v>
      </c>
      <c r="I801" s="10">
        <v>1</v>
      </c>
      <c r="J801" s="10">
        <v>1</v>
      </c>
      <c r="L801" s="10" t="s">
        <v>5494</v>
      </c>
      <c r="O801" s="10" t="s">
        <v>17</v>
      </c>
      <c r="S801" s="10">
        <f>IF(ISBLANK(T801),0,COUNTA(L801:R801))</f>
        <v>2</v>
      </c>
      <c r="T801" s="10" t="s">
        <v>5499</v>
      </c>
      <c r="U801" s="10" t="s">
        <v>5199</v>
      </c>
    </row>
    <row r="802" spans="1:21">
      <c r="A802" s="10" t="s">
        <v>965</v>
      </c>
      <c r="B802" s="11" t="s">
        <v>1960</v>
      </c>
      <c r="C802" s="11" t="s">
        <v>4927</v>
      </c>
      <c r="F802" s="10" t="s">
        <v>239</v>
      </c>
      <c r="G802" s="10">
        <v>50</v>
      </c>
      <c r="H802" s="10" t="s">
        <v>976</v>
      </c>
      <c r="I802" s="10">
        <v>1</v>
      </c>
      <c r="J802" s="10">
        <v>1</v>
      </c>
      <c r="L802" s="10" t="s">
        <v>5494</v>
      </c>
      <c r="N802" s="10" t="s">
        <v>5503</v>
      </c>
      <c r="S802" s="10">
        <f>IF(ISBLANK(T802),0,COUNTA(L802:R802))</f>
        <v>2</v>
      </c>
      <c r="T802" s="10" t="s">
        <v>5499</v>
      </c>
      <c r="U802" s="10" t="s">
        <v>5200</v>
      </c>
    </row>
    <row r="803" spans="1:21">
      <c r="A803" s="10" t="s">
        <v>965</v>
      </c>
      <c r="B803" s="11" t="s">
        <v>1961</v>
      </c>
      <c r="C803" s="11" t="s">
        <v>4928</v>
      </c>
      <c r="F803" s="10" t="s">
        <v>239</v>
      </c>
      <c r="G803" s="10">
        <v>50</v>
      </c>
      <c r="H803" s="10" t="s">
        <v>977</v>
      </c>
      <c r="I803" s="10">
        <v>1</v>
      </c>
      <c r="J803" s="10">
        <v>1</v>
      </c>
      <c r="L803" s="10" t="s">
        <v>5494</v>
      </c>
      <c r="N803" s="10" t="s">
        <v>5503</v>
      </c>
      <c r="S803" s="10">
        <f>IF(ISBLANK(T803),0,COUNTA(L803:R803))</f>
        <v>2</v>
      </c>
      <c r="T803" s="10" t="s">
        <v>5499</v>
      </c>
      <c r="U803" s="10" t="s">
        <v>5200</v>
      </c>
    </row>
    <row r="804" spans="1:21">
      <c r="A804" s="10" t="s">
        <v>965</v>
      </c>
      <c r="B804" s="11" t="s">
        <v>1962</v>
      </c>
      <c r="C804" s="11" t="s">
        <v>4933</v>
      </c>
      <c r="F804" s="10" t="s">
        <v>239</v>
      </c>
      <c r="G804" s="10">
        <v>50</v>
      </c>
      <c r="H804" s="10" t="s">
        <v>978</v>
      </c>
      <c r="I804" s="10">
        <v>1</v>
      </c>
      <c r="J804" s="10">
        <v>1</v>
      </c>
      <c r="L804" s="10" t="s">
        <v>5494</v>
      </c>
      <c r="N804" s="10" t="s">
        <v>5503</v>
      </c>
      <c r="S804" s="10">
        <f>IF(ISBLANK(T804),0,COUNTA(L804:R804))</f>
        <v>2</v>
      </c>
      <c r="T804" s="10" t="s">
        <v>5499</v>
      </c>
      <c r="U804" s="10" t="s">
        <v>5200</v>
      </c>
    </row>
    <row r="805" spans="1:21">
      <c r="A805" s="10" t="s">
        <v>965</v>
      </c>
      <c r="B805" s="11" t="s">
        <v>1963</v>
      </c>
      <c r="C805" s="11" t="s">
        <v>4936</v>
      </c>
      <c r="F805" s="10" t="s">
        <v>239</v>
      </c>
      <c r="G805" s="10">
        <v>50</v>
      </c>
      <c r="H805" s="10" t="s">
        <v>979</v>
      </c>
      <c r="I805" s="10">
        <v>1</v>
      </c>
      <c r="J805" s="10">
        <v>1</v>
      </c>
      <c r="L805" s="10" t="s">
        <v>5494</v>
      </c>
      <c r="N805" s="10" t="s">
        <v>2867</v>
      </c>
      <c r="S805" s="10">
        <f>IF(ISBLANK(T805),0,COUNTA(L805:R805))</f>
        <v>2</v>
      </c>
      <c r="T805" s="10" t="s">
        <v>5499</v>
      </c>
      <c r="U805" s="10" t="s">
        <v>5201</v>
      </c>
    </row>
    <row r="806" spans="1:21">
      <c r="A806" s="10" t="s">
        <v>965</v>
      </c>
      <c r="B806" s="11" t="s">
        <v>1964</v>
      </c>
      <c r="C806" s="11" t="s">
        <v>4973</v>
      </c>
      <c r="F806" s="10" t="s">
        <v>239</v>
      </c>
      <c r="G806" s="10">
        <v>50</v>
      </c>
      <c r="H806" s="10" t="s">
        <v>980</v>
      </c>
      <c r="I806" s="10">
        <v>1</v>
      </c>
      <c r="J806" s="10">
        <v>1</v>
      </c>
      <c r="O806" s="10" t="s">
        <v>10</v>
      </c>
      <c r="S806" s="10">
        <f>IF(ISBLANK(T806),0,COUNTA(L806:R806))</f>
        <v>1</v>
      </c>
      <c r="T806" s="10" t="s">
        <v>5499</v>
      </c>
      <c r="U806" s="10" t="s">
        <v>5231</v>
      </c>
    </row>
    <row r="807" spans="1:21">
      <c r="A807" s="10" t="s">
        <v>965</v>
      </c>
      <c r="B807" s="11" t="s">
        <v>1965</v>
      </c>
      <c r="C807" s="11" t="s">
        <v>5120</v>
      </c>
      <c r="F807" s="10" t="s">
        <v>239</v>
      </c>
      <c r="G807" s="10">
        <v>50</v>
      </c>
      <c r="H807" s="10" t="s">
        <v>981</v>
      </c>
      <c r="I807" s="10">
        <v>1</v>
      </c>
      <c r="J807" s="10">
        <v>1</v>
      </c>
      <c r="L807" s="10" t="s">
        <v>5494</v>
      </c>
      <c r="M807" s="10" t="s">
        <v>5526</v>
      </c>
      <c r="N807" s="10" t="s">
        <v>5506</v>
      </c>
      <c r="P807" s="10" t="s">
        <v>5503</v>
      </c>
      <c r="S807" s="10">
        <f>IF(ISBLANK(T807),0,COUNTA(L807:R807))</f>
        <v>4</v>
      </c>
      <c r="T807" s="10" t="s">
        <v>5499</v>
      </c>
      <c r="U807" s="10" t="s">
        <v>5370</v>
      </c>
    </row>
    <row r="808" spans="1:21">
      <c r="A808" s="10" t="s">
        <v>965</v>
      </c>
      <c r="B808" s="11" t="s">
        <v>1966</v>
      </c>
      <c r="C808" s="11" t="s">
        <v>5126</v>
      </c>
      <c r="F808" s="10" t="s">
        <v>239</v>
      </c>
      <c r="G808" s="10">
        <v>50</v>
      </c>
      <c r="H808" s="10" t="s">
        <v>982</v>
      </c>
      <c r="I808" s="10">
        <v>1</v>
      </c>
      <c r="J808" s="10">
        <v>1</v>
      </c>
      <c r="L808" s="10" t="s">
        <v>5494</v>
      </c>
      <c r="M808" s="10" t="s">
        <v>5526</v>
      </c>
      <c r="N808" s="10" t="s">
        <v>5506</v>
      </c>
      <c r="P808" s="10" t="s">
        <v>5503</v>
      </c>
      <c r="S808" s="10">
        <f>IF(ISBLANK(T808),0,COUNTA(L808:R808))</f>
        <v>4</v>
      </c>
      <c r="T808" s="10" t="s">
        <v>5499</v>
      </c>
      <c r="U808" s="10" t="s">
        <v>5371</v>
      </c>
    </row>
    <row r="809" spans="1:21">
      <c r="A809" s="10" t="s">
        <v>965</v>
      </c>
      <c r="B809" s="11" t="s">
        <v>1967</v>
      </c>
      <c r="C809" s="11" t="s">
        <v>5127</v>
      </c>
      <c r="F809" s="10" t="s">
        <v>239</v>
      </c>
      <c r="G809" s="10">
        <v>50</v>
      </c>
      <c r="H809" s="10" t="s">
        <v>983</v>
      </c>
      <c r="I809" s="10">
        <v>1</v>
      </c>
      <c r="J809" s="10">
        <v>1</v>
      </c>
      <c r="L809" s="10" t="s">
        <v>5494</v>
      </c>
      <c r="M809" s="10" t="s">
        <v>5526</v>
      </c>
      <c r="N809" s="10" t="s">
        <v>5506</v>
      </c>
      <c r="P809" s="10" t="s">
        <v>5503</v>
      </c>
      <c r="S809" s="10">
        <f>IF(ISBLANK(T809),0,COUNTA(L809:R809))</f>
        <v>4</v>
      </c>
      <c r="T809" s="10" t="s">
        <v>5499</v>
      </c>
      <c r="U809" s="10" t="s">
        <v>5373</v>
      </c>
    </row>
    <row r="810" spans="1:21">
      <c r="A810" s="10" t="s">
        <v>965</v>
      </c>
      <c r="B810" s="11" t="s">
        <v>1968</v>
      </c>
      <c r="C810" s="11" t="s">
        <v>4921</v>
      </c>
      <c r="F810" s="10" t="s">
        <v>239</v>
      </c>
      <c r="G810" s="10">
        <v>75</v>
      </c>
      <c r="H810" s="10" t="s">
        <v>984</v>
      </c>
      <c r="I810" s="10">
        <v>1</v>
      </c>
      <c r="J810" s="10">
        <v>1</v>
      </c>
      <c r="O810" s="10" t="s">
        <v>9</v>
      </c>
      <c r="P810" s="10" t="s">
        <v>12</v>
      </c>
      <c r="Q810" s="10" t="s">
        <v>17</v>
      </c>
      <c r="S810" s="10">
        <f>IF(ISBLANK(T810),0,COUNTA(L810:R810))</f>
        <v>3</v>
      </c>
      <c r="T810" s="10" t="s">
        <v>5499</v>
      </c>
      <c r="U810" s="10" t="s">
        <v>5398</v>
      </c>
    </row>
    <row r="811" spans="1:21">
      <c r="A811" s="10" t="s">
        <v>965</v>
      </c>
      <c r="B811" s="11" t="s">
        <v>1969</v>
      </c>
      <c r="C811" s="11" t="s">
        <v>4929</v>
      </c>
      <c r="F811" s="10" t="s">
        <v>239</v>
      </c>
      <c r="G811" s="10">
        <v>75</v>
      </c>
      <c r="H811" s="10" t="s">
        <v>985</v>
      </c>
      <c r="I811" s="10">
        <v>1</v>
      </c>
      <c r="J811" s="10">
        <v>1</v>
      </c>
      <c r="L811" s="10" t="s">
        <v>5494</v>
      </c>
      <c r="N811" s="10" t="s">
        <v>5503</v>
      </c>
      <c r="S811" s="10">
        <f>IF(ISBLANK(T811),0,COUNTA(L811:R811))</f>
        <v>2</v>
      </c>
      <c r="T811" s="10" t="s">
        <v>5499</v>
      </c>
      <c r="U811" s="10" t="s">
        <v>5200</v>
      </c>
    </row>
    <row r="812" spans="1:21">
      <c r="A812" s="10" t="s">
        <v>965</v>
      </c>
      <c r="B812" s="11" t="s">
        <v>1970</v>
      </c>
      <c r="C812" s="11" t="s">
        <v>4930</v>
      </c>
      <c r="F812" s="10" t="s">
        <v>239</v>
      </c>
      <c r="G812" s="10">
        <v>75</v>
      </c>
      <c r="H812" s="10" t="s">
        <v>986</v>
      </c>
      <c r="I812" s="10">
        <v>1</v>
      </c>
      <c r="J812" s="10">
        <v>1</v>
      </c>
      <c r="L812" s="10" t="s">
        <v>5494</v>
      </c>
      <c r="N812" s="10" t="s">
        <v>5503</v>
      </c>
      <c r="S812" s="10">
        <f>IF(ISBLANK(T812),0,COUNTA(L812:R812))</f>
        <v>2</v>
      </c>
      <c r="T812" s="10" t="s">
        <v>5499</v>
      </c>
      <c r="U812" s="10" t="s">
        <v>5200</v>
      </c>
    </row>
    <row r="813" spans="1:21">
      <c r="A813" s="10" t="s">
        <v>965</v>
      </c>
      <c r="B813" s="11" t="s">
        <v>1971</v>
      </c>
      <c r="C813" s="11" t="s">
        <v>4934</v>
      </c>
      <c r="F813" s="10" t="s">
        <v>239</v>
      </c>
      <c r="G813" s="10">
        <v>75</v>
      </c>
      <c r="H813" s="10" t="s">
        <v>987</v>
      </c>
      <c r="I813" s="10">
        <v>1</v>
      </c>
      <c r="J813" s="10">
        <v>1</v>
      </c>
      <c r="L813" s="10" t="s">
        <v>5494</v>
      </c>
      <c r="N813" s="10" t="s">
        <v>5503</v>
      </c>
      <c r="S813" s="10">
        <f>IF(ISBLANK(T813),0,COUNTA(L813:R813))</f>
        <v>2</v>
      </c>
      <c r="T813" s="10" t="s">
        <v>5499</v>
      </c>
      <c r="U813" s="10" t="s">
        <v>5200</v>
      </c>
    </row>
    <row r="814" spans="1:21">
      <c r="A814" s="10" t="s">
        <v>965</v>
      </c>
      <c r="B814" s="11" t="s">
        <v>1972</v>
      </c>
      <c r="C814" s="11" t="s">
        <v>4974</v>
      </c>
      <c r="F814" s="10" t="s">
        <v>239</v>
      </c>
      <c r="G814" s="10">
        <v>75</v>
      </c>
      <c r="H814" s="10" t="s">
        <v>988</v>
      </c>
      <c r="I814" s="10">
        <v>1</v>
      </c>
      <c r="J814" s="10">
        <v>1</v>
      </c>
      <c r="O814" s="10" t="s">
        <v>10</v>
      </c>
      <c r="S814" s="10">
        <f>IF(ISBLANK(T814),0,COUNTA(L814:R814))</f>
        <v>1</v>
      </c>
      <c r="T814" s="10" t="s">
        <v>5499</v>
      </c>
      <c r="U814" s="10" t="s">
        <v>5232</v>
      </c>
    </row>
    <row r="815" spans="1:21">
      <c r="A815" s="10" t="s">
        <v>965</v>
      </c>
      <c r="B815" s="11" t="s">
        <v>1973</v>
      </c>
      <c r="C815" s="11" t="s">
        <v>4975</v>
      </c>
      <c r="F815" s="10" t="s">
        <v>239</v>
      </c>
      <c r="G815" s="10">
        <v>75</v>
      </c>
      <c r="H815" s="10" t="s">
        <v>989</v>
      </c>
      <c r="I815" s="10">
        <v>1</v>
      </c>
      <c r="J815" s="10">
        <v>1</v>
      </c>
      <c r="R815" s="10" t="s">
        <v>5</v>
      </c>
      <c r="S815" s="10">
        <f>IF(ISBLANK(T815),0,COUNTA(L815:R815))</f>
        <v>1</v>
      </c>
      <c r="T815" s="10" t="s">
        <v>5499</v>
      </c>
      <c r="U815" s="10" t="s">
        <v>5233</v>
      </c>
    </row>
    <row r="816" spans="1:21">
      <c r="A816" s="10" t="s">
        <v>965</v>
      </c>
      <c r="B816" s="11" t="s">
        <v>1974</v>
      </c>
      <c r="C816" s="11" t="s">
        <v>4976</v>
      </c>
      <c r="F816" s="10" t="s">
        <v>239</v>
      </c>
      <c r="G816" s="10">
        <v>75</v>
      </c>
      <c r="H816" s="10" t="s">
        <v>990</v>
      </c>
      <c r="I816" s="10">
        <v>1</v>
      </c>
      <c r="J816" s="10">
        <v>1</v>
      </c>
      <c r="R816" s="10" t="s">
        <v>5</v>
      </c>
      <c r="S816" s="10">
        <f>IF(ISBLANK(T816),0,COUNTA(L816:R816))</f>
        <v>1</v>
      </c>
      <c r="T816" s="10" t="s">
        <v>5499</v>
      </c>
      <c r="U816" s="10" t="s">
        <v>5234</v>
      </c>
    </row>
    <row r="817" spans="1:21">
      <c r="A817" s="10" t="s">
        <v>965</v>
      </c>
      <c r="B817" s="11" t="s">
        <v>1975</v>
      </c>
      <c r="C817" s="11" t="s">
        <v>4977</v>
      </c>
      <c r="F817" s="10" t="s">
        <v>239</v>
      </c>
      <c r="G817" s="10">
        <v>75</v>
      </c>
      <c r="H817" s="10" t="s">
        <v>991</v>
      </c>
      <c r="I817" s="10">
        <v>1</v>
      </c>
      <c r="J817" s="10">
        <v>1</v>
      </c>
      <c r="O817" s="10" t="s">
        <v>10</v>
      </c>
      <c r="S817" s="10">
        <f>IF(ISBLANK(T817),0,COUNTA(L817:R817))</f>
        <v>1</v>
      </c>
      <c r="T817" s="10" t="s">
        <v>5499</v>
      </c>
      <c r="U817" s="10" t="s">
        <v>5235</v>
      </c>
    </row>
    <row r="818" spans="1:21">
      <c r="A818" s="10" t="s">
        <v>965</v>
      </c>
      <c r="B818" s="11" t="s">
        <v>1976</v>
      </c>
      <c r="C818" s="11" t="s">
        <v>4978</v>
      </c>
      <c r="F818" s="10" t="s">
        <v>239</v>
      </c>
      <c r="G818" s="10">
        <v>75</v>
      </c>
      <c r="H818" s="10" t="s">
        <v>992</v>
      </c>
      <c r="I818" s="10">
        <v>1</v>
      </c>
      <c r="J818" s="10">
        <v>1</v>
      </c>
      <c r="R818" s="10" t="s">
        <v>5</v>
      </c>
      <c r="S818" s="10">
        <f>IF(ISBLANK(T818),0,COUNTA(L818:R818))</f>
        <v>1</v>
      </c>
      <c r="T818" s="10" t="s">
        <v>5499</v>
      </c>
      <c r="U818" s="10" t="s">
        <v>5236</v>
      </c>
    </row>
    <row r="819" spans="1:21">
      <c r="A819" s="10" t="s">
        <v>965</v>
      </c>
      <c r="B819" s="11" t="s">
        <v>1977</v>
      </c>
      <c r="C819" s="11" t="s">
        <v>4979</v>
      </c>
      <c r="F819" s="10" t="s">
        <v>239</v>
      </c>
      <c r="G819" s="10">
        <v>75</v>
      </c>
      <c r="H819" s="10" t="s">
        <v>993</v>
      </c>
      <c r="I819" s="10">
        <v>1</v>
      </c>
      <c r="J819" s="10">
        <v>1</v>
      </c>
      <c r="R819" s="10" t="s">
        <v>5</v>
      </c>
      <c r="S819" s="10">
        <f>IF(ISBLANK(T819),0,COUNTA(L819:R819))</f>
        <v>1</v>
      </c>
      <c r="T819" s="10" t="s">
        <v>5499</v>
      </c>
      <c r="U819" s="10" t="s">
        <v>5237</v>
      </c>
    </row>
    <row r="820" spans="1:21">
      <c r="A820" s="10" t="s">
        <v>965</v>
      </c>
      <c r="B820" s="11" t="s">
        <v>1978</v>
      </c>
      <c r="C820" s="11" t="s">
        <v>4980</v>
      </c>
      <c r="F820" s="10" t="s">
        <v>239</v>
      </c>
      <c r="G820" s="10">
        <v>75</v>
      </c>
      <c r="H820" s="10" t="s">
        <v>994</v>
      </c>
      <c r="I820" s="10">
        <v>1</v>
      </c>
      <c r="J820" s="10">
        <v>1</v>
      </c>
      <c r="R820" s="10" t="s">
        <v>5</v>
      </c>
      <c r="S820" s="10">
        <f>IF(ISBLANK(T820),0,COUNTA(L820:R820))</f>
        <v>1</v>
      </c>
      <c r="T820" s="10" t="s">
        <v>5499</v>
      </c>
      <c r="U820" s="10" t="s">
        <v>5238</v>
      </c>
    </row>
    <row r="821" spans="1:21">
      <c r="A821" s="10" t="s">
        <v>965</v>
      </c>
      <c r="B821" s="11" t="s">
        <v>1979</v>
      </c>
      <c r="C821" s="11" t="s">
        <v>4981</v>
      </c>
      <c r="F821" s="10" t="s">
        <v>239</v>
      </c>
      <c r="G821" s="10">
        <v>75</v>
      </c>
      <c r="H821" s="10" t="s">
        <v>995</v>
      </c>
      <c r="I821" s="10">
        <v>1</v>
      </c>
      <c r="J821" s="10">
        <v>1</v>
      </c>
      <c r="R821" s="10" t="s">
        <v>5</v>
      </c>
      <c r="S821" s="10">
        <f>IF(ISBLANK(T821),0,COUNTA(L821:R821))</f>
        <v>1</v>
      </c>
      <c r="T821" s="10" t="s">
        <v>5499</v>
      </c>
      <c r="U821" s="10" t="s">
        <v>5239</v>
      </c>
    </row>
    <row r="822" spans="1:21">
      <c r="A822" s="10" t="s">
        <v>965</v>
      </c>
      <c r="B822" s="11" t="s">
        <v>1980</v>
      </c>
      <c r="C822" s="11" t="s">
        <v>4983</v>
      </c>
      <c r="F822" s="10" t="s">
        <v>239</v>
      </c>
      <c r="G822" s="10">
        <v>75</v>
      </c>
      <c r="H822" s="10" t="s">
        <v>996</v>
      </c>
      <c r="I822" s="10">
        <v>1</v>
      </c>
      <c r="J822" s="10">
        <v>1</v>
      </c>
      <c r="O822" s="10" t="s">
        <v>10</v>
      </c>
      <c r="S822" s="10">
        <f>IF(ISBLANK(T822),0,COUNTA(L822:R822))</f>
        <v>1</v>
      </c>
      <c r="T822" s="10" t="s">
        <v>5499</v>
      </c>
      <c r="U822" s="10" t="s">
        <v>5241</v>
      </c>
    </row>
    <row r="823" spans="1:21">
      <c r="A823" s="10" t="s">
        <v>965</v>
      </c>
      <c r="B823" s="11" t="s">
        <v>1981</v>
      </c>
      <c r="C823" s="11" t="s">
        <v>5112</v>
      </c>
      <c r="F823" s="10" t="s">
        <v>239</v>
      </c>
      <c r="G823" s="10">
        <v>75</v>
      </c>
      <c r="H823" s="10" t="s">
        <v>997</v>
      </c>
      <c r="I823" s="10">
        <v>1</v>
      </c>
      <c r="J823" s="10">
        <v>1</v>
      </c>
      <c r="L823" s="10" t="s">
        <v>644</v>
      </c>
      <c r="S823" s="10">
        <f>IF(ISBLANK(T823),0,COUNTA(L823:R823))</f>
        <v>1</v>
      </c>
      <c r="T823" s="10" t="s">
        <v>5499</v>
      </c>
      <c r="U823" s="10" t="s">
        <v>5365</v>
      </c>
    </row>
    <row r="824" spans="1:21">
      <c r="A824" s="10" t="s">
        <v>965</v>
      </c>
      <c r="B824" s="11" t="s">
        <v>1982</v>
      </c>
      <c r="C824" s="11" t="s">
        <v>5115</v>
      </c>
      <c r="F824" s="10" t="s">
        <v>239</v>
      </c>
      <c r="G824" s="10">
        <v>75</v>
      </c>
      <c r="H824" s="10" t="s">
        <v>998</v>
      </c>
      <c r="I824" s="10">
        <v>1</v>
      </c>
      <c r="J824" s="10">
        <v>1</v>
      </c>
      <c r="L824" s="10" t="s">
        <v>644</v>
      </c>
      <c r="S824" s="10">
        <f>IF(ISBLANK(T824),0,COUNTA(L824:R824))</f>
        <v>1</v>
      </c>
      <c r="T824" s="10" t="s">
        <v>5499</v>
      </c>
      <c r="U824" s="10" t="s">
        <v>5366</v>
      </c>
    </row>
    <row r="825" spans="1:21">
      <c r="A825" s="10" t="s">
        <v>965</v>
      </c>
      <c r="B825" s="11" t="s">
        <v>1983</v>
      </c>
      <c r="C825" s="11" t="s">
        <v>5116</v>
      </c>
      <c r="F825" s="10" t="s">
        <v>239</v>
      </c>
      <c r="G825" s="10">
        <v>75</v>
      </c>
      <c r="H825" s="10" t="s">
        <v>999</v>
      </c>
      <c r="I825" s="10">
        <v>1</v>
      </c>
      <c r="J825" s="10">
        <v>1</v>
      </c>
      <c r="L825" s="10" t="s">
        <v>644</v>
      </c>
      <c r="S825" s="10">
        <f>IF(ISBLANK(T825),0,COUNTA(L825:R825))</f>
        <v>1</v>
      </c>
      <c r="T825" s="10" t="s">
        <v>5499</v>
      </c>
      <c r="U825" s="10" t="s">
        <v>5367</v>
      </c>
    </row>
    <row r="826" spans="1:21">
      <c r="A826" s="10" t="s">
        <v>965</v>
      </c>
      <c r="B826" s="11" t="s">
        <v>1984</v>
      </c>
      <c r="C826" s="11" t="s">
        <v>5118</v>
      </c>
      <c r="F826" s="10" t="s">
        <v>239</v>
      </c>
      <c r="G826" s="10">
        <v>75</v>
      </c>
      <c r="H826" s="10" t="s">
        <v>1000</v>
      </c>
      <c r="I826" s="10">
        <v>1</v>
      </c>
      <c r="J826" s="10">
        <v>1</v>
      </c>
      <c r="L826" s="10" t="s">
        <v>644</v>
      </c>
      <c r="S826" s="10">
        <f>IF(ISBLANK(T826),0,COUNTA(L826:R826))</f>
        <v>1</v>
      </c>
      <c r="T826" s="10" t="s">
        <v>5499</v>
      </c>
      <c r="U826" s="10" t="s">
        <v>5368</v>
      </c>
    </row>
    <row r="827" spans="1:21">
      <c r="A827" s="10" t="s">
        <v>965</v>
      </c>
      <c r="B827" s="11" t="s">
        <v>1985</v>
      </c>
      <c r="C827" s="11" t="s">
        <v>5119</v>
      </c>
      <c r="F827" s="10" t="s">
        <v>239</v>
      </c>
      <c r="G827" s="10">
        <v>75</v>
      </c>
      <c r="H827" s="10" t="s">
        <v>1001</v>
      </c>
      <c r="I827" s="10">
        <v>1</v>
      </c>
      <c r="J827" s="10">
        <v>1</v>
      </c>
      <c r="L827" s="10" t="s">
        <v>644</v>
      </c>
      <c r="S827" s="10">
        <f>IF(ISBLANK(T827),0,COUNTA(L827:R827))</f>
        <v>1</v>
      </c>
      <c r="T827" s="10" t="s">
        <v>5499</v>
      </c>
      <c r="U827" s="10" t="s">
        <v>5369</v>
      </c>
    </row>
    <row r="828" spans="1:21">
      <c r="A828" s="10" t="s">
        <v>965</v>
      </c>
      <c r="B828" s="11" t="s">
        <v>1986</v>
      </c>
      <c r="C828" s="11" t="s">
        <v>5123</v>
      </c>
      <c r="F828" s="10" t="s">
        <v>239</v>
      </c>
      <c r="G828" s="10">
        <v>75</v>
      </c>
      <c r="H828" s="10" t="s">
        <v>1002</v>
      </c>
      <c r="I828" s="10">
        <v>1</v>
      </c>
      <c r="J828" s="10">
        <v>1</v>
      </c>
      <c r="L828" s="10" t="s">
        <v>5494</v>
      </c>
      <c r="M828" s="10" t="s">
        <v>5526</v>
      </c>
      <c r="N828" s="10" t="s">
        <v>5506</v>
      </c>
      <c r="P828" s="10" t="s">
        <v>5503</v>
      </c>
      <c r="S828" s="10">
        <f>IF(ISBLANK(T828),0,COUNTA(L828:R828))</f>
        <v>4</v>
      </c>
      <c r="T828" s="10" t="s">
        <v>5499</v>
      </c>
      <c r="U828" s="10" t="s">
        <v>5371</v>
      </c>
    </row>
    <row r="829" spans="1:21">
      <c r="A829" s="10" t="s">
        <v>965</v>
      </c>
      <c r="B829" s="11" t="s">
        <v>1987</v>
      </c>
      <c r="C829" s="11" t="s">
        <v>4931</v>
      </c>
      <c r="F829" s="10" t="s">
        <v>239</v>
      </c>
      <c r="G829" s="10">
        <v>100</v>
      </c>
      <c r="H829" s="10" t="s">
        <v>1003</v>
      </c>
      <c r="I829" s="10">
        <v>1</v>
      </c>
      <c r="J829" s="10">
        <v>1</v>
      </c>
      <c r="L829" s="10" t="s">
        <v>5494</v>
      </c>
      <c r="N829" s="10" t="s">
        <v>5503</v>
      </c>
      <c r="S829" s="10">
        <f>IF(ISBLANK(T829),0,COUNTA(L829:R829))</f>
        <v>2</v>
      </c>
      <c r="T829" s="10" t="s">
        <v>5499</v>
      </c>
      <c r="U829" s="10" t="s">
        <v>5200</v>
      </c>
    </row>
    <row r="830" spans="1:21">
      <c r="A830" s="10" t="s">
        <v>965</v>
      </c>
      <c r="B830" s="11" t="s">
        <v>1988</v>
      </c>
      <c r="C830" s="11" t="s">
        <v>4932</v>
      </c>
      <c r="F830" s="10" t="s">
        <v>239</v>
      </c>
      <c r="G830" s="10">
        <v>100</v>
      </c>
      <c r="H830" s="10" t="s">
        <v>1004</v>
      </c>
      <c r="I830" s="10">
        <v>1</v>
      </c>
      <c r="J830" s="10">
        <v>1</v>
      </c>
      <c r="L830" s="10" t="s">
        <v>5494</v>
      </c>
      <c r="N830" s="10" t="s">
        <v>5503</v>
      </c>
      <c r="S830" s="10">
        <f>IF(ISBLANK(T830),0,COUNTA(L830:R830))</f>
        <v>2</v>
      </c>
      <c r="T830" s="10" t="s">
        <v>5499</v>
      </c>
      <c r="U830" s="10" t="s">
        <v>5200</v>
      </c>
    </row>
    <row r="831" spans="1:21">
      <c r="A831" s="10" t="s">
        <v>965</v>
      </c>
      <c r="B831" s="11" t="s">
        <v>1989</v>
      </c>
      <c r="C831" s="11" t="s">
        <v>4935</v>
      </c>
      <c r="F831" s="10" t="s">
        <v>239</v>
      </c>
      <c r="G831" s="10">
        <v>100</v>
      </c>
      <c r="H831" s="10" t="s">
        <v>1005</v>
      </c>
      <c r="I831" s="10">
        <v>1</v>
      </c>
      <c r="J831" s="10">
        <v>1</v>
      </c>
      <c r="L831" s="10" t="s">
        <v>5494</v>
      </c>
      <c r="N831" s="10" t="s">
        <v>5503</v>
      </c>
      <c r="S831" s="10">
        <f>IF(ISBLANK(T831),0,COUNTA(L831:R831))</f>
        <v>2</v>
      </c>
      <c r="T831" s="10" t="s">
        <v>5499</v>
      </c>
      <c r="U831" s="10" t="s">
        <v>5200</v>
      </c>
    </row>
    <row r="832" spans="1:21">
      <c r="A832" s="10" t="s">
        <v>965</v>
      </c>
      <c r="B832" s="11" t="s">
        <v>1990</v>
      </c>
      <c r="C832" s="11" t="s">
        <v>4937</v>
      </c>
      <c r="F832" s="10" t="s">
        <v>239</v>
      </c>
      <c r="G832" s="10">
        <v>100</v>
      </c>
      <c r="H832" s="10" t="s">
        <v>1006</v>
      </c>
      <c r="I832" s="10">
        <v>1</v>
      </c>
      <c r="J832" s="10">
        <v>1</v>
      </c>
      <c r="L832" s="10" t="s">
        <v>5494</v>
      </c>
      <c r="N832" s="10" t="s">
        <v>2867</v>
      </c>
      <c r="S832" s="10">
        <f>IF(ISBLANK(T832),0,COUNTA(L832:R832))</f>
        <v>2</v>
      </c>
      <c r="T832" s="10" t="s">
        <v>5499</v>
      </c>
      <c r="U832" s="10" t="s">
        <v>5201</v>
      </c>
    </row>
    <row r="833" spans="1:21">
      <c r="A833" s="10" t="s">
        <v>965</v>
      </c>
      <c r="B833" s="11" t="s">
        <v>1991</v>
      </c>
      <c r="C833" s="11" t="s">
        <v>5121</v>
      </c>
      <c r="F833" s="10" t="s">
        <v>239</v>
      </c>
      <c r="G833" s="10">
        <v>100</v>
      </c>
      <c r="H833" s="10" t="s">
        <v>1007</v>
      </c>
      <c r="I833" s="10">
        <v>1</v>
      </c>
      <c r="J833" s="10">
        <v>1</v>
      </c>
      <c r="L833" s="10" t="s">
        <v>5494</v>
      </c>
      <c r="M833" s="10" t="s">
        <v>5526</v>
      </c>
      <c r="N833" s="10" t="s">
        <v>5506</v>
      </c>
      <c r="P833" s="10" t="s">
        <v>5503</v>
      </c>
      <c r="S833" s="10">
        <f>IF(ISBLANK(T833),0,COUNTA(L833:R833))</f>
        <v>4</v>
      </c>
      <c r="T833" s="10" t="s">
        <v>5499</v>
      </c>
      <c r="U833" s="10" t="s">
        <v>5371</v>
      </c>
    </row>
    <row r="834" spans="1:21">
      <c r="A834" s="10" t="s">
        <v>965</v>
      </c>
      <c r="B834" s="11" t="s">
        <v>1992</v>
      </c>
      <c r="C834" s="11" t="s">
        <v>5122</v>
      </c>
      <c r="F834" s="10" t="s">
        <v>239</v>
      </c>
      <c r="G834" s="10">
        <v>100</v>
      </c>
      <c r="H834" s="10" t="s">
        <v>1008</v>
      </c>
      <c r="I834" s="10">
        <v>1</v>
      </c>
      <c r="J834" s="10">
        <v>1</v>
      </c>
      <c r="L834" s="10" t="s">
        <v>5494</v>
      </c>
      <c r="M834" s="10" t="s">
        <v>5526</v>
      </c>
      <c r="N834" s="10" t="s">
        <v>5506</v>
      </c>
      <c r="P834" s="10" t="s">
        <v>5503</v>
      </c>
      <c r="S834" s="10">
        <f>IF(ISBLANK(T834),0,COUNTA(L834:R834))</f>
        <v>4</v>
      </c>
      <c r="T834" s="10" t="s">
        <v>5499</v>
      </c>
      <c r="U834" s="10" t="s">
        <v>5371</v>
      </c>
    </row>
    <row r="835" spans="1:21">
      <c r="A835" s="10" t="s">
        <v>965</v>
      </c>
      <c r="B835" s="11" t="s">
        <v>1993</v>
      </c>
      <c r="C835" s="11" t="s">
        <v>5124</v>
      </c>
      <c r="F835" s="10" t="s">
        <v>239</v>
      </c>
      <c r="G835" s="10">
        <v>100</v>
      </c>
      <c r="H835" s="10" t="s">
        <v>1009</v>
      </c>
      <c r="I835" s="10">
        <v>1</v>
      </c>
      <c r="J835" s="10">
        <v>1</v>
      </c>
      <c r="M835" s="10" t="s">
        <v>5506</v>
      </c>
      <c r="S835" s="10">
        <f>IF(ISBLANK(T835),0,COUNTA(L835:R835))</f>
        <v>1</v>
      </c>
      <c r="T835" s="10" t="s">
        <v>5499</v>
      </c>
      <c r="U835" s="10" t="s">
        <v>5372</v>
      </c>
    </row>
    <row r="836" spans="1:21">
      <c r="A836" s="10" t="s">
        <v>965</v>
      </c>
      <c r="B836" s="11" t="s">
        <v>1994</v>
      </c>
      <c r="C836" s="11" t="s">
        <v>5125</v>
      </c>
      <c r="F836" s="10" t="s">
        <v>239</v>
      </c>
      <c r="G836" s="10">
        <v>100</v>
      </c>
      <c r="H836" s="10" t="s">
        <v>1010</v>
      </c>
      <c r="I836" s="10">
        <v>1</v>
      </c>
      <c r="J836" s="10">
        <v>1</v>
      </c>
      <c r="L836" s="10" t="s">
        <v>5494</v>
      </c>
      <c r="M836" s="10" t="s">
        <v>5526</v>
      </c>
      <c r="N836" s="10" t="s">
        <v>5506</v>
      </c>
      <c r="P836" s="10" t="s">
        <v>5503</v>
      </c>
      <c r="S836" s="10">
        <f>IF(ISBLANK(T836),0,COUNTA(L836:R836))</f>
        <v>4</v>
      </c>
      <c r="T836" s="10" t="s">
        <v>5499</v>
      </c>
      <c r="U836" s="10" t="s">
        <v>5373</v>
      </c>
    </row>
    <row r="837" spans="1:21">
      <c r="A837" s="10" t="s">
        <v>965</v>
      </c>
      <c r="B837" s="11" t="s">
        <v>1995</v>
      </c>
      <c r="C837" s="11" t="s">
        <v>5024</v>
      </c>
      <c r="F837" s="10" t="s">
        <v>240</v>
      </c>
      <c r="G837" s="10">
        <v>0</v>
      </c>
      <c r="H837" s="10" t="s">
        <v>1011</v>
      </c>
      <c r="I837" s="10">
        <v>1</v>
      </c>
      <c r="J837" s="10">
        <v>1</v>
      </c>
      <c r="M837" s="10" t="s">
        <v>646</v>
      </c>
      <c r="S837" s="10">
        <f>IF(ISBLANK(T837),0,COUNTA(L837:R837))</f>
        <v>1</v>
      </c>
      <c r="T837" s="10" t="s">
        <v>5499</v>
      </c>
      <c r="U837" s="10" t="s">
        <v>5278</v>
      </c>
    </row>
    <row r="838" spans="1:21">
      <c r="A838" s="10" t="s">
        <v>965</v>
      </c>
      <c r="B838" s="11" t="s">
        <v>1996</v>
      </c>
      <c r="C838" s="11" t="s">
        <v>5025</v>
      </c>
      <c r="F838" s="10" t="s">
        <v>240</v>
      </c>
      <c r="G838" s="10">
        <v>0</v>
      </c>
      <c r="H838" s="10" t="s">
        <v>1012</v>
      </c>
      <c r="I838" s="10">
        <v>1</v>
      </c>
      <c r="J838" s="10">
        <v>1</v>
      </c>
      <c r="M838" s="10" t="s">
        <v>646</v>
      </c>
      <c r="S838" s="10">
        <f>IF(ISBLANK(T838),0,COUNTA(L838:R838))</f>
        <v>1</v>
      </c>
      <c r="T838" s="10" t="s">
        <v>5499</v>
      </c>
      <c r="U838" s="10" t="s">
        <v>5279</v>
      </c>
    </row>
    <row r="839" spans="1:21">
      <c r="A839" s="10" t="s">
        <v>965</v>
      </c>
      <c r="B839" s="11" t="s">
        <v>1997</v>
      </c>
      <c r="C839" s="11" t="s">
        <v>5026</v>
      </c>
      <c r="F839" s="10" t="s">
        <v>240</v>
      </c>
      <c r="G839" s="10">
        <v>0</v>
      </c>
      <c r="H839" s="10" t="s">
        <v>1013</v>
      </c>
      <c r="I839" s="10">
        <v>1</v>
      </c>
      <c r="J839" s="10">
        <v>1</v>
      </c>
      <c r="N839" s="10" t="s">
        <v>5493</v>
      </c>
      <c r="S839" s="10">
        <f>IF(ISBLANK(T839),0,COUNTA(L839:R839))</f>
        <v>1</v>
      </c>
      <c r="T839" s="10" t="s">
        <v>5499</v>
      </c>
      <c r="U839" s="10" t="s">
        <v>5280</v>
      </c>
    </row>
    <row r="840" spans="1:21">
      <c r="A840" s="10" t="s">
        <v>965</v>
      </c>
      <c r="B840" s="11" t="s">
        <v>1998</v>
      </c>
      <c r="C840" s="11" t="s">
        <v>5027</v>
      </c>
      <c r="F840" s="10" t="s">
        <v>240</v>
      </c>
      <c r="G840" s="10">
        <v>0</v>
      </c>
      <c r="H840" s="10" t="s">
        <v>1014</v>
      </c>
      <c r="I840" s="10">
        <v>1</v>
      </c>
      <c r="J840" s="10">
        <v>1</v>
      </c>
      <c r="N840" s="10" t="s">
        <v>5493</v>
      </c>
      <c r="S840" s="10">
        <f>IF(ISBLANK(T840),0,COUNTA(L840:R840))</f>
        <v>1</v>
      </c>
      <c r="T840" s="10" t="s">
        <v>5499</v>
      </c>
      <c r="U840" s="10" t="s">
        <v>5281</v>
      </c>
    </row>
    <row r="841" spans="1:21">
      <c r="A841" s="10" t="s">
        <v>965</v>
      </c>
      <c r="B841" s="11" t="s">
        <v>1999</v>
      </c>
      <c r="C841" s="11" t="s">
        <v>5028</v>
      </c>
      <c r="F841" s="10" t="s">
        <v>240</v>
      </c>
      <c r="G841" s="10">
        <v>0</v>
      </c>
      <c r="H841" s="10" t="s">
        <v>1015</v>
      </c>
      <c r="I841" s="10">
        <v>1</v>
      </c>
      <c r="J841" s="10">
        <v>1</v>
      </c>
      <c r="N841" s="10" t="s">
        <v>5493</v>
      </c>
      <c r="S841" s="10">
        <f>IF(ISBLANK(T841),0,COUNTA(L841:R841))</f>
        <v>1</v>
      </c>
      <c r="T841" s="10" t="s">
        <v>5499</v>
      </c>
      <c r="U841" s="10" t="s">
        <v>5282</v>
      </c>
    </row>
    <row r="842" spans="1:21">
      <c r="A842" s="10" t="s">
        <v>965</v>
      </c>
      <c r="B842" s="11" t="s">
        <v>2000</v>
      </c>
      <c r="C842" s="11" t="s">
        <v>5029</v>
      </c>
      <c r="F842" s="10" t="s">
        <v>240</v>
      </c>
      <c r="G842" s="10">
        <v>0</v>
      </c>
      <c r="H842" s="10" t="s">
        <v>1016</v>
      </c>
      <c r="I842" s="10">
        <v>1</v>
      </c>
      <c r="J842" s="10">
        <v>1</v>
      </c>
      <c r="N842" s="10" t="s">
        <v>5493</v>
      </c>
      <c r="S842" s="10">
        <f>IF(ISBLANK(T842),0,COUNTA(L842:R842))</f>
        <v>1</v>
      </c>
      <c r="T842" s="10" t="s">
        <v>5499</v>
      </c>
      <c r="U842" s="10" t="s">
        <v>5283</v>
      </c>
    </row>
    <row r="843" spans="1:21">
      <c r="A843" s="10" t="s">
        <v>965</v>
      </c>
      <c r="B843" s="11" t="s">
        <v>2001</v>
      </c>
      <c r="C843" s="11" t="s">
        <v>5030</v>
      </c>
      <c r="F843" s="10" t="s">
        <v>240</v>
      </c>
      <c r="G843" s="10">
        <v>0</v>
      </c>
      <c r="H843" s="10" t="s">
        <v>1017</v>
      </c>
      <c r="I843" s="10">
        <v>1</v>
      </c>
      <c r="J843" s="10">
        <v>1</v>
      </c>
      <c r="N843" s="10" t="s">
        <v>5493</v>
      </c>
      <c r="S843" s="10">
        <f>IF(ISBLANK(T843),0,COUNTA(L843:R843))</f>
        <v>1</v>
      </c>
      <c r="T843" s="10" t="s">
        <v>5499</v>
      </c>
      <c r="U843" s="10" t="s">
        <v>5284</v>
      </c>
    </row>
    <row r="844" spans="1:21">
      <c r="A844" s="10" t="s">
        <v>965</v>
      </c>
      <c r="B844" s="11" t="s">
        <v>2002</v>
      </c>
      <c r="C844" s="11" t="s">
        <v>5031</v>
      </c>
      <c r="F844" s="10" t="s">
        <v>240</v>
      </c>
      <c r="G844" s="10">
        <v>0</v>
      </c>
      <c r="H844" s="10" t="s">
        <v>1018</v>
      </c>
      <c r="I844" s="10">
        <v>1</v>
      </c>
      <c r="J844" s="10">
        <v>1</v>
      </c>
      <c r="N844" s="10" t="s">
        <v>5502</v>
      </c>
      <c r="S844" s="10">
        <f>IF(ISBLANK(T844),0,COUNTA(L844:R844))</f>
        <v>1</v>
      </c>
      <c r="T844" s="10" t="s">
        <v>5499</v>
      </c>
      <c r="U844" s="10" t="s">
        <v>5285</v>
      </c>
    </row>
    <row r="845" spans="1:21">
      <c r="A845" s="10" t="s">
        <v>965</v>
      </c>
      <c r="B845" s="11" t="s">
        <v>2003</v>
      </c>
      <c r="C845" s="11" t="s">
        <v>5032</v>
      </c>
      <c r="F845" s="10" t="s">
        <v>240</v>
      </c>
      <c r="G845" s="10">
        <v>0</v>
      </c>
      <c r="H845" s="10" t="s">
        <v>1019</v>
      </c>
      <c r="I845" s="10">
        <v>1</v>
      </c>
      <c r="J845" s="10">
        <v>1</v>
      </c>
      <c r="N845" s="10" t="s">
        <v>5493</v>
      </c>
      <c r="S845" s="10">
        <f>IF(ISBLANK(T845),0,COUNTA(L845:R845))</f>
        <v>1</v>
      </c>
      <c r="T845" s="10" t="s">
        <v>5499</v>
      </c>
      <c r="U845" s="10" t="s">
        <v>5286</v>
      </c>
    </row>
    <row r="846" spans="1:21">
      <c r="A846" s="10" t="s">
        <v>965</v>
      </c>
      <c r="B846" s="11" t="s">
        <v>2004</v>
      </c>
      <c r="C846" s="11" t="s">
        <v>5033</v>
      </c>
      <c r="F846" s="10" t="s">
        <v>240</v>
      </c>
      <c r="G846" s="10">
        <v>0</v>
      </c>
      <c r="H846" s="10" t="s">
        <v>1020</v>
      </c>
      <c r="I846" s="10">
        <v>1</v>
      </c>
      <c r="J846" s="10">
        <v>1</v>
      </c>
      <c r="N846" s="10" t="s">
        <v>5493</v>
      </c>
      <c r="S846" s="10">
        <f>IF(ISBLANK(T846),0,COUNTA(L846:R846))</f>
        <v>1</v>
      </c>
      <c r="T846" s="10" t="s">
        <v>5499</v>
      </c>
      <c r="U846" s="10" t="s">
        <v>5287</v>
      </c>
    </row>
    <row r="847" spans="1:21">
      <c r="A847" s="10" t="s">
        <v>965</v>
      </c>
      <c r="B847" s="11" t="s">
        <v>2005</v>
      </c>
      <c r="C847" s="11" t="s">
        <v>5035</v>
      </c>
      <c r="F847" s="10" t="s">
        <v>240</v>
      </c>
      <c r="G847" s="10">
        <v>0</v>
      </c>
      <c r="H847" s="10" t="s">
        <v>1021</v>
      </c>
      <c r="I847" s="10">
        <v>1</v>
      </c>
      <c r="J847" s="10">
        <v>1</v>
      </c>
      <c r="N847" s="10" t="s">
        <v>5493</v>
      </c>
      <c r="S847" s="10">
        <f>IF(ISBLANK(T847),0,COUNTA(L847:R847))</f>
        <v>1</v>
      </c>
      <c r="T847" s="10" t="s">
        <v>5499</v>
      </c>
      <c r="U847" s="10" t="s">
        <v>5289</v>
      </c>
    </row>
    <row r="848" spans="1:21">
      <c r="A848" s="10" t="s">
        <v>965</v>
      </c>
      <c r="B848" s="11" t="s">
        <v>2006</v>
      </c>
      <c r="C848" s="11" t="s">
        <v>5051</v>
      </c>
      <c r="F848" s="10" t="s">
        <v>240</v>
      </c>
      <c r="G848" s="10">
        <v>0</v>
      </c>
      <c r="H848" s="10" t="s">
        <v>1022</v>
      </c>
      <c r="I848" s="10">
        <v>1</v>
      </c>
      <c r="J848" s="10">
        <v>1</v>
      </c>
      <c r="M848" s="10" t="s">
        <v>646</v>
      </c>
      <c r="S848" s="10">
        <f>IF(ISBLANK(T848),0,COUNTA(L848:R848))</f>
        <v>1</v>
      </c>
      <c r="T848" s="10" t="s">
        <v>5499</v>
      </c>
      <c r="U848" s="10" t="s">
        <v>5305</v>
      </c>
    </row>
    <row r="849" spans="1:21">
      <c r="A849" s="10" t="s">
        <v>965</v>
      </c>
      <c r="B849" s="11" t="s">
        <v>2007</v>
      </c>
      <c r="C849" s="11" t="s">
        <v>5052</v>
      </c>
      <c r="F849" s="10" t="s">
        <v>240</v>
      </c>
      <c r="G849" s="10">
        <v>0</v>
      </c>
      <c r="H849" s="10" t="s">
        <v>1023</v>
      </c>
      <c r="I849" s="10">
        <v>1</v>
      </c>
      <c r="J849" s="10">
        <v>1</v>
      </c>
      <c r="N849" s="10" t="s">
        <v>5493</v>
      </c>
      <c r="S849" s="10">
        <f>IF(ISBLANK(T849),0,COUNTA(L849:R849))</f>
        <v>1</v>
      </c>
      <c r="T849" s="10" t="s">
        <v>5499</v>
      </c>
      <c r="U849" s="10" t="s">
        <v>5306</v>
      </c>
    </row>
    <row r="850" spans="1:21">
      <c r="A850" s="10" t="s">
        <v>965</v>
      </c>
      <c r="B850" s="11" t="s">
        <v>2008</v>
      </c>
      <c r="C850" s="11" t="s">
        <v>5053</v>
      </c>
      <c r="F850" s="10" t="s">
        <v>240</v>
      </c>
      <c r="G850" s="10">
        <v>0</v>
      </c>
      <c r="H850" s="10" t="s">
        <v>1024</v>
      </c>
      <c r="I850" s="10">
        <v>1</v>
      </c>
      <c r="J850" s="10">
        <v>1</v>
      </c>
      <c r="N850" s="10" t="s">
        <v>5493</v>
      </c>
      <c r="S850" s="10">
        <f>IF(ISBLANK(T850),0,COUNTA(L850:R850))</f>
        <v>1</v>
      </c>
      <c r="T850" s="10" t="s">
        <v>5499</v>
      </c>
      <c r="U850" s="10" t="s">
        <v>5307</v>
      </c>
    </row>
    <row r="851" spans="1:21">
      <c r="A851" s="10" t="s">
        <v>965</v>
      </c>
      <c r="B851" s="11" t="s">
        <v>2009</v>
      </c>
      <c r="C851" s="11" t="s">
        <v>5054</v>
      </c>
      <c r="F851" s="10" t="s">
        <v>240</v>
      </c>
      <c r="G851" s="10">
        <v>0</v>
      </c>
      <c r="H851" s="10" t="s">
        <v>1025</v>
      </c>
      <c r="I851" s="10">
        <v>1</v>
      </c>
      <c r="J851" s="10">
        <v>1</v>
      </c>
      <c r="N851" s="10" t="s">
        <v>5493</v>
      </c>
      <c r="S851" s="10">
        <f>IF(ISBLANK(T851),0,COUNTA(L851:R851))</f>
        <v>1</v>
      </c>
      <c r="T851" s="10" t="s">
        <v>5499</v>
      </c>
      <c r="U851" s="10" t="s">
        <v>5308</v>
      </c>
    </row>
    <row r="852" spans="1:21">
      <c r="A852" s="10" t="s">
        <v>965</v>
      </c>
      <c r="B852" s="11" t="s">
        <v>2010</v>
      </c>
      <c r="C852" s="11" t="s">
        <v>5055</v>
      </c>
      <c r="F852" s="10" t="s">
        <v>240</v>
      </c>
      <c r="G852" s="10">
        <v>0</v>
      </c>
      <c r="H852" s="10" t="s">
        <v>1026</v>
      </c>
      <c r="I852" s="10">
        <v>1</v>
      </c>
      <c r="J852" s="10">
        <v>1</v>
      </c>
      <c r="N852" s="10" t="s">
        <v>5493</v>
      </c>
      <c r="S852" s="10">
        <f>IF(ISBLANK(T852),0,COUNTA(L852:R852))</f>
        <v>1</v>
      </c>
      <c r="T852" s="10" t="s">
        <v>5499</v>
      </c>
      <c r="U852" s="10" t="s">
        <v>5309</v>
      </c>
    </row>
    <row r="853" spans="1:21">
      <c r="A853" s="10" t="s">
        <v>965</v>
      </c>
      <c r="B853" s="11" t="s">
        <v>2011</v>
      </c>
      <c r="C853" s="11" t="s">
        <v>5060</v>
      </c>
      <c r="F853" s="10" t="s">
        <v>240</v>
      </c>
      <c r="G853" s="10">
        <v>0</v>
      </c>
      <c r="H853" s="10" t="s">
        <v>1027</v>
      </c>
      <c r="I853" s="10">
        <v>1</v>
      </c>
      <c r="J853" s="10">
        <v>1</v>
      </c>
      <c r="N853" s="10" t="s">
        <v>5493</v>
      </c>
      <c r="S853" s="10">
        <f>IF(ISBLANK(T853),0,COUNTA(L853:R853))</f>
        <v>1</v>
      </c>
      <c r="T853" s="10" t="s">
        <v>5499</v>
      </c>
      <c r="U853" s="10" t="s">
        <v>5314</v>
      </c>
    </row>
    <row r="854" spans="1:21">
      <c r="A854" s="10" t="s">
        <v>965</v>
      </c>
      <c r="B854" s="11" t="s">
        <v>2012</v>
      </c>
      <c r="C854" s="11" t="s">
        <v>5061</v>
      </c>
      <c r="F854" s="10" t="s">
        <v>240</v>
      </c>
      <c r="G854" s="10">
        <v>0</v>
      </c>
      <c r="H854" s="10" t="s">
        <v>1028</v>
      </c>
      <c r="I854" s="10">
        <v>1</v>
      </c>
      <c r="J854" s="10">
        <v>1</v>
      </c>
      <c r="N854" s="10" t="s">
        <v>5493</v>
      </c>
      <c r="S854" s="10">
        <f>IF(ISBLANK(T854),0,COUNTA(L854:R854))</f>
        <v>1</v>
      </c>
      <c r="T854" s="10" t="s">
        <v>5499</v>
      </c>
      <c r="U854" s="10" t="s">
        <v>5315</v>
      </c>
    </row>
    <row r="855" spans="1:21">
      <c r="A855" s="10" t="s">
        <v>965</v>
      </c>
      <c r="B855" s="11" t="s">
        <v>2013</v>
      </c>
      <c r="C855" s="11" t="s">
        <v>5062</v>
      </c>
      <c r="F855" s="10" t="s">
        <v>240</v>
      </c>
      <c r="G855" s="10">
        <v>0</v>
      </c>
      <c r="H855" s="10" t="s">
        <v>1029</v>
      </c>
      <c r="I855" s="10">
        <v>1</v>
      </c>
      <c r="J855" s="10">
        <v>1</v>
      </c>
      <c r="N855" s="10" t="s">
        <v>5493</v>
      </c>
      <c r="S855" s="10">
        <f>IF(ISBLANK(T855),0,COUNTA(L855:R855))</f>
        <v>1</v>
      </c>
      <c r="T855" s="10" t="s">
        <v>5499</v>
      </c>
      <c r="U855" s="10" t="s">
        <v>5316</v>
      </c>
    </row>
    <row r="856" spans="1:21">
      <c r="A856" s="10" t="s">
        <v>965</v>
      </c>
      <c r="B856" s="11" t="s">
        <v>2014</v>
      </c>
      <c r="C856" s="11" t="s">
        <v>5063</v>
      </c>
      <c r="F856" s="10" t="s">
        <v>240</v>
      </c>
      <c r="G856" s="10">
        <v>0</v>
      </c>
      <c r="H856" s="10" t="s">
        <v>1030</v>
      </c>
      <c r="I856" s="10">
        <v>1</v>
      </c>
      <c r="J856" s="10">
        <v>1</v>
      </c>
      <c r="N856" s="10" t="s">
        <v>5493</v>
      </c>
      <c r="S856" s="10">
        <f>IF(ISBLANK(T856),0,COUNTA(L856:R856))</f>
        <v>1</v>
      </c>
      <c r="T856" s="10" t="s">
        <v>5499</v>
      </c>
      <c r="U856" s="10" t="s">
        <v>5316</v>
      </c>
    </row>
    <row r="857" spans="1:21">
      <c r="A857" s="10" t="s">
        <v>965</v>
      </c>
      <c r="B857" s="11" t="s">
        <v>2015</v>
      </c>
      <c r="C857" s="11" t="s">
        <v>5064</v>
      </c>
      <c r="F857" s="10" t="s">
        <v>240</v>
      </c>
      <c r="G857" s="10">
        <v>0</v>
      </c>
      <c r="H857" s="10" t="s">
        <v>1031</v>
      </c>
      <c r="I857" s="10">
        <v>1</v>
      </c>
      <c r="J857" s="10">
        <v>1</v>
      </c>
      <c r="N857" s="10" t="s">
        <v>5493</v>
      </c>
      <c r="S857" s="10">
        <f>IF(ISBLANK(T857),0,COUNTA(L857:R857))</f>
        <v>1</v>
      </c>
      <c r="T857" s="10" t="s">
        <v>5499</v>
      </c>
      <c r="U857" s="10" t="s">
        <v>5317</v>
      </c>
    </row>
    <row r="858" spans="1:21">
      <c r="A858" s="10" t="s">
        <v>965</v>
      </c>
      <c r="B858" s="11" t="s">
        <v>2016</v>
      </c>
      <c r="C858" s="11" t="s">
        <v>5067</v>
      </c>
      <c r="F858" s="10" t="s">
        <v>240</v>
      </c>
      <c r="G858" s="10">
        <v>0</v>
      </c>
      <c r="H858" s="10" t="s">
        <v>1032</v>
      </c>
      <c r="I858" s="10">
        <v>1</v>
      </c>
      <c r="J858" s="10">
        <v>1</v>
      </c>
      <c r="N858" s="10" t="s">
        <v>5493</v>
      </c>
      <c r="S858" s="10">
        <f>IF(ISBLANK(T858),0,COUNTA(L858:R858))</f>
        <v>1</v>
      </c>
      <c r="T858" s="10" t="s">
        <v>5499</v>
      </c>
      <c r="U858" s="10" t="s">
        <v>5320</v>
      </c>
    </row>
    <row r="859" spans="1:21">
      <c r="A859" s="10" t="s">
        <v>965</v>
      </c>
      <c r="B859" s="11" t="s">
        <v>2017</v>
      </c>
      <c r="C859" s="11" t="s">
        <v>5071</v>
      </c>
      <c r="F859" s="10" t="s">
        <v>240</v>
      </c>
      <c r="G859" s="10">
        <v>0</v>
      </c>
      <c r="H859" s="10" t="s">
        <v>1033</v>
      </c>
      <c r="I859" s="10">
        <v>1</v>
      </c>
      <c r="J859" s="10">
        <v>1</v>
      </c>
      <c r="N859" s="10" t="s">
        <v>5493</v>
      </c>
      <c r="S859" s="10">
        <f>IF(ISBLANK(T859),0,COUNTA(L859:R859))</f>
        <v>1</v>
      </c>
      <c r="T859" s="10" t="s">
        <v>5499</v>
      </c>
      <c r="U859" s="10" t="s">
        <v>5324</v>
      </c>
    </row>
    <row r="860" spans="1:21">
      <c r="A860" s="10" t="s">
        <v>965</v>
      </c>
      <c r="B860" s="11" t="s">
        <v>2018</v>
      </c>
      <c r="C860" s="11" t="s">
        <v>5072</v>
      </c>
      <c r="F860" s="10" t="s">
        <v>240</v>
      </c>
      <c r="G860" s="10">
        <v>0</v>
      </c>
      <c r="H860" s="10" t="s">
        <v>1034</v>
      </c>
      <c r="I860" s="10">
        <v>1</v>
      </c>
      <c r="J860" s="10">
        <v>1</v>
      </c>
      <c r="N860" s="10" t="s">
        <v>5493</v>
      </c>
      <c r="S860" s="10">
        <f>IF(ISBLANK(T860),0,COUNTA(L860:R860))</f>
        <v>1</v>
      </c>
      <c r="T860" s="10" t="s">
        <v>5499</v>
      </c>
      <c r="U860" s="10" t="s">
        <v>5325</v>
      </c>
    </row>
    <row r="861" spans="1:21">
      <c r="A861" s="10" t="s">
        <v>965</v>
      </c>
      <c r="B861" s="11" t="s">
        <v>2019</v>
      </c>
      <c r="C861" s="11" t="s">
        <v>5078</v>
      </c>
      <c r="F861" s="10" t="s">
        <v>240</v>
      </c>
      <c r="G861" s="10">
        <v>0</v>
      </c>
      <c r="H861" s="10" t="s">
        <v>1035</v>
      </c>
      <c r="I861" s="10">
        <v>1</v>
      </c>
      <c r="J861" s="10">
        <v>1</v>
      </c>
      <c r="N861" s="10" t="s">
        <v>5493</v>
      </c>
      <c r="S861" s="10">
        <f>IF(ISBLANK(T861),0,COUNTA(L861:R861))</f>
        <v>1</v>
      </c>
      <c r="T861" s="10" t="s">
        <v>5499</v>
      </c>
      <c r="U861" s="10" t="s">
        <v>5331</v>
      </c>
    </row>
    <row r="862" spans="1:21">
      <c r="A862" s="10" t="s">
        <v>965</v>
      </c>
      <c r="B862" s="11" t="s">
        <v>2020</v>
      </c>
      <c r="C862" s="11" t="s">
        <v>5079</v>
      </c>
      <c r="F862" s="10" t="s">
        <v>240</v>
      </c>
      <c r="G862" s="10">
        <v>0</v>
      </c>
      <c r="H862" s="10" t="s">
        <v>1036</v>
      </c>
      <c r="I862" s="10">
        <v>1</v>
      </c>
      <c r="J862" s="10">
        <v>1</v>
      </c>
      <c r="N862" s="10" t="s">
        <v>5493</v>
      </c>
      <c r="S862" s="10">
        <f>IF(ISBLANK(T862),0,COUNTA(L862:R862))</f>
        <v>1</v>
      </c>
      <c r="T862" s="10" t="s">
        <v>5499</v>
      </c>
      <c r="U862" s="10" t="s">
        <v>5332</v>
      </c>
    </row>
    <row r="863" spans="1:21">
      <c r="A863" s="10" t="s">
        <v>965</v>
      </c>
      <c r="B863" s="11" t="s">
        <v>2021</v>
      </c>
      <c r="C863" s="11" t="s">
        <v>5080</v>
      </c>
      <c r="F863" s="10" t="s">
        <v>240</v>
      </c>
      <c r="G863" s="10">
        <v>0</v>
      </c>
      <c r="H863" s="10" t="s">
        <v>1037</v>
      </c>
      <c r="I863" s="10">
        <v>1</v>
      </c>
      <c r="J863" s="10">
        <v>1</v>
      </c>
      <c r="N863" s="10" t="s">
        <v>5493</v>
      </c>
      <c r="S863" s="10">
        <f>IF(ISBLANK(T863),0,COUNTA(L863:R863))</f>
        <v>1</v>
      </c>
      <c r="T863" s="10" t="s">
        <v>5499</v>
      </c>
      <c r="U863" s="10" t="s">
        <v>5333</v>
      </c>
    </row>
    <row r="864" spans="1:21">
      <c r="A864" s="10" t="s">
        <v>965</v>
      </c>
      <c r="B864" s="11" t="s">
        <v>2022</v>
      </c>
      <c r="C864" s="11" t="s">
        <v>5088</v>
      </c>
      <c r="F864" s="10" t="s">
        <v>240</v>
      </c>
      <c r="G864" s="10">
        <v>0</v>
      </c>
      <c r="H864" s="10" t="s">
        <v>1038</v>
      </c>
      <c r="I864" s="10">
        <v>1</v>
      </c>
      <c r="J864" s="10">
        <v>1</v>
      </c>
      <c r="N864" s="10" t="s">
        <v>5493</v>
      </c>
      <c r="S864" s="10">
        <f>IF(ISBLANK(T864),0,COUNTA(L864:R864))</f>
        <v>1</v>
      </c>
      <c r="T864" s="10" t="s">
        <v>5499</v>
      </c>
      <c r="U864" s="10" t="s">
        <v>5341</v>
      </c>
    </row>
    <row r="865" spans="1:21">
      <c r="A865" s="10" t="s">
        <v>965</v>
      </c>
      <c r="B865" s="11" t="s">
        <v>2023</v>
      </c>
      <c r="C865" s="11" t="s">
        <v>5094</v>
      </c>
      <c r="F865" s="10" t="s">
        <v>240</v>
      </c>
      <c r="G865" s="10">
        <v>0</v>
      </c>
      <c r="H865" s="10" t="s">
        <v>1039</v>
      </c>
      <c r="I865" s="10">
        <v>1</v>
      </c>
      <c r="J865" s="10">
        <v>1</v>
      </c>
      <c r="N865" s="10" t="s">
        <v>5493</v>
      </c>
      <c r="S865" s="10">
        <f>IF(ISBLANK(T865),0,COUNTA(L865:R865))</f>
        <v>1</v>
      </c>
      <c r="T865" s="10" t="s">
        <v>5499</v>
      </c>
      <c r="U865" s="10" t="s">
        <v>5347</v>
      </c>
    </row>
    <row r="866" spans="1:21">
      <c r="A866" s="10" t="s">
        <v>965</v>
      </c>
      <c r="B866" s="11" t="s">
        <v>2024</v>
      </c>
      <c r="C866" s="11" t="s">
        <v>5096</v>
      </c>
      <c r="F866" s="10" t="s">
        <v>240</v>
      </c>
      <c r="G866" s="10">
        <v>0</v>
      </c>
      <c r="H866" s="10" t="s">
        <v>1040</v>
      </c>
      <c r="I866" s="10">
        <v>1</v>
      </c>
      <c r="J866" s="10">
        <v>1</v>
      </c>
      <c r="N866" s="10" t="s">
        <v>5493</v>
      </c>
      <c r="S866" s="10">
        <f>IF(ISBLANK(T866),0,COUNTA(L866:R866))</f>
        <v>1</v>
      </c>
      <c r="T866" s="10" t="s">
        <v>5499</v>
      </c>
      <c r="U866" s="10" t="s">
        <v>5349</v>
      </c>
    </row>
    <row r="867" spans="1:21">
      <c r="A867" s="10" t="s">
        <v>965</v>
      </c>
      <c r="B867" s="11" t="s">
        <v>2025</v>
      </c>
      <c r="C867" s="11" t="s">
        <v>5097</v>
      </c>
      <c r="F867" s="10" t="s">
        <v>240</v>
      </c>
      <c r="G867" s="10">
        <v>0</v>
      </c>
      <c r="H867" s="10" t="s">
        <v>1041</v>
      </c>
      <c r="I867" s="10">
        <v>1</v>
      </c>
      <c r="J867" s="10">
        <v>1</v>
      </c>
      <c r="N867" s="10" t="s">
        <v>5493</v>
      </c>
      <c r="S867" s="10">
        <f>IF(ISBLANK(T867),0,COUNTA(L867:R867))</f>
        <v>1</v>
      </c>
      <c r="T867" s="10" t="s">
        <v>5499</v>
      </c>
      <c r="U867" s="10" t="s">
        <v>5350</v>
      </c>
    </row>
    <row r="868" spans="1:21">
      <c r="A868" s="10" t="s">
        <v>965</v>
      </c>
      <c r="B868" s="11" t="s">
        <v>2026</v>
      </c>
      <c r="C868" s="11" t="s">
        <v>5099</v>
      </c>
      <c r="F868" s="10" t="s">
        <v>240</v>
      </c>
      <c r="G868" s="10">
        <v>0</v>
      </c>
      <c r="H868" s="10" t="s">
        <v>1042</v>
      </c>
      <c r="I868" s="10">
        <v>1</v>
      </c>
      <c r="J868" s="10">
        <v>1</v>
      </c>
      <c r="N868" s="10" t="s">
        <v>5493</v>
      </c>
      <c r="S868" s="10">
        <f>IF(ISBLANK(T868),0,COUNTA(L868:R868))</f>
        <v>1</v>
      </c>
      <c r="T868" s="10" t="s">
        <v>5499</v>
      </c>
      <c r="U868" s="10" t="s">
        <v>5352</v>
      </c>
    </row>
    <row r="869" spans="1:21">
      <c r="A869" s="10" t="s">
        <v>965</v>
      </c>
      <c r="B869" s="11" t="s">
        <v>2027</v>
      </c>
      <c r="C869" s="11" t="s">
        <v>5104</v>
      </c>
      <c r="F869" s="10" t="s">
        <v>240</v>
      </c>
      <c r="G869" s="10">
        <v>0</v>
      </c>
      <c r="H869" s="10" t="s">
        <v>1043</v>
      </c>
      <c r="I869" s="10">
        <v>1</v>
      </c>
      <c r="J869" s="10">
        <v>1</v>
      </c>
      <c r="N869" s="10" t="s">
        <v>5493</v>
      </c>
      <c r="S869" s="10">
        <f>IF(ISBLANK(T869),0,COUNTA(L869:R869))</f>
        <v>1</v>
      </c>
      <c r="T869" s="10" t="s">
        <v>5499</v>
      </c>
      <c r="U869" s="10" t="s">
        <v>5357</v>
      </c>
    </row>
    <row r="870" spans="1:21">
      <c r="A870" s="10" t="s">
        <v>965</v>
      </c>
      <c r="B870" s="11" t="s">
        <v>2028</v>
      </c>
      <c r="C870" s="11" t="s">
        <v>5105</v>
      </c>
      <c r="F870" s="10" t="s">
        <v>240</v>
      </c>
      <c r="G870" s="10">
        <v>0</v>
      </c>
      <c r="H870" s="10" t="s">
        <v>1044</v>
      </c>
      <c r="I870" s="10">
        <v>1</v>
      </c>
      <c r="J870" s="10">
        <v>1</v>
      </c>
      <c r="N870" s="10" t="s">
        <v>5493</v>
      </c>
      <c r="S870" s="10">
        <f>IF(ISBLANK(T870),0,COUNTA(L870:R870))</f>
        <v>1</v>
      </c>
      <c r="T870" s="10" t="s">
        <v>5499</v>
      </c>
      <c r="U870" s="10" t="s">
        <v>5358</v>
      </c>
    </row>
    <row r="871" spans="1:21">
      <c r="A871" s="10" t="s">
        <v>965</v>
      </c>
      <c r="B871" s="11" t="s">
        <v>2029</v>
      </c>
      <c r="C871" s="11" t="s">
        <v>5106</v>
      </c>
      <c r="F871" s="10" t="s">
        <v>240</v>
      </c>
      <c r="G871" s="10">
        <v>0</v>
      </c>
      <c r="H871" s="10" t="s">
        <v>1045</v>
      </c>
      <c r="I871" s="10">
        <v>1</v>
      </c>
      <c r="J871" s="10">
        <v>1</v>
      </c>
      <c r="N871" s="10" t="s">
        <v>5493</v>
      </c>
      <c r="S871" s="10">
        <f>IF(ISBLANK(T871),0,COUNTA(L871:R871))</f>
        <v>1</v>
      </c>
      <c r="T871" s="10" t="s">
        <v>5499</v>
      </c>
      <c r="U871" s="10" t="s">
        <v>5359</v>
      </c>
    </row>
    <row r="872" spans="1:21">
      <c r="A872" s="10" t="s">
        <v>965</v>
      </c>
      <c r="B872" s="11" t="s">
        <v>2030</v>
      </c>
      <c r="C872" s="11" t="s">
        <v>5107</v>
      </c>
      <c r="F872" s="10" t="s">
        <v>240</v>
      </c>
      <c r="G872" s="10">
        <v>0</v>
      </c>
      <c r="H872" s="10" t="s">
        <v>1046</v>
      </c>
      <c r="I872" s="10">
        <v>1</v>
      </c>
      <c r="J872" s="10">
        <v>1</v>
      </c>
      <c r="N872" s="10" t="s">
        <v>5493</v>
      </c>
      <c r="S872" s="10">
        <f>IF(ISBLANK(T872),0,COUNTA(L872:R872))</f>
        <v>1</v>
      </c>
      <c r="T872" s="10" t="s">
        <v>5499</v>
      </c>
      <c r="U872" s="10" t="s">
        <v>5360</v>
      </c>
    </row>
    <row r="873" spans="1:21">
      <c r="A873" s="10" t="s">
        <v>965</v>
      </c>
      <c r="B873" s="11" t="s">
        <v>2031</v>
      </c>
      <c r="C873" s="11" t="s">
        <v>5108</v>
      </c>
      <c r="F873" s="10" t="s">
        <v>240</v>
      </c>
      <c r="G873" s="10">
        <v>0</v>
      </c>
      <c r="H873" s="10" t="s">
        <v>1047</v>
      </c>
      <c r="I873" s="10">
        <v>1</v>
      </c>
      <c r="J873" s="10">
        <v>1</v>
      </c>
      <c r="N873" s="10" t="s">
        <v>5493</v>
      </c>
      <c r="S873" s="10">
        <f>IF(ISBLANK(T873),0,COUNTA(L873:R873))</f>
        <v>1</v>
      </c>
      <c r="T873" s="10" t="s">
        <v>5499</v>
      </c>
      <c r="U873" s="10" t="s">
        <v>5361</v>
      </c>
    </row>
    <row r="874" spans="1:21">
      <c r="A874" s="10" t="s">
        <v>965</v>
      </c>
      <c r="B874" s="11" t="s">
        <v>2032</v>
      </c>
      <c r="C874" s="11" t="s">
        <v>5109</v>
      </c>
      <c r="F874" s="10" t="s">
        <v>240</v>
      </c>
      <c r="G874" s="10">
        <v>0</v>
      </c>
      <c r="H874" s="10" t="s">
        <v>1048</v>
      </c>
      <c r="I874" s="10">
        <v>1</v>
      </c>
      <c r="J874" s="10">
        <v>1</v>
      </c>
      <c r="N874" s="10" t="s">
        <v>5493</v>
      </c>
      <c r="S874" s="10">
        <f>IF(ISBLANK(T874),0,COUNTA(L874:R874))</f>
        <v>1</v>
      </c>
      <c r="T874" s="10" t="s">
        <v>5499</v>
      </c>
      <c r="U874" s="10" t="s">
        <v>5362</v>
      </c>
    </row>
    <row r="875" spans="1:21">
      <c r="A875" s="10" t="s">
        <v>965</v>
      </c>
      <c r="B875" s="11" t="s">
        <v>2033</v>
      </c>
      <c r="C875" s="11" t="s">
        <v>4846</v>
      </c>
      <c r="F875" s="10" t="s">
        <v>240</v>
      </c>
      <c r="G875" s="10">
        <v>25</v>
      </c>
      <c r="H875" s="10" t="s">
        <v>1049</v>
      </c>
      <c r="I875" s="10">
        <v>1</v>
      </c>
      <c r="J875" s="10">
        <v>1</v>
      </c>
      <c r="M875" s="10" t="s">
        <v>18</v>
      </c>
      <c r="S875" s="10">
        <f>IF(ISBLANK(T875),0,COUNTA(L875:R875))</f>
        <v>1</v>
      </c>
      <c r="T875" s="10" t="s">
        <v>5499</v>
      </c>
      <c r="U875" s="10" t="s">
        <v>5150</v>
      </c>
    </row>
    <row r="876" spans="1:21">
      <c r="A876" s="10" t="s">
        <v>965</v>
      </c>
      <c r="B876" s="11" t="s">
        <v>2034</v>
      </c>
      <c r="C876" s="11" t="s">
        <v>5014</v>
      </c>
      <c r="F876" s="10" t="s">
        <v>240</v>
      </c>
      <c r="G876" s="10">
        <v>25</v>
      </c>
      <c r="H876" s="10" t="s">
        <v>1050</v>
      </c>
      <c r="I876" s="10">
        <v>1</v>
      </c>
      <c r="J876" s="10">
        <v>1</v>
      </c>
      <c r="M876" s="10" t="s">
        <v>18</v>
      </c>
      <c r="S876" s="10">
        <f>IF(ISBLANK(T876),0,COUNTA(L876:R876))</f>
        <v>1</v>
      </c>
      <c r="T876" s="10" t="s">
        <v>5499</v>
      </c>
      <c r="U876" s="10" t="s">
        <v>5268</v>
      </c>
    </row>
    <row r="877" spans="1:21">
      <c r="A877" s="10" t="s">
        <v>965</v>
      </c>
      <c r="B877" s="11" t="s">
        <v>2035</v>
      </c>
      <c r="C877" s="11" t="s">
        <v>5015</v>
      </c>
      <c r="F877" s="10" t="s">
        <v>240</v>
      </c>
      <c r="G877" s="10">
        <v>25</v>
      </c>
      <c r="H877" s="10" t="s">
        <v>1051</v>
      </c>
      <c r="I877" s="10">
        <v>1</v>
      </c>
      <c r="J877" s="10">
        <v>1</v>
      </c>
      <c r="M877" s="10" t="s">
        <v>3</v>
      </c>
      <c r="S877" s="10">
        <f>IF(ISBLANK(T877),0,COUNTA(L877:R877))</f>
        <v>1</v>
      </c>
      <c r="T877" s="10" t="s">
        <v>5499</v>
      </c>
      <c r="U877" s="10" t="s">
        <v>5269</v>
      </c>
    </row>
    <row r="878" spans="1:21">
      <c r="A878" s="10" t="s">
        <v>965</v>
      </c>
      <c r="B878" s="11" t="s">
        <v>2036</v>
      </c>
      <c r="C878" s="11" t="s">
        <v>5034</v>
      </c>
      <c r="F878" s="10" t="s">
        <v>240</v>
      </c>
      <c r="G878" s="10">
        <v>25</v>
      </c>
      <c r="H878" s="10" t="s">
        <v>1052</v>
      </c>
      <c r="I878" s="10">
        <v>1</v>
      </c>
      <c r="J878" s="10">
        <v>1</v>
      </c>
      <c r="R878" s="10" t="s">
        <v>5</v>
      </c>
      <c r="S878" s="10">
        <f>IF(ISBLANK(T878),0,COUNTA(L878:R878))</f>
        <v>1</v>
      </c>
      <c r="T878" s="10" t="s">
        <v>5499</v>
      </c>
      <c r="U878" s="10" t="s">
        <v>5288</v>
      </c>
    </row>
    <row r="879" spans="1:21">
      <c r="A879" s="10" t="s">
        <v>965</v>
      </c>
      <c r="B879" s="11" t="s">
        <v>2037</v>
      </c>
      <c r="C879" s="11" t="s">
        <v>5044</v>
      </c>
      <c r="F879" s="10" t="s">
        <v>240</v>
      </c>
      <c r="G879" s="10">
        <v>25</v>
      </c>
      <c r="H879" s="10" t="s">
        <v>1053</v>
      </c>
      <c r="I879" s="10">
        <v>1</v>
      </c>
      <c r="J879" s="10">
        <v>1</v>
      </c>
      <c r="N879" s="10" t="s">
        <v>5502</v>
      </c>
      <c r="S879" s="10">
        <f>IF(ISBLANK(T879),0,COUNTA(L879:R879))</f>
        <v>1</v>
      </c>
      <c r="T879" s="10" t="s">
        <v>5499</v>
      </c>
      <c r="U879" s="10" t="s">
        <v>5298</v>
      </c>
    </row>
    <row r="880" spans="1:21">
      <c r="A880" s="10" t="s">
        <v>965</v>
      </c>
      <c r="B880" s="11" t="s">
        <v>2038</v>
      </c>
      <c r="C880" s="11" t="s">
        <v>5048</v>
      </c>
      <c r="F880" s="10" t="s">
        <v>240</v>
      </c>
      <c r="G880" s="10">
        <v>25</v>
      </c>
      <c r="H880" s="10" t="s">
        <v>1054</v>
      </c>
      <c r="I880" s="10">
        <v>1</v>
      </c>
      <c r="J880" s="10">
        <v>1</v>
      </c>
      <c r="N880" s="10" t="s">
        <v>5502</v>
      </c>
      <c r="S880" s="10">
        <f>IF(ISBLANK(T880),0,COUNTA(L880:R880))</f>
        <v>1</v>
      </c>
      <c r="T880" s="10" t="s">
        <v>5499</v>
      </c>
      <c r="U880" s="10" t="s">
        <v>5302</v>
      </c>
    </row>
    <row r="881" spans="1:21">
      <c r="A881" s="10" t="s">
        <v>965</v>
      </c>
      <c r="B881" s="11" t="s">
        <v>2039</v>
      </c>
      <c r="C881" s="11" t="s">
        <v>5056</v>
      </c>
      <c r="F881" s="10" t="s">
        <v>240</v>
      </c>
      <c r="G881" s="10">
        <v>25</v>
      </c>
      <c r="H881" s="10" t="s">
        <v>1055</v>
      </c>
      <c r="I881" s="10">
        <v>1</v>
      </c>
      <c r="J881" s="10">
        <v>1</v>
      </c>
      <c r="M881" s="10" t="s">
        <v>18</v>
      </c>
      <c r="S881" s="10">
        <f>IF(ISBLANK(T881),0,COUNTA(L881:R881))</f>
        <v>1</v>
      </c>
      <c r="T881" s="10" t="s">
        <v>5499</v>
      </c>
      <c r="U881" s="10" t="s">
        <v>5310</v>
      </c>
    </row>
    <row r="882" spans="1:21">
      <c r="A882" s="10" t="s">
        <v>965</v>
      </c>
      <c r="B882" s="11" t="s">
        <v>2040</v>
      </c>
      <c r="C882" s="11" t="s">
        <v>5057</v>
      </c>
      <c r="F882" s="10" t="s">
        <v>240</v>
      </c>
      <c r="G882" s="10">
        <v>25</v>
      </c>
      <c r="H882" s="10" t="s">
        <v>1056</v>
      </c>
      <c r="I882" s="10">
        <v>1</v>
      </c>
      <c r="J882" s="10">
        <v>1</v>
      </c>
      <c r="M882" s="10" t="s">
        <v>18</v>
      </c>
      <c r="S882" s="10">
        <f>IF(ISBLANK(T882),0,COUNTA(L882:R882))</f>
        <v>1</v>
      </c>
      <c r="T882" s="10" t="s">
        <v>5499</v>
      </c>
      <c r="U882" s="10" t="s">
        <v>5311</v>
      </c>
    </row>
    <row r="883" spans="1:21">
      <c r="A883" s="10" t="s">
        <v>965</v>
      </c>
      <c r="B883" s="11" t="s">
        <v>2041</v>
      </c>
      <c r="C883" s="11" t="s">
        <v>5074</v>
      </c>
      <c r="F883" s="10" t="s">
        <v>240</v>
      </c>
      <c r="G883" s="10">
        <v>25</v>
      </c>
      <c r="H883" s="10" t="s">
        <v>1057</v>
      </c>
      <c r="I883" s="10">
        <v>1</v>
      </c>
      <c r="J883" s="10">
        <v>1</v>
      </c>
      <c r="N883" s="10" t="s">
        <v>5493</v>
      </c>
      <c r="S883" s="10">
        <f>IF(ISBLANK(T883),0,COUNTA(L883:R883))</f>
        <v>1</v>
      </c>
      <c r="T883" s="10" t="s">
        <v>5499</v>
      </c>
      <c r="U883" s="10" t="s">
        <v>5327</v>
      </c>
    </row>
    <row r="884" spans="1:21">
      <c r="A884" s="10" t="s">
        <v>965</v>
      </c>
      <c r="B884" s="11" t="s">
        <v>2042</v>
      </c>
      <c r="C884" s="11" t="s">
        <v>5075</v>
      </c>
      <c r="F884" s="10" t="s">
        <v>240</v>
      </c>
      <c r="G884" s="10">
        <v>25</v>
      </c>
      <c r="H884" s="10" t="s">
        <v>1058</v>
      </c>
      <c r="I884" s="10">
        <v>1</v>
      </c>
      <c r="J884" s="10">
        <v>1</v>
      </c>
      <c r="N884" s="10" t="s">
        <v>5493</v>
      </c>
      <c r="S884" s="10">
        <f>IF(ISBLANK(T884),0,COUNTA(L884:R884))</f>
        <v>1</v>
      </c>
      <c r="T884" s="10" t="s">
        <v>5499</v>
      </c>
      <c r="U884" s="10" t="s">
        <v>5328</v>
      </c>
    </row>
    <row r="885" spans="1:21">
      <c r="A885" s="10" t="s">
        <v>965</v>
      </c>
      <c r="B885" s="11" t="s">
        <v>2043</v>
      </c>
      <c r="C885" s="11" t="s">
        <v>5081</v>
      </c>
      <c r="F885" s="10" t="s">
        <v>240</v>
      </c>
      <c r="G885" s="10">
        <v>25</v>
      </c>
      <c r="H885" s="10" t="s">
        <v>1059</v>
      </c>
      <c r="I885" s="10">
        <v>1</v>
      </c>
      <c r="J885" s="10">
        <v>1</v>
      </c>
      <c r="N885" s="10" t="s">
        <v>5502</v>
      </c>
      <c r="S885" s="10">
        <f>IF(ISBLANK(T885),0,COUNTA(L885:R885))</f>
        <v>1</v>
      </c>
      <c r="T885" s="10" t="s">
        <v>5499</v>
      </c>
      <c r="U885" s="10" t="s">
        <v>5334</v>
      </c>
    </row>
    <row r="886" spans="1:21">
      <c r="A886" s="10" t="s">
        <v>965</v>
      </c>
      <c r="B886" s="11" t="s">
        <v>2044</v>
      </c>
      <c r="C886" s="11" t="s">
        <v>5086</v>
      </c>
      <c r="F886" s="10" t="s">
        <v>240</v>
      </c>
      <c r="G886" s="10">
        <v>25</v>
      </c>
      <c r="H886" s="10" t="s">
        <v>1060</v>
      </c>
      <c r="I886" s="10">
        <v>1</v>
      </c>
      <c r="J886" s="10">
        <v>1</v>
      </c>
      <c r="N886" s="10" t="s">
        <v>5502</v>
      </c>
      <c r="S886" s="10">
        <f>IF(ISBLANK(T886),0,COUNTA(L886:R886))</f>
        <v>1</v>
      </c>
      <c r="T886" s="10" t="s">
        <v>5499</v>
      </c>
      <c r="U886" s="10" t="s">
        <v>5339</v>
      </c>
    </row>
    <row r="887" spans="1:21">
      <c r="A887" s="10" t="s">
        <v>965</v>
      </c>
      <c r="B887" s="11" t="s">
        <v>2045</v>
      </c>
      <c r="C887" s="11" t="s">
        <v>5089</v>
      </c>
      <c r="F887" s="10" t="s">
        <v>240</v>
      </c>
      <c r="G887" s="10">
        <v>25</v>
      </c>
      <c r="H887" s="10" t="s">
        <v>1061</v>
      </c>
      <c r="I887" s="10">
        <v>1</v>
      </c>
      <c r="J887" s="10">
        <v>1</v>
      </c>
      <c r="N887" s="10" t="s">
        <v>5493</v>
      </c>
      <c r="S887" s="10">
        <f>IF(ISBLANK(T887),0,COUNTA(L887:R887))</f>
        <v>1</v>
      </c>
      <c r="T887" s="10" t="s">
        <v>5499</v>
      </c>
      <c r="U887" s="10" t="s">
        <v>5342</v>
      </c>
    </row>
    <row r="888" spans="1:21">
      <c r="A888" s="10" t="s">
        <v>965</v>
      </c>
      <c r="B888" s="11" t="s">
        <v>2046</v>
      </c>
      <c r="C888" s="11" t="s">
        <v>4847</v>
      </c>
      <c r="F888" s="10" t="s">
        <v>240</v>
      </c>
      <c r="G888" s="10">
        <v>50</v>
      </c>
      <c r="H888" s="10" t="s">
        <v>1062</v>
      </c>
      <c r="I888" s="10">
        <v>1</v>
      </c>
      <c r="J888" s="10">
        <v>1</v>
      </c>
      <c r="M888" s="10" t="s">
        <v>18</v>
      </c>
      <c r="S888" s="10">
        <f>IF(ISBLANK(T888),0,COUNTA(L888:R888))</f>
        <v>1</v>
      </c>
      <c r="T888" s="10" t="s">
        <v>5499</v>
      </c>
      <c r="U888" s="10" t="s">
        <v>5151</v>
      </c>
    </row>
    <row r="889" spans="1:21">
      <c r="A889" s="10" t="s">
        <v>965</v>
      </c>
      <c r="B889" s="11" t="s">
        <v>2047</v>
      </c>
      <c r="C889" s="11" t="s">
        <v>5010</v>
      </c>
      <c r="F889" s="10" t="s">
        <v>240</v>
      </c>
      <c r="G889" s="10">
        <v>50</v>
      </c>
      <c r="H889" s="10" t="s">
        <v>1063</v>
      </c>
      <c r="I889" s="10">
        <v>1</v>
      </c>
      <c r="J889" s="10">
        <v>1</v>
      </c>
      <c r="M889" s="10" t="s">
        <v>18</v>
      </c>
      <c r="S889" s="10">
        <f>IF(ISBLANK(T889),0,COUNTA(L889:R889))</f>
        <v>1</v>
      </c>
      <c r="T889" s="10" t="s">
        <v>5499</v>
      </c>
      <c r="U889" s="10" t="s">
        <v>5264</v>
      </c>
    </row>
    <row r="890" spans="1:21">
      <c r="A890" s="10" t="s">
        <v>965</v>
      </c>
      <c r="B890" s="11" t="s">
        <v>2048</v>
      </c>
      <c r="C890" s="11" t="s">
        <v>5012</v>
      </c>
      <c r="F890" s="10" t="s">
        <v>240</v>
      </c>
      <c r="G890" s="10">
        <v>50</v>
      </c>
      <c r="H890" s="10" t="s">
        <v>1064</v>
      </c>
      <c r="I890" s="10">
        <v>1</v>
      </c>
      <c r="J890" s="10">
        <v>1</v>
      </c>
      <c r="M890" s="10" t="s">
        <v>18</v>
      </c>
      <c r="S890" s="10">
        <f>IF(ISBLANK(T890),0,COUNTA(L890:R890))</f>
        <v>1</v>
      </c>
      <c r="T890" s="10" t="s">
        <v>5499</v>
      </c>
      <c r="U890" s="10" t="s">
        <v>5266</v>
      </c>
    </row>
    <row r="891" spans="1:21">
      <c r="A891" s="10" t="s">
        <v>965</v>
      </c>
      <c r="B891" s="11" t="s">
        <v>2049</v>
      </c>
      <c r="C891" s="11" t="s">
        <v>5023</v>
      </c>
      <c r="F891" s="10" t="s">
        <v>240</v>
      </c>
      <c r="G891" s="10">
        <v>50</v>
      </c>
      <c r="H891" s="10" t="s">
        <v>1065</v>
      </c>
      <c r="I891" s="10">
        <v>1</v>
      </c>
      <c r="J891" s="10">
        <v>1</v>
      </c>
      <c r="N891" s="10" t="s">
        <v>5493</v>
      </c>
      <c r="S891" s="10">
        <f>IF(ISBLANK(T891),0,COUNTA(L891:R891))</f>
        <v>1</v>
      </c>
      <c r="T891" s="10" t="s">
        <v>5499</v>
      </c>
      <c r="U891" s="10" t="s">
        <v>5277</v>
      </c>
    </row>
    <row r="892" spans="1:21">
      <c r="A892" s="10" t="s">
        <v>965</v>
      </c>
      <c r="B892" s="11" t="s">
        <v>2050</v>
      </c>
      <c r="C892" s="11" t="s">
        <v>5050</v>
      </c>
      <c r="F892" s="10" t="s">
        <v>240</v>
      </c>
      <c r="G892" s="10">
        <v>50</v>
      </c>
      <c r="H892" s="10" t="s">
        <v>1066</v>
      </c>
      <c r="I892" s="10">
        <v>1</v>
      </c>
      <c r="J892" s="10">
        <v>1</v>
      </c>
      <c r="N892" s="10" t="s">
        <v>14</v>
      </c>
      <c r="S892" s="10">
        <f>IF(ISBLANK(T892),0,COUNTA(L892:R892))</f>
        <v>1</v>
      </c>
      <c r="T892" s="10" t="s">
        <v>5499</v>
      </c>
      <c r="U892" s="10" t="s">
        <v>5304</v>
      </c>
    </row>
    <row r="893" spans="1:21">
      <c r="A893" s="10" t="s">
        <v>965</v>
      </c>
      <c r="B893" s="11" t="s">
        <v>2051</v>
      </c>
      <c r="C893" s="11" t="s">
        <v>5066</v>
      </c>
      <c r="F893" s="10" t="s">
        <v>240</v>
      </c>
      <c r="G893" s="10">
        <v>50</v>
      </c>
      <c r="H893" s="10" t="s">
        <v>1067</v>
      </c>
      <c r="I893" s="10">
        <v>1</v>
      </c>
      <c r="J893" s="10">
        <v>1</v>
      </c>
      <c r="N893" s="10" t="s">
        <v>5493</v>
      </c>
      <c r="S893" s="10">
        <f>IF(ISBLANK(T893),0,COUNTA(L893:R893))</f>
        <v>1</v>
      </c>
      <c r="T893" s="10" t="s">
        <v>5499</v>
      </c>
      <c r="U893" s="10" t="s">
        <v>5319</v>
      </c>
    </row>
    <row r="894" spans="1:21">
      <c r="A894" s="10" t="s">
        <v>965</v>
      </c>
      <c r="B894" s="11" t="s">
        <v>2052</v>
      </c>
      <c r="C894" s="11" t="s">
        <v>5068</v>
      </c>
      <c r="F894" s="10" t="s">
        <v>240</v>
      </c>
      <c r="G894" s="10">
        <v>50</v>
      </c>
      <c r="H894" s="10" t="s">
        <v>1068</v>
      </c>
      <c r="I894" s="10">
        <v>1</v>
      </c>
      <c r="J894" s="10">
        <v>1</v>
      </c>
      <c r="N894" s="10" t="s">
        <v>5493</v>
      </c>
      <c r="S894" s="10">
        <f>IF(ISBLANK(T894),0,COUNTA(L894:R894))</f>
        <v>1</v>
      </c>
      <c r="T894" s="10" t="s">
        <v>5499</v>
      </c>
      <c r="U894" s="10" t="s">
        <v>5321</v>
      </c>
    </row>
    <row r="895" spans="1:21">
      <c r="A895" s="10" t="s">
        <v>965</v>
      </c>
      <c r="B895" s="11" t="s">
        <v>1836</v>
      </c>
      <c r="C895" s="11" t="s">
        <v>5073</v>
      </c>
      <c r="F895" s="10" t="s">
        <v>240</v>
      </c>
      <c r="G895" s="10">
        <v>50</v>
      </c>
      <c r="H895" s="10" t="s">
        <v>1069</v>
      </c>
      <c r="I895" s="10">
        <v>1</v>
      </c>
      <c r="J895" s="10">
        <v>1</v>
      </c>
      <c r="N895" s="10" t="s">
        <v>5493</v>
      </c>
      <c r="S895" s="10">
        <f>IF(ISBLANK(T895),0,COUNTA(L895:R895))</f>
        <v>1</v>
      </c>
      <c r="T895" s="10" t="s">
        <v>5499</v>
      </c>
      <c r="U895" s="10" t="s">
        <v>5326</v>
      </c>
    </row>
    <row r="896" spans="1:21">
      <c r="A896" s="10" t="s">
        <v>965</v>
      </c>
      <c r="B896" s="11" t="s">
        <v>2053</v>
      </c>
      <c r="C896" s="11" t="s">
        <v>5076</v>
      </c>
      <c r="F896" s="10" t="s">
        <v>240</v>
      </c>
      <c r="G896" s="10">
        <v>50</v>
      </c>
      <c r="H896" s="10" t="s">
        <v>1070</v>
      </c>
      <c r="I896" s="10">
        <v>1</v>
      </c>
      <c r="J896" s="10">
        <v>1</v>
      </c>
      <c r="N896" s="10" t="s">
        <v>5493</v>
      </c>
      <c r="S896" s="10">
        <f>IF(ISBLANK(T896),0,COUNTA(L896:R896))</f>
        <v>1</v>
      </c>
      <c r="T896" s="10" t="s">
        <v>5499</v>
      </c>
      <c r="U896" s="10" t="s">
        <v>5329</v>
      </c>
    </row>
    <row r="897" spans="1:21">
      <c r="A897" s="10" t="s">
        <v>965</v>
      </c>
      <c r="B897" s="11" t="s">
        <v>2054</v>
      </c>
      <c r="C897" s="11" t="s">
        <v>5077</v>
      </c>
      <c r="F897" s="10" t="s">
        <v>240</v>
      </c>
      <c r="G897" s="10">
        <v>50</v>
      </c>
      <c r="H897" s="10" t="s">
        <v>1071</v>
      </c>
      <c r="I897" s="10">
        <v>1</v>
      </c>
      <c r="J897" s="10">
        <v>1</v>
      </c>
      <c r="N897" s="10" t="s">
        <v>5493</v>
      </c>
      <c r="S897" s="10">
        <f>IF(ISBLANK(T897),0,COUNTA(L897:R897))</f>
        <v>1</v>
      </c>
      <c r="T897" s="10" t="s">
        <v>5499</v>
      </c>
      <c r="U897" s="10" t="s">
        <v>5330</v>
      </c>
    </row>
    <row r="898" spans="1:21">
      <c r="A898" s="10" t="s">
        <v>965</v>
      </c>
      <c r="B898" s="11" t="s">
        <v>2055</v>
      </c>
      <c r="C898" s="11" t="s">
        <v>5083</v>
      </c>
      <c r="F898" s="10" t="s">
        <v>240</v>
      </c>
      <c r="G898" s="10">
        <v>50</v>
      </c>
      <c r="H898" s="10" t="s">
        <v>1072</v>
      </c>
      <c r="I898" s="10">
        <v>1</v>
      </c>
      <c r="J898" s="10">
        <v>1</v>
      </c>
      <c r="N898" s="10" t="s">
        <v>5502</v>
      </c>
      <c r="S898" s="10">
        <f>IF(ISBLANK(T898),0,COUNTA(L898:R898))</f>
        <v>1</v>
      </c>
      <c r="T898" s="10" t="s">
        <v>5499</v>
      </c>
      <c r="U898" s="10" t="s">
        <v>5336</v>
      </c>
    </row>
    <row r="899" spans="1:21">
      <c r="A899" s="10" t="s">
        <v>965</v>
      </c>
      <c r="B899" s="11" t="s">
        <v>2056</v>
      </c>
      <c r="C899" s="11" t="s">
        <v>5084</v>
      </c>
      <c r="F899" s="10" t="s">
        <v>240</v>
      </c>
      <c r="G899" s="10">
        <v>50</v>
      </c>
      <c r="H899" s="10" t="s">
        <v>1073</v>
      </c>
      <c r="I899" s="10">
        <v>1</v>
      </c>
      <c r="J899" s="10">
        <v>1</v>
      </c>
      <c r="N899" s="10" t="s">
        <v>5502</v>
      </c>
      <c r="S899" s="10">
        <f>IF(ISBLANK(T899),0,COUNTA(L899:R899))</f>
        <v>1</v>
      </c>
      <c r="T899" s="10" t="s">
        <v>5499</v>
      </c>
      <c r="U899" s="10" t="s">
        <v>5337</v>
      </c>
    </row>
    <row r="900" spans="1:21">
      <c r="A900" s="10" t="s">
        <v>965</v>
      </c>
      <c r="B900" s="11" t="s">
        <v>2057</v>
      </c>
      <c r="C900" s="11" t="s">
        <v>5085</v>
      </c>
      <c r="F900" s="10" t="s">
        <v>240</v>
      </c>
      <c r="G900" s="10">
        <v>50</v>
      </c>
      <c r="H900" s="10" t="s">
        <v>1074</v>
      </c>
      <c r="I900" s="10">
        <v>1</v>
      </c>
      <c r="J900" s="10">
        <v>1</v>
      </c>
      <c r="N900" s="10" t="s">
        <v>5502</v>
      </c>
      <c r="S900" s="10">
        <f>IF(ISBLANK(T900),0,COUNTA(L900:R900))</f>
        <v>1</v>
      </c>
      <c r="T900" s="10" t="s">
        <v>5499</v>
      </c>
      <c r="U900" s="10" t="s">
        <v>5338</v>
      </c>
    </row>
    <row r="901" spans="1:21">
      <c r="A901" s="10" t="s">
        <v>965</v>
      </c>
      <c r="B901" s="11" t="s">
        <v>2058</v>
      </c>
      <c r="C901" s="11" t="s">
        <v>5090</v>
      </c>
      <c r="F901" s="10" t="s">
        <v>240</v>
      </c>
      <c r="G901" s="10">
        <v>50</v>
      </c>
      <c r="H901" s="10" t="s">
        <v>1075</v>
      </c>
      <c r="I901" s="10">
        <v>1</v>
      </c>
      <c r="J901" s="10">
        <v>1</v>
      </c>
      <c r="N901" s="10" t="s">
        <v>5493</v>
      </c>
      <c r="S901" s="10">
        <f>IF(ISBLANK(T901),0,COUNTA(L901:R901))</f>
        <v>1</v>
      </c>
      <c r="T901" s="10" t="s">
        <v>5499</v>
      </c>
      <c r="U901" s="10" t="s">
        <v>5343</v>
      </c>
    </row>
    <row r="902" spans="1:21">
      <c r="A902" s="10" t="s">
        <v>965</v>
      </c>
      <c r="B902" s="11" t="s">
        <v>2059</v>
      </c>
      <c r="C902" s="11" t="s">
        <v>5091</v>
      </c>
      <c r="F902" s="10" t="s">
        <v>240</v>
      </c>
      <c r="G902" s="10">
        <v>50</v>
      </c>
      <c r="H902" s="10" t="s">
        <v>1076</v>
      </c>
      <c r="I902" s="10">
        <v>1</v>
      </c>
      <c r="J902" s="10">
        <v>1</v>
      </c>
      <c r="N902" s="10" t="s">
        <v>5493</v>
      </c>
      <c r="S902" s="10">
        <f>IF(ISBLANK(T902),0,COUNTA(L902:R902))</f>
        <v>1</v>
      </c>
      <c r="T902" s="10" t="s">
        <v>5499</v>
      </c>
      <c r="U902" s="10" t="s">
        <v>5344</v>
      </c>
    </row>
    <row r="903" spans="1:21">
      <c r="A903" s="10" t="s">
        <v>965</v>
      </c>
      <c r="B903" s="11" t="s">
        <v>2060</v>
      </c>
      <c r="C903" s="11" t="s">
        <v>5092</v>
      </c>
      <c r="F903" s="10" t="s">
        <v>240</v>
      </c>
      <c r="G903" s="10">
        <v>50</v>
      </c>
      <c r="H903" s="10" t="s">
        <v>1077</v>
      </c>
      <c r="I903" s="10">
        <v>1</v>
      </c>
      <c r="J903" s="10">
        <v>1</v>
      </c>
      <c r="N903" s="10" t="s">
        <v>5493</v>
      </c>
      <c r="S903" s="10">
        <f>IF(ISBLANK(T903),0,COUNTA(L903:R903))</f>
        <v>1</v>
      </c>
      <c r="T903" s="10" t="s">
        <v>5499</v>
      </c>
      <c r="U903" s="10" t="s">
        <v>5345</v>
      </c>
    </row>
    <row r="904" spans="1:21">
      <c r="A904" s="10" t="s">
        <v>965</v>
      </c>
      <c r="B904" s="11" t="s">
        <v>2061</v>
      </c>
      <c r="C904" s="11" t="s">
        <v>4842</v>
      </c>
      <c r="F904" s="10" t="s">
        <v>240</v>
      </c>
      <c r="G904" s="10">
        <v>75</v>
      </c>
      <c r="H904" s="10" t="s">
        <v>1078</v>
      </c>
      <c r="I904" s="10">
        <v>1</v>
      </c>
      <c r="J904" s="10">
        <v>1</v>
      </c>
      <c r="L904" s="10" t="s">
        <v>2</v>
      </c>
      <c r="S904" s="10">
        <f>IF(ISBLANK(T904),0,COUNTA(L904:R904))</f>
        <v>1</v>
      </c>
      <c r="T904" s="10" t="s">
        <v>5499</v>
      </c>
      <c r="U904" s="10" t="s">
        <v>5146</v>
      </c>
    </row>
    <row r="905" spans="1:21">
      <c r="A905" s="10" t="s">
        <v>965</v>
      </c>
      <c r="B905" s="11" t="s">
        <v>2062</v>
      </c>
      <c r="C905" s="11" t="s">
        <v>4844</v>
      </c>
      <c r="F905" s="10" t="s">
        <v>240</v>
      </c>
      <c r="G905" s="10">
        <v>75</v>
      </c>
      <c r="H905" s="10" t="s">
        <v>1079</v>
      </c>
      <c r="I905" s="10">
        <v>1</v>
      </c>
      <c r="J905" s="10">
        <v>1</v>
      </c>
      <c r="L905" s="10" t="s">
        <v>2</v>
      </c>
      <c r="S905" s="10">
        <f>IF(ISBLANK(T905),0,COUNTA(L905:R905))</f>
        <v>1</v>
      </c>
      <c r="T905" s="10" t="s">
        <v>5499</v>
      </c>
      <c r="U905" s="10" t="s">
        <v>5148</v>
      </c>
    </row>
    <row r="906" spans="1:21">
      <c r="A906" s="10" t="s">
        <v>965</v>
      </c>
      <c r="B906" s="11" t="s">
        <v>2063</v>
      </c>
      <c r="C906" s="11" t="s">
        <v>5013</v>
      </c>
      <c r="F906" s="10" t="s">
        <v>240</v>
      </c>
      <c r="G906" s="10">
        <v>75</v>
      </c>
      <c r="H906" s="10" t="s">
        <v>1080</v>
      </c>
      <c r="I906" s="10">
        <v>1</v>
      </c>
      <c r="J906" s="10">
        <v>1</v>
      </c>
      <c r="M906" s="10" t="s">
        <v>18</v>
      </c>
      <c r="S906" s="10">
        <f>IF(ISBLANK(T906),0,COUNTA(L906:R906))</f>
        <v>1</v>
      </c>
      <c r="T906" s="10" t="s">
        <v>5499</v>
      </c>
      <c r="U906" s="10" t="s">
        <v>5267</v>
      </c>
    </row>
    <row r="907" spans="1:21">
      <c r="A907" s="10" t="s">
        <v>965</v>
      </c>
      <c r="B907" s="11" t="s">
        <v>2064</v>
      </c>
      <c r="C907" s="11" t="s">
        <v>5016</v>
      </c>
      <c r="F907" s="10" t="s">
        <v>240</v>
      </c>
      <c r="G907" s="10">
        <v>75</v>
      </c>
      <c r="H907" s="10" t="s">
        <v>1081</v>
      </c>
      <c r="I907" s="10">
        <v>1</v>
      </c>
      <c r="J907" s="10">
        <v>1</v>
      </c>
      <c r="M907" s="10" t="s">
        <v>3</v>
      </c>
      <c r="S907" s="10">
        <f>IF(ISBLANK(T907),0,COUNTA(L907:R907))</f>
        <v>1</v>
      </c>
      <c r="T907" s="10" t="s">
        <v>5499</v>
      </c>
      <c r="U907" s="10" t="s">
        <v>5270</v>
      </c>
    </row>
    <row r="908" spans="1:21">
      <c r="A908" s="10" t="s">
        <v>965</v>
      </c>
      <c r="B908" s="11" t="s">
        <v>2065</v>
      </c>
      <c r="C908" s="11" t="s">
        <v>5017</v>
      </c>
      <c r="F908" s="10" t="s">
        <v>240</v>
      </c>
      <c r="G908" s="10">
        <v>75</v>
      </c>
      <c r="H908" s="10" t="s">
        <v>1082</v>
      </c>
      <c r="I908" s="10">
        <v>1</v>
      </c>
      <c r="J908" s="10">
        <v>1</v>
      </c>
      <c r="N908" s="10" t="s">
        <v>5493</v>
      </c>
      <c r="S908" s="10">
        <f>IF(ISBLANK(T908),0,COUNTA(L908:R908))</f>
        <v>1</v>
      </c>
      <c r="T908" s="10" t="s">
        <v>5499</v>
      </c>
      <c r="U908" s="10" t="s">
        <v>5271</v>
      </c>
    </row>
    <row r="909" spans="1:21">
      <c r="A909" s="10" t="s">
        <v>965</v>
      </c>
      <c r="B909" s="11" t="s">
        <v>2066</v>
      </c>
      <c r="C909" s="11" t="s">
        <v>5021</v>
      </c>
      <c r="F909" s="10" t="s">
        <v>240</v>
      </c>
      <c r="G909" s="10">
        <v>75</v>
      </c>
      <c r="H909" s="10" t="s">
        <v>1083</v>
      </c>
      <c r="I909" s="10">
        <v>1</v>
      </c>
      <c r="J909" s="10">
        <v>1</v>
      </c>
      <c r="N909" s="10" t="s">
        <v>5493</v>
      </c>
      <c r="S909" s="10">
        <f>IF(ISBLANK(T909),0,COUNTA(L909:R909))</f>
        <v>1</v>
      </c>
      <c r="T909" s="10" t="s">
        <v>5499</v>
      </c>
      <c r="U909" s="10" t="s">
        <v>5275</v>
      </c>
    </row>
    <row r="910" spans="1:21">
      <c r="A910" s="10" t="s">
        <v>965</v>
      </c>
      <c r="B910" s="11" t="s">
        <v>2067</v>
      </c>
      <c r="C910" s="11" t="s">
        <v>5022</v>
      </c>
      <c r="F910" s="10" t="s">
        <v>240</v>
      </c>
      <c r="G910" s="10">
        <v>75</v>
      </c>
      <c r="H910" s="10" t="s">
        <v>1084</v>
      </c>
      <c r="I910" s="10">
        <v>1</v>
      </c>
      <c r="J910" s="10">
        <v>1</v>
      </c>
      <c r="N910" s="10" t="s">
        <v>5493</v>
      </c>
      <c r="S910" s="10">
        <f>IF(ISBLANK(T910),0,COUNTA(L910:R910))</f>
        <v>1</v>
      </c>
      <c r="T910" s="10" t="s">
        <v>5499</v>
      </c>
      <c r="U910" s="10" t="s">
        <v>5276</v>
      </c>
    </row>
    <row r="911" spans="1:21">
      <c r="A911" s="10" t="s">
        <v>965</v>
      </c>
      <c r="B911" s="11" t="s">
        <v>2068</v>
      </c>
      <c r="C911" s="11" t="s">
        <v>5045</v>
      </c>
      <c r="F911" s="10" t="s">
        <v>240</v>
      </c>
      <c r="G911" s="10">
        <v>75</v>
      </c>
      <c r="H911" s="10" t="s">
        <v>1085</v>
      </c>
      <c r="I911" s="10">
        <v>1</v>
      </c>
      <c r="J911" s="10">
        <v>1</v>
      </c>
      <c r="N911" s="10" t="s">
        <v>5502</v>
      </c>
      <c r="S911" s="10">
        <f>IF(ISBLANK(T911),0,COUNTA(L911:R911))</f>
        <v>1</v>
      </c>
      <c r="T911" s="10" t="s">
        <v>5499</v>
      </c>
      <c r="U911" s="10" t="s">
        <v>5299</v>
      </c>
    </row>
    <row r="912" spans="1:21">
      <c r="A912" s="10" t="s">
        <v>965</v>
      </c>
      <c r="B912" s="11" t="s">
        <v>2069</v>
      </c>
      <c r="C912" s="11" t="s">
        <v>5046</v>
      </c>
      <c r="F912" s="10" t="s">
        <v>240</v>
      </c>
      <c r="G912" s="10">
        <v>75</v>
      </c>
      <c r="H912" s="10" t="s">
        <v>1086</v>
      </c>
      <c r="I912" s="10">
        <v>1</v>
      </c>
      <c r="J912" s="10">
        <v>1</v>
      </c>
      <c r="N912" s="10" t="s">
        <v>5502</v>
      </c>
      <c r="S912" s="10">
        <f>IF(ISBLANK(T912),0,COUNTA(L912:R912))</f>
        <v>1</v>
      </c>
      <c r="T912" s="10" t="s">
        <v>5499</v>
      </c>
      <c r="U912" s="10" t="s">
        <v>5300</v>
      </c>
    </row>
    <row r="913" spans="1:21">
      <c r="A913" s="10" t="s">
        <v>965</v>
      </c>
      <c r="B913" s="11" t="s">
        <v>2070</v>
      </c>
      <c r="C913" s="11" t="s">
        <v>5049</v>
      </c>
      <c r="F913" s="10" t="s">
        <v>240</v>
      </c>
      <c r="G913" s="10">
        <v>75</v>
      </c>
      <c r="H913" s="10" t="s">
        <v>1087</v>
      </c>
      <c r="I913" s="10">
        <v>1</v>
      </c>
      <c r="J913" s="10">
        <v>1</v>
      </c>
      <c r="N913" s="10" t="s">
        <v>5502</v>
      </c>
      <c r="S913" s="10">
        <f>IF(ISBLANK(T913),0,COUNTA(L913:R913))</f>
        <v>1</v>
      </c>
      <c r="T913" s="10" t="s">
        <v>5499</v>
      </c>
      <c r="U913" s="10" t="s">
        <v>5303</v>
      </c>
    </row>
    <row r="914" spans="1:21">
      <c r="A914" s="10" t="s">
        <v>965</v>
      </c>
      <c r="B914" s="11" t="s">
        <v>2071</v>
      </c>
      <c r="C914" s="11" t="s">
        <v>5069</v>
      </c>
      <c r="F914" s="10" t="s">
        <v>240</v>
      </c>
      <c r="G914" s="10">
        <v>75</v>
      </c>
      <c r="H914" s="10" t="s">
        <v>1088</v>
      </c>
      <c r="I914" s="10">
        <v>1</v>
      </c>
      <c r="J914" s="10">
        <v>1</v>
      </c>
      <c r="N914" s="10" t="s">
        <v>5493</v>
      </c>
      <c r="S914" s="10">
        <f>IF(ISBLANK(T914),0,COUNTA(L914:R914))</f>
        <v>1</v>
      </c>
      <c r="T914" s="10" t="s">
        <v>5499</v>
      </c>
      <c r="U914" s="10" t="s">
        <v>5322</v>
      </c>
    </row>
    <row r="915" spans="1:21">
      <c r="A915" s="10" t="s">
        <v>965</v>
      </c>
      <c r="B915" s="11" t="s">
        <v>2072</v>
      </c>
      <c r="C915" s="11" t="s">
        <v>5082</v>
      </c>
      <c r="F915" s="10" t="s">
        <v>240</v>
      </c>
      <c r="G915" s="10">
        <v>75</v>
      </c>
      <c r="H915" s="10" t="s">
        <v>1089</v>
      </c>
      <c r="I915" s="10">
        <v>1</v>
      </c>
      <c r="J915" s="10">
        <v>1</v>
      </c>
      <c r="N915" s="10" t="s">
        <v>5502</v>
      </c>
      <c r="S915" s="10">
        <f>IF(ISBLANK(T915),0,COUNTA(L915:R915))</f>
        <v>1</v>
      </c>
      <c r="T915" s="10" t="s">
        <v>5499</v>
      </c>
      <c r="U915" s="10" t="s">
        <v>5335</v>
      </c>
    </row>
    <row r="916" spans="1:21">
      <c r="A916" s="10" t="s">
        <v>965</v>
      </c>
      <c r="B916" s="11" t="s">
        <v>2073</v>
      </c>
      <c r="C916" s="11" t="s">
        <v>5087</v>
      </c>
      <c r="F916" s="10" t="s">
        <v>240</v>
      </c>
      <c r="G916" s="10">
        <v>75</v>
      </c>
      <c r="H916" s="10" t="s">
        <v>1090</v>
      </c>
      <c r="I916" s="10">
        <v>1</v>
      </c>
      <c r="J916" s="10">
        <v>1</v>
      </c>
      <c r="N916" s="10" t="s">
        <v>5502</v>
      </c>
      <c r="S916" s="10">
        <f>IF(ISBLANK(T916),0,COUNTA(L916:R916))</f>
        <v>1</v>
      </c>
      <c r="T916" s="10" t="s">
        <v>5499</v>
      </c>
      <c r="U916" s="10" t="s">
        <v>5340</v>
      </c>
    </row>
    <row r="917" spans="1:21">
      <c r="A917" s="10" t="s">
        <v>965</v>
      </c>
      <c r="B917" s="11" t="s">
        <v>2074</v>
      </c>
      <c r="C917" s="11" t="s">
        <v>5095</v>
      </c>
      <c r="F917" s="10" t="s">
        <v>240</v>
      </c>
      <c r="G917" s="10">
        <v>75</v>
      </c>
      <c r="H917" s="10" t="s">
        <v>1091</v>
      </c>
      <c r="I917" s="10">
        <v>1</v>
      </c>
      <c r="J917" s="10">
        <v>1</v>
      </c>
      <c r="N917" s="10" t="s">
        <v>5493</v>
      </c>
      <c r="S917" s="10">
        <f>IF(ISBLANK(T917),0,COUNTA(L917:R917))</f>
        <v>1</v>
      </c>
      <c r="T917" s="10" t="s">
        <v>5499</v>
      </c>
      <c r="U917" s="10" t="s">
        <v>5348</v>
      </c>
    </row>
    <row r="918" spans="1:21">
      <c r="A918" s="10" t="s">
        <v>965</v>
      </c>
      <c r="B918" s="11" t="s">
        <v>2075</v>
      </c>
      <c r="C918" s="11" t="s">
        <v>5098</v>
      </c>
      <c r="F918" s="10" t="s">
        <v>240</v>
      </c>
      <c r="G918" s="10">
        <v>75</v>
      </c>
      <c r="H918" s="10" t="s">
        <v>1092</v>
      </c>
      <c r="I918" s="10">
        <v>1</v>
      </c>
      <c r="J918" s="10">
        <v>1</v>
      </c>
      <c r="N918" s="10" t="s">
        <v>5493</v>
      </c>
      <c r="S918" s="10">
        <f>IF(ISBLANK(T918),0,COUNTA(L918:R918))</f>
        <v>1</v>
      </c>
      <c r="T918" s="10" t="s">
        <v>5499</v>
      </c>
      <c r="U918" s="10" t="s">
        <v>5351</v>
      </c>
    </row>
    <row r="919" spans="1:21">
      <c r="A919" s="10" t="s">
        <v>965</v>
      </c>
      <c r="B919" s="11" t="s">
        <v>2076</v>
      </c>
      <c r="C919" s="11" t="s">
        <v>5100</v>
      </c>
      <c r="F919" s="10" t="s">
        <v>240</v>
      </c>
      <c r="G919" s="10">
        <v>75</v>
      </c>
      <c r="H919" s="10" t="s">
        <v>1093</v>
      </c>
      <c r="I919" s="10">
        <v>1</v>
      </c>
      <c r="J919" s="10">
        <v>1</v>
      </c>
      <c r="N919" s="10" t="s">
        <v>5493</v>
      </c>
      <c r="S919" s="10">
        <f>IF(ISBLANK(T919),0,COUNTA(L919:R919))</f>
        <v>1</v>
      </c>
      <c r="T919" s="10" t="s">
        <v>5499</v>
      </c>
      <c r="U919" s="10" t="s">
        <v>5353</v>
      </c>
    </row>
    <row r="920" spans="1:21">
      <c r="A920" s="10" t="s">
        <v>965</v>
      </c>
      <c r="B920" s="11" t="s">
        <v>2077</v>
      </c>
      <c r="C920" s="11" t="s">
        <v>5103</v>
      </c>
      <c r="F920" s="10" t="s">
        <v>240</v>
      </c>
      <c r="G920" s="10">
        <v>75</v>
      </c>
      <c r="H920" s="10" t="s">
        <v>1094</v>
      </c>
      <c r="I920" s="10">
        <v>1</v>
      </c>
      <c r="J920" s="10">
        <v>1</v>
      </c>
      <c r="N920" s="10" t="s">
        <v>5493</v>
      </c>
      <c r="S920" s="10">
        <f>IF(ISBLANK(T920),0,COUNTA(L920:R920))</f>
        <v>1</v>
      </c>
      <c r="T920" s="10" t="s">
        <v>5499</v>
      </c>
      <c r="U920" s="10" t="s">
        <v>5356</v>
      </c>
    </row>
    <row r="921" spans="1:21">
      <c r="A921" s="10" t="s">
        <v>965</v>
      </c>
      <c r="B921" s="11" t="s">
        <v>2078</v>
      </c>
      <c r="C921" s="11" t="s">
        <v>4843</v>
      </c>
      <c r="F921" s="10" t="s">
        <v>240</v>
      </c>
      <c r="G921" s="10">
        <v>100</v>
      </c>
      <c r="H921" s="10" t="s">
        <v>1095</v>
      </c>
      <c r="I921" s="10">
        <v>1</v>
      </c>
      <c r="J921" s="10">
        <v>1</v>
      </c>
      <c r="L921" s="10" t="s">
        <v>2</v>
      </c>
      <c r="S921" s="10">
        <f>IF(ISBLANK(T921),0,COUNTA(L921:R921))</f>
        <v>1</v>
      </c>
      <c r="T921" s="10" t="s">
        <v>5499</v>
      </c>
      <c r="U921" s="10" t="s">
        <v>5147</v>
      </c>
    </row>
    <row r="922" spans="1:21">
      <c r="A922" s="10" t="s">
        <v>965</v>
      </c>
      <c r="B922" s="11" t="s">
        <v>2079</v>
      </c>
      <c r="C922" s="11" t="s">
        <v>4845</v>
      </c>
      <c r="F922" s="10" t="s">
        <v>240</v>
      </c>
      <c r="G922" s="10">
        <v>100</v>
      </c>
      <c r="H922" s="10" t="s">
        <v>1096</v>
      </c>
      <c r="I922" s="10">
        <v>1</v>
      </c>
      <c r="J922" s="10">
        <v>1</v>
      </c>
      <c r="L922" s="10" t="s">
        <v>2</v>
      </c>
      <c r="S922" s="10">
        <f>IF(ISBLANK(T922),0,COUNTA(L922:R922))</f>
        <v>1</v>
      </c>
      <c r="T922" s="10" t="s">
        <v>5499</v>
      </c>
      <c r="U922" s="10" t="s">
        <v>5149</v>
      </c>
    </row>
    <row r="923" spans="1:21">
      <c r="A923" s="10" t="s">
        <v>965</v>
      </c>
      <c r="B923" s="11" t="s">
        <v>2080</v>
      </c>
      <c r="C923" s="11" t="s">
        <v>5011</v>
      </c>
      <c r="F923" s="10" t="s">
        <v>240</v>
      </c>
      <c r="G923" s="10">
        <v>100</v>
      </c>
      <c r="H923" s="10" t="s">
        <v>1097</v>
      </c>
      <c r="I923" s="10">
        <v>1</v>
      </c>
      <c r="J923" s="10">
        <v>1</v>
      </c>
      <c r="M923" s="10" t="s">
        <v>18</v>
      </c>
      <c r="S923" s="10">
        <f>IF(ISBLANK(T923),0,COUNTA(L923:R923))</f>
        <v>1</v>
      </c>
      <c r="T923" s="10" t="s">
        <v>5499</v>
      </c>
      <c r="U923" s="10" t="s">
        <v>5265</v>
      </c>
    </row>
    <row r="924" spans="1:21">
      <c r="A924" s="10" t="s">
        <v>965</v>
      </c>
      <c r="B924" s="11" t="s">
        <v>2081</v>
      </c>
      <c r="C924" s="11" t="s">
        <v>5018</v>
      </c>
      <c r="F924" s="10" t="s">
        <v>240</v>
      </c>
      <c r="G924" s="10">
        <v>100</v>
      </c>
      <c r="H924" s="10" t="s">
        <v>1098</v>
      </c>
      <c r="I924" s="10">
        <v>1</v>
      </c>
      <c r="J924" s="10">
        <v>1</v>
      </c>
      <c r="N924" s="10" t="s">
        <v>5493</v>
      </c>
      <c r="S924" s="10">
        <f>IF(ISBLANK(T924),0,COUNTA(L924:R924))</f>
        <v>1</v>
      </c>
      <c r="T924" s="10" t="s">
        <v>5499</v>
      </c>
      <c r="U924" s="10" t="s">
        <v>5272</v>
      </c>
    </row>
    <row r="925" spans="1:21">
      <c r="A925" s="10" t="s">
        <v>965</v>
      </c>
      <c r="B925" s="11" t="s">
        <v>2082</v>
      </c>
      <c r="C925" s="11" t="s">
        <v>5019</v>
      </c>
      <c r="F925" s="10" t="s">
        <v>240</v>
      </c>
      <c r="G925" s="10">
        <v>100</v>
      </c>
      <c r="H925" s="10" t="s">
        <v>1099</v>
      </c>
      <c r="I925" s="10">
        <v>1</v>
      </c>
      <c r="J925" s="10">
        <v>1</v>
      </c>
      <c r="N925" s="10" t="s">
        <v>5493</v>
      </c>
      <c r="S925" s="10">
        <f>IF(ISBLANK(T925),0,COUNTA(L925:R925))</f>
        <v>1</v>
      </c>
      <c r="T925" s="10" t="s">
        <v>5499</v>
      </c>
      <c r="U925" s="10" t="s">
        <v>5273</v>
      </c>
    </row>
    <row r="926" spans="1:21">
      <c r="A926" s="10" t="s">
        <v>965</v>
      </c>
      <c r="B926" s="11" t="s">
        <v>2083</v>
      </c>
      <c r="C926" s="11" t="s">
        <v>5020</v>
      </c>
      <c r="F926" s="10" t="s">
        <v>240</v>
      </c>
      <c r="G926" s="10">
        <v>100</v>
      </c>
      <c r="H926" s="10" t="s">
        <v>1100</v>
      </c>
      <c r="I926" s="10">
        <v>1</v>
      </c>
      <c r="J926" s="10">
        <v>1</v>
      </c>
      <c r="N926" s="10" t="s">
        <v>5493</v>
      </c>
      <c r="S926" s="10">
        <f>IF(ISBLANK(T926),0,COUNTA(L926:R926))</f>
        <v>1</v>
      </c>
      <c r="T926" s="10" t="s">
        <v>5499</v>
      </c>
      <c r="U926" s="10" t="s">
        <v>5274</v>
      </c>
    </row>
    <row r="927" spans="1:21">
      <c r="A927" s="10" t="s">
        <v>965</v>
      </c>
      <c r="B927" s="11" t="s">
        <v>2084</v>
      </c>
      <c r="C927" s="11" t="s">
        <v>5036</v>
      </c>
      <c r="F927" s="10" t="s">
        <v>240</v>
      </c>
      <c r="G927" s="10">
        <v>100</v>
      </c>
      <c r="H927" s="10" t="s">
        <v>1101</v>
      </c>
      <c r="I927" s="10">
        <v>1</v>
      </c>
      <c r="J927" s="10">
        <v>1</v>
      </c>
      <c r="M927" s="10" t="s">
        <v>5507</v>
      </c>
      <c r="S927" s="10">
        <f>IF(ISBLANK(T927),0,COUNTA(L927:R927))</f>
        <v>1</v>
      </c>
      <c r="T927" s="10" t="s">
        <v>5499</v>
      </c>
      <c r="U927" s="10" t="s">
        <v>5290</v>
      </c>
    </row>
    <row r="928" spans="1:21">
      <c r="A928" s="10" t="s">
        <v>965</v>
      </c>
      <c r="B928" s="11" t="s">
        <v>2085</v>
      </c>
      <c r="C928" s="11" t="s">
        <v>5037</v>
      </c>
      <c r="F928" s="10" t="s">
        <v>240</v>
      </c>
      <c r="G928" s="10">
        <v>100</v>
      </c>
      <c r="H928" s="10" t="s">
        <v>1102</v>
      </c>
      <c r="I928" s="10">
        <v>1</v>
      </c>
      <c r="J928" s="10">
        <v>1</v>
      </c>
      <c r="M928" s="10" t="s">
        <v>5507</v>
      </c>
      <c r="S928" s="10">
        <f>IF(ISBLANK(T928),0,COUNTA(L928:R928))</f>
        <v>1</v>
      </c>
      <c r="T928" s="10" t="s">
        <v>5499</v>
      </c>
      <c r="U928" s="10" t="s">
        <v>5291</v>
      </c>
    </row>
    <row r="929" spans="1:21">
      <c r="A929" s="10" t="s">
        <v>965</v>
      </c>
      <c r="B929" s="11" t="s">
        <v>2086</v>
      </c>
      <c r="C929" s="11" t="s">
        <v>5038</v>
      </c>
      <c r="F929" s="10" t="s">
        <v>240</v>
      </c>
      <c r="G929" s="10">
        <v>100</v>
      </c>
      <c r="H929" s="10" t="s">
        <v>1103</v>
      </c>
      <c r="I929" s="10">
        <v>1</v>
      </c>
      <c r="J929" s="10">
        <v>1</v>
      </c>
      <c r="M929" s="10" t="s">
        <v>5507</v>
      </c>
      <c r="S929" s="10">
        <f>IF(ISBLANK(T929),0,COUNTA(L929:R929))</f>
        <v>1</v>
      </c>
      <c r="T929" s="10" t="s">
        <v>5499</v>
      </c>
      <c r="U929" s="10" t="s">
        <v>5292</v>
      </c>
    </row>
    <row r="930" spans="1:21">
      <c r="A930" s="10" t="s">
        <v>965</v>
      </c>
      <c r="B930" s="11" t="s">
        <v>2087</v>
      </c>
      <c r="C930" s="11" t="s">
        <v>5039</v>
      </c>
      <c r="F930" s="10" t="s">
        <v>240</v>
      </c>
      <c r="G930" s="10">
        <v>100</v>
      </c>
      <c r="H930" s="10" t="s">
        <v>1104</v>
      </c>
      <c r="I930" s="10">
        <v>1</v>
      </c>
      <c r="J930" s="10">
        <v>1</v>
      </c>
      <c r="M930" s="10" t="s">
        <v>5507</v>
      </c>
      <c r="S930" s="10">
        <f>IF(ISBLANK(T930),0,COUNTA(L930:R930))</f>
        <v>1</v>
      </c>
      <c r="T930" s="10" t="s">
        <v>5499</v>
      </c>
      <c r="U930" s="10" t="s">
        <v>5293</v>
      </c>
    </row>
    <row r="931" spans="1:21">
      <c r="A931" s="10" t="s">
        <v>965</v>
      </c>
      <c r="B931" s="11" t="s">
        <v>2088</v>
      </c>
      <c r="C931" s="11" t="s">
        <v>5040</v>
      </c>
      <c r="F931" s="10" t="s">
        <v>240</v>
      </c>
      <c r="G931" s="10">
        <v>100</v>
      </c>
      <c r="H931" s="10" t="s">
        <v>1105</v>
      </c>
      <c r="I931" s="10">
        <v>1</v>
      </c>
      <c r="J931" s="10">
        <v>1</v>
      </c>
      <c r="M931" s="10" t="s">
        <v>5507</v>
      </c>
      <c r="S931" s="10">
        <f>IF(ISBLANK(T931),0,COUNTA(L931:R931))</f>
        <v>1</v>
      </c>
      <c r="T931" s="10" t="s">
        <v>5499</v>
      </c>
      <c r="U931" s="10" t="s">
        <v>5294</v>
      </c>
    </row>
    <row r="932" spans="1:21">
      <c r="A932" s="10" t="s">
        <v>965</v>
      </c>
      <c r="B932" s="11" t="s">
        <v>2089</v>
      </c>
      <c r="C932" s="11" t="s">
        <v>5041</v>
      </c>
      <c r="F932" s="10" t="s">
        <v>240</v>
      </c>
      <c r="G932" s="10">
        <v>100</v>
      </c>
      <c r="H932" s="10" t="s">
        <v>1106</v>
      </c>
      <c r="I932" s="10">
        <v>1</v>
      </c>
      <c r="J932" s="10">
        <v>1</v>
      </c>
      <c r="M932" s="10" t="s">
        <v>5507</v>
      </c>
      <c r="S932" s="10">
        <f>IF(ISBLANK(T932),0,COUNTA(L932:R932))</f>
        <v>1</v>
      </c>
      <c r="T932" s="10" t="s">
        <v>5499</v>
      </c>
      <c r="U932" s="10" t="s">
        <v>5295</v>
      </c>
    </row>
    <row r="933" spans="1:21">
      <c r="A933" s="10" t="s">
        <v>965</v>
      </c>
      <c r="B933" s="11" t="s">
        <v>2090</v>
      </c>
      <c r="C933" s="11" t="s">
        <v>5042</v>
      </c>
      <c r="F933" s="10" t="s">
        <v>240</v>
      </c>
      <c r="G933" s="10">
        <v>100</v>
      </c>
      <c r="H933" s="10" t="s">
        <v>1107</v>
      </c>
      <c r="I933" s="10">
        <v>1</v>
      </c>
      <c r="J933" s="10">
        <v>1</v>
      </c>
      <c r="M933" s="10" t="s">
        <v>5507</v>
      </c>
      <c r="S933" s="10">
        <f>IF(ISBLANK(T933),0,COUNTA(L933:R933))</f>
        <v>1</v>
      </c>
      <c r="T933" s="10" t="s">
        <v>5499</v>
      </c>
      <c r="U933" s="10" t="s">
        <v>5296</v>
      </c>
    </row>
    <row r="934" spans="1:21">
      <c r="A934" s="10" t="s">
        <v>965</v>
      </c>
      <c r="B934" s="11" t="s">
        <v>2091</v>
      </c>
      <c r="C934" s="11" t="s">
        <v>5043</v>
      </c>
      <c r="F934" s="10" t="s">
        <v>240</v>
      </c>
      <c r="G934" s="10">
        <v>100</v>
      </c>
      <c r="H934" s="10" t="s">
        <v>1108</v>
      </c>
      <c r="I934" s="10">
        <v>1</v>
      </c>
      <c r="J934" s="10">
        <v>1</v>
      </c>
      <c r="M934" s="10" t="s">
        <v>5507</v>
      </c>
      <c r="S934" s="10">
        <f>IF(ISBLANK(T934),0,COUNTA(L934:R934))</f>
        <v>1</v>
      </c>
      <c r="T934" s="10" t="s">
        <v>5499</v>
      </c>
      <c r="U934" s="10" t="s">
        <v>5297</v>
      </c>
    </row>
    <row r="935" spans="1:21">
      <c r="A935" s="10" t="s">
        <v>965</v>
      </c>
      <c r="B935" s="11" t="s">
        <v>2092</v>
      </c>
      <c r="C935" s="11" t="s">
        <v>5047</v>
      </c>
      <c r="F935" s="10" t="s">
        <v>240</v>
      </c>
      <c r="G935" s="10">
        <v>100</v>
      </c>
      <c r="H935" s="10" t="s">
        <v>1109</v>
      </c>
      <c r="I935" s="10">
        <v>1</v>
      </c>
      <c r="J935" s="10">
        <v>1</v>
      </c>
      <c r="N935" s="10" t="s">
        <v>5502</v>
      </c>
      <c r="S935" s="10">
        <f>IF(ISBLANK(T935),0,COUNTA(L935:R935))</f>
        <v>1</v>
      </c>
      <c r="T935" s="10" t="s">
        <v>5499</v>
      </c>
      <c r="U935" s="10" t="s">
        <v>5301</v>
      </c>
    </row>
    <row r="936" spans="1:21">
      <c r="A936" s="10" t="s">
        <v>965</v>
      </c>
      <c r="B936" s="11" t="s">
        <v>2093</v>
      </c>
      <c r="C936" s="11" t="s">
        <v>5058</v>
      </c>
      <c r="F936" s="10" t="s">
        <v>240</v>
      </c>
      <c r="G936" s="10">
        <v>100</v>
      </c>
      <c r="H936" s="10" t="s">
        <v>1110</v>
      </c>
      <c r="I936" s="10">
        <v>1</v>
      </c>
      <c r="J936" s="10">
        <v>1</v>
      </c>
      <c r="N936" s="10" t="s">
        <v>5493</v>
      </c>
      <c r="S936" s="10">
        <f>IF(ISBLANK(T936),0,COUNTA(L936:R936))</f>
        <v>1</v>
      </c>
      <c r="T936" s="10" t="s">
        <v>5499</v>
      </c>
      <c r="U936" s="10" t="s">
        <v>5312</v>
      </c>
    </row>
    <row r="937" spans="1:21">
      <c r="A937" s="10" t="s">
        <v>965</v>
      </c>
      <c r="B937" s="11" t="s">
        <v>2094</v>
      </c>
      <c r="C937" s="11" t="s">
        <v>5059</v>
      </c>
      <c r="F937" s="10" t="s">
        <v>240</v>
      </c>
      <c r="G937" s="10">
        <v>100</v>
      </c>
      <c r="H937" s="10" t="s">
        <v>1111</v>
      </c>
      <c r="I937" s="10">
        <v>1</v>
      </c>
      <c r="J937" s="10">
        <v>1</v>
      </c>
      <c r="N937" s="10" t="s">
        <v>5493</v>
      </c>
      <c r="S937" s="10">
        <f>IF(ISBLANK(T937),0,COUNTA(L937:R937))</f>
        <v>1</v>
      </c>
      <c r="T937" s="10" t="s">
        <v>5499</v>
      </c>
      <c r="U937" s="10" t="s">
        <v>5313</v>
      </c>
    </row>
    <row r="938" spans="1:21">
      <c r="A938" s="10" t="s">
        <v>965</v>
      </c>
      <c r="B938" s="11" t="s">
        <v>2095</v>
      </c>
      <c r="C938" s="11" t="s">
        <v>5065</v>
      </c>
      <c r="F938" s="10" t="s">
        <v>240</v>
      </c>
      <c r="G938" s="10">
        <v>100</v>
      </c>
      <c r="H938" s="10" t="s">
        <v>1112</v>
      </c>
      <c r="I938" s="10">
        <v>1</v>
      </c>
      <c r="J938" s="10">
        <v>1</v>
      </c>
      <c r="N938" s="10" t="s">
        <v>5493</v>
      </c>
      <c r="S938" s="10">
        <f>IF(ISBLANK(T938),0,COUNTA(L938:R938))</f>
        <v>1</v>
      </c>
      <c r="T938" s="10" t="s">
        <v>5499</v>
      </c>
      <c r="U938" s="10" t="s">
        <v>5318</v>
      </c>
    </row>
    <row r="939" spans="1:21">
      <c r="A939" s="10" t="s">
        <v>965</v>
      </c>
      <c r="B939" s="11" t="s">
        <v>2096</v>
      </c>
      <c r="C939" s="11" t="s">
        <v>5070</v>
      </c>
      <c r="F939" s="10" t="s">
        <v>240</v>
      </c>
      <c r="G939" s="10">
        <v>100</v>
      </c>
      <c r="H939" s="10" t="s">
        <v>1113</v>
      </c>
      <c r="I939" s="10">
        <v>1</v>
      </c>
      <c r="J939" s="10">
        <v>1</v>
      </c>
      <c r="N939" s="10" t="s">
        <v>14</v>
      </c>
      <c r="S939" s="10">
        <f>IF(ISBLANK(T939),0,COUNTA(L939:R939))</f>
        <v>1</v>
      </c>
      <c r="T939" s="10" t="s">
        <v>5499</v>
      </c>
      <c r="U939" s="10" t="s">
        <v>5323</v>
      </c>
    </row>
    <row r="940" spans="1:21">
      <c r="A940" s="10" t="s">
        <v>965</v>
      </c>
      <c r="B940" s="11" t="s">
        <v>2097</v>
      </c>
      <c r="C940" s="11" t="s">
        <v>5093</v>
      </c>
      <c r="F940" s="10" t="s">
        <v>240</v>
      </c>
      <c r="G940" s="10">
        <v>100</v>
      </c>
      <c r="H940" s="10" t="s">
        <v>1114</v>
      </c>
      <c r="I940" s="10">
        <v>1</v>
      </c>
      <c r="J940" s="10">
        <v>1</v>
      </c>
      <c r="N940" s="10" t="s">
        <v>5493</v>
      </c>
      <c r="S940" s="10">
        <f>IF(ISBLANK(T940),0,COUNTA(L940:R940))</f>
        <v>1</v>
      </c>
      <c r="T940" s="10" t="s">
        <v>5499</v>
      </c>
      <c r="U940" s="10" t="s">
        <v>5346</v>
      </c>
    </row>
    <row r="941" spans="1:21">
      <c r="A941" s="10" t="s">
        <v>965</v>
      </c>
      <c r="B941" s="11" t="s">
        <v>2098</v>
      </c>
      <c r="C941" s="11" t="s">
        <v>5101</v>
      </c>
      <c r="F941" s="10" t="s">
        <v>240</v>
      </c>
      <c r="G941" s="10">
        <v>100</v>
      </c>
      <c r="H941" s="10" t="s">
        <v>1115</v>
      </c>
      <c r="I941" s="10">
        <v>1</v>
      </c>
      <c r="J941" s="10">
        <v>1</v>
      </c>
      <c r="N941" s="10" t="s">
        <v>5502</v>
      </c>
      <c r="S941" s="10">
        <f>IF(ISBLANK(T941),0,COUNTA(L941:R941))</f>
        <v>1</v>
      </c>
      <c r="T941" s="10" t="s">
        <v>5499</v>
      </c>
      <c r="U941" s="10" t="s">
        <v>5354</v>
      </c>
    </row>
    <row r="942" spans="1:21">
      <c r="A942" s="10" t="s">
        <v>965</v>
      </c>
      <c r="B942" s="11" t="s">
        <v>2099</v>
      </c>
      <c r="C942" s="11" t="s">
        <v>5102</v>
      </c>
      <c r="F942" s="10" t="s">
        <v>240</v>
      </c>
      <c r="G942" s="10">
        <v>100</v>
      </c>
      <c r="H942" s="10" t="s">
        <v>1116</v>
      </c>
      <c r="I942" s="10">
        <v>1</v>
      </c>
      <c r="J942" s="10">
        <v>1</v>
      </c>
      <c r="N942" s="10" t="s">
        <v>5493</v>
      </c>
      <c r="S942" s="10">
        <f>IF(ISBLANK(T942),0,COUNTA(L942:R942))</f>
        <v>1</v>
      </c>
      <c r="T942" s="10" t="s">
        <v>5499</v>
      </c>
      <c r="U942" s="10" t="s">
        <v>5355</v>
      </c>
    </row>
    <row r="943" spans="1:21">
      <c r="A943" s="10" t="s">
        <v>965</v>
      </c>
      <c r="B943" s="11" t="s">
        <v>2100</v>
      </c>
      <c r="C943" s="11" t="s">
        <v>4947</v>
      </c>
      <c r="F943" s="10" t="s">
        <v>241</v>
      </c>
      <c r="G943" s="10">
        <v>0</v>
      </c>
      <c r="H943" s="10" t="s">
        <v>1117</v>
      </c>
      <c r="I943" s="10">
        <v>1</v>
      </c>
      <c r="J943" s="10">
        <v>1</v>
      </c>
      <c r="O943" s="10" t="s">
        <v>9</v>
      </c>
      <c r="S943" s="10">
        <f>IF(ISBLANK(T943),0,COUNTA(L943:R943))</f>
        <v>1</v>
      </c>
      <c r="T943" s="10" t="s">
        <v>5499</v>
      </c>
      <c r="U943" s="10" t="s">
        <v>5194</v>
      </c>
    </row>
    <row r="944" spans="1:21">
      <c r="A944" s="10" t="s">
        <v>965</v>
      </c>
      <c r="B944" s="11" t="s">
        <v>2101</v>
      </c>
      <c r="C944" s="11" t="s">
        <v>4958</v>
      </c>
      <c r="F944" s="10" t="s">
        <v>241</v>
      </c>
      <c r="G944" s="10">
        <v>0</v>
      </c>
      <c r="H944" s="10" t="s">
        <v>1118</v>
      </c>
      <c r="I944" s="10">
        <v>1</v>
      </c>
      <c r="J944" s="10">
        <v>1</v>
      </c>
      <c r="O944" s="10" t="s">
        <v>12</v>
      </c>
      <c r="S944" s="10">
        <f>IF(ISBLANK(T944),0,COUNTA(L944:R944))</f>
        <v>1</v>
      </c>
      <c r="T944" s="10" t="s">
        <v>5499</v>
      </c>
      <c r="U944" s="10" t="s">
        <v>5195</v>
      </c>
    </row>
    <row r="945" spans="1:21">
      <c r="A945" s="10" t="s">
        <v>965</v>
      </c>
      <c r="B945" s="11" t="s">
        <v>2102</v>
      </c>
      <c r="C945" s="11" t="s">
        <v>4968</v>
      </c>
      <c r="F945" s="10" t="s">
        <v>241</v>
      </c>
      <c r="G945" s="10">
        <v>0</v>
      </c>
      <c r="H945" s="10" t="s">
        <v>1119</v>
      </c>
      <c r="I945" s="10">
        <v>1</v>
      </c>
      <c r="J945" s="10">
        <v>1</v>
      </c>
      <c r="O945" s="10" t="s">
        <v>17</v>
      </c>
      <c r="S945" s="10">
        <f>IF(ISBLANK(T945),0,COUNTA(L945:R945))</f>
        <v>1</v>
      </c>
      <c r="T945" s="10" t="s">
        <v>5499</v>
      </c>
      <c r="U945" s="10" t="s">
        <v>5227</v>
      </c>
    </row>
    <row r="946" spans="1:21">
      <c r="A946" s="10" t="s">
        <v>965</v>
      </c>
      <c r="B946" s="11" t="s">
        <v>2103</v>
      </c>
      <c r="C946" s="11" t="s">
        <v>4850</v>
      </c>
      <c r="F946" s="10" t="s">
        <v>241</v>
      </c>
      <c r="G946" s="10">
        <v>25</v>
      </c>
      <c r="H946" s="10" t="s">
        <v>1120</v>
      </c>
      <c r="I946" s="10">
        <v>1</v>
      </c>
      <c r="J946" s="10">
        <v>1</v>
      </c>
      <c r="M946" s="10" t="s">
        <v>2866</v>
      </c>
      <c r="S946" s="10">
        <f>IF(ISBLANK(T946),0,COUNTA(L946:R946))</f>
        <v>1</v>
      </c>
      <c r="T946" s="10" t="s">
        <v>5499</v>
      </c>
      <c r="U946" s="10" t="s">
        <v>5154</v>
      </c>
    </row>
    <row r="947" spans="1:21">
      <c r="A947" s="10" t="s">
        <v>965</v>
      </c>
      <c r="B947" s="11" t="s">
        <v>2104</v>
      </c>
      <c r="C947" s="11" t="s">
        <v>4854</v>
      </c>
      <c r="F947" s="10" t="s">
        <v>241</v>
      </c>
      <c r="G947" s="10">
        <v>25</v>
      </c>
      <c r="H947" s="10" t="s">
        <v>1121</v>
      </c>
      <c r="I947" s="10">
        <v>1</v>
      </c>
      <c r="J947" s="10">
        <v>1</v>
      </c>
      <c r="M947" s="10" t="s">
        <v>13</v>
      </c>
      <c r="S947" s="10">
        <f>IF(ISBLANK(T947),0,COUNTA(L947:R947))</f>
        <v>1</v>
      </c>
      <c r="T947" s="10" t="s">
        <v>5499</v>
      </c>
      <c r="U947" s="10" t="s">
        <v>5388</v>
      </c>
    </row>
    <row r="948" spans="1:21">
      <c r="A948" s="10" t="s">
        <v>965</v>
      </c>
      <c r="B948" s="11" t="s">
        <v>2105</v>
      </c>
      <c r="C948" s="11" t="s">
        <v>4911</v>
      </c>
      <c r="F948" s="10" t="s">
        <v>241</v>
      </c>
      <c r="G948" s="10">
        <v>25</v>
      </c>
      <c r="H948" s="10" t="s">
        <v>1122</v>
      </c>
      <c r="I948" s="10">
        <v>1</v>
      </c>
      <c r="J948" s="10">
        <v>1</v>
      </c>
      <c r="O948" s="10" t="s">
        <v>7</v>
      </c>
      <c r="S948" s="10">
        <f>IF(ISBLANK(T948),0,COUNTA(L948:R948))</f>
        <v>1</v>
      </c>
      <c r="T948" s="10" t="s">
        <v>5499</v>
      </c>
      <c r="U948" s="10" t="s">
        <v>5190</v>
      </c>
    </row>
    <row r="949" spans="1:21">
      <c r="A949" s="10" t="s">
        <v>965</v>
      </c>
      <c r="B949" s="11" t="s">
        <v>2106</v>
      </c>
      <c r="C949" s="11" t="s">
        <v>4943</v>
      </c>
      <c r="F949" s="10" t="s">
        <v>241</v>
      </c>
      <c r="G949" s="10">
        <v>25</v>
      </c>
      <c r="H949" s="10" t="s">
        <v>1123</v>
      </c>
      <c r="I949" s="10">
        <v>1</v>
      </c>
      <c r="J949" s="10">
        <v>1</v>
      </c>
      <c r="O949" s="10" t="s">
        <v>9</v>
      </c>
      <c r="S949" s="10">
        <f>IF(ISBLANK(T949),0,COUNTA(L949:R949))</f>
        <v>1</v>
      </c>
      <c r="T949" s="10" t="s">
        <v>5499</v>
      </c>
      <c r="U949" s="10" t="s">
        <v>5207</v>
      </c>
    </row>
    <row r="950" spans="1:21">
      <c r="A950" s="10" t="s">
        <v>965</v>
      </c>
      <c r="B950" s="11" t="s">
        <v>2107</v>
      </c>
      <c r="C950" s="11" t="s">
        <v>4954</v>
      </c>
      <c r="F950" s="10" t="s">
        <v>241</v>
      </c>
      <c r="G950" s="10">
        <v>25</v>
      </c>
      <c r="H950" s="10" t="s">
        <v>1124</v>
      </c>
      <c r="I950" s="10">
        <v>1</v>
      </c>
      <c r="J950" s="10">
        <v>1</v>
      </c>
      <c r="O950" s="10" t="s">
        <v>12</v>
      </c>
      <c r="S950" s="10">
        <f>IF(ISBLANK(T950),0,COUNTA(L950:R950))</f>
        <v>1</v>
      </c>
      <c r="T950" s="10" t="s">
        <v>5499</v>
      </c>
      <c r="U950" s="10" t="s">
        <v>5216</v>
      </c>
    </row>
    <row r="951" spans="1:21">
      <c r="A951" s="10" t="s">
        <v>965</v>
      </c>
      <c r="B951" s="11" t="s">
        <v>2108</v>
      </c>
      <c r="C951" s="11" t="s">
        <v>4964</v>
      </c>
      <c r="F951" s="10" t="s">
        <v>241</v>
      </c>
      <c r="G951" s="10">
        <v>25</v>
      </c>
      <c r="H951" s="10" t="s">
        <v>1125</v>
      </c>
      <c r="I951" s="10">
        <v>1</v>
      </c>
      <c r="J951" s="10">
        <v>1</v>
      </c>
      <c r="O951" s="10" t="s">
        <v>17</v>
      </c>
      <c r="S951" s="10">
        <f>IF(ISBLANK(T951),0,COUNTA(L951:R951))</f>
        <v>1</v>
      </c>
      <c r="T951" s="10" t="s">
        <v>5499</v>
      </c>
      <c r="U951" s="10" t="s">
        <v>5224</v>
      </c>
    </row>
    <row r="952" spans="1:21">
      <c r="A952" s="10" t="s">
        <v>965</v>
      </c>
      <c r="B952" s="11" t="s">
        <v>2109</v>
      </c>
      <c r="C952" s="11" t="s">
        <v>4986</v>
      </c>
      <c r="F952" s="10" t="s">
        <v>241</v>
      </c>
      <c r="G952" s="10">
        <v>25</v>
      </c>
      <c r="H952" s="10" t="s">
        <v>1126</v>
      </c>
      <c r="I952" s="10">
        <v>1</v>
      </c>
      <c r="J952" s="10">
        <v>1</v>
      </c>
      <c r="M952" s="10" t="s">
        <v>15</v>
      </c>
      <c r="S952" s="10">
        <f>IF(ISBLANK(T952),0,COUNTA(L952:R952))</f>
        <v>1</v>
      </c>
      <c r="T952" s="10" t="s">
        <v>5499</v>
      </c>
      <c r="U952" s="10" t="s">
        <v>5244</v>
      </c>
    </row>
    <row r="953" spans="1:21">
      <c r="A953" s="10" t="s">
        <v>965</v>
      </c>
      <c r="B953" s="11" t="s">
        <v>2110</v>
      </c>
      <c r="C953" s="11" t="s">
        <v>5131</v>
      </c>
      <c r="F953" s="10" t="s">
        <v>241</v>
      </c>
      <c r="G953" s="10">
        <v>25</v>
      </c>
      <c r="H953" s="10" t="s">
        <v>1127</v>
      </c>
      <c r="I953" s="10">
        <v>1</v>
      </c>
      <c r="J953" s="10">
        <v>1</v>
      </c>
      <c r="M953" s="10" t="s">
        <v>19</v>
      </c>
      <c r="S953" s="10">
        <f>IF(ISBLANK(T953),0,COUNTA(L953:R953))</f>
        <v>1</v>
      </c>
      <c r="T953" s="10" t="s">
        <v>5499</v>
      </c>
      <c r="U953" s="10" t="s">
        <v>5376</v>
      </c>
    </row>
    <row r="954" spans="1:21">
      <c r="A954" s="10" t="s">
        <v>965</v>
      </c>
      <c r="B954" s="11" t="s">
        <v>2111</v>
      </c>
      <c r="C954" s="11" t="s">
        <v>5140</v>
      </c>
      <c r="F954" s="10" t="s">
        <v>241</v>
      </c>
      <c r="G954" s="10">
        <v>25</v>
      </c>
      <c r="H954" s="10" t="s">
        <v>1128</v>
      </c>
      <c r="I954" s="10">
        <v>1</v>
      </c>
      <c r="J954" s="10">
        <v>1</v>
      </c>
      <c r="M954" s="10" t="s">
        <v>20</v>
      </c>
      <c r="S954" s="10">
        <f>IF(ISBLANK(T954),0,COUNTA(L954:R954))</f>
        <v>1</v>
      </c>
      <c r="T954" s="10" t="s">
        <v>5499</v>
      </c>
      <c r="U954" s="10" t="s">
        <v>5384</v>
      </c>
    </row>
    <row r="955" spans="1:21">
      <c r="A955" s="10" t="s">
        <v>965</v>
      </c>
      <c r="B955" s="11" t="s">
        <v>2112</v>
      </c>
      <c r="C955" s="11" t="s">
        <v>4853</v>
      </c>
      <c r="F955" s="10" t="s">
        <v>241</v>
      </c>
      <c r="G955" s="10">
        <v>50</v>
      </c>
      <c r="H955" s="10" t="s">
        <v>1129</v>
      </c>
      <c r="I955" s="10">
        <v>1</v>
      </c>
      <c r="J955" s="10">
        <v>1</v>
      </c>
      <c r="M955" s="10" t="s">
        <v>2866</v>
      </c>
      <c r="S955" s="10">
        <f>IF(ISBLANK(T955),0,COUNTA(L955:R955))</f>
        <v>1</v>
      </c>
      <c r="T955" s="10" t="s">
        <v>5499</v>
      </c>
      <c r="U955" s="10" t="s">
        <v>5157</v>
      </c>
    </row>
    <row r="956" spans="1:21">
      <c r="A956" s="10" t="s">
        <v>965</v>
      </c>
      <c r="B956" s="11" t="s">
        <v>2113</v>
      </c>
      <c r="C956" s="11" t="s">
        <v>4909</v>
      </c>
      <c r="F956" s="10" t="s">
        <v>241</v>
      </c>
      <c r="G956" s="10">
        <v>50</v>
      </c>
      <c r="H956" s="10" t="s">
        <v>1130</v>
      </c>
      <c r="I956" s="10">
        <v>1</v>
      </c>
      <c r="J956" s="10">
        <v>1</v>
      </c>
      <c r="O956" s="10" t="s">
        <v>7</v>
      </c>
      <c r="S956" s="10">
        <f>IF(ISBLANK(T956),0,COUNTA(L956:R956))</f>
        <v>1</v>
      </c>
      <c r="T956" s="10" t="s">
        <v>5499</v>
      </c>
      <c r="U956" s="10" t="s">
        <v>5188</v>
      </c>
    </row>
    <row r="957" spans="1:21">
      <c r="A957" s="10" t="s">
        <v>965</v>
      </c>
      <c r="B957" s="11" t="s">
        <v>2114</v>
      </c>
      <c r="C957" s="11" t="s">
        <v>4913</v>
      </c>
      <c r="F957" s="10" t="s">
        <v>241</v>
      </c>
      <c r="G957" s="10">
        <v>50</v>
      </c>
      <c r="H957" s="10" t="s">
        <v>1131</v>
      </c>
      <c r="I957" s="10">
        <v>1</v>
      </c>
      <c r="J957" s="10">
        <v>1</v>
      </c>
      <c r="O957" s="10" t="s">
        <v>7</v>
      </c>
      <c r="S957" s="10">
        <f>IF(ISBLANK(T957),0,COUNTA(L957:R957))</f>
        <v>1</v>
      </c>
      <c r="T957" s="10" t="s">
        <v>5499</v>
      </c>
      <c r="U957" s="10" t="s">
        <v>5192</v>
      </c>
    </row>
    <row r="958" spans="1:21">
      <c r="A958" s="10" t="s">
        <v>965</v>
      </c>
      <c r="B958" s="11" t="s">
        <v>2115</v>
      </c>
      <c r="C958" s="11" t="s">
        <v>4920</v>
      </c>
      <c r="F958" s="10" t="s">
        <v>241</v>
      </c>
      <c r="G958" s="10">
        <v>50</v>
      </c>
      <c r="H958" s="10" t="s">
        <v>1132</v>
      </c>
      <c r="I958" s="10">
        <v>1</v>
      </c>
      <c r="J958" s="10">
        <v>1</v>
      </c>
      <c r="O958" s="10" t="s">
        <v>9</v>
      </c>
      <c r="P958" s="10" t="s">
        <v>12</v>
      </c>
      <c r="Q958" s="10" t="s">
        <v>17</v>
      </c>
      <c r="S958" s="10">
        <f>IF(ISBLANK(T958),0,COUNTA(L958:R958))</f>
        <v>3</v>
      </c>
      <c r="T958" s="10" t="s">
        <v>5499</v>
      </c>
    </row>
    <row r="959" spans="1:21">
      <c r="A959" s="10" t="s">
        <v>965</v>
      </c>
      <c r="B959" s="11" t="s">
        <v>2116</v>
      </c>
      <c r="C959" s="11" t="s">
        <v>4948</v>
      </c>
      <c r="F959" s="10" t="s">
        <v>241</v>
      </c>
      <c r="G959" s="10">
        <v>50</v>
      </c>
      <c r="H959" s="10" t="s">
        <v>1133</v>
      </c>
      <c r="I959" s="10">
        <v>1</v>
      </c>
      <c r="J959" s="10">
        <v>1</v>
      </c>
      <c r="O959" s="10" t="s">
        <v>9</v>
      </c>
      <c r="S959" s="10">
        <f>IF(ISBLANK(T959),0,COUNTA(L959:R959))</f>
        <v>1</v>
      </c>
      <c r="T959" s="10" t="s">
        <v>5499</v>
      </c>
      <c r="U959" s="10" t="s">
        <v>5210</v>
      </c>
    </row>
    <row r="960" spans="1:21">
      <c r="A960" s="10" t="s">
        <v>965</v>
      </c>
      <c r="B960" s="11" t="s">
        <v>2117</v>
      </c>
      <c r="C960" s="11" t="s">
        <v>4949</v>
      </c>
      <c r="F960" s="10" t="s">
        <v>241</v>
      </c>
      <c r="G960" s="10">
        <v>50</v>
      </c>
      <c r="H960" s="10" t="s">
        <v>1134</v>
      </c>
      <c r="I960" s="10">
        <v>1</v>
      </c>
      <c r="J960" s="10">
        <v>1</v>
      </c>
      <c r="O960" s="10" t="s">
        <v>9</v>
      </c>
      <c r="S960" s="10">
        <f>IF(ISBLANK(T960),0,COUNTA(L960:R960))</f>
        <v>1</v>
      </c>
      <c r="T960" s="10" t="s">
        <v>5499</v>
      </c>
      <c r="U960" s="10" t="s">
        <v>5211</v>
      </c>
    </row>
    <row r="961" spans="1:21">
      <c r="A961" s="10" t="s">
        <v>965</v>
      </c>
      <c r="B961" s="11" t="s">
        <v>2118</v>
      </c>
      <c r="C961" s="11" t="s">
        <v>4951</v>
      </c>
      <c r="F961" s="10" t="s">
        <v>241</v>
      </c>
      <c r="G961" s="10">
        <v>50</v>
      </c>
      <c r="H961" s="10" t="s">
        <v>1135</v>
      </c>
      <c r="I961" s="10">
        <v>1</v>
      </c>
      <c r="J961" s="10">
        <v>1</v>
      </c>
      <c r="O961" s="10" t="s">
        <v>9</v>
      </c>
      <c r="S961" s="10">
        <f>IF(ISBLANK(T961),0,COUNTA(L961:R961))</f>
        <v>1</v>
      </c>
      <c r="T961" s="10" t="s">
        <v>5499</v>
      </c>
      <c r="U961" s="10" t="s">
        <v>5213</v>
      </c>
    </row>
    <row r="962" spans="1:21">
      <c r="A962" s="10" t="s">
        <v>965</v>
      </c>
      <c r="B962" s="11" t="s">
        <v>2119</v>
      </c>
      <c r="C962" s="11" t="s">
        <v>4957</v>
      </c>
      <c r="F962" s="10" t="s">
        <v>241</v>
      </c>
      <c r="G962" s="10">
        <v>50</v>
      </c>
      <c r="H962" s="10" t="s">
        <v>1136</v>
      </c>
      <c r="I962" s="10">
        <v>1</v>
      </c>
      <c r="J962" s="10">
        <v>1</v>
      </c>
      <c r="O962" s="10" t="s">
        <v>12</v>
      </c>
      <c r="S962" s="10">
        <f>IF(ISBLANK(T962),0,COUNTA(L962:R962))</f>
        <v>1</v>
      </c>
      <c r="T962" s="10" t="s">
        <v>5499</v>
      </c>
    </row>
    <row r="963" spans="1:21">
      <c r="A963" s="10" t="s">
        <v>965</v>
      </c>
      <c r="B963" s="11" t="s">
        <v>2120</v>
      </c>
      <c r="C963" s="11" t="s">
        <v>4959</v>
      </c>
      <c r="F963" s="10" t="s">
        <v>241</v>
      </c>
      <c r="G963" s="10">
        <v>50</v>
      </c>
      <c r="H963" s="10" t="s">
        <v>1137</v>
      </c>
      <c r="I963" s="10">
        <v>1</v>
      </c>
      <c r="J963" s="10">
        <v>1</v>
      </c>
      <c r="O963" s="10" t="s">
        <v>12</v>
      </c>
      <c r="S963" s="10">
        <f>IF(ISBLANK(T963),0,COUNTA(L963:R963))</f>
        <v>1</v>
      </c>
      <c r="T963" s="10" t="s">
        <v>5499</v>
      </c>
      <c r="U963" s="10" t="s">
        <v>5219</v>
      </c>
    </row>
    <row r="964" spans="1:21">
      <c r="A964" s="10" t="s">
        <v>965</v>
      </c>
      <c r="B964" s="11" t="s">
        <v>2121</v>
      </c>
      <c r="C964" s="11" t="s">
        <v>4960</v>
      </c>
      <c r="F964" s="10" t="s">
        <v>241</v>
      </c>
      <c r="G964" s="10">
        <v>50</v>
      </c>
      <c r="H964" s="10" t="s">
        <v>1138</v>
      </c>
      <c r="I964" s="10">
        <v>1</v>
      </c>
      <c r="J964" s="10">
        <v>1</v>
      </c>
      <c r="O964" s="10" t="s">
        <v>12</v>
      </c>
      <c r="S964" s="10">
        <f>IF(ISBLANK(T964),0,COUNTA(L964:R964))</f>
        <v>1</v>
      </c>
      <c r="T964" s="10" t="s">
        <v>5499</v>
      </c>
      <c r="U964" s="10" t="s">
        <v>5220</v>
      </c>
    </row>
    <row r="965" spans="1:21">
      <c r="A965" s="10" t="s">
        <v>965</v>
      </c>
      <c r="B965" s="11" t="s">
        <v>2122</v>
      </c>
      <c r="C965" s="11" t="s">
        <v>4969</v>
      </c>
      <c r="F965" s="10" t="s">
        <v>241</v>
      </c>
      <c r="G965" s="10">
        <v>50</v>
      </c>
      <c r="H965" s="10" t="s">
        <v>1139</v>
      </c>
      <c r="I965" s="10">
        <v>1</v>
      </c>
      <c r="J965" s="10">
        <v>1</v>
      </c>
      <c r="O965" s="10" t="s">
        <v>17</v>
      </c>
      <c r="S965" s="10">
        <f>IF(ISBLANK(T965),0,COUNTA(L965:R965))</f>
        <v>1</v>
      </c>
      <c r="T965" s="10" t="s">
        <v>5499</v>
      </c>
      <c r="U965" s="10" t="s">
        <v>5228</v>
      </c>
    </row>
    <row r="966" spans="1:21">
      <c r="A966" s="10" t="s">
        <v>965</v>
      </c>
      <c r="B966" s="11" t="s">
        <v>2123</v>
      </c>
      <c r="C966" s="11" t="s">
        <v>4972</v>
      </c>
      <c r="F966" s="10" t="s">
        <v>241</v>
      </c>
      <c r="G966" s="10">
        <v>50</v>
      </c>
      <c r="H966" s="10" t="s">
        <v>1140</v>
      </c>
      <c r="I966" s="10">
        <v>1</v>
      </c>
      <c r="J966" s="10">
        <v>1</v>
      </c>
      <c r="O966" s="10" t="s">
        <v>17</v>
      </c>
      <c r="S966" s="10">
        <f>IF(ISBLANK(T966),0,COUNTA(L966:R966))</f>
        <v>1</v>
      </c>
      <c r="T966" s="10" t="s">
        <v>5499</v>
      </c>
      <c r="U966" s="10" t="s">
        <v>5230</v>
      </c>
    </row>
    <row r="967" spans="1:21">
      <c r="A967" s="10" t="s">
        <v>965</v>
      </c>
      <c r="B967" s="11" t="s">
        <v>2124</v>
      </c>
      <c r="C967" s="11" t="s">
        <v>4985</v>
      </c>
      <c r="F967" s="10" t="s">
        <v>241</v>
      </c>
      <c r="G967" s="10">
        <v>50</v>
      </c>
      <c r="H967" s="10" t="s">
        <v>1141</v>
      </c>
      <c r="I967" s="10">
        <v>1</v>
      </c>
      <c r="J967" s="10">
        <v>1</v>
      </c>
      <c r="M967" s="10" t="s">
        <v>15</v>
      </c>
      <c r="S967" s="10">
        <f>IF(ISBLANK(T967),0,COUNTA(L967:R967))</f>
        <v>1</v>
      </c>
      <c r="T967" s="10" t="s">
        <v>5499</v>
      </c>
      <c r="U967" s="10" t="s">
        <v>5243</v>
      </c>
    </row>
    <row r="968" spans="1:21">
      <c r="A968" s="10" t="s">
        <v>965</v>
      </c>
      <c r="B968" s="11" t="s">
        <v>2125</v>
      </c>
      <c r="C968" s="11" t="s">
        <v>4988</v>
      </c>
      <c r="F968" s="10" t="s">
        <v>241</v>
      </c>
      <c r="G968" s="10">
        <v>50</v>
      </c>
      <c r="H968" s="10" t="s">
        <v>1142</v>
      </c>
      <c r="I968" s="10">
        <v>1</v>
      </c>
      <c r="J968" s="10">
        <v>1</v>
      </c>
      <c r="M968" s="10" t="s">
        <v>15</v>
      </c>
      <c r="S968" s="10">
        <f>IF(ISBLANK(T968),0,COUNTA(L968:R968))</f>
        <v>1</v>
      </c>
      <c r="T968" s="10" t="s">
        <v>5499</v>
      </c>
      <c r="U968" s="10" t="s">
        <v>5246</v>
      </c>
    </row>
    <row r="969" spans="1:21">
      <c r="A969" s="10" t="s">
        <v>965</v>
      </c>
      <c r="B969" s="11" t="s">
        <v>2126</v>
      </c>
      <c r="C969" s="11" t="s">
        <v>4999</v>
      </c>
      <c r="F969" s="10" t="s">
        <v>241</v>
      </c>
      <c r="G969" s="10">
        <v>50</v>
      </c>
      <c r="H969" s="10" t="s">
        <v>1143</v>
      </c>
      <c r="I969" s="10">
        <v>1</v>
      </c>
      <c r="J969" s="10">
        <v>1</v>
      </c>
      <c r="O969" s="10" t="s">
        <v>9</v>
      </c>
      <c r="P969" s="10" t="s">
        <v>12</v>
      </c>
      <c r="Q969" s="10" t="s">
        <v>4</v>
      </c>
      <c r="S969" s="10">
        <f>IF(ISBLANK(T969),0,COUNTA(L969:R969))</f>
        <v>3</v>
      </c>
      <c r="T969" s="10" t="s">
        <v>5499</v>
      </c>
      <c r="U969" s="10" t="s">
        <v>5256</v>
      </c>
    </row>
    <row r="970" spans="1:21">
      <c r="A970" s="10" t="s">
        <v>965</v>
      </c>
      <c r="B970" s="11" t="s">
        <v>2127</v>
      </c>
      <c r="C970" s="11" t="s">
        <v>5117</v>
      </c>
      <c r="F970" s="10" t="s">
        <v>241</v>
      </c>
      <c r="G970" s="10">
        <v>50</v>
      </c>
      <c r="H970" s="10" t="s">
        <v>1144</v>
      </c>
      <c r="I970" s="10">
        <v>1</v>
      </c>
      <c r="J970" s="10">
        <v>1</v>
      </c>
      <c r="L970" s="10" t="s">
        <v>644</v>
      </c>
      <c r="S970" s="10">
        <f>IF(ISBLANK(T970),0,COUNTA(L970:R970))</f>
        <v>1</v>
      </c>
      <c r="T970" s="10" t="s">
        <v>5499</v>
      </c>
    </row>
    <row r="971" spans="1:21">
      <c r="A971" s="10" t="s">
        <v>965</v>
      </c>
      <c r="B971" s="11" t="s">
        <v>2128</v>
      </c>
      <c r="C971" s="11" t="s">
        <v>5133</v>
      </c>
      <c r="F971" s="10" t="s">
        <v>241</v>
      </c>
      <c r="G971" s="10">
        <v>50</v>
      </c>
      <c r="H971" s="10" t="s">
        <v>1145</v>
      </c>
      <c r="I971" s="10">
        <v>1</v>
      </c>
      <c r="J971" s="10">
        <v>1</v>
      </c>
      <c r="M971" s="10" t="s">
        <v>19</v>
      </c>
      <c r="S971" s="10">
        <f>IF(ISBLANK(T971),0,COUNTA(L971:R971))</f>
        <v>1</v>
      </c>
      <c r="T971" s="10" t="s">
        <v>5499</v>
      </c>
      <c r="U971" s="10" t="s">
        <v>5378</v>
      </c>
    </row>
    <row r="972" spans="1:21">
      <c r="A972" s="10" t="s">
        <v>965</v>
      </c>
      <c r="B972" s="11" t="s">
        <v>2129</v>
      </c>
      <c r="C972" s="11" t="s">
        <v>5139</v>
      </c>
      <c r="F972" s="10" t="s">
        <v>241</v>
      </c>
      <c r="G972" s="10">
        <v>50</v>
      </c>
      <c r="H972" s="10" t="s">
        <v>1146</v>
      </c>
      <c r="I972" s="10">
        <v>1</v>
      </c>
      <c r="J972" s="10">
        <v>1</v>
      </c>
      <c r="M972" s="10" t="s">
        <v>20</v>
      </c>
      <c r="S972" s="10">
        <f>IF(ISBLANK(T972),0,COUNTA(L972:R972))</f>
        <v>1</v>
      </c>
      <c r="T972" s="10" t="s">
        <v>5499</v>
      </c>
      <c r="U972" s="10" t="s">
        <v>5383</v>
      </c>
    </row>
    <row r="973" spans="1:21">
      <c r="A973" s="10" t="s">
        <v>965</v>
      </c>
      <c r="B973" s="11" t="s">
        <v>2130</v>
      </c>
      <c r="C973" s="11" t="s">
        <v>4848</v>
      </c>
      <c r="F973" s="10" t="s">
        <v>241</v>
      </c>
      <c r="G973" s="10">
        <v>75</v>
      </c>
      <c r="H973" s="10" t="s">
        <v>1147</v>
      </c>
      <c r="I973" s="10">
        <v>1</v>
      </c>
      <c r="J973" s="10">
        <v>1</v>
      </c>
      <c r="M973" s="10" t="s">
        <v>2866</v>
      </c>
      <c r="S973" s="10">
        <f>IF(ISBLANK(T973),0,COUNTA(L973:R973))</f>
        <v>1</v>
      </c>
      <c r="T973" s="10" t="s">
        <v>5499</v>
      </c>
      <c r="U973" s="10" t="s">
        <v>5152</v>
      </c>
    </row>
    <row r="974" spans="1:21">
      <c r="A974" s="10" t="s">
        <v>965</v>
      </c>
      <c r="B974" s="11" t="s">
        <v>2131</v>
      </c>
      <c r="C974" s="11" t="s">
        <v>4849</v>
      </c>
      <c r="F974" s="10" t="s">
        <v>241</v>
      </c>
      <c r="G974" s="10">
        <v>75</v>
      </c>
      <c r="H974" s="10" t="s">
        <v>1148</v>
      </c>
      <c r="I974" s="10">
        <v>1</v>
      </c>
      <c r="J974" s="10">
        <v>1</v>
      </c>
      <c r="M974" s="10" t="s">
        <v>2866</v>
      </c>
      <c r="S974" s="10">
        <f>IF(ISBLANK(T974),0,COUNTA(L974:R974))</f>
        <v>1</v>
      </c>
      <c r="T974" s="10" t="s">
        <v>5499</v>
      </c>
      <c r="U974" s="10" t="s">
        <v>5153</v>
      </c>
    </row>
    <row r="975" spans="1:21">
      <c r="A975" s="10" t="s">
        <v>965</v>
      </c>
      <c r="B975" s="11" t="s">
        <v>2132</v>
      </c>
      <c r="C975" s="11" t="s">
        <v>4852</v>
      </c>
      <c r="F975" s="10" t="s">
        <v>241</v>
      </c>
      <c r="G975" s="10">
        <v>75</v>
      </c>
      <c r="H975" s="10" t="s">
        <v>1149</v>
      </c>
      <c r="I975" s="10">
        <v>1</v>
      </c>
      <c r="J975" s="10">
        <v>1</v>
      </c>
      <c r="M975" s="10" t="s">
        <v>2866</v>
      </c>
      <c r="S975" s="10">
        <f>IF(ISBLANK(T975),0,COUNTA(L975:R975))</f>
        <v>1</v>
      </c>
      <c r="T975" s="10" t="s">
        <v>5499</v>
      </c>
      <c r="U975" s="10" t="s">
        <v>5156</v>
      </c>
    </row>
    <row r="976" spans="1:21">
      <c r="A976" s="10" t="s">
        <v>965</v>
      </c>
      <c r="B976" s="11" t="s">
        <v>2133</v>
      </c>
      <c r="C976" s="11" t="s">
        <v>4855</v>
      </c>
      <c r="F976" s="10" t="s">
        <v>241</v>
      </c>
      <c r="G976" s="10">
        <v>75</v>
      </c>
      <c r="H976" s="10" t="s">
        <v>1150</v>
      </c>
      <c r="I976" s="10">
        <v>1</v>
      </c>
      <c r="J976" s="10">
        <v>1</v>
      </c>
      <c r="L976" s="10" t="s">
        <v>2</v>
      </c>
      <c r="S976" s="10">
        <f>IF(ISBLANK(T976),0,COUNTA(L976:R976))</f>
        <v>1</v>
      </c>
      <c r="T976" s="10" t="s">
        <v>5499</v>
      </c>
      <c r="U976" s="10" t="s">
        <v>5158</v>
      </c>
    </row>
    <row r="977" spans="1:21">
      <c r="A977" s="10" t="s">
        <v>965</v>
      </c>
      <c r="B977" s="11" t="s">
        <v>2134</v>
      </c>
      <c r="C977" s="11" t="s">
        <v>4862</v>
      </c>
      <c r="F977" s="10" t="s">
        <v>241</v>
      </c>
      <c r="G977" s="10">
        <v>75</v>
      </c>
      <c r="H977" s="10" t="s">
        <v>1151</v>
      </c>
      <c r="I977" s="10">
        <v>1</v>
      </c>
      <c r="J977" s="10">
        <v>1</v>
      </c>
      <c r="M977" s="10" t="s">
        <v>1</v>
      </c>
      <c r="O977" s="10" t="s">
        <v>9</v>
      </c>
      <c r="P977" s="10" t="s">
        <v>12</v>
      </c>
      <c r="Q977" s="10" t="s">
        <v>17</v>
      </c>
      <c r="S977" s="10">
        <f>IF(ISBLANK(T977),0,COUNTA(L977:R977))</f>
        <v>4</v>
      </c>
      <c r="T977" s="10" t="s">
        <v>5499</v>
      </c>
      <c r="U977" s="10" t="s">
        <v>5393</v>
      </c>
    </row>
    <row r="978" spans="1:21">
      <c r="A978" s="10" t="s">
        <v>965</v>
      </c>
      <c r="B978" s="11" t="s">
        <v>2135</v>
      </c>
      <c r="C978" s="11" t="s">
        <v>4863</v>
      </c>
      <c r="F978" s="10" t="s">
        <v>241</v>
      </c>
      <c r="G978" s="10">
        <v>75</v>
      </c>
      <c r="H978" s="10" t="s">
        <v>1152</v>
      </c>
      <c r="I978" s="10">
        <v>1</v>
      </c>
      <c r="J978" s="10">
        <v>1</v>
      </c>
      <c r="M978" s="10" t="s">
        <v>1</v>
      </c>
      <c r="O978" s="10" t="s">
        <v>9</v>
      </c>
      <c r="P978" s="10" t="s">
        <v>12</v>
      </c>
      <c r="S978" s="10">
        <f>IF(ISBLANK(T978),0,COUNTA(L978:R978))</f>
        <v>3</v>
      </c>
      <c r="T978" s="10" t="s">
        <v>5499</v>
      </c>
      <c r="U978" s="10" t="s">
        <v>5395</v>
      </c>
    </row>
    <row r="979" spans="1:21">
      <c r="A979" s="10" t="s">
        <v>965</v>
      </c>
      <c r="B979" s="11" t="s">
        <v>2136</v>
      </c>
      <c r="C979" s="11" t="s">
        <v>4864</v>
      </c>
      <c r="F979" s="10" t="s">
        <v>241</v>
      </c>
      <c r="G979" s="10">
        <v>75</v>
      </c>
      <c r="H979" s="10" t="s">
        <v>1153</v>
      </c>
      <c r="I979" s="10">
        <v>1</v>
      </c>
      <c r="J979" s="10">
        <v>1</v>
      </c>
      <c r="O979" s="10" t="s">
        <v>12</v>
      </c>
      <c r="P979" s="10" t="s">
        <v>17</v>
      </c>
      <c r="Q979" s="10" t="s">
        <v>1</v>
      </c>
      <c r="S979" s="10">
        <f>IF(ISBLANK(T979),0,COUNTA(L979:R979))</f>
        <v>3</v>
      </c>
      <c r="T979" s="10" t="s">
        <v>5499</v>
      </c>
      <c r="U979" s="10" t="s">
        <v>5394</v>
      </c>
    </row>
    <row r="980" spans="1:21">
      <c r="A980" s="10" t="s">
        <v>965</v>
      </c>
      <c r="B980" s="11" t="s">
        <v>2137</v>
      </c>
      <c r="C980" s="11" t="s">
        <v>4907</v>
      </c>
      <c r="F980" s="10" t="s">
        <v>241</v>
      </c>
      <c r="G980" s="10">
        <v>75</v>
      </c>
      <c r="H980" s="10" t="s">
        <v>1154</v>
      </c>
      <c r="I980" s="10">
        <v>1</v>
      </c>
      <c r="J980" s="10">
        <v>1</v>
      </c>
      <c r="O980" s="10" t="s">
        <v>7</v>
      </c>
      <c r="S980" s="10">
        <f>IF(ISBLANK(T980),0,COUNTA(L980:R980))</f>
        <v>1</v>
      </c>
      <c r="T980" s="10" t="s">
        <v>5499</v>
      </c>
      <c r="U980" s="10" t="s">
        <v>5186</v>
      </c>
    </row>
    <row r="981" spans="1:21">
      <c r="A981" s="10" t="s">
        <v>965</v>
      </c>
      <c r="B981" s="11" t="s">
        <v>2138</v>
      </c>
      <c r="C981" s="11" t="s">
        <v>4910</v>
      </c>
      <c r="F981" s="10" t="s">
        <v>241</v>
      </c>
      <c r="G981" s="10">
        <v>75</v>
      </c>
      <c r="H981" s="10" t="s">
        <v>1155</v>
      </c>
      <c r="I981" s="10">
        <v>1</v>
      </c>
      <c r="J981" s="10">
        <v>1</v>
      </c>
      <c r="O981" s="10" t="s">
        <v>7</v>
      </c>
      <c r="S981" s="10">
        <f>IF(ISBLANK(T981),0,COUNTA(L981:R981))</f>
        <v>1</v>
      </c>
      <c r="T981" s="10" t="s">
        <v>5499</v>
      </c>
      <c r="U981" s="10" t="s">
        <v>5189</v>
      </c>
    </row>
    <row r="982" spans="1:21">
      <c r="A982" s="10" t="s">
        <v>965</v>
      </c>
      <c r="B982" s="11" t="s">
        <v>2139</v>
      </c>
      <c r="C982" s="11" t="s">
        <v>4915</v>
      </c>
      <c r="F982" s="10" t="s">
        <v>241</v>
      </c>
      <c r="G982" s="10">
        <v>75</v>
      </c>
      <c r="H982" s="10" t="s">
        <v>1156</v>
      </c>
      <c r="I982" s="10">
        <v>1</v>
      </c>
      <c r="J982" s="10">
        <v>1</v>
      </c>
      <c r="O982" s="10" t="s">
        <v>9</v>
      </c>
      <c r="P982" s="10" t="s">
        <v>17</v>
      </c>
      <c r="S982" s="10">
        <f>IF(ISBLANK(T982),0,COUNTA(L982:R982))</f>
        <v>2</v>
      </c>
      <c r="T982" s="10" t="s">
        <v>5499</v>
      </c>
      <c r="U982" s="10" t="s">
        <v>5194</v>
      </c>
    </row>
    <row r="983" spans="1:21">
      <c r="A983" s="10" t="s">
        <v>965</v>
      </c>
      <c r="B983" s="11" t="s">
        <v>2140</v>
      </c>
      <c r="C983" s="11" t="s">
        <v>4916</v>
      </c>
      <c r="F983" s="10" t="s">
        <v>241</v>
      </c>
      <c r="G983" s="10">
        <v>75</v>
      </c>
      <c r="H983" s="10" t="s">
        <v>1157</v>
      </c>
      <c r="I983" s="10">
        <v>1</v>
      </c>
      <c r="J983" s="10">
        <v>1</v>
      </c>
      <c r="O983" s="10" t="s">
        <v>9</v>
      </c>
      <c r="P983" s="10" t="s">
        <v>12</v>
      </c>
      <c r="S983" s="10">
        <f>IF(ISBLANK(T983),0,COUNTA(L983:R983))</f>
        <v>2</v>
      </c>
      <c r="T983" s="10" t="s">
        <v>5499</v>
      </c>
      <c r="U983" s="10" t="s">
        <v>5194</v>
      </c>
    </row>
    <row r="984" spans="1:21">
      <c r="A984" s="10" t="s">
        <v>965</v>
      </c>
      <c r="B984" s="11" t="s">
        <v>2141</v>
      </c>
      <c r="C984" s="11" t="s">
        <v>4917</v>
      </c>
      <c r="F984" s="10" t="s">
        <v>241</v>
      </c>
      <c r="G984" s="10">
        <v>75</v>
      </c>
      <c r="H984" s="10" t="s">
        <v>1158</v>
      </c>
      <c r="I984" s="10">
        <v>1</v>
      </c>
      <c r="J984" s="10">
        <v>1</v>
      </c>
      <c r="O984" s="10" t="s">
        <v>12</v>
      </c>
      <c r="P984" s="10" t="s">
        <v>17</v>
      </c>
      <c r="S984" s="10">
        <f>IF(ISBLANK(T984),0,COUNTA(L984:R984))</f>
        <v>2</v>
      </c>
      <c r="T984" s="10" t="s">
        <v>5499</v>
      </c>
      <c r="U984" s="10" t="s">
        <v>5195</v>
      </c>
    </row>
    <row r="985" spans="1:21">
      <c r="A985" s="10" t="s">
        <v>965</v>
      </c>
      <c r="B985" s="11" t="s">
        <v>2142</v>
      </c>
      <c r="C985" s="11" t="s">
        <v>4938</v>
      </c>
      <c r="F985" s="10" t="s">
        <v>241</v>
      </c>
      <c r="G985" s="10">
        <v>75</v>
      </c>
      <c r="H985" s="10" t="s">
        <v>1159</v>
      </c>
      <c r="I985" s="10">
        <v>1</v>
      </c>
      <c r="J985" s="10">
        <v>1</v>
      </c>
      <c r="O985" s="10" t="s">
        <v>9</v>
      </c>
      <c r="S985" s="10">
        <f>IF(ISBLANK(T985),0,COUNTA(L985:R985))</f>
        <v>1</v>
      </c>
      <c r="T985" s="10" t="s">
        <v>5499</v>
      </c>
      <c r="U985" s="10" t="s">
        <v>5202</v>
      </c>
    </row>
    <row r="986" spans="1:21">
      <c r="A986" s="10" t="s">
        <v>965</v>
      </c>
      <c r="B986" s="11" t="s">
        <v>2143</v>
      </c>
      <c r="C986" s="11" t="s">
        <v>4939</v>
      </c>
      <c r="F986" s="10" t="s">
        <v>241</v>
      </c>
      <c r="G986" s="10">
        <v>75</v>
      </c>
      <c r="H986" s="10" t="s">
        <v>1160</v>
      </c>
      <c r="I986" s="10">
        <v>1</v>
      </c>
      <c r="J986" s="10">
        <v>1</v>
      </c>
      <c r="O986" s="10" t="s">
        <v>9</v>
      </c>
      <c r="S986" s="10">
        <f>IF(ISBLANK(T986),0,COUNTA(L986:R986))</f>
        <v>1</v>
      </c>
      <c r="T986" s="10" t="s">
        <v>5499</v>
      </c>
      <c r="U986" s="10" t="s">
        <v>5203</v>
      </c>
    </row>
    <row r="987" spans="1:21">
      <c r="A987" s="10" t="s">
        <v>965</v>
      </c>
      <c r="B987" s="11" t="s">
        <v>2144</v>
      </c>
      <c r="C987" s="11" t="s">
        <v>4952</v>
      </c>
      <c r="F987" s="10" t="s">
        <v>241</v>
      </c>
      <c r="G987" s="10">
        <v>75</v>
      </c>
      <c r="H987" s="10" t="s">
        <v>1161</v>
      </c>
      <c r="I987" s="10">
        <v>1</v>
      </c>
      <c r="J987" s="10">
        <v>1</v>
      </c>
      <c r="O987" s="10" t="s">
        <v>12</v>
      </c>
      <c r="S987" s="10">
        <f>IF(ISBLANK(T987),0,COUNTA(L987:R987))</f>
        <v>1</v>
      </c>
      <c r="T987" s="10" t="s">
        <v>5499</v>
      </c>
      <c r="U987" s="10" t="s">
        <v>5214</v>
      </c>
    </row>
    <row r="988" spans="1:21">
      <c r="A988" s="10" t="s">
        <v>965</v>
      </c>
      <c r="B988" s="11" t="s">
        <v>2145</v>
      </c>
      <c r="C988" s="11" t="s">
        <v>4953</v>
      </c>
      <c r="F988" s="10" t="s">
        <v>241</v>
      </c>
      <c r="G988" s="10">
        <v>75</v>
      </c>
      <c r="H988" s="10" t="s">
        <v>1162</v>
      </c>
      <c r="I988" s="10">
        <v>1</v>
      </c>
      <c r="J988" s="10">
        <v>1</v>
      </c>
      <c r="O988" s="10" t="s">
        <v>12</v>
      </c>
      <c r="S988" s="10">
        <f>IF(ISBLANK(T988),0,COUNTA(L988:R988))</f>
        <v>1</v>
      </c>
      <c r="T988" s="10" t="s">
        <v>5499</v>
      </c>
      <c r="U988" s="10" t="s">
        <v>5215</v>
      </c>
    </row>
    <row r="989" spans="1:21">
      <c r="A989" s="10" t="s">
        <v>965</v>
      </c>
      <c r="B989" s="11" t="s">
        <v>2146</v>
      </c>
      <c r="C989" s="11" t="s">
        <v>4962</v>
      </c>
      <c r="F989" s="10" t="s">
        <v>241</v>
      </c>
      <c r="G989" s="10">
        <v>75</v>
      </c>
      <c r="H989" s="10" t="s">
        <v>1163</v>
      </c>
      <c r="I989" s="10">
        <v>1</v>
      </c>
      <c r="J989" s="10">
        <v>1</v>
      </c>
      <c r="O989" s="10" t="s">
        <v>17</v>
      </c>
      <c r="S989" s="10">
        <f>IF(ISBLANK(T989),0,COUNTA(L989:R989))</f>
        <v>1</v>
      </c>
      <c r="T989" s="10" t="s">
        <v>5499</v>
      </c>
      <c r="U989" s="10" t="s">
        <v>5222</v>
      </c>
    </row>
    <row r="990" spans="1:21">
      <c r="A990" s="10" t="s">
        <v>965</v>
      </c>
      <c r="B990" s="11" t="s">
        <v>2147</v>
      </c>
      <c r="C990" s="11" t="s">
        <v>4984</v>
      </c>
      <c r="F990" s="10" t="s">
        <v>241</v>
      </c>
      <c r="G990" s="10">
        <v>75</v>
      </c>
      <c r="H990" s="10" t="s">
        <v>1164</v>
      </c>
      <c r="I990" s="10">
        <v>1</v>
      </c>
      <c r="J990" s="10">
        <v>1</v>
      </c>
      <c r="M990" s="10" t="s">
        <v>15</v>
      </c>
      <c r="S990" s="10">
        <f>IF(ISBLANK(T990),0,COUNTA(L990:R990))</f>
        <v>1</v>
      </c>
      <c r="T990" s="10" t="s">
        <v>5499</v>
      </c>
      <c r="U990" s="10" t="s">
        <v>5242</v>
      </c>
    </row>
    <row r="991" spans="1:21">
      <c r="A991" s="10" t="s">
        <v>965</v>
      </c>
      <c r="B991" s="11" t="s">
        <v>2148</v>
      </c>
      <c r="C991" s="11" t="s">
        <v>5000</v>
      </c>
      <c r="F991" s="10" t="s">
        <v>241</v>
      </c>
      <c r="G991" s="10">
        <v>75</v>
      </c>
      <c r="H991" s="10" t="s">
        <v>1165</v>
      </c>
      <c r="I991" s="10">
        <v>1</v>
      </c>
      <c r="J991" s="10">
        <v>1</v>
      </c>
      <c r="L991" s="10" t="s">
        <v>650</v>
      </c>
      <c r="O991" s="10" t="s">
        <v>653</v>
      </c>
      <c r="Q991" s="10" t="s">
        <v>4</v>
      </c>
      <c r="S991" s="10">
        <f>IF(ISBLANK(T991),0,COUNTA(L991:R991))</f>
        <v>3</v>
      </c>
      <c r="T991" s="10" t="s">
        <v>5499</v>
      </c>
      <c r="U991" s="10" t="s">
        <v>5257</v>
      </c>
    </row>
    <row r="992" spans="1:21">
      <c r="A992" s="10" t="s">
        <v>965</v>
      </c>
      <c r="B992" s="11" t="s">
        <v>2149</v>
      </c>
      <c r="C992" s="11" t="s">
        <v>5003</v>
      </c>
      <c r="F992" s="10" t="s">
        <v>241</v>
      </c>
      <c r="G992" s="10">
        <v>75</v>
      </c>
      <c r="H992" s="10" t="s">
        <v>1166</v>
      </c>
      <c r="I992" s="10">
        <v>1</v>
      </c>
      <c r="J992" s="10">
        <v>1</v>
      </c>
      <c r="O992" s="10" t="s">
        <v>9</v>
      </c>
      <c r="Q992" s="10" t="s">
        <v>4</v>
      </c>
      <c r="S992" s="10">
        <f>IF(ISBLANK(T992),0,COUNTA(L992:R992))</f>
        <v>2</v>
      </c>
      <c r="T992" s="10" t="s">
        <v>5499</v>
      </c>
      <c r="U992" s="10" t="s">
        <v>5259</v>
      </c>
    </row>
    <row r="993" spans="1:21">
      <c r="A993" s="10" t="s">
        <v>965</v>
      </c>
      <c r="B993" s="11" t="s">
        <v>2150</v>
      </c>
      <c r="C993" s="11" t="s">
        <v>5006</v>
      </c>
      <c r="F993" s="10" t="s">
        <v>241</v>
      </c>
      <c r="G993" s="10">
        <v>75</v>
      </c>
      <c r="H993" s="10" t="s">
        <v>1167</v>
      </c>
      <c r="I993" s="10">
        <v>1</v>
      </c>
      <c r="J993" s="10">
        <v>1</v>
      </c>
      <c r="O993" s="10" t="s">
        <v>12</v>
      </c>
      <c r="Q993" s="10" t="s">
        <v>4</v>
      </c>
      <c r="S993" s="10">
        <f>IF(ISBLANK(T993),0,COUNTA(L993:R993))</f>
        <v>2</v>
      </c>
      <c r="T993" s="10" t="s">
        <v>5499</v>
      </c>
      <c r="U993" s="10" t="s">
        <v>5261</v>
      </c>
    </row>
    <row r="994" spans="1:21">
      <c r="A994" s="10" t="s">
        <v>965</v>
      </c>
      <c r="B994" s="11" t="s">
        <v>2151</v>
      </c>
      <c r="C994" s="11" t="s">
        <v>5007</v>
      </c>
      <c r="F994" s="10" t="s">
        <v>241</v>
      </c>
      <c r="G994" s="10">
        <v>75</v>
      </c>
      <c r="H994" s="10" t="s">
        <v>1168</v>
      </c>
      <c r="I994" s="10">
        <v>1</v>
      </c>
      <c r="J994" s="10">
        <v>1</v>
      </c>
      <c r="O994" s="10" t="s">
        <v>17</v>
      </c>
      <c r="Q994" s="10" t="s">
        <v>4</v>
      </c>
      <c r="S994" s="10">
        <f>IF(ISBLANK(T994),0,COUNTA(L994:R994))</f>
        <v>2</v>
      </c>
      <c r="T994" s="10" t="s">
        <v>5499</v>
      </c>
      <c r="U994" s="10" t="s">
        <v>5262</v>
      </c>
    </row>
    <row r="995" spans="1:21">
      <c r="A995" s="10" t="s">
        <v>965</v>
      </c>
      <c r="B995" s="11" t="s">
        <v>2152</v>
      </c>
      <c r="C995" s="11" t="s">
        <v>5129</v>
      </c>
      <c r="F995" s="10" t="s">
        <v>241</v>
      </c>
      <c r="G995" s="10">
        <v>75</v>
      </c>
      <c r="H995" s="10" t="s">
        <v>1169</v>
      </c>
      <c r="I995" s="10">
        <v>1</v>
      </c>
      <c r="J995" s="10">
        <v>1</v>
      </c>
      <c r="M995" s="10" t="s">
        <v>19</v>
      </c>
      <c r="S995" s="10">
        <f>IF(ISBLANK(T995),0,COUNTA(L995:R995))</f>
        <v>1</v>
      </c>
      <c r="T995" s="10" t="s">
        <v>5499</v>
      </c>
      <c r="U995" s="10" t="s">
        <v>5374</v>
      </c>
    </row>
    <row r="996" spans="1:21">
      <c r="A996" s="10" t="s">
        <v>965</v>
      </c>
      <c r="B996" s="11" t="s">
        <v>2153</v>
      </c>
      <c r="C996" s="11" t="s">
        <v>5130</v>
      </c>
      <c r="F996" s="10" t="s">
        <v>241</v>
      </c>
      <c r="G996" s="10">
        <v>75</v>
      </c>
      <c r="H996" s="10" t="s">
        <v>1170</v>
      </c>
      <c r="I996" s="10">
        <v>1</v>
      </c>
      <c r="J996" s="10">
        <v>1</v>
      </c>
      <c r="M996" s="10" t="s">
        <v>19</v>
      </c>
      <c r="S996" s="10">
        <f>IF(ISBLANK(T996),0,COUNTA(L996:R996))</f>
        <v>1</v>
      </c>
      <c r="T996" s="10" t="s">
        <v>5499</v>
      </c>
      <c r="U996" s="10" t="s">
        <v>5375</v>
      </c>
    </row>
    <row r="997" spans="1:21">
      <c r="A997" s="10" t="s">
        <v>965</v>
      </c>
      <c r="B997" s="11" t="s">
        <v>2154</v>
      </c>
      <c r="C997" s="11" t="s">
        <v>5135</v>
      </c>
      <c r="F997" s="10" t="s">
        <v>241</v>
      </c>
      <c r="G997" s="10">
        <v>75</v>
      </c>
      <c r="H997" s="10" t="s">
        <v>1171</v>
      </c>
      <c r="I997" s="10">
        <v>1</v>
      </c>
      <c r="J997" s="10">
        <v>1</v>
      </c>
      <c r="L997" s="10" t="s">
        <v>650</v>
      </c>
      <c r="O997" s="10" t="s">
        <v>9</v>
      </c>
      <c r="Q997" s="10" t="s">
        <v>5504</v>
      </c>
      <c r="S997" s="10">
        <f>IF(ISBLANK(T997),0,COUNTA(L997:R997))</f>
        <v>3</v>
      </c>
      <c r="T997" s="10" t="s">
        <v>5499</v>
      </c>
      <c r="U997" s="10" t="s">
        <v>5379</v>
      </c>
    </row>
    <row r="998" spans="1:21">
      <c r="A998" s="10" t="s">
        <v>965</v>
      </c>
      <c r="B998" s="11" t="s">
        <v>2155</v>
      </c>
      <c r="C998" s="11" t="s">
        <v>5136</v>
      </c>
      <c r="F998" s="10" t="s">
        <v>241</v>
      </c>
      <c r="G998" s="10">
        <v>75</v>
      </c>
      <c r="H998" s="10" t="s">
        <v>1172</v>
      </c>
      <c r="I998" s="10">
        <v>1</v>
      </c>
      <c r="J998" s="10">
        <v>1</v>
      </c>
      <c r="L998" s="10" t="s">
        <v>650</v>
      </c>
      <c r="O998" s="10" t="s">
        <v>12</v>
      </c>
      <c r="Q998" s="10" t="s">
        <v>5504</v>
      </c>
      <c r="S998" s="10">
        <f>IF(ISBLANK(T998),0,COUNTA(L998:R998))</f>
        <v>3</v>
      </c>
      <c r="T998" s="10" t="s">
        <v>5499</v>
      </c>
      <c r="U998" s="10" t="s">
        <v>5380</v>
      </c>
    </row>
    <row r="999" spans="1:21">
      <c r="A999" s="10" t="s">
        <v>965</v>
      </c>
      <c r="B999" s="11" t="s">
        <v>2156</v>
      </c>
      <c r="C999" s="11" t="s">
        <v>5137</v>
      </c>
      <c r="F999" s="10" t="s">
        <v>241</v>
      </c>
      <c r="G999" s="10">
        <v>75</v>
      </c>
      <c r="H999" s="10" t="s">
        <v>1173</v>
      </c>
      <c r="I999" s="10">
        <v>1</v>
      </c>
      <c r="J999" s="10">
        <v>1</v>
      </c>
      <c r="L999" s="10" t="s">
        <v>650</v>
      </c>
      <c r="O999" s="10" t="s">
        <v>17</v>
      </c>
      <c r="Q999" s="10" t="s">
        <v>5504</v>
      </c>
      <c r="S999" s="10">
        <f>IF(ISBLANK(T999),0,COUNTA(L999:R999))</f>
        <v>3</v>
      </c>
      <c r="T999" s="10" t="s">
        <v>5499</v>
      </c>
      <c r="U999" s="10" t="s">
        <v>5381</v>
      </c>
    </row>
    <row r="1000" spans="1:21">
      <c r="A1000" s="10" t="s">
        <v>965</v>
      </c>
      <c r="B1000" s="11" t="s">
        <v>2157</v>
      </c>
      <c r="C1000" s="11" t="s">
        <v>5138</v>
      </c>
      <c r="F1000" s="10" t="s">
        <v>241</v>
      </c>
      <c r="G1000" s="10">
        <v>75</v>
      </c>
      <c r="H1000" s="10" t="s">
        <v>1174</v>
      </c>
      <c r="I1000" s="10">
        <v>1</v>
      </c>
      <c r="J1000" s="10">
        <v>1</v>
      </c>
      <c r="M1000" s="10" t="s">
        <v>20</v>
      </c>
      <c r="S1000" s="10">
        <f>IF(ISBLANK(T1000),0,COUNTA(L1000:R1000))</f>
        <v>1</v>
      </c>
      <c r="T1000" s="10" t="s">
        <v>5499</v>
      </c>
      <c r="U1000" s="10" t="s">
        <v>5382</v>
      </c>
    </row>
    <row r="1001" spans="1:21">
      <c r="A1001" s="10" t="s">
        <v>965</v>
      </c>
      <c r="B1001" s="11" t="s">
        <v>2158</v>
      </c>
      <c r="C1001" s="11" t="s">
        <v>4851</v>
      </c>
      <c r="F1001" s="10" t="s">
        <v>241</v>
      </c>
      <c r="G1001" s="10">
        <v>100</v>
      </c>
      <c r="H1001" s="10" t="s">
        <v>1175</v>
      </c>
      <c r="I1001" s="10">
        <v>1</v>
      </c>
      <c r="J1001" s="10">
        <v>1</v>
      </c>
      <c r="M1001" s="10" t="s">
        <v>2866</v>
      </c>
      <c r="S1001" s="10">
        <f>IF(ISBLANK(T1001),0,COUNTA(L1001:R1001))</f>
        <v>1</v>
      </c>
      <c r="T1001" s="10" t="s">
        <v>5499</v>
      </c>
      <c r="U1001" s="10" t="s">
        <v>5155</v>
      </c>
    </row>
    <row r="1002" spans="1:21">
      <c r="A1002" s="10" t="s">
        <v>965</v>
      </c>
      <c r="B1002" s="11" t="s">
        <v>2159</v>
      </c>
      <c r="C1002" s="11" t="s">
        <v>4861</v>
      </c>
      <c r="F1002" s="10" t="s">
        <v>241</v>
      </c>
      <c r="G1002" s="10">
        <v>100</v>
      </c>
      <c r="H1002" s="10" t="s">
        <v>1176</v>
      </c>
      <c r="I1002" s="10">
        <v>1</v>
      </c>
      <c r="J1002" s="10">
        <v>1</v>
      </c>
      <c r="M1002" s="10" t="s">
        <v>1</v>
      </c>
      <c r="O1002" s="10" t="s">
        <v>9</v>
      </c>
      <c r="P1002" s="10" t="s">
        <v>12</v>
      </c>
      <c r="Q1002" s="10" t="s">
        <v>17</v>
      </c>
      <c r="S1002" s="10">
        <f>IF(ISBLANK(T1002),0,COUNTA(L1002:R1002))</f>
        <v>4</v>
      </c>
      <c r="T1002" s="10" t="s">
        <v>5499</v>
      </c>
      <c r="U1002" s="10" t="s">
        <v>5392</v>
      </c>
    </row>
    <row r="1003" spans="1:21">
      <c r="A1003" s="10" t="s">
        <v>965</v>
      </c>
      <c r="B1003" s="11" t="s">
        <v>2160</v>
      </c>
      <c r="C1003" s="11" t="s">
        <v>4870</v>
      </c>
      <c r="F1003" s="10" t="s">
        <v>241</v>
      </c>
      <c r="G1003" s="10">
        <v>100</v>
      </c>
      <c r="H1003" s="10" t="s">
        <v>1177</v>
      </c>
      <c r="I1003" s="10">
        <v>1</v>
      </c>
      <c r="J1003" s="10">
        <v>1</v>
      </c>
      <c r="M1003" s="10" t="s">
        <v>16</v>
      </c>
      <c r="S1003" s="10">
        <f>IF(ISBLANK(T1003),0,COUNTA(L1003:R1003))</f>
        <v>1</v>
      </c>
      <c r="T1003" s="10" t="s">
        <v>5499</v>
      </c>
      <c r="U1003" s="10" t="s">
        <v>5164</v>
      </c>
    </row>
    <row r="1004" spans="1:21">
      <c r="A1004" s="10" t="s">
        <v>965</v>
      </c>
      <c r="B1004" s="11" t="s">
        <v>2161</v>
      </c>
      <c r="C1004" s="11" t="s">
        <v>4872</v>
      </c>
      <c r="F1004" s="10" t="s">
        <v>241</v>
      </c>
      <c r="G1004" s="10">
        <v>100</v>
      </c>
      <c r="H1004" s="10" t="s">
        <v>1178</v>
      </c>
      <c r="I1004" s="10">
        <v>1</v>
      </c>
      <c r="J1004" s="10">
        <v>1</v>
      </c>
      <c r="M1004" s="10" t="s">
        <v>16</v>
      </c>
      <c r="S1004" s="10">
        <f>IF(ISBLANK(T1004),0,COUNTA(L1004:R1004))</f>
        <v>1</v>
      </c>
      <c r="T1004" s="10" t="s">
        <v>5499</v>
      </c>
      <c r="U1004" s="10" t="s">
        <v>5165</v>
      </c>
    </row>
    <row r="1005" spans="1:21">
      <c r="A1005" s="10" t="s">
        <v>965</v>
      </c>
      <c r="B1005" s="11" t="s">
        <v>2162</v>
      </c>
      <c r="C1005" s="11" t="s">
        <v>4874</v>
      </c>
      <c r="F1005" s="10" t="s">
        <v>241</v>
      </c>
      <c r="G1005" s="10">
        <v>100</v>
      </c>
      <c r="H1005" s="10" t="s">
        <v>1179</v>
      </c>
      <c r="I1005" s="10">
        <v>1</v>
      </c>
      <c r="J1005" s="10">
        <v>1</v>
      </c>
      <c r="L1005" s="10" t="s">
        <v>650</v>
      </c>
      <c r="M1005" s="10" t="s">
        <v>16</v>
      </c>
      <c r="S1005" s="10">
        <f>IF(ISBLANK(T1005),0,COUNTA(L1005:R1005))</f>
        <v>2</v>
      </c>
      <c r="T1005" s="10" t="s">
        <v>5499</v>
      </c>
      <c r="U1005" s="10" t="s">
        <v>5391</v>
      </c>
    </row>
    <row r="1006" spans="1:21">
      <c r="A1006" s="10" t="s">
        <v>965</v>
      </c>
      <c r="B1006" s="11" t="s">
        <v>2163</v>
      </c>
      <c r="C1006" s="11" t="s">
        <v>4908</v>
      </c>
      <c r="F1006" s="10" t="s">
        <v>241</v>
      </c>
      <c r="G1006" s="10">
        <v>100</v>
      </c>
      <c r="H1006" s="10" t="s">
        <v>1180</v>
      </c>
      <c r="I1006" s="10">
        <v>1</v>
      </c>
      <c r="J1006" s="10">
        <v>1</v>
      </c>
      <c r="O1006" s="10" t="s">
        <v>7</v>
      </c>
      <c r="S1006" s="10">
        <f>IF(ISBLANK(T1006),0,COUNTA(L1006:R1006))</f>
        <v>1</v>
      </c>
      <c r="T1006" s="10" t="s">
        <v>5499</v>
      </c>
      <c r="U1006" s="10" t="s">
        <v>5187</v>
      </c>
    </row>
    <row r="1007" spans="1:21">
      <c r="A1007" s="10" t="s">
        <v>965</v>
      </c>
      <c r="B1007" s="11" t="s">
        <v>2164</v>
      </c>
      <c r="C1007" s="11" t="s">
        <v>4912</v>
      </c>
      <c r="F1007" s="10" t="s">
        <v>241</v>
      </c>
      <c r="G1007" s="10">
        <v>100</v>
      </c>
      <c r="H1007" s="10" t="s">
        <v>1181</v>
      </c>
      <c r="I1007" s="10">
        <v>1</v>
      </c>
      <c r="J1007" s="10">
        <v>1</v>
      </c>
      <c r="O1007" s="10" t="s">
        <v>7</v>
      </c>
      <c r="S1007" s="10">
        <f>IF(ISBLANK(T1007),0,COUNTA(L1007:R1007))</f>
        <v>1</v>
      </c>
      <c r="T1007" s="10" t="s">
        <v>5499</v>
      </c>
      <c r="U1007" s="10" t="s">
        <v>5191</v>
      </c>
    </row>
    <row r="1008" spans="1:21">
      <c r="A1008" s="10" t="s">
        <v>965</v>
      </c>
      <c r="B1008" s="11" t="s">
        <v>2165</v>
      </c>
      <c r="C1008" s="11" t="s">
        <v>4914</v>
      </c>
      <c r="F1008" s="10" t="s">
        <v>241</v>
      </c>
      <c r="G1008" s="10">
        <v>100</v>
      </c>
      <c r="H1008" s="10" t="s">
        <v>1182</v>
      </c>
      <c r="I1008" s="10">
        <v>1</v>
      </c>
      <c r="J1008" s="10">
        <v>1</v>
      </c>
      <c r="O1008" s="10" t="s">
        <v>9</v>
      </c>
      <c r="P1008" s="10" t="s">
        <v>12</v>
      </c>
      <c r="Q1008" s="10" t="s">
        <v>17</v>
      </c>
      <c r="S1008" s="10">
        <f>IF(ISBLANK(T1008),0,COUNTA(L1008:R1008))</f>
        <v>3</v>
      </c>
      <c r="T1008" s="10" t="s">
        <v>5499</v>
      </c>
      <c r="U1008" s="10" t="s">
        <v>5193</v>
      </c>
    </row>
    <row r="1009" spans="1:21">
      <c r="A1009" s="10" t="s">
        <v>965</v>
      </c>
      <c r="B1009" s="11" t="s">
        <v>2166</v>
      </c>
      <c r="C1009" s="11" t="s">
        <v>4918</v>
      </c>
      <c r="F1009" s="10" t="s">
        <v>241</v>
      </c>
      <c r="G1009" s="10">
        <v>100</v>
      </c>
      <c r="H1009" s="10" t="s">
        <v>1183</v>
      </c>
      <c r="I1009" s="10">
        <v>1</v>
      </c>
      <c r="J1009" s="10">
        <v>1</v>
      </c>
      <c r="O1009" s="10" t="s">
        <v>9</v>
      </c>
      <c r="P1009" s="10" t="s">
        <v>12</v>
      </c>
      <c r="Q1009" s="10" t="s">
        <v>17</v>
      </c>
      <c r="S1009" s="10">
        <f>IF(ISBLANK(T1009),0,COUNTA(L1009:R1009))</f>
        <v>3</v>
      </c>
      <c r="T1009" s="10" t="s">
        <v>5499</v>
      </c>
      <c r="U1009" s="10" t="s">
        <v>5194</v>
      </c>
    </row>
    <row r="1010" spans="1:21">
      <c r="A1010" s="10" t="s">
        <v>965</v>
      </c>
      <c r="B1010" s="11" t="s">
        <v>2167</v>
      </c>
      <c r="C1010" s="11" t="s">
        <v>4919</v>
      </c>
      <c r="F1010" s="10" t="s">
        <v>241</v>
      </c>
      <c r="G1010" s="10">
        <v>100</v>
      </c>
      <c r="H1010" s="10" t="s">
        <v>1184</v>
      </c>
      <c r="I1010" s="10">
        <v>1</v>
      </c>
      <c r="J1010" s="10">
        <v>1</v>
      </c>
      <c r="O1010" s="10" t="s">
        <v>9</v>
      </c>
      <c r="P1010" s="10" t="s">
        <v>12</v>
      </c>
      <c r="Q1010" s="10" t="s">
        <v>17</v>
      </c>
      <c r="S1010" s="10">
        <f>IF(ISBLANK(T1010),0,COUNTA(L1010:R1010))</f>
        <v>3</v>
      </c>
      <c r="T1010" s="10" t="s">
        <v>5499</v>
      </c>
      <c r="U1010" s="10" t="s">
        <v>5196</v>
      </c>
    </row>
    <row r="1011" spans="1:21">
      <c r="A1011" s="10" t="s">
        <v>965</v>
      </c>
      <c r="B1011" s="11" t="s">
        <v>2168</v>
      </c>
      <c r="C1011" s="11" t="s">
        <v>4940</v>
      </c>
      <c r="F1011" s="10" t="s">
        <v>241</v>
      </c>
      <c r="G1011" s="10">
        <v>100</v>
      </c>
      <c r="H1011" s="10" t="s">
        <v>1185</v>
      </c>
      <c r="I1011" s="10">
        <v>1</v>
      </c>
      <c r="J1011" s="10">
        <v>1</v>
      </c>
      <c r="O1011" s="10" t="s">
        <v>9</v>
      </c>
      <c r="S1011" s="10">
        <f>IF(ISBLANK(T1011),0,COUNTA(L1011:R1011))</f>
        <v>1</v>
      </c>
      <c r="T1011" s="10" t="s">
        <v>5499</v>
      </c>
      <c r="U1011" s="10" t="s">
        <v>5204</v>
      </c>
    </row>
    <row r="1012" spans="1:21">
      <c r="A1012" s="10" t="s">
        <v>965</v>
      </c>
      <c r="B1012" s="11" t="s">
        <v>2169</v>
      </c>
      <c r="C1012" s="11" t="s">
        <v>4941</v>
      </c>
      <c r="F1012" s="10" t="s">
        <v>241</v>
      </c>
      <c r="G1012" s="10">
        <v>100</v>
      </c>
      <c r="H1012" s="10" t="s">
        <v>1186</v>
      </c>
      <c r="I1012" s="10">
        <v>1</v>
      </c>
      <c r="J1012" s="10">
        <v>1</v>
      </c>
      <c r="O1012" s="10" t="s">
        <v>9</v>
      </c>
      <c r="S1012" s="10">
        <f>IF(ISBLANK(T1012),0,COUNTA(L1012:R1012))</f>
        <v>1</v>
      </c>
      <c r="T1012" s="10" t="s">
        <v>5499</v>
      </c>
      <c r="U1012" s="10" t="s">
        <v>5205</v>
      </c>
    </row>
    <row r="1013" spans="1:21">
      <c r="A1013" s="10" t="s">
        <v>965</v>
      </c>
      <c r="B1013" s="11" t="s">
        <v>2170</v>
      </c>
      <c r="C1013" s="11" t="s">
        <v>4942</v>
      </c>
      <c r="F1013" s="10" t="s">
        <v>241</v>
      </c>
      <c r="G1013" s="10">
        <v>100</v>
      </c>
      <c r="H1013" s="10" t="s">
        <v>1187</v>
      </c>
      <c r="I1013" s="10">
        <v>1</v>
      </c>
      <c r="J1013" s="10">
        <v>1</v>
      </c>
      <c r="O1013" s="10" t="s">
        <v>9</v>
      </c>
      <c r="S1013" s="10">
        <f>IF(ISBLANK(T1013),0,COUNTA(L1013:R1013))</f>
        <v>1</v>
      </c>
      <c r="T1013" s="10" t="s">
        <v>5499</v>
      </c>
      <c r="U1013" s="10" t="s">
        <v>5206</v>
      </c>
    </row>
    <row r="1014" spans="1:21">
      <c r="A1014" s="10" t="s">
        <v>965</v>
      </c>
      <c r="B1014" s="11" t="s">
        <v>2171</v>
      </c>
      <c r="C1014" s="11" t="s">
        <v>4944</v>
      </c>
      <c r="F1014" s="10" t="s">
        <v>241</v>
      </c>
      <c r="G1014" s="10">
        <v>100</v>
      </c>
      <c r="H1014" s="10" t="s">
        <v>1188</v>
      </c>
      <c r="I1014" s="10">
        <v>1</v>
      </c>
      <c r="J1014" s="10">
        <v>1</v>
      </c>
      <c r="O1014" s="10" t="s">
        <v>9</v>
      </c>
      <c r="S1014" s="10">
        <f>IF(ISBLANK(T1014),0,COUNTA(L1014:R1014))</f>
        <v>1</v>
      </c>
      <c r="T1014" s="10" t="s">
        <v>5499</v>
      </c>
      <c r="U1014" s="10" t="s">
        <v>5208</v>
      </c>
    </row>
    <row r="1015" spans="1:21">
      <c r="A1015" s="10" t="s">
        <v>965</v>
      </c>
      <c r="B1015" s="11" t="s">
        <v>2172</v>
      </c>
      <c r="C1015" s="11" t="s">
        <v>4945</v>
      </c>
      <c r="F1015" s="10" t="s">
        <v>241</v>
      </c>
      <c r="G1015" s="10">
        <v>100</v>
      </c>
      <c r="H1015" s="10" t="s">
        <v>1189</v>
      </c>
      <c r="I1015" s="10">
        <v>1</v>
      </c>
      <c r="J1015" s="10">
        <v>1</v>
      </c>
      <c r="O1015" s="10" t="s">
        <v>9</v>
      </c>
      <c r="S1015" s="10">
        <f>IF(ISBLANK(T1015),0,COUNTA(L1015:R1015))</f>
        <v>1</v>
      </c>
      <c r="T1015" s="10" t="s">
        <v>5499</v>
      </c>
      <c r="U1015" s="10" t="s">
        <v>5159</v>
      </c>
    </row>
    <row r="1016" spans="1:21">
      <c r="A1016" s="10" t="s">
        <v>965</v>
      </c>
      <c r="B1016" s="11" t="s">
        <v>2173</v>
      </c>
      <c r="C1016" s="11" t="s">
        <v>4946</v>
      </c>
      <c r="F1016" s="10" t="s">
        <v>241</v>
      </c>
      <c r="G1016" s="10">
        <v>100</v>
      </c>
      <c r="H1016" s="10" t="s">
        <v>1190</v>
      </c>
      <c r="I1016" s="10">
        <v>1</v>
      </c>
      <c r="J1016" s="10">
        <v>1</v>
      </c>
      <c r="O1016" s="10" t="s">
        <v>9</v>
      </c>
      <c r="S1016" s="10">
        <f>IF(ISBLANK(T1016),0,COUNTA(L1016:R1016))</f>
        <v>1</v>
      </c>
      <c r="T1016" s="10" t="s">
        <v>5499</v>
      </c>
      <c r="U1016" s="10" t="s">
        <v>5209</v>
      </c>
    </row>
    <row r="1017" spans="1:21">
      <c r="A1017" s="10" t="s">
        <v>965</v>
      </c>
      <c r="B1017" s="11" t="s">
        <v>2174</v>
      </c>
      <c r="C1017" s="11" t="s">
        <v>4950</v>
      </c>
      <c r="F1017" s="10" t="s">
        <v>241</v>
      </c>
      <c r="G1017" s="10">
        <v>100</v>
      </c>
      <c r="H1017" s="10" t="s">
        <v>1191</v>
      </c>
      <c r="I1017" s="10">
        <v>1</v>
      </c>
      <c r="J1017" s="10">
        <v>1</v>
      </c>
      <c r="O1017" s="10" t="s">
        <v>9</v>
      </c>
      <c r="S1017" s="10">
        <f>IF(ISBLANK(T1017),0,COUNTA(L1017:R1017))</f>
        <v>1</v>
      </c>
      <c r="T1017" s="10" t="s">
        <v>5499</v>
      </c>
      <c r="U1017" s="10" t="s">
        <v>5212</v>
      </c>
    </row>
    <row r="1018" spans="1:21">
      <c r="A1018" s="10" t="s">
        <v>965</v>
      </c>
      <c r="B1018" s="11" t="s">
        <v>2175</v>
      </c>
      <c r="C1018" s="11" t="s">
        <v>4955</v>
      </c>
      <c r="F1018" s="10" t="s">
        <v>241</v>
      </c>
      <c r="G1018" s="10">
        <v>100</v>
      </c>
      <c r="H1018" s="10" t="s">
        <v>1192</v>
      </c>
      <c r="I1018" s="10">
        <v>1</v>
      </c>
      <c r="J1018" s="10">
        <v>1</v>
      </c>
      <c r="O1018" s="10" t="s">
        <v>12</v>
      </c>
      <c r="S1018" s="10">
        <f>IF(ISBLANK(T1018),0,COUNTA(L1018:R1018))</f>
        <v>1</v>
      </c>
      <c r="T1018" s="10" t="s">
        <v>5499</v>
      </c>
      <c r="U1018" s="10" t="s">
        <v>5217</v>
      </c>
    </row>
    <row r="1019" spans="1:21">
      <c r="A1019" s="10" t="s">
        <v>965</v>
      </c>
      <c r="B1019" s="11" t="s">
        <v>2176</v>
      </c>
      <c r="C1019" s="11" t="s">
        <v>4956</v>
      </c>
      <c r="F1019" s="10" t="s">
        <v>241</v>
      </c>
      <c r="G1019" s="10">
        <v>100</v>
      </c>
      <c r="H1019" s="10" t="s">
        <v>1193</v>
      </c>
      <c r="I1019" s="10">
        <v>1</v>
      </c>
      <c r="J1019" s="10">
        <v>1</v>
      </c>
      <c r="O1019" s="10" t="s">
        <v>12</v>
      </c>
      <c r="S1019" s="10">
        <f>IF(ISBLANK(T1019),0,COUNTA(L1019:R1019))</f>
        <v>1</v>
      </c>
      <c r="T1019" s="10" t="s">
        <v>5499</v>
      </c>
      <c r="U1019" s="10" t="s">
        <v>5218</v>
      </c>
    </row>
    <row r="1020" spans="1:21">
      <c r="A1020" s="10" t="s">
        <v>965</v>
      </c>
      <c r="B1020" s="11" t="s">
        <v>2177</v>
      </c>
      <c r="C1020" s="11" t="s">
        <v>4961</v>
      </c>
      <c r="F1020" s="10" t="s">
        <v>241</v>
      </c>
      <c r="G1020" s="10">
        <v>100</v>
      </c>
      <c r="H1020" s="10" t="s">
        <v>1194</v>
      </c>
      <c r="I1020" s="10">
        <v>1</v>
      </c>
      <c r="J1020" s="10">
        <v>1</v>
      </c>
      <c r="O1020" s="10" t="s">
        <v>12</v>
      </c>
      <c r="S1020" s="10">
        <f>IF(ISBLANK(T1020),0,COUNTA(L1020:R1020))</f>
        <v>1</v>
      </c>
      <c r="T1020" s="10" t="s">
        <v>5499</v>
      </c>
      <c r="U1020" s="10" t="s">
        <v>5221</v>
      </c>
    </row>
    <row r="1021" spans="1:21">
      <c r="A1021" s="10" t="s">
        <v>965</v>
      </c>
      <c r="B1021" s="11" t="s">
        <v>2178</v>
      </c>
      <c r="C1021" s="11" t="s">
        <v>4963</v>
      </c>
      <c r="F1021" s="10" t="s">
        <v>241</v>
      </c>
      <c r="G1021" s="10">
        <v>100</v>
      </c>
      <c r="H1021" s="10" t="s">
        <v>1195</v>
      </c>
      <c r="I1021" s="10">
        <v>1</v>
      </c>
      <c r="J1021" s="10">
        <v>1</v>
      </c>
      <c r="O1021" s="10" t="s">
        <v>17</v>
      </c>
      <c r="S1021" s="10">
        <f>IF(ISBLANK(T1021),0,COUNTA(L1021:R1021))</f>
        <v>1</v>
      </c>
      <c r="T1021" s="10" t="s">
        <v>5499</v>
      </c>
      <c r="U1021" s="10" t="s">
        <v>5223</v>
      </c>
    </row>
    <row r="1022" spans="1:21">
      <c r="A1022" s="10" t="s">
        <v>965</v>
      </c>
      <c r="B1022" s="11" t="s">
        <v>2179</v>
      </c>
      <c r="C1022" s="11" t="s">
        <v>4965</v>
      </c>
      <c r="F1022" s="10" t="s">
        <v>241</v>
      </c>
      <c r="G1022" s="10">
        <v>100</v>
      </c>
      <c r="H1022" s="10" t="s">
        <v>1196</v>
      </c>
      <c r="I1022" s="10">
        <v>1</v>
      </c>
      <c r="J1022" s="10">
        <v>1</v>
      </c>
      <c r="O1022" s="10" t="s">
        <v>17</v>
      </c>
      <c r="S1022" s="10">
        <f>IF(ISBLANK(T1022),0,COUNTA(L1022:R1022))</f>
        <v>1</v>
      </c>
      <c r="T1022" s="10" t="s">
        <v>5499</v>
      </c>
      <c r="U1022" s="10" t="s">
        <v>5225</v>
      </c>
    </row>
    <row r="1023" spans="1:21">
      <c r="A1023" s="10" t="s">
        <v>965</v>
      </c>
      <c r="B1023" s="11" t="s">
        <v>2180</v>
      </c>
      <c r="C1023" s="11" t="s">
        <v>4966</v>
      </c>
      <c r="F1023" s="10" t="s">
        <v>241</v>
      </c>
      <c r="G1023" s="10">
        <v>100</v>
      </c>
      <c r="H1023" s="10" t="s">
        <v>1197</v>
      </c>
      <c r="I1023" s="10">
        <v>1</v>
      </c>
      <c r="J1023" s="10">
        <v>1</v>
      </c>
      <c r="O1023" s="10" t="s">
        <v>17</v>
      </c>
      <c r="S1023" s="10">
        <f>IF(ISBLANK(T1023),0,COUNTA(L1023:R1023))</f>
        <v>1</v>
      </c>
      <c r="T1023" s="10" t="s">
        <v>5499</v>
      </c>
    </row>
    <row r="1024" spans="1:21">
      <c r="A1024" s="10" t="s">
        <v>965</v>
      </c>
      <c r="B1024" s="11" t="s">
        <v>2181</v>
      </c>
      <c r="C1024" s="11" t="s">
        <v>4967</v>
      </c>
      <c r="F1024" s="10" t="s">
        <v>241</v>
      </c>
      <c r="G1024" s="10">
        <v>100</v>
      </c>
      <c r="H1024" s="10" t="s">
        <v>1198</v>
      </c>
      <c r="I1024" s="10">
        <v>1</v>
      </c>
      <c r="J1024" s="10">
        <v>1</v>
      </c>
      <c r="O1024" s="10" t="s">
        <v>17</v>
      </c>
      <c r="S1024" s="10">
        <f>IF(ISBLANK(T1024),0,COUNTA(L1024:R1024))</f>
        <v>1</v>
      </c>
      <c r="T1024" s="10" t="s">
        <v>5499</v>
      </c>
      <c r="U1024" s="10" t="s">
        <v>5226</v>
      </c>
    </row>
    <row r="1025" spans="1:21">
      <c r="A1025" s="10" t="s">
        <v>965</v>
      </c>
      <c r="B1025" s="11" t="s">
        <v>2182</v>
      </c>
      <c r="C1025" s="11" t="s">
        <v>4970</v>
      </c>
      <c r="F1025" s="10" t="s">
        <v>241</v>
      </c>
      <c r="G1025" s="10">
        <v>100</v>
      </c>
      <c r="H1025" s="10" t="s">
        <v>1199</v>
      </c>
      <c r="I1025" s="10">
        <v>1</v>
      </c>
      <c r="J1025" s="10">
        <v>1</v>
      </c>
      <c r="O1025" s="10" t="s">
        <v>17</v>
      </c>
      <c r="S1025" s="10">
        <f>IF(ISBLANK(T1025),0,COUNTA(L1025:R1025))</f>
        <v>1</v>
      </c>
      <c r="T1025" s="10" t="s">
        <v>5499</v>
      </c>
      <c r="U1025" s="10" t="s">
        <v>5229</v>
      </c>
    </row>
    <row r="1026" spans="1:21">
      <c r="A1026" s="10" t="s">
        <v>965</v>
      </c>
      <c r="B1026" s="11" t="s">
        <v>2183</v>
      </c>
      <c r="C1026" s="11" t="s">
        <v>4971</v>
      </c>
      <c r="F1026" s="10" t="s">
        <v>241</v>
      </c>
      <c r="G1026" s="10">
        <v>100</v>
      </c>
      <c r="H1026" s="10" t="s">
        <v>1200</v>
      </c>
      <c r="I1026" s="10">
        <v>1</v>
      </c>
      <c r="J1026" s="10">
        <v>1</v>
      </c>
      <c r="O1026" s="10" t="s">
        <v>17</v>
      </c>
      <c r="S1026" s="10">
        <f>IF(ISBLANK(T1026),0,COUNTA(L1026:R1026))</f>
        <v>1</v>
      </c>
      <c r="T1026" s="10" t="s">
        <v>5499</v>
      </c>
      <c r="U1026" s="10" t="s">
        <v>5229</v>
      </c>
    </row>
    <row r="1027" spans="1:21">
      <c r="A1027" s="10" t="s">
        <v>965</v>
      </c>
      <c r="B1027" s="11" t="s">
        <v>2184</v>
      </c>
      <c r="C1027" s="11" t="s">
        <v>4987</v>
      </c>
      <c r="F1027" s="10" t="s">
        <v>241</v>
      </c>
      <c r="G1027" s="10">
        <v>100</v>
      </c>
      <c r="H1027" s="10" t="s">
        <v>1201</v>
      </c>
      <c r="I1027" s="10">
        <v>1</v>
      </c>
      <c r="J1027" s="10">
        <v>1</v>
      </c>
      <c r="M1027" s="10" t="s">
        <v>15</v>
      </c>
      <c r="S1027" s="10">
        <f>IF(ISBLANK(T1027),0,COUNTA(L1027:R1027))</f>
        <v>1</v>
      </c>
      <c r="T1027" s="10" t="s">
        <v>5499</v>
      </c>
      <c r="U1027" s="10" t="s">
        <v>5245</v>
      </c>
    </row>
    <row r="1028" spans="1:21">
      <c r="A1028" s="10" t="s">
        <v>965</v>
      </c>
      <c r="B1028" s="11" t="s">
        <v>2185</v>
      </c>
      <c r="C1028" s="11" t="s">
        <v>5110</v>
      </c>
      <c r="F1028" s="10" t="s">
        <v>241</v>
      </c>
      <c r="G1028" s="10">
        <v>100</v>
      </c>
      <c r="H1028" s="10" t="s">
        <v>1202</v>
      </c>
      <c r="I1028" s="10">
        <v>1</v>
      </c>
      <c r="J1028" s="10">
        <v>1</v>
      </c>
      <c r="L1028" s="10" t="s">
        <v>644</v>
      </c>
      <c r="S1028" s="10">
        <f>IF(ISBLANK(T1028),0,COUNTA(L1028:R1028))</f>
        <v>1</v>
      </c>
      <c r="T1028" s="10" t="s">
        <v>5499</v>
      </c>
      <c r="U1028" s="10" t="s">
        <v>5363</v>
      </c>
    </row>
    <row r="1029" spans="1:21">
      <c r="A1029" s="10" t="s">
        <v>965</v>
      </c>
      <c r="B1029" s="11" t="s">
        <v>2186</v>
      </c>
      <c r="C1029" s="11" t="s">
        <v>5111</v>
      </c>
      <c r="F1029" s="10" t="s">
        <v>241</v>
      </c>
      <c r="G1029" s="10">
        <v>100</v>
      </c>
      <c r="H1029" s="10" t="s">
        <v>1203</v>
      </c>
      <c r="I1029" s="10">
        <v>1</v>
      </c>
      <c r="J1029" s="10">
        <v>1</v>
      </c>
      <c r="L1029" s="10" t="s">
        <v>644</v>
      </c>
      <c r="S1029" s="10">
        <f>IF(ISBLANK(T1029),0,COUNTA(L1029:R1029))</f>
        <v>1</v>
      </c>
      <c r="T1029" s="10" t="s">
        <v>5499</v>
      </c>
      <c r="U1029" s="10" t="s">
        <v>5364</v>
      </c>
    </row>
    <row r="1030" spans="1:21">
      <c r="A1030" s="10" t="s">
        <v>965</v>
      </c>
      <c r="B1030" s="11" t="s">
        <v>2187</v>
      </c>
      <c r="C1030" s="11" t="s">
        <v>5113</v>
      </c>
      <c r="F1030" s="10" t="s">
        <v>241</v>
      </c>
      <c r="G1030" s="10">
        <v>100</v>
      </c>
      <c r="H1030" s="10" t="s">
        <v>1204</v>
      </c>
      <c r="I1030" s="10">
        <v>1</v>
      </c>
      <c r="J1030" s="10">
        <v>1</v>
      </c>
      <c r="L1030" s="10" t="s">
        <v>644</v>
      </c>
      <c r="S1030" s="10">
        <f>IF(ISBLANK(T1030),0,COUNTA(L1030:R1030))</f>
        <v>1</v>
      </c>
      <c r="T1030" s="10" t="s">
        <v>5499</v>
      </c>
      <c r="U1030" s="10" t="s">
        <v>5364</v>
      </c>
    </row>
    <row r="1031" spans="1:21">
      <c r="A1031" s="10" t="s">
        <v>965</v>
      </c>
      <c r="B1031" s="11" t="s">
        <v>2188</v>
      </c>
      <c r="C1031" s="11" t="s">
        <v>5114</v>
      </c>
      <c r="F1031" s="10" t="s">
        <v>241</v>
      </c>
      <c r="G1031" s="10">
        <v>100</v>
      </c>
      <c r="H1031" s="10" t="s">
        <v>1205</v>
      </c>
      <c r="I1031" s="10">
        <v>1</v>
      </c>
      <c r="J1031" s="10">
        <v>1</v>
      </c>
      <c r="L1031" s="10" t="s">
        <v>644</v>
      </c>
      <c r="S1031" s="10">
        <f>IF(ISBLANK(T1031),0,COUNTA(L1031:R1031))</f>
        <v>1</v>
      </c>
      <c r="T1031" s="10" t="s">
        <v>5499</v>
      </c>
      <c r="U1031" s="10" t="s">
        <v>5364</v>
      </c>
    </row>
    <row r="1032" spans="1:21">
      <c r="A1032" s="10" t="s">
        <v>965</v>
      </c>
      <c r="B1032" s="11" t="s">
        <v>2189</v>
      </c>
      <c r="C1032" s="11" t="s">
        <v>5132</v>
      </c>
      <c r="F1032" s="10" t="s">
        <v>241</v>
      </c>
      <c r="G1032" s="10">
        <v>100</v>
      </c>
      <c r="H1032" s="10" t="s">
        <v>1206</v>
      </c>
      <c r="I1032" s="10">
        <v>1</v>
      </c>
      <c r="J1032" s="10">
        <v>1</v>
      </c>
      <c r="M1032" s="10" t="s">
        <v>19</v>
      </c>
      <c r="S1032" s="10">
        <f>IF(ISBLANK(T1032),0,COUNTA(L1032:R1032))</f>
        <v>1</v>
      </c>
      <c r="T1032" s="10" t="s">
        <v>5499</v>
      </c>
      <c r="U1032" s="10" t="s">
        <v>5377</v>
      </c>
    </row>
    <row r="1033" spans="1:21">
      <c r="A1033" s="10" t="s">
        <v>965</v>
      </c>
      <c r="B1033" s="11" t="s">
        <v>2190</v>
      </c>
      <c r="C1033" s="11" t="s">
        <v>5134</v>
      </c>
      <c r="F1033" s="10" t="s">
        <v>241</v>
      </c>
      <c r="G1033" s="10">
        <v>100</v>
      </c>
      <c r="H1033" s="10" t="s">
        <v>1207</v>
      </c>
      <c r="I1033" s="10">
        <v>1</v>
      </c>
      <c r="J1033" s="10">
        <v>1</v>
      </c>
      <c r="L1033" s="10" t="s">
        <v>650</v>
      </c>
      <c r="Q1033" s="10" t="s">
        <v>5504</v>
      </c>
      <c r="S1033" s="10">
        <f>IF(ISBLANK(T1033),0,COUNTA(L1033:R1033))</f>
        <v>2</v>
      </c>
      <c r="T1033" s="10" t="s">
        <v>5499</v>
      </c>
      <c r="U1033" s="10" t="s">
        <v>5379</v>
      </c>
    </row>
    <row r="1034" spans="1:21">
      <c r="A1034" s="10" t="s">
        <v>965</v>
      </c>
      <c r="B1034" s="11" t="s">
        <v>2191</v>
      </c>
      <c r="C1034" s="11" t="s">
        <v>5141</v>
      </c>
      <c r="F1034" s="10" t="s">
        <v>241</v>
      </c>
      <c r="G1034" s="10">
        <v>100</v>
      </c>
      <c r="H1034" s="10" t="s">
        <v>1208</v>
      </c>
      <c r="I1034" s="10">
        <v>1</v>
      </c>
      <c r="J1034" s="10">
        <v>1</v>
      </c>
      <c r="M1034" s="10" t="s">
        <v>20</v>
      </c>
      <c r="S1034" s="10">
        <f>IF(ISBLANK(T1034),0,COUNTA(L1034:R1034))</f>
        <v>1</v>
      </c>
      <c r="T1034" s="10" t="s">
        <v>5499</v>
      </c>
      <c r="U1034" s="10" t="s">
        <v>5385</v>
      </c>
    </row>
    <row r="1035" spans="1:21">
      <c r="A1035" s="10" t="s">
        <v>965</v>
      </c>
      <c r="B1035" s="11" t="s">
        <v>2192</v>
      </c>
      <c r="C1035" s="11" t="s">
        <v>5142</v>
      </c>
      <c r="F1035" s="10" t="s">
        <v>241</v>
      </c>
      <c r="G1035" s="10">
        <v>100</v>
      </c>
      <c r="H1035" s="10" t="s">
        <v>1209</v>
      </c>
      <c r="I1035" s="10">
        <v>1</v>
      </c>
      <c r="J1035" s="10">
        <v>1</v>
      </c>
      <c r="M1035" s="10" t="s">
        <v>20</v>
      </c>
      <c r="S1035" s="10">
        <f>IF(ISBLANK(T1035),0,COUNTA(L1035:R1035))</f>
        <v>1</v>
      </c>
      <c r="T1035" s="10" t="s">
        <v>5499</v>
      </c>
      <c r="U1035" s="10" t="s">
        <v>5386</v>
      </c>
    </row>
    <row r="1036" spans="1:21">
      <c r="A1036" s="10" t="s">
        <v>965</v>
      </c>
      <c r="B1036" s="11" t="s">
        <v>2193</v>
      </c>
      <c r="C1036" s="11" t="s">
        <v>5143</v>
      </c>
      <c r="F1036" s="10" t="s">
        <v>241</v>
      </c>
      <c r="G1036" s="10">
        <v>100</v>
      </c>
      <c r="H1036" s="10" t="s">
        <v>1210</v>
      </c>
      <c r="I1036" s="10">
        <v>1</v>
      </c>
      <c r="J1036" s="10">
        <v>1</v>
      </c>
      <c r="M1036" s="10" t="s">
        <v>20</v>
      </c>
      <c r="S1036" s="10">
        <f>IF(ISBLANK(T1036),0,COUNTA(L1036:R1036))</f>
        <v>1</v>
      </c>
      <c r="T1036" s="10" t="s">
        <v>5499</v>
      </c>
    </row>
    <row r="1037" spans="1:21">
      <c r="A1037" s="10" t="s">
        <v>965</v>
      </c>
      <c r="B1037" s="11" t="s">
        <v>2194</v>
      </c>
      <c r="C1037" s="11" t="s">
        <v>5144</v>
      </c>
      <c r="F1037" s="10" t="s">
        <v>241</v>
      </c>
      <c r="G1037" s="10">
        <v>100</v>
      </c>
      <c r="H1037" s="10" t="s">
        <v>1211</v>
      </c>
      <c r="I1037" s="10">
        <v>1</v>
      </c>
      <c r="J1037" s="10">
        <v>1</v>
      </c>
      <c r="M1037" s="10" t="s">
        <v>20</v>
      </c>
      <c r="S1037" s="10">
        <f>IF(ISBLANK(T1037),0,COUNTA(L1037:R1037))</f>
        <v>1</v>
      </c>
      <c r="T1037" s="10" t="s">
        <v>5499</v>
      </c>
    </row>
    <row r="1038" spans="1:21">
      <c r="A1038" s="10" t="s">
        <v>965</v>
      </c>
      <c r="B1038" s="11" t="s">
        <v>2195</v>
      </c>
      <c r="C1038" s="11" t="s">
        <v>5145</v>
      </c>
      <c r="F1038" s="10" t="s">
        <v>241</v>
      </c>
      <c r="G1038" s="10">
        <v>100</v>
      </c>
      <c r="H1038" s="10" t="s">
        <v>1212</v>
      </c>
      <c r="I1038" s="10">
        <v>1</v>
      </c>
      <c r="J1038" s="10">
        <v>1</v>
      </c>
      <c r="M1038" s="10" t="s">
        <v>20</v>
      </c>
      <c r="S1038" s="10">
        <f>IF(ISBLANK(T1038),0,COUNTA(L1038:R1038))</f>
        <v>1</v>
      </c>
      <c r="T1038" s="10" t="s">
        <v>5499</v>
      </c>
      <c r="U1038" s="10" t="s">
        <v>5387</v>
      </c>
    </row>
    <row r="1039" spans="1:21">
      <c r="A1039" s="10" t="s">
        <v>965</v>
      </c>
      <c r="B1039" s="11" t="s">
        <v>2196</v>
      </c>
      <c r="C1039" s="11" t="s">
        <v>4865</v>
      </c>
      <c r="F1039" s="10" t="s">
        <v>242</v>
      </c>
      <c r="G1039" s="10">
        <v>25</v>
      </c>
      <c r="H1039" s="10" t="s">
        <v>1213</v>
      </c>
      <c r="I1039" s="10">
        <v>1</v>
      </c>
      <c r="J1039" s="10">
        <v>1</v>
      </c>
      <c r="L1039" s="10" t="s">
        <v>5495</v>
      </c>
      <c r="M1039" s="10" t="s">
        <v>418</v>
      </c>
      <c r="S1039" s="10">
        <f>IF(ISBLANK(T1039),0,COUNTA(L1039:R1039))</f>
        <v>2</v>
      </c>
      <c r="T1039" s="10" t="s">
        <v>5499</v>
      </c>
      <c r="U1039" s="10" t="s">
        <v>202</v>
      </c>
    </row>
    <row r="1040" spans="1:21">
      <c r="A1040" s="10" t="s">
        <v>965</v>
      </c>
      <c r="B1040" s="11" t="s">
        <v>2197</v>
      </c>
      <c r="C1040" s="11" t="s">
        <v>4866</v>
      </c>
      <c r="F1040" s="10" t="s">
        <v>242</v>
      </c>
      <c r="G1040" s="10">
        <v>25</v>
      </c>
      <c r="H1040" s="10" t="s">
        <v>1214</v>
      </c>
      <c r="I1040" s="10">
        <v>1</v>
      </c>
      <c r="J1040" s="10">
        <v>1</v>
      </c>
      <c r="O1040" s="10" t="s">
        <v>10</v>
      </c>
      <c r="S1040" s="10">
        <f>IF(ISBLANK(T1040),0,COUNTA(L1040:R1040))</f>
        <v>1</v>
      </c>
      <c r="T1040" s="10" t="s">
        <v>5499</v>
      </c>
      <c r="U1040" s="10" t="s">
        <v>5160</v>
      </c>
    </row>
    <row r="1041" spans="1:21">
      <c r="A1041" s="10" t="s">
        <v>965</v>
      </c>
      <c r="B1041" s="11" t="s">
        <v>2198</v>
      </c>
      <c r="C1041" s="11" t="s">
        <v>4867</v>
      </c>
      <c r="F1041" s="10" t="s">
        <v>242</v>
      </c>
      <c r="G1041" s="10">
        <v>25</v>
      </c>
      <c r="H1041" s="10" t="s">
        <v>1215</v>
      </c>
      <c r="I1041" s="10">
        <v>1</v>
      </c>
      <c r="J1041" s="10">
        <v>1</v>
      </c>
      <c r="N1041" s="10" t="s">
        <v>5502</v>
      </c>
      <c r="S1041" s="10">
        <f>IF(ISBLANK(T1041),0,COUNTA(L1041:R1041))</f>
        <v>1</v>
      </c>
      <c r="T1041" s="10" t="s">
        <v>5499</v>
      </c>
      <c r="U1041" s="10" t="s">
        <v>5161</v>
      </c>
    </row>
    <row r="1042" spans="1:21">
      <c r="A1042" s="10" t="s">
        <v>965</v>
      </c>
      <c r="B1042" s="11" t="s">
        <v>2199</v>
      </c>
      <c r="C1042" s="11" t="s">
        <v>4871</v>
      </c>
      <c r="F1042" s="10" t="s">
        <v>242</v>
      </c>
      <c r="G1042" s="10">
        <v>25</v>
      </c>
      <c r="H1042" s="10" t="s">
        <v>1216</v>
      </c>
      <c r="I1042" s="10">
        <v>1</v>
      </c>
      <c r="J1042" s="10">
        <v>1</v>
      </c>
      <c r="M1042" s="10" t="s">
        <v>16</v>
      </c>
      <c r="S1042" s="10">
        <f>IF(ISBLANK(T1042),0,COUNTA(L1042:R1042))</f>
        <v>1</v>
      </c>
      <c r="T1042" s="10" t="s">
        <v>5499</v>
      </c>
      <c r="U1042" s="10" t="s">
        <v>5164</v>
      </c>
    </row>
    <row r="1043" spans="1:21">
      <c r="A1043" s="10" t="s">
        <v>965</v>
      </c>
      <c r="B1043" s="11" t="s">
        <v>2200</v>
      </c>
      <c r="C1043" s="11" t="s">
        <v>4878</v>
      </c>
      <c r="F1043" s="10" t="s">
        <v>242</v>
      </c>
      <c r="G1043" s="10">
        <v>50</v>
      </c>
      <c r="H1043" s="10" t="s">
        <v>1217</v>
      </c>
      <c r="I1043" s="10">
        <v>1</v>
      </c>
      <c r="J1043" s="10">
        <v>1</v>
      </c>
      <c r="M1043" s="10" t="s">
        <v>16</v>
      </c>
      <c r="S1043" s="10">
        <f>IF(ISBLANK(T1043),0,COUNTA(L1043:R1043))</f>
        <v>1</v>
      </c>
      <c r="T1043" s="10" t="s">
        <v>5499</v>
      </c>
      <c r="U1043" s="10" t="s">
        <v>5168</v>
      </c>
    </row>
    <row r="1044" spans="1:21">
      <c r="A1044" s="10" t="s">
        <v>965</v>
      </c>
      <c r="B1044" s="11" t="s">
        <v>2201</v>
      </c>
      <c r="C1044" s="11" t="s">
        <v>4859</v>
      </c>
      <c r="F1044" s="10" t="s">
        <v>242</v>
      </c>
      <c r="G1044" s="10">
        <v>75</v>
      </c>
      <c r="H1044" s="10" t="s">
        <v>1218</v>
      </c>
      <c r="I1044" s="10">
        <v>1</v>
      </c>
      <c r="J1044" s="10">
        <v>1</v>
      </c>
      <c r="O1044" s="10" t="s">
        <v>10</v>
      </c>
      <c r="S1044" s="10">
        <f>IF(ISBLANK(T1044),0,COUNTA(L1044:R1044))</f>
        <v>1</v>
      </c>
      <c r="T1044" s="10" t="s">
        <v>5499</v>
      </c>
      <c r="U1044" s="10" t="s">
        <v>5390</v>
      </c>
    </row>
    <row r="1045" spans="1:21">
      <c r="A1045" s="10" t="s">
        <v>965</v>
      </c>
      <c r="B1045" s="11" t="s">
        <v>2202</v>
      </c>
      <c r="C1045" s="11" t="s">
        <v>4860</v>
      </c>
      <c r="F1045" s="10" t="s">
        <v>242</v>
      </c>
      <c r="G1045" s="10">
        <v>75</v>
      </c>
      <c r="H1045" s="10" t="s">
        <v>1219</v>
      </c>
      <c r="I1045" s="10">
        <v>1</v>
      </c>
      <c r="J1045" s="10">
        <v>1</v>
      </c>
      <c r="Q1045" s="10" t="s">
        <v>5504</v>
      </c>
      <c r="S1045" s="10">
        <f>IF(ISBLANK(T1045),0,COUNTA(L1045:R1045))</f>
        <v>1</v>
      </c>
      <c r="T1045" s="10" t="s">
        <v>5499</v>
      </c>
      <c r="U1045" s="10" t="s">
        <v>3878</v>
      </c>
    </row>
    <row r="1046" spans="1:21">
      <c r="A1046" s="10" t="s">
        <v>965</v>
      </c>
      <c r="B1046" s="11" t="s">
        <v>2203</v>
      </c>
      <c r="C1046" s="11" t="s">
        <v>4868</v>
      </c>
      <c r="F1046" s="10" t="s">
        <v>242</v>
      </c>
      <c r="G1046" s="10">
        <v>75</v>
      </c>
      <c r="H1046" s="10" t="s">
        <v>1220</v>
      </c>
      <c r="I1046" s="10">
        <v>1</v>
      </c>
      <c r="J1046" s="10">
        <v>1</v>
      </c>
      <c r="M1046" s="10" t="s">
        <v>16</v>
      </c>
      <c r="S1046" s="10">
        <f>IF(ISBLANK(T1046),0,COUNTA(L1046:R1046))</f>
        <v>1</v>
      </c>
      <c r="T1046" s="10" t="s">
        <v>5499</v>
      </c>
      <c r="U1046" s="10" t="s">
        <v>5162</v>
      </c>
    </row>
    <row r="1047" spans="1:21">
      <c r="A1047" s="10" t="s">
        <v>965</v>
      </c>
      <c r="B1047" s="11" t="s">
        <v>2204</v>
      </c>
      <c r="C1047" s="11" t="s">
        <v>4875</v>
      </c>
      <c r="F1047" s="10" t="s">
        <v>242</v>
      </c>
      <c r="G1047" s="10">
        <v>75</v>
      </c>
      <c r="H1047" s="10" t="s">
        <v>1221</v>
      </c>
      <c r="I1047" s="10">
        <v>1</v>
      </c>
      <c r="J1047" s="10">
        <v>1</v>
      </c>
      <c r="O1047" s="10" t="s">
        <v>10</v>
      </c>
      <c r="R1047" s="10" t="s">
        <v>16</v>
      </c>
      <c r="S1047" s="10">
        <f>IF(ISBLANK(T1047),0,COUNTA(L1047:R1047))</f>
        <v>2</v>
      </c>
      <c r="T1047" s="10" t="s">
        <v>5499</v>
      </c>
      <c r="U1047" s="10" t="s">
        <v>5167</v>
      </c>
    </row>
    <row r="1048" spans="1:21">
      <c r="A1048" s="10" t="s">
        <v>965</v>
      </c>
      <c r="B1048" s="11" t="s">
        <v>2205</v>
      </c>
      <c r="C1048" s="11" t="s">
        <v>4877</v>
      </c>
      <c r="F1048" s="10" t="s">
        <v>242</v>
      </c>
      <c r="G1048" s="10">
        <v>75</v>
      </c>
      <c r="H1048" s="10" t="s">
        <v>1222</v>
      </c>
      <c r="I1048" s="10">
        <v>1</v>
      </c>
      <c r="J1048" s="10">
        <v>1</v>
      </c>
      <c r="L1048" s="10" t="s">
        <v>11</v>
      </c>
      <c r="M1048" s="10" t="s">
        <v>16</v>
      </c>
      <c r="S1048" s="10">
        <f>IF(ISBLANK(T1048),0,COUNTA(L1048:R1048))</f>
        <v>2</v>
      </c>
      <c r="T1048" s="10" t="s">
        <v>5499</v>
      </c>
      <c r="U1048" s="10" t="s">
        <v>3819</v>
      </c>
    </row>
    <row r="1049" spans="1:21">
      <c r="A1049" s="10" t="s">
        <v>965</v>
      </c>
      <c r="B1049" s="11" t="s">
        <v>2206</v>
      </c>
      <c r="C1049" s="11" t="s">
        <v>4997</v>
      </c>
      <c r="F1049" s="10" t="s">
        <v>242</v>
      </c>
      <c r="G1049" s="10">
        <v>75</v>
      </c>
      <c r="H1049" s="10" t="s">
        <v>1223</v>
      </c>
      <c r="I1049" s="10">
        <v>1</v>
      </c>
      <c r="J1049" s="10">
        <v>1</v>
      </c>
      <c r="L1049" s="10" t="s">
        <v>5495</v>
      </c>
      <c r="M1049" s="10" t="s">
        <v>5497</v>
      </c>
      <c r="Q1049" s="10" t="s">
        <v>4</v>
      </c>
      <c r="S1049" s="10">
        <f>IF(ISBLANK(T1049),0,COUNTA(L1049:R1049))</f>
        <v>3</v>
      </c>
      <c r="T1049" s="10" t="s">
        <v>5499</v>
      </c>
      <c r="U1049" s="10" t="s">
        <v>5255</v>
      </c>
    </row>
    <row r="1050" spans="1:21">
      <c r="A1050" s="10" t="s">
        <v>965</v>
      </c>
      <c r="B1050" s="11" t="s">
        <v>2207</v>
      </c>
      <c r="C1050" s="11" t="s">
        <v>5001</v>
      </c>
      <c r="F1050" s="10" t="s">
        <v>242</v>
      </c>
      <c r="G1050" s="10">
        <v>75</v>
      </c>
      <c r="H1050" s="10" t="s">
        <v>1224</v>
      </c>
      <c r="I1050" s="10">
        <v>1</v>
      </c>
      <c r="J1050" s="10">
        <v>1</v>
      </c>
      <c r="L1050" s="10" t="s">
        <v>5495</v>
      </c>
      <c r="N1050" s="10" t="s">
        <v>5496</v>
      </c>
      <c r="Q1050" s="10" t="s">
        <v>4</v>
      </c>
      <c r="S1050" s="10">
        <f>IF(ISBLANK(T1050),0,COUNTA(L1050:R1050))</f>
        <v>3</v>
      </c>
      <c r="T1050" s="10" t="s">
        <v>5499</v>
      </c>
      <c r="U1050" s="10" t="s">
        <v>5258</v>
      </c>
    </row>
    <row r="1051" spans="1:21">
      <c r="A1051" s="10" t="s">
        <v>965</v>
      </c>
      <c r="B1051" s="11" t="s">
        <v>2208</v>
      </c>
      <c r="C1051" s="11" t="s">
        <v>5004</v>
      </c>
      <c r="F1051" s="10" t="s">
        <v>242</v>
      </c>
      <c r="G1051" s="10">
        <v>75</v>
      </c>
      <c r="H1051" s="10" t="s">
        <v>1225</v>
      </c>
      <c r="I1051" s="10">
        <v>1</v>
      </c>
      <c r="J1051" s="10">
        <v>1</v>
      </c>
      <c r="L1051" s="10" t="s">
        <v>5495</v>
      </c>
      <c r="M1051" s="10" t="s">
        <v>5497</v>
      </c>
      <c r="Q1051" s="10" t="s">
        <v>4</v>
      </c>
      <c r="S1051" s="10">
        <f>IF(ISBLANK(T1051),0,COUNTA(L1051:R1051))</f>
        <v>3</v>
      </c>
      <c r="T1051" s="10" t="s">
        <v>5499</v>
      </c>
      <c r="U1051" s="10" t="s">
        <v>5260</v>
      </c>
    </row>
    <row r="1052" spans="1:21">
      <c r="A1052" s="10" t="s">
        <v>965</v>
      </c>
      <c r="B1052" s="11" t="s">
        <v>2209</v>
      </c>
      <c r="C1052" s="11" t="s">
        <v>5008</v>
      </c>
      <c r="F1052" s="10" t="s">
        <v>242</v>
      </c>
      <c r="G1052" s="10">
        <v>75</v>
      </c>
      <c r="H1052" s="10" t="s">
        <v>1226</v>
      </c>
      <c r="I1052" s="10">
        <v>1</v>
      </c>
      <c r="J1052" s="10">
        <v>1</v>
      </c>
      <c r="O1052" s="10" t="s">
        <v>10</v>
      </c>
      <c r="Q1052" s="10" t="s">
        <v>4</v>
      </c>
      <c r="S1052" s="10">
        <f>IF(ISBLANK(T1052),0,COUNTA(L1052:R1052))</f>
        <v>2</v>
      </c>
      <c r="T1052" s="10" t="s">
        <v>5499</v>
      </c>
      <c r="U1052" s="10" t="s">
        <v>5263</v>
      </c>
    </row>
    <row r="1053" spans="1:21">
      <c r="A1053" s="10" t="s">
        <v>965</v>
      </c>
      <c r="B1053" s="11" t="s">
        <v>2210</v>
      </c>
      <c r="C1053" s="11" t="s">
        <v>4869</v>
      </c>
      <c r="F1053" s="10" t="s">
        <v>242</v>
      </c>
      <c r="G1053" s="10">
        <v>100</v>
      </c>
      <c r="H1053" s="10" t="s">
        <v>1227</v>
      </c>
      <c r="I1053" s="10">
        <v>1</v>
      </c>
      <c r="J1053" s="10">
        <v>1</v>
      </c>
      <c r="M1053" s="10" t="s">
        <v>16</v>
      </c>
      <c r="O1053" s="10" t="s">
        <v>9</v>
      </c>
      <c r="S1053" s="10">
        <f>IF(ISBLANK(T1053),0,COUNTA(L1053:R1053))</f>
        <v>2</v>
      </c>
      <c r="T1053" s="10" t="s">
        <v>5499</v>
      </c>
      <c r="U1053" s="10" t="s">
        <v>5163</v>
      </c>
    </row>
    <row r="1054" spans="1:21">
      <c r="A1054" s="10" t="s">
        <v>965</v>
      </c>
      <c r="B1054" s="11" t="s">
        <v>2211</v>
      </c>
      <c r="C1054" s="11" t="s">
        <v>4873</v>
      </c>
      <c r="F1054" s="10" t="s">
        <v>242</v>
      </c>
      <c r="G1054" s="10">
        <v>100</v>
      </c>
      <c r="H1054" s="10" t="s">
        <v>1228</v>
      </c>
      <c r="I1054" s="10">
        <v>1</v>
      </c>
      <c r="J1054" s="10">
        <v>1</v>
      </c>
      <c r="M1054" s="10" t="s">
        <v>16</v>
      </c>
      <c r="S1054" s="10">
        <f>IF(ISBLANK(T1054),0,COUNTA(L1054:R1054))</f>
        <v>1</v>
      </c>
      <c r="T1054" s="10" t="s">
        <v>5499</v>
      </c>
      <c r="U1054" s="10" t="s">
        <v>5166</v>
      </c>
    </row>
    <row r="1055" spans="1:21">
      <c r="A1055" s="10" t="s">
        <v>965</v>
      </c>
      <c r="B1055" s="11" t="s">
        <v>2212</v>
      </c>
      <c r="C1055" s="11" t="s">
        <v>4876</v>
      </c>
      <c r="F1055" s="10" t="s">
        <v>242</v>
      </c>
      <c r="G1055" s="10">
        <v>100</v>
      </c>
      <c r="H1055" s="10" t="s">
        <v>1229</v>
      </c>
      <c r="I1055" s="10">
        <v>1</v>
      </c>
      <c r="J1055" s="10">
        <v>1</v>
      </c>
      <c r="M1055" s="10" t="s">
        <v>16</v>
      </c>
      <c r="N1055" s="10" t="s">
        <v>248</v>
      </c>
      <c r="S1055" s="10">
        <f>IF(ISBLANK(T1055),0,COUNTA(L1055:R1055))</f>
        <v>2</v>
      </c>
      <c r="T1055" s="10" t="s">
        <v>5499</v>
      </c>
      <c r="U1055" s="10" t="s">
        <v>5160</v>
      </c>
    </row>
    <row r="1056" spans="1:21">
      <c r="A1056" s="10" t="s">
        <v>965</v>
      </c>
      <c r="B1056" s="11" t="s">
        <v>2213</v>
      </c>
      <c r="C1056" s="11" t="s">
        <v>4998</v>
      </c>
      <c r="F1056" s="10" t="s">
        <v>242</v>
      </c>
      <c r="G1056" s="10">
        <v>100</v>
      </c>
      <c r="H1056" s="10" t="s">
        <v>1230</v>
      </c>
      <c r="I1056" s="10">
        <v>1</v>
      </c>
      <c r="J1056" s="10">
        <v>1</v>
      </c>
      <c r="L1056" s="10" t="s">
        <v>5495</v>
      </c>
      <c r="M1056" s="10" t="s">
        <v>5497</v>
      </c>
      <c r="Q1056" s="10" t="s">
        <v>4</v>
      </c>
      <c r="S1056" s="10">
        <f>IF(ISBLANK(T1056),0,COUNTA(L1056:R1056))</f>
        <v>3</v>
      </c>
      <c r="T1056" s="10" t="s">
        <v>5499</v>
      </c>
      <c r="U1056" s="10" t="s">
        <v>5255</v>
      </c>
    </row>
    <row r="1057" spans="1:21">
      <c r="A1057" s="10" t="s">
        <v>965</v>
      </c>
      <c r="B1057" s="11" t="s">
        <v>2214</v>
      </c>
      <c r="C1057" s="11" t="s">
        <v>5002</v>
      </c>
      <c r="F1057" s="10" t="s">
        <v>242</v>
      </c>
      <c r="G1057" s="10">
        <v>100</v>
      </c>
      <c r="H1057" s="10" t="s">
        <v>1231</v>
      </c>
      <c r="I1057" s="10">
        <v>1</v>
      </c>
      <c r="J1057" s="10">
        <v>1</v>
      </c>
      <c r="L1057" s="10" t="s">
        <v>5495</v>
      </c>
      <c r="N1057" s="10" t="s">
        <v>5496</v>
      </c>
      <c r="Q1057" s="10" t="s">
        <v>4</v>
      </c>
      <c r="S1057" s="10">
        <f>IF(ISBLANK(T1057),0,COUNTA(L1057:R1057))</f>
        <v>3</v>
      </c>
      <c r="T1057" s="10" t="s">
        <v>5499</v>
      </c>
      <c r="U1057" s="10" t="s">
        <v>5258</v>
      </c>
    </row>
    <row r="1058" spans="1:21">
      <c r="A1058" s="10" t="s">
        <v>965</v>
      </c>
      <c r="B1058" s="11" t="s">
        <v>2215</v>
      </c>
      <c r="C1058" s="11" t="s">
        <v>5005</v>
      </c>
      <c r="F1058" s="10" t="s">
        <v>242</v>
      </c>
      <c r="G1058" s="10">
        <v>100</v>
      </c>
      <c r="H1058" s="10" t="s">
        <v>1232</v>
      </c>
      <c r="I1058" s="10">
        <v>1</v>
      </c>
      <c r="J1058" s="10">
        <v>1</v>
      </c>
      <c r="L1058" s="10" t="s">
        <v>5495</v>
      </c>
      <c r="M1058" s="10" t="s">
        <v>5497</v>
      </c>
      <c r="Q1058" s="10" t="s">
        <v>4</v>
      </c>
      <c r="S1058" s="10">
        <f>IF(ISBLANK(T1058),0,COUNTA(L1058:R1058))</f>
        <v>3</v>
      </c>
      <c r="T1058" s="10" t="s">
        <v>5499</v>
      </c>
      <c r="U1058" s="10" t="s">
        <v>5260</v>
      </c>
    </row>
    <row r="1059" spans="1:21">
      <c r="A1059" s="10" t="s">
        <v>965</v>
      </c>
      <c r="B1059" s="11" t="s">
        <v>2216</v>
      </c>
      <c r="C1059" s="11" t="s">
        <v>5009</v>
      </c>
      <c r="F1059" s="10" t="s">
        <v>242</v>
      </c>
      <c r="G1059" s="10">
        <v>100</v>
      </c>
      <c r="H1059" s="10" t="s">
        <v>1233</v>
      </c>
      <c r="I1059" s="10">
        <v>1</v>
      </c>
      <c r="J1059" s="10">
        <v>1</v>
      </c>
      <c r="O1059" s="10" t="s">
        <v>10</v>
      </c>
      <c r="Q1059" s="10" t="s">
        <v>4</v>
      </c>
      <c r="S1059" s="10">
        <f>IF(ISBLANK(T1059),0,COUNTA(L1059:R1059))</f>
        <v>2</v>
      </c>
      <c r="T1059" s="10" t="s">
        <v>5499</v>
      </c>
      <c r="U1059" s="10" t="s">
        <v>5263</v>
      </c>
    </row>
    <row r="1060" spans="1:21">
      <c r="A1060" s="10" t="s">
        <v>965</v>
      </c>
      <c r="B1060" s="11" t="s">
        <v>2217</v>
      </c>
      <c r="C1060" s="11" t="s">
        <v>4881</v>
      </c>
      <c r="F1060" s="10" t="s">
        <v>243</v>
      </c>
      <c r="G1060" s="10">
        <v>25</v>
      </c>
      <c r="H1060" s="10" t="s">
        <v>1234</v>
      </c>
      <c r="I1060" s="10">
        <v>1</v>
      </c>
      <c r="J1060" s="10">
        <v>1</v>
      </c>
      <c r="L1060" s="10" t="s">
        <v>833</v>
      </c>
      <c r="O1060" s="10" t="s">
        <v>654</v>
      </c>
      <c r="S1060" s="10">
        <f>IF(ISBLANK(T1060),0,COUNTA(L1060:R1060))</f>
        <v>2</v>
      </c>
      <c r="T1060" s="10" t="s">
        <v>5499</v>
      </c>
      <c r="U1060" s="10" t="s">
        <v>5171</v>
      </c>
    </row>
    <row r="1061" spans="1:21">
      <c r="A1061" s="10" t="s">
        <v>965</v>
      </c>
      <c r="B1061" s="11" t="s">
        <v>2218</v>
      </c>
      <c r="C1061" s="11" t="s">
        <v>4894</v>
      </c>
      <c r="F1061" s="10" t="s">
        <v>243</v>
      </c>
      <c r="G1061" s="10">
        <v>25</v>
      </c>
      <c r="H1061" s="10" t="s">
        <v>1235</v>
      </c>
      <c r="I1061" s="10">
        <v>1</v>
      </c>
      <c r="J1061" s="10">
        <v>1</v>
      </c>
      <c r="O1061" s="10" t="s">
        <v>654</v>
      </c>
      <c r="Q1061" s="10" t="s">
        <v>5504</v>
      </c>
      <c r="S1061" s="10">
        <f>IF(ISBLANK(T1061),0,COUNTA(L1061:R1061))</f>
        <v>2</v>
      </c>
      <c r="T1061" s="10" t="s">
        <v>5499</v>
      </c>
      <c r="U1061" s="10" t="s">
        <v>3874</v>
      </c>
    </row>
    <row r="1062" spans="1:21">
      <c r="A1062" s="10" t="s">
        <v>965</v>
      </c>
      <c r="B1062" s="11" t="s">
        <v>2219</v>
      </c>
      <c r="C1062" s="11" t="s">
        <v>4989</v>
      </c>
      <c r="F1062" s="10" t="s">
        <v>243</v>
      </c>
      <c r="G1062" s="10">
        <v>25</v>
      </c>
      <c r="H1062" s="10" t="s">
        <v>1236</v>
      </c>
      <c r="I1062" s="10">
        <v>1</v>
      </c>
      <c r="J1062" s="10">
        <v>1</v>
      </c>
      <c r="L1062" s="10" t="s">
        <v>833</v>
      </c>
      <c r="S1062" s="10">
        <f>IF(ISBLANK(T1062),0,COUNTA(L1062:R1062))</f>
        <v>1</v>
      </c>
      <c r="T1062" s="10" t="s">
        <v>5499</v>
      </c>
      <c r="U1062" s="10" t="s">
        <v>5247</v>
      </c>
    </row>
    <row r="1063" spans="1:21">
      <c r="A1063" s="10" t="s">
        <v>965</v>
      </c>
      <c r="B1063" s="11" t="s">
        <v>2220</v>
      </c>
      <c r="C1063" s="11" t="s">
        <v>4990</v>
      </c>
      <c r="F1063" s="10" t="s">
        <v>243</v>
      </c>
      <c r="G1063" s="10">
        <v>25</v>
      </c>
      <c r="H1063" s="10" t="s">
        <v>1237</v>
      </c>
      <c r="I1063" s="10">
        <v>1</v>
      </c>
      <c r="J1063" s="10">
        <v>1</v>
      </c>
      <c r="L1063" s="10" t="s">
        <v>833</v>
      </c>
      <c r="S1063" s="10">
        <f>IF(ISBLANK(T1063),0,COUNTA(L1063:R1063))</f>
        <v>1</v>
      </c>
      <c r="T1063" s="10" t="s">
        <v>5499</v>
      </c>
      <c r="U1063" s="10" t="s">
        <v>5248</v>
      </c>
    </row>
    <row r="1064" spans="1:21">
      <c r="A1064" s="10" t="s">
        <v>965</v>
      </c>
      <c r="B1064" s="11" t="s">
        <v>2221</v>
      </c>
      <c r="C1064" s="11" t="s">
        <v>4991</v>
      </c>
      <c r="F1064" s="10" t="s">
        <v>243</v>
      </c>
      <c r="G1064" s="10">
        <v>25</v>
      </c>
      <c r="H1064" s="10" t="s">
        <v>1238</v>
      </c>
      <c r="I1064" s="10">
        <v>1</v>
      </c>
      <c r="J1064" s="10">
        <v>1</v>
      </c>
      <c r="L1064" s="10" t="s">
        <v>833</v>
      </c>
      <c r="S1064" s="10">
        <f>IF(ISBLANK(T1064),0,COUNTA(L1064:R1064))</f>
        <v>1</v>
      </c>
      <c r="T1064" s="10" t="s">
        <v>5499</v>
      </c>
      <c r="U1064" s="10" t="s">
        <v>5249</v>
      </c>
    </row>
    <row r="1065" spans="1:21">
      <c r="A1065" s="10" t="s">
        <v>965</v>
      </c>
      <c r="B1065" s="11" t="s">
        <v>2222</v>
      </c>
      <c r="C1065" s="11" t="s">
        <v>4992</v>
      </c>
      <c r="F1065" s="10" t="s">
        <v>243</v>
      </c>
      <c r="G1065" s="10">
        <v>25</v>
      </c>
      <c r="H1065" s="10" t="s">
        <v>1239</v>
      </c>
      <c r="I1065" s="10">
        <v>1</v>
      </c>
      <c r="J1065" s="10">
        <v>1</v>
      </c>
      <c r="L1065" s="10" t="s">
        <v>833</v>
      </c>
      <c r="S1065" s="10">
        <f>IF(ISBLANK(T1065),0,COUNTA(L1065:R1065))</f>
        <v>1</v>
      </c>
      <c r="T1065" s="10" t="s">
        <v>5499</v>
      </c>
      <c r="U1065" s="10" t="s">
        <v>5250</v>
      </c>
    </row>
    <row r="1066" spans="1:21">
      <c r="A1066" s="10" t="s">
        <v>965</v>
      </c>
      <c r="B1066" s="11" t="s">
        <v>2223</v>
      </c>
      <c r="C1066" s="11" t="s">
        <v>4993</v>
      </c>
      <c r="F1066" s="10" t="s">
        <v>243</v>
      </c>
      <c r="G1066" s="10">
        <v>25</v>
      </c>
      <c r="H1066" s="10" t="s">
        <v>1240</v>
      </c>
      <c r="I1066" s="10">
        <v>1</v>
      </c>
      <c r="J1066" s="10">
        <v>1</v>
      </c>
      <c r="L1066" s="10" t="s">
        <v>833</v>
      </c>
      <c r="S1066" s="10">
        <f>IF(ISBLANK(T1066),0,COUNTA(L1066:R1066))</f>
        <v>1</v>
      </c>
      <c r="T1066" s="10" t="s">
        <v>5499</v>
      </c>
      <c r="U1066" s="10" t="s">
        <v>5251</v>
      </c>
    </row>
    <row r="1067" spans="1:21">
      <c r="A1067" s="10" t="s">
        <v>965</v>
      </c>
      <c r="B1067" s="11" t="s">
        <v>2224</v>
      </c>
      <c r="C1067" s="11" t="s">
        <v>4994</v>
      </c>
      <c r="F1067" s="10" t="s">
        <v>243</v>
      </c>
      <c r="G1067" s="10">
        <v>25</v>
      </c>
      <c r="H1067" s="10" t="s">
        <v>1241</v>
      </c>
      <c r="I1067" s="10">
        <v>1</v>
      </c>
      <c r="J1067" s="10">
        <v>1</v>
      </c>
      <c r="L1067" s="10" t="s">
        <v>833</v>
      </c>
      <c r="S1067" s="10">
        <f>IF(ISBLANK(T1067),0,COUNTA(L1067:R1067))</f>
        <v>1</v>
      </c>
      <c r="T1067" s="10" t="s">
        <v>5499</v>
      </c>
      <c r="U1067" s="10" t="s">
        <v>5252</v>
      </c>
    </row>
    <row r="1068" spans="1:21">
      <c r="A1068" s="10" t="s">
        <v>965</v>
      </c>
      <c r="B1068" s="11" t="s">
        <v>2225</v>
      </c>
      <c r="C1068" s="11" t="s">
        <v>4995</v>
      </c>
      <c r="F1068" s="10" t="s">
        <v>243</v>
      </c>
      <c r="G1068" s="10">
        <v>25</v>
      </c>
      <c r="H1068" s="10" t="s">
        <v>1242</v>
      </c>
      <c r="I1068" s="10">
        <v>1</v>
      </c>
      <c r="J1068" s="10">
        <v>1</v>
      </c>
      <c r="L1068" s="10" t="s">
        <v>833</v>
      </c>
      <c r="S1068" s="10">
        <f>IF(ISBLANK(T1068),0,COUNTA(L1068:R1068))</f>
        <v>1</v>
      </c>
      <c r="T1068" s="10" t="s">
        <v>5499</v>
      </c>
      <c r="U1068" s="10" t="s">
        <v>5253</v>
      </c>
    </row>
    <row r="1069" spans="1:21">
      <c r="A1069" s="10" t="s">
        <v>965</v>
      </c>
      <c r="B1069" s="11" t="s">
        <v>2226</v>
      </c>
      <c r="C1069" s="11" t="s">
        <v>4996</v>
      </c>
      <c r="F1069" s="10" t="s">
        <v>243</v>
      </c>
      <c r="G1069" s="10">
        <v>25</v>
      </c>
      <c r="H1069" s="10" t="s">
        <v>1243</v>
      </c>
      <c r="I1069" s="10">
        <v>1</v>
      </c>
      <c r="J1069" s="10">
        <v>1</v>
      </c>
      <c r="L1069" s="10" t="s">
        <v>833</v>
      </c>
      <c r="S1069" s="10">
        <f>IF(ISBLANK(T1069),0,COUNTA(L1069:R1069))</f>
        <v>1</v>
      </c>
      <c r="T1069" s="10" t="s">
        <v>5499</v>
      </c>
      <c r="U1069" s="10" t="s">
        <v>5254</v>
      </c>
    </row>
    <row r="1070" spans="1:21">
      <c r="A1070" s="10" t="s">
        <v>965</v>
      </c>
      <c r="B1070" s="11" t="s">
        <v>2227</v>
      </c>
      <c r="C1070" s="11" t="s">
        <v>4885</v>
      </c>
      <c r="F1070" s="10" t="s">
        <v>243</v>
      </c>
      <c r="G1070" s="10">
        <v>50</v>
      </c>
      <c r="H1070" s="10" t="s">
        <v>1244</v>
      </c>
      <c r="I1070" s="10">
        <v>1</v>
      </c>
      <c r="J1070" s="10">
        <v>1</v>
      </c>
      <c r="L1070" s="10" t="s">
        <v>833</v>
      </c>
      <c r="O1070" s="10" t="s">
        <v>654</v>
      </c>
      <c r="S1070" s="10">
        <f>IF(ISBLANK(T1070),0,COUNTA(L1070:R1070))</f>
        <v>2</v>
      </c>
      <c r="T1070" s="10" t="s">
        <v>5499</v>
      </c>
      <c r="U1070" s="10" t="s">
        <v>5174</v>
      </c>
    </row>
    <row r="1071" spans="1:21">
      <c r="A1071" s="10" t="s">
        <v>965</v>
      </c>
      <c r="B1071" s="11" t="s">
        <v>2228</v>
      </c>
      <c r="C1071" s="11" t="s">
        <v>4887</v>
      </c>
      <c r="F1071" s="10" t="s">
        <v>243</v>
      </c>
      <c r="G1071" s="10">
        <v>50</v>
      </c>
      <c r="H1071" s="10" t="s">
        <v>1245</v>
      </c>
      <c r="I1071" s="10">
        <v>1</v>
      </c>
      <c r="J1071" s="10">
        <v>1</v>
      </c>
      <c r="L1071" s="10" t="s">
        <v>5494</v>
      </c>
      <c r="O1071" s="10" t="s">
        <v>654</v>
      </c>
      <c r="Q1071" s="10" t="s">
        <v>247</v>
      </c>
      <c r="S1071" s="10">
        <f>IF(ISBLANK(T1071),0,COUNTA(L1071:R1071))</f>
        <v>3</v>
      </c>
      <c r="T1071" s="10" t="s">
        <v>5499</v>
      </c>
      <c r="U1071" s="10" t="s">
        <v>5175</v>
      </c>
    </row>
    <row r="1072" spans="1:21">
      <c r="A1072" s="10" t="s">
        <v>965</v>
      </c>
      <c r="B1072" s="11" t="s">
        <v>2229</v>
      </c>
      <c r="C1072" s="11" t="s">
        <v>4888</v>
      </c>
      <c r="F1072" s="10" t="s">
        <v>243</v>
      </c>
      <c r="G1072" s="10">
        <v>50</v>
      </c>
      <c r="H1072" s="10" t="s">
        <v>1246</v>
      </c>
      <c r="I1072" s="10">
        <v>1</v>
      </c>
      <c r="J1072" s="10">
        <v>1</v>
      </c>
      <c r="L1072" s="10" t="s">
        <v>5494</v>
      </c>
      <c r="O1072" s="10" t="s">
        <v>654</v>
      </c>
      <c r="Q1072" s="10" t="s">
        <v>247</v>
      </c>
      <c r="S1072" s="10">
        <f>IF(ISBLANK(T1072),0,COUNTA(L1072:R1072))</f>
        <v>3</v>
      </c>
      <c r="T1072" s="10" t="s">
        <v>5499</v>
      </c>
      <c r="U1072" s="10" t="s">
        <v>5176</v>
      </c>
    </row>
    <row r="1073" spans="1:21">
      <c r="A1073" s="10" t="s">
        <v>965</v>
      </c>
      <c r="B1073" s="11" t="s">
        <v>2230</v>
      </c>
      <c r="C1073" s="11" t="s">
        <v>4889</v>
      </c>
      <c r="F1073" s="10" t="s">
        <v>243</v>
      </c>
      <c r="G1073" s="10">
        <v>50</v>
      </c>
      <c r="H1073" s="10" t="s">
        <v>1247</v>
      </c>
      <c r="I1073" s="10">
        <v>1</v>
      </c>
      <c r="J1073" s="10">
        <v>1</v>
      </c>
      <c r="L1073" s="10" t="s">
        <v>5494</v>
      </c>
      <c r="O1073" s="10" t="s">
        <v>654</v>
      </c>
      <c r="Q1073" s="10" t="s">
        <v>247</v>
      </c>
      <c r="S1073" s="10">
        <f>IF(ISBLANK(T1073),0,COUNTA(L1073:R1073))</f>
        <v>3</v>
      </c>
      <c r="T1073" s="10" t="s">
        <v>5499</v>
      </c>
      <c r="U1073" s="10" t="s">
        <v>5177</v>
      </c>
    </row>
    <row r="1074" spans="1:21">
      <c r="A1074" s="10" t="s">
        <v>965</v>
      </c>
      <c r="B1074" s="11" t="s">
        <v>2231</v>
      </c>
      <c r="C1074" s="11" t="s">
        <v>4890</v>
      </c>
      <c r="F1074" s="10" t="s">
        <v>243</v>
      </c>
      <c r="G1074" s="10">
        <v>50</v>
      </c>
      <c r="H1074" s="10" t="s">
        <v>1248</v>
      </c>
      <c r="I1074" s="10">
        <v>1</v>
      </c>
      <c r="J1074" s="10">
        <v>1</v>
      </c>
      <c r="L1074" s="10" t="s">
        <v>5494</v>
      </c>
      <c r="O1074" s="10" t="s">
        <v>654</v>
      </c>
      <c r="Q1074" s="10" t="s">
        <v>247</v>
      </c>
      <c r="S1074" s="10">
        <f>IF(ISBLANK(T1074),0,COUNTA(L1074:R1074))</f>
        <v>3</v>
      </c>
      <c r="T1074" s="10" t="s">
        <v>5499</v>
      </c>
      <c r="U1074" s="10" t="s">
        <v>5178</v>
      </c>
    </row>
    <row r="1075" spans="1:21">
      <c r="A1075" s="10" t="s">
        <v>965</v>
      </c>
      <c r="B1075" s="11" t="s">
        <v>2232</v>
      </c>
      <c r="C1075" s="11" t="s">
        <v>4895</v>
      </c>
      <c r="F1075" s="10" t="s">
        <v>243</v>
      </c>
      <c r="G1075" s="10">
        <v>50</v>
      </c>
      <c r="H1075" s="10" t="s">
        <v>1249</v>
      </c>
      <c r="I1075" s="10">
        <v>1</v>
      </c>
      <c r="J1075" s="10">
        <v>1</v>
      </c>
      <c r="O1075" s="10" t="s">
        <v>654</v>
      </c>
      <c r="Q1075" s="10" t="s">
        <v>5504</v>
      </c>
      <c r="S1075" s="10">
        <f>IF(ISBLANK(T1075),0,COUNTA(L1075:R1075))</f>
        <v>2</v>
      </c>
      <c r="T1075" s="10" t="s">
        <v>5499</v>
      </c>
      <c r="U1075" s="10" t="s">
        <v>3874</v>
      </c>
    </row>
    <row r="1076" spans="1:21">
      <c r="A1076" s="10" t="s">
        <v>965</v>
      </c>
      <c r="B1076" s="11" t="s">
        <v>2233</v>
      </c>
      <c r="C1076" s="11" t="s">
        <v>4898</v>
      </c>
      <c r="F1076" s="10" t="s">
        <v>243</v>
      </c>
      <c r="G1076" s="10">
        <v>50</v>
      </c>
      <c r="H1076" s="10" t="s">
        <v>1250</v>
      </c>
      <c r="I1076" s="10">
        <v>1</v>
      </c>
      <c r="J1076" s="10">
        <v>1</v>
      </c>
      <c r="O1076" s="10" t="s">
        <v>654</v>
      </c>
      <c r="P1076" s="10" t="s">
        <v>248</v>
      </c>
      <c r="S1076" s="10">
        <f>IF(ISBLANK(T1076),0,COUNTA(L1076:R1076))</f>
        <v>2</v>
      </c>
      <c r="T1076" s="10" t="s">
        <v>5499</v>
      </c>
      <c r="U1076" s="10" t="s">
        <v>5180</v>
      </c>
    </row>
    <row r="1077" spans="1:21">
      <c r="A1077" s="10" t="s">
        <v>965</v>
      </c>
      <c r="B1077" s="11" t="s">
        <v>2234</v>
      </c>
      <c r="C1077" s="11" t="s">
        <v>4900</v>
      </c>
      <c r="F1077" s="10" t="s">
        <v>243</v>
      </c>
      <c r="G1077" s="10">
        <v>50</v>
      </c>
      <c r="H1077" s="10" t="s">
        <v>1251</v>
      </c>
      <c r="I1077" s="10">
        <v>1</v>
      </c>
      <c r="J1077" s="10">
        <v>1</v>
      </c>
      <c r="L1077" s="10" t="s">
        <v>833</v>
      </c>
      <c r="O1077" s="10" t="s">
        <v>654</v>
      </c>
      <c r="S1077" s="10">
        <f>IF(ISBLANK(T1077),0,COUNTA(L1077:R1077))</f>
        <v>2</v>
      </c>
      <c r="T1077" s="10" t="s">
        <v>5499</v>
      </c>
      <c r="U1077" s="10" t="s">
        <v>5182</v>
      </c>
    </row>
    <row r="1078" spans="1:21">
      <c r="A1078" s="10" t="s">
        <v>965</v>
      </c>
      <c r="B1078" s="11" t="s">
        <v>2235</v>
      </c>
      <c r="C1078" s="11" t="s">
        <v>4901</v>
      </c>
      <c r="F1078" s="10" t="s">
        <v>243</v>
      </c>
      <c r="G1078" s="10">
        <v>50</v>
      </c>
      <c r="H1078" s="10" t="s">
        <v>1252</v>
      </c>
      <c r="I1078" s="10">
        <v>1</v>
      </c>
      <c r="J1078" s="10">
        <v>1</v>
      </c>
      <c r="L1078" s="10" t="s">
        <v>0</v>
      </c>
      <c r="O1078" s="10" t="s">
        <v>651</v>
      </c>
      <c r="S1078" s="10">
        <f>IF(ISBLANK(T1078),0,COUNTA(L1078:R1078))</f>
        <v>2</v>
      </c>
      <c r="T1078" s="10" t="s">
        <v>5499</v>
      </c>
      <c r="U1078" s="10" t="s">
        <v>5183</v>
      </c>
    </row>
    <row r="1079" spans="1:21">
      <c r="A1079" s="10" t="s">
        <v>965</v>
      </c>
      <c r="B1079" s="11" t="s">
        <v>2236</v>
      </c>
      <c r="C1079" s="11" t="s">
        <v>4903</v>
      </c>
      <c r="F1079" s="10" t="s">
        <v>243</v>
      </c>
      <c r="G1079" s="10">
        <v>50</v>
      </c>
      <c r="H1079" s="10" t="s">
        <v>1253</v>
      </c>
      <c r="I1079" s="10">
        <v>1</v>
      </c>
      <c r="J1079" s="10">
        <v>1</v>
      </c>
      <c r="L1079" s="10" t="s">
        <v>0</v>
      </c>
      <c r="N1079" s="10" t="s">
        <v>652</v>
      </c>
      <c r="S1079" s="10">
        <f>IF(ISBLANK(T1079),0,COUNTA(L1079:R1079))</f>
        <v>2</v>
      </c>
      <c r="T1079" s="10" t="s">
        <v>5499</v>
      </c>
      <c r="U1079" s="10" t="s">
        <v>5184</v>
      </c>
    </row>
    <row r="1080" spans="1:21">
      <c r="A1080" s="10" t="s">
        <v>965</v>
      </c>
      <c r="B1080" s="11" t="s">
        <v>2237</v>
      </c>
      <c r="C1080" s="11" t="s">
        <v>4905</v>
      </c>
      <c r="F1080" s="10" t="s">
        <v>243</v>
      </c>
      <c r="G1080" s="10">
        <v>50</v>
      </c>
      <c r="H1080" s="10" t="s">
        <v>1254</v>
      </c>
      <c r="I1080" s="10">
        <v>1</v>
      </c>
      <c r="J1080" s="10">
        <v>1</v>
      </c>
      <c r="L1080" s="10" t="s">
        <v>0</v>
      </c>
      <c r="N1080" s="10" t="s">
        <v>653</v>
      </c>
      <c r="S1080" s="10">
        <f>IF(ISBLANK(T1080),0,COUNTA(L1080:R1080))</f>
        <v>2</v>
      </c>
      <c r="T1080" s="10" t="s">
        <v>5499</v>
      </c>
      <c r="U1080" s="10" t="s">
        <v>5185</v>
      </c>
    </row>
    <row r="1081" spans="1:21">
      <c r="A1081" s="10" t="s">
        <v>965</v>
      </c>
      <c r="B1081" s="11" t="s">
        <v>2238</v>
      </c>
      <c r="C1081" s="11" t="s">
        <v>4879</v>
      </c>
      <c r="F1081" s="10" t="s">
        <v>243</v>
      </c>
      <c r="G1081" s="10">
        <v>75</v>
      </c>
      <c r="H1081" s="10" t="s">
        <v>1255</v>
      </c>
      <c r="I1081" s="10">
        <v>1</v>
      </c>
      <c r="J1081" s="10">
        <v>1</v>
      </c>
      <c r="O1081" s="10" t="s">
        <v>654</v>
      </c>
      <c r="S1081" s="10">
        <f>IF(ISBLANK(T1081),0,COUNTA(L1081:R1081))</f>
        <v>1</v>
      </c>
      <c r="T1081" s="10" t="s">
        <v>5499</v>
      </c>
      <c r="U1081" s="10" t="s">
        <v>5169</v>
      </c>
    </row>
    <row r="1082" spans="1:21">
      <c r="A1082" s="10" t="s">
        <v>965</v>
      </c>
      <c r="B1082" s="11" t="s">
        <v>2239</v>
      </c>
      <c r="C1082" s="11" t="s">
        <v>4883</v>
      </c>
      <c r="F1082" s="10" t="s">
        <v>243</v>
      </c>
      <c r="G1082" s="10">
        <v>75</v>
      </c>
      <c r="H1082" s="10" t="s">
        <v>1256</v>
      </c>
      <c r="I1082" s="10">
        <v>1</v>
      </c>
      <c r="J1082" s="10">
        <v>1</v>
      </c>
      <c r="L1082" s="10" t="s">
        <v>833</v>
      </c>
      <c r="O1082" s="10" t="s">
        <v>654</v>
      </c>
      <c r="P1082" s="10" t="s">
        <v>6</v>
      </c>
      <c r="S1082" s="10">
        <f>IF(ISBLANK(T1082),0,COUNTA(L1082:R1082))</f>
        <v>3</v>
      </c>
      <c r="T1082" s="10" t="s">
        <v>5499</v>
      </c>
      <c r="U1082" s="10" t="s">
        <v>3839</v>
      </c>
    </row>
    <row r="1083" spans="1:21">
      <c r="A1083" s="10" t="s">
        <v>965</v>
      </c>
      <c r="B1083" s="11" t="s">
        <v>2240</v>
      </c>
      <c r="C1083" s="11" t="s">
        <v>4893</v>
      </c>
      <c r="F1083" s="10" t="s">
        <v>243</v>
      </c>
      <c r="G1083" s="10">
        <v>75</v>
      </c>
      <c r="H1083" s="10" t="s">
        <v>1257</v>
      </c>
      <c r="I1083" s="10">
        <v>1</v>
      </c>
      <c r="J1083" s="10">
        <v>1</v>
      </c>
      <c r="O1083" s="10" t="s">
        <v>654</v>
      </c>
      <c r="Q1083" s="10" t="s">
        <v>5504</v>
      </c>
      <c r="S1083" s="10">
        <f>IF(ISBLANK(T1083),0,COUNTA(L1083:R1083))</f>
        <v>2</v>
      </c>
      <c r="T1083" s="10" t="s">
        <v>5499</v>
      </c>
      <c r="U1083" s="10" t="s">
        <v>3874</v>
      </c>
    </row>
    <row r="1084" spans="1:21">
      <c r="A1084" s="10" t="s">
        <v>965</v>
      </c>
      <c r="B1084" s="11" t="s">
        <v>2241</v>
      </c>
      <c r="C1084" s="11" t="s">
        <v>4897</v>
      </c>
      <c r="F1084" s="10" t="s">
        <v>243</v>
      </c>
      <c r="G1084" s="10">
        <v>75</v>
      </c>
      <c r="H1084" s="10" t="s">
        <v>1258</v>
      </c>
      <c r="I1084" s="10">
        <v>1</v>
      </c>
      <c r="J1084" s="10">
        <v>1</v>
      </c>
      <c r="O1084" s="10" t="s">
        <v>654</v>
      </c>
      <c r="P1084" s="10" t="s">
        <v>5498</v>
      </c>
      <c r="S1084" s="10">
        <f>IF(ISBLANK(T1084),0,COUNTA(L1084:R1084))</f>
        <v>2</v>
      </c>
      <c r="T1084" s="10" t="s">
        <v>5499</v>
      </c>
    </row>
    <row r="1085" spans="1:21">
      <c r="A1085" s="10" t="s">
        <v>965</v>
      </c>
      <c r="B1085" s="11" t="s">
        <v>2242</v>
      </c>
      <c r="C1085" s="11" t="s">
        <v>4880</v>
      </c>
      <c r="F1085" s="10" t="s">
        <v>243</v>
      </c>
      <c r="G1085" s="10">
        <v>100</v>
      </c>
      <c r="H1085" s="10" t="s">
        <v>1259</v>
      </c>
      <c r="I1085" s="10">
        <v>1</v>
      </c>
      <c r="J1085" s="10">
        <v>1</v>
      </c>
      <c r="O1085" s="10" t="s">
        <v>654</v>
      </c>
      <c r="S1085" s="10">
        <f>IF(ISBLANK(T1085),0,COUNTA(L1085:R1085))</f>
        <v>1</v>
      </c>
      <c r="T1085" s="10" t="s">
        <v>5499</v>
      </c>
      <c r="U1085" s="10" t="s">
        <v>5170</v>
      </c>
    </row>
    <row r="1086" spans="1:21">
      <c r="A1086" s="10" t="s">
        <v>965</v>
      </c>
      <c r="B1086" s="11" t="s">
        <v>2243</v>
      </c>
      <c r="C1086" s="11" t="s">
        <v>4882</v>
      </c>
      <c r="F1086" s="10" t="s">
        <v>243</v>
      </c>
      <c r="G1086" s="10">
        <v>100</v>
      </c>
      <c r="H1086" s="10" t="s">
        <v>1306</v>
      </c>
      <c r="I1086" s="10">
        <v>1</v>
      </c>
      <c r="J1086" s="10">
        <v>1</v>
      </c>
      <c r="O1086" s="10" t="s">
        <v>654</v>
      </c>
      <c r="S1086" s="10">
        <f>IF(ISBLANK(T1086),0,COUNTA(L1086:R1086))</f>
        <v>1</v>
      </c>
      <c r="T1086" s="10" t="s">
        <v>5499</v>
      </c>
      <c r="U1086" s="10" t="s">
        <v>5172</v>
      </c>
    </row>
    <row r="1087" spans="1:21">
      <c r="A1087" s="10" t="s">
        <v>965</v>
      </c>
      <c r="B1087" s="11" t="s">
        <v>2244</v>
      </c>
      <c r="C1087" s="11" t="s">
        <v>4884</v>
      </c>
      <c r="F1087" s="10" t="s">
        <v>243</v>
      </c>
      <c r="G1087" s="10">
        <v>100</v>
      </c>
      <c r="H1087" s="10" t="s">
        <v>1260</v>
      </c>
      <c r="I1087" s="10">
        <v>1</v>
      </c>
      <c r="J1087" s="10">
        <v>1</v>
      </c>
      <c r="O1087" s="10" t="s">
        <v>654</v>
      </c>
      <c r="S1087" s="10">
        <f>IF(ISBLANK(T1087),0,COUNTA(L1087:R1087))</f>
        <v>1</v>
      </c>
      <c r="T1087" s="10" t="s">
        <v>5499</v>
      </c>
      <c r="U1087" s="10" t="s">
        <v>5173</v>
      </c>
    </row>
    <row r="1088" spans="1:21">
      <c r="A1088" s="10" t="s">
        <v>965</v>
      </c>
      <c r="B1088" s="11" t="s">
        <v>2245</v>
      </c>
      <c r="C1088" s="11" t="s">
        <v>4886</v>
      </c>
      <c r="F1088" s="10" t="s">
        <v>243</v>
      </c>
      <c r="G1088" s="10">
        <v>100</v>
      </c>
      <c r="H1088" s="10" t="s">
        <v>1261</v>
      </c>
      <c r="I1088" s="10">
        <v>1</v>
      </c>
      <c r="J1088" s="10">
        <v>1</v>
      </c>
      <c r="L1088" s="10" t="s">
        <v>833</v>
      </c>
      <c r="O1088" s="10" t="s">
        <v>654</v>
      </c>
      <c r="S1088" s="10">
        <f>IF(ISBLANK(T1088),0,COUNTA(L1088:R1088))</f>
        <v>2</v>
      </c>
      <c r="T1088" s="10" t="s">
        <v>5499</v>
      </c>
      <c r="U1088" s="10" t="s">
        <v>5396</v>
      </c>
    </row>
    <row r="1089" spans="1:21">
      <c r="A1089" s="10" t="s">
        <v>965</v>
      </c>
      <c r="B1089" s="11" t="s">
        <v>2246</v>
      </c>
      <c r="C1089" s="11" t="s">
        <v>4891</v>
      </c>
      <c r="F1089" s="10" t="s">
        <v>243</v>
      </c>
      <c r="G1089" s="10">
        <v>100</v>
      </c>
      <c r="H1089" s="10" t="s">
        <v>1262</v>
      </c>
      <c r="I1089" s="10">
        <v>1</v>
      </c>
      <c r="J1089" s="10">
        <v>1</v>
      </c>
      <c r="L1089" s="10" t="s">
        <v>833</v>
      </c>
      <c r="O1089" s="10" t="s">
        <v>654</v>
      </c>
      <c r="S1089" s="10">
        <f>IF(ISBLANK(T1089),0,COUNTA(L1089:R1089))</f>
        <v>2</v>
      </c>
      <c r="T1089" s="10" t="s">
        <v>5499</v>
      </c>
      <c r="U1089" s="10" t="s">
        <v>5397</v>
      </c>
    </row>
    <row r="1090" spans="1:21">
      <c r="A1090" s="10" t="s">
        <v>965</v>
      </c>
      <c r="B1090" s="11" t="s">
        <v>2247</v>
      </c>
      <c r="C1090" s="11" t="s">
        <v>4892</v>
      </c>
      <c r="F1090" s="10" t="s">
        <v>243</v>
      </c>
      <c r="G1090" s="10">
        <v>100</v>
      </c>
      <c r="H1090" s="10" t="s">
        <v>1263</v>
      </c>
      <c r="I1090" s="10">
        <v>1</v>
      </c>
      <c r="J1090" s="10">
        <v>1</v>
      </c>
      <c r="O1090" s="10" t="s">
        <v>654</v>
      </c>
      <c r="P1090" s="10" t="s">
        <v>5498</v>
      </c>
      <c r="Q1090" s="10" t="s">
        <v>5504</v>
      </c>
      <c r="S1090" s="10">
        <f>IF(ISBLANK(T1090),0,COUNTA(L1090:R1090))</f>
        <v>3</v>
      </c>
      <c r="T1090" s="10" t="s">
        <v>5499</v>
      </c>
      <c r="U1090" s="10" t="s">
        <v>649</v>
      </c>
    </row>
    <row r="1091" spans="1:21">
      <c r="A1091" s="10" t="s">
        <v>965</v>
      </c>
      <c r="B1091" s="11" t="s">
        <v>2248</v>
      </c>
      <c r="C1091" s="11" t="s">
        <v>4896</v>
      </c>
      <c r="F1091" s="10" t="s">
        <v>243</v>
      </c>
      <c r="G1091" s="10">
        <v>100</v>
      </c>
      <c r="H1091" s="10" t="s">
        <v>1264</v>
      </c>
      <c r="I1091" s="10">
        <v>1</v>
      </c>
      <c r="J1091" s="10">
        <v>1</v>
      </c>
      <c r="L1091" s="10" t="s">
        <v>833</v>
      </c>
      <c r="O1091" s="10" t="s">
        <v>654</v>
      </c>
      <c r="P1091" s="10" t="s">
        <v>18</v>
      </c>
      <c r="S1091" s="10">
        <f>IF(ISBLANK(T1091),0,COUNTA(L1091:R1091))</f>
        <v>3</v>
      </c>
      <c r="T1091" s="10" t="s">
        <v>5499</v>
      </c>
      <c r="U1091" s="10" t="s">
        <v>5179</v>
      </c>
    </row>
    <row r="1092" spans="1:21">
      <c r="A1092" s="10" t="s">
        <v>965</v>
      </c>
      <c r="B1092" s="11" t="s">
        <v>2249</v>
      </c>
      <c r="C1092" s="11" t="s">
        <v>4899</v>
      </c>
      <c r="F1092" s="10" t="s">
        <v>243</v>
      </c>
      <c r="G1092" s="10">
        <v>100</v>
      </c>
      <c r="H1092" s="10" t="s">
        <v>1265</v>
      </c>
      <c r="I1092" s="10">
        <v>1</v>
      </c>
      <c r="J1092" s="10">
        <v>1</v>
      </c>
      <c r="L1092" s="10" t="s">
        <v>833</v>
      </c>
      <c r="O1092" s="10" t="s">
        <v>654</v>
      </c>
      <c r="S1092" s="10">
        <f>IF(ISBLANK(T1092),0,COUNTA(L1092:R1092))</f>
        <v>2</v>
      </c>
      <c r="T1092" s="10" t="s">
        <v>5499</v>
      </c>
      <c r="U1092" s="10" t="s">
        <v>5181</v>
      </c>
    </row>
    <row r="1093" spans="1:21">
      <c r="A1093" s="10" t="s">
        <v>965</v>
      </c>
      <c r="B1093" s="11" t="s">
        <v>2250</v>
      </c>
      <c r="C1093" s="11" t="s">
        <v>4902</v>
      </c>
      <c r="F1093" s="10" t="s">
        <v>243</v>
      </c>
      <c r="G1093" s="10">
        <v>100</v>
      </c>
      <c r="H1093" s="10" t="s">
        <v>1266</v>
      </c>
      <c r="I1093" s="10">
        <v>1</v>
      </c>
      <c r="J1093" s="10">
        <v>1</v>
      </c>
      <c r="L1093" s="10" t="s">
        <v>0</v>
      </c>
      <c r="O1093" s="10" t="s">
        <v>651</v>
      </c>
      <c r="S1093" s="10">
        <f>IF(ISBLANK(T1093),0,COUNTA(L1093:R1093))</f>
        <v>2</v>
      </c>
      <c r="T1093" s="10" t="s">
        <v>5499</v>
      </c>
      <c r="U1093" s="10" t="s">
        <v>5183</v>
      </c>
    </row>
    <row r="1094" spans="1:21">
      <c r="A1094" s="10" t="s">
        <v>965</v>
      </c>
      <c r="B1094" s="11" t="s">
        <v>2251</v>
      </c>
      <c r="C1094" s="11" t="s">
        <v>4904</v>
      </c>
      <c r="F1094" s="10" t="s">
        <v>243</v>
      </c>
      <c r="G1094" s="10">
        <v>100</v>
      </c>
      <c r="H1094" s="10" t="s">
        <v>1267</v>
      </c>
      <c r="I1094" s="10">
        <v>1</v>
      </c>
      <c r="J1094" s="10">
        <v>1</v>
      </c>
      <c r="L1094" s="10" t="s">
        <v>0</v>
      </c>
      <c r="N1094" s="10" t="s">
        <v>652</v>
      </c>
      <c r="S1094" s="10">
        <f>IF(ISBLANK(T1094),0,COUNTA(L1094:R1094))</f>
        <v>2</v>
      </c>
      <c r="T1094" s="10" t="s">
        <v>5499</v>
      </c>
      <c r="U1094" s="10" t="s">
        <v>5184</v>
      </c>
    </row>
    <row r="1095" spans="1:21">
      <c r="A1095" s="10" t="s">
        <v>965</v>
      </c>
      <c r="B1095" s="11" t="s">
        <v>2252</v>
      </c>
      <c r="C1095" s="11" t="s">
        <v>4906</v>
      </c>
      <c r="F1095" s="10" t="s">
        <v>243</v>
      </c>
      <c r="G1095" s="10">
        <v>100</v>
      </c>
      <c r="H1095" s="10" t="s">
        <v>1268</v>
      </c>
      <c r="I1095" s="10">
        <v>1</v>
      </c>
      <c r="J1095" s="10">
        <v>1</v>
      </c>
      <c r="L1095" s="10" t="s">
        <v>0</v>
      </c>
      <c r="N1095" s="10" t="s">
        <v>653</v>
      </c>
      <c r="S1095" s="10">
        <f>IF(ISBLANK(T1095),0,COUNTA(L1095:R1095))</f>
        <v>2</v>
      </c>
      <c r="T1095" s="10" t="s">
        <v>5499</v>
      </c>
      <c r="U1095" s="10" t="s">
        <v>5185</v>
      </c>
    </row>
    <row r="1096" spans="1:21">
      <c r="A1096" s="10" t="s">
        <v>849</v>
      </c>
      <c r="B1096" s="11" t="s">
        <v>2253</v>
      </c>
      <c r="C1096" s="11" t="s">
        <v>4355</v>
      </c>
      <c r="F1096" s="10" t="s">
        <v>240</v>
      </c>
      <c r="G1096" s="10">
        <v>25</v>
      </c>
      <c r="H1096" s="10" t="s">
        <v>850</v>
      </c>
      <c r="I1096" s="10">
        <v>1</v>
      </c>
      <c r="J1096" s="10">
        <v>1</v>
      </c>
      <c r="M1096" s="10" t="s">
        <v>15</v>
      </c>
      <c r="N1096" s="10" t="s">
        <v>18</v>
      </c>
      <c r="S1096" s="10">
        <f>IF(ISBLANK(T1096),0,COUNTA(L1096:R1096))</f>
        <v>2</v>
      </c>
      <c r="T1096" s="10" t="s">
        <v>5499</v>
      </c>
      <c r="U1096" s="10" t="s">
        <v>4177</v>
      </c>
    </row>
    <row r="1097" spans="1:21">
      <c r="A1097" s="10" t="s">
        <v>849</v>
      </c>
      <c r="B1097" s="11" t="s">
        <v>2254</v>
      </c>
      <c r="C1097" s="11" t="s">
        <v>4356</v>
      </c>
      <c r="F1097" s="10" t="s">
        <v>240</v>
      </c>
      <c r="G1097" s="10">
        <v>50</v>
      </c>
      <c r="H1097" s="10" t="s">
        <v>851</v>
      </c>
      <c r="I1097" s="10">
        <v>1</v>
      </c>
      <c r="J1097" s="10">
        <v>1</v>
      </c>
      <c r="M1097" s="10" t="s">
        <v>15</v>
      </c>
      <c r="N1097" s="10" t="s">
        <v>5502</v>
      </c>
      <c r="S1097" s="10">
        <f>IF(ISBLANK(T1097),0,COUNTA(L1097:R1097))</f>
        <v>2</v>
      </c>
      <c r="T1097" s="10" t="s">
        <v>5499</v>
      </c>
      <c r="U1097" s="10" t="s">
        <v>4365</v>
      </c>
    </row>
    <row r="1098" spans="1:21">
      <c r="A1098" s="10" t="s">
        <v>849</v>
      </c>
      <c r="B1098" s="11" t="s">
        <v>2255</v>
      </c>
      <c r="C1098" s="11" t="s">
        <v>4354</v>
      </c>
      <c r="F1098" s="10" t="s">
        <v>240</v>
      </c>
      <c r="G1098" s="10">
        <v>75</v>
      </c>
      <c r="H1098" s="10" t="s">
        <v>852</v>
      </c>
      <c r="I1098" s="10">
        <v>1</v>
      </c>
      <c r="J1098" s="10">
        <v>1</v>
      </c>
      <c r="M1098" s="10" t="s">
        <v>15</v>
      </c>
      <c r="N1098" s="10" t="s">
        <v>14</v>
      </c>
      <c r="S1098" s="10">
        <f>IF(ISBLANK(T1098),0,COUNTA(L1098:R1098))</f>
        <v>2</v>
      </c>
      <c r="T1098" s="10" t="s">
        <v>5499</v>
      </c>
      <c r="U1098" s="10" t="s">
        <v>4364</v>
      </c>
    </row>
    <row r="1099" spans="1:21">
      <c r="A1099" s="10" t="s">
        <v>849</v>
      </c>
      <c r="B1099" s="11" t="s">
        <v>2256</v>
      </c>
      <c r="C1099" s="11" t="s">
        <v>4360</v>
      </c>
      <c r="F1099" s="10" t="s">
        <v>240</v>
      </c>
      <c r="G1099" s="10">
        <v>100</v>
      </c>
      <c r="H1099" s="10" t="s">
        <v>853</v>
      </c>
      <c r="I1099" s="10">
        <v>1</v>
      </c>
      <c r="J1099" s="10">
        <v>1</v>
      </c>
      <c r="L1099" s="10" t="s">
        <v>2</v>
      </c>
      <c r="M1099" s="10" t="s">
        <v>15</v>
      </c>
      <c r="N1099" s="10" t="s">
        <v>14</v>
      </c>
      <c r="S1099" s="10">
        <f>IF(ISBLANK(T1099),0,COUNTA(L1099:R1099))</f>
        <v>3</v>
      </c>
      <c r="T1099" s="10" t="s">
        <v>5499</v>
      </c>
      <c r="U1099" s="10" t="s">
        <v>4371</v>
      </c>
    </row>
    <row r="1100" spans="1:21">
      <c r="A1100" s="10" t="s">
        <v>849</v>
      </c>
      <c r="B1100" s="11" t="s">
        <v>2257</v>
      </c>
      <c r="C1100" s="11" t="s">
        <v>4361</v>
      </c>
      <c r="F1100" s="10" t="s">
        <v>241</v>
      </c>
      <c r="G1100" s="10">
        <v>0</v>
      </c>
      <c r="H1100" s="10" t="s">
        <v>854</v>
      </c>
      <c r="I1100" s="10">
        <v>1</v>
      </c>
      <c r="J1100" s="10">
        <v>1</v>
      </c>
      <c r="M1100" s="10" t="s">
        <v>15</v>
      </c>
      <c r="S1100" s="10">
        <f>IF(ISBLANK(T1100),0,COUNTA(L1100:R1100))</f>
        <v>1</v>
      </c>
      <c r="T1100" s="10" t="s">
        <v>5499</v>
      </c>
      <c r="U1100" s="10" t="s">
        <v>4372</v>
      </c>
    </row>
    <row r="1101" spans="1:21">
      <c r="A1101" s="10" t="s">
        <v>849</v>
      </c>
      <c r="B1101" s="11" t="s">
        <v>2258</v>
      </c>
      <c r="C1101" s="11" t="s">
        <v>4054</v>
      </c>
      <c r="F1101" s="10" t="s">
        <v>241</v>
      </c>
      <c r="G1101" s="10">
        <v>25</v>
      </c>
      <c r="H1101" s="10" t="s">
        <v>227</v>
      </c>
      <c r="I1101" s="10">
        <v>1</v>
      </c>
      <c r="J1101" s="10">
        <v>1</v>
      </c>
      <c r="Q1101" s="10" t="s">
        <v>4</v>
      </c>
      <c r="R1101" s="10" t="s">
        <v>15</v>
      </c>
      <c r="S1101" s="10">
        <f>IF(ISBLANK(T1101),0,COUNTA(L1101:R1101))</f>
        <v>2</v>
      </c>
      <c r="T1101" s="10" t="s">
        <v>5499</v>
      </c>
      <c r="U1101" s="10" t="s">
        <v>4370</v>
      </c>
    </row>
    <row r="1102" spans="1:21">
      <c r="A1102" s="10" t="s">
        <v>849</v>
      </c>
      <c r="B1102" s="11" t="s">
        <v>2259</v>
      </c>
      <c r="C1102" s="11" t="s">
        <v>4362</v>
      </c>
      <c r="F1102" s="10" t="s">
        <v>241</v>
      </c>
      <c r="G1102" s="10">
        <v>25</v>
      </c>
      <c r="H1102" s="10" t="s">
        <v>855</v>
      </c>
      <c r="I1102" s="10">
        <v>1</v>
      </c>
      <c r="J1102" s="10">
        <v>1</v>
      </c>
      <c r="M1102" s="10" t="s">
        <v>15</v>
      </c>
      <c r="S1102" s="10">
        <f>IF(ISBLANK(T1102),0,COUNTA(L1102:R1102))</f>
        <v>1</v>
      </c>
      <c r="T1102" s="10" t="s">
        <v>5499</v>
      </c>
      <c r="U1102" s="10" t="s">
        <v>4373</v>
      </c>
    </row>
    <row r="1103" spans="1:21">
      <c r="A1103" s="10" t="s">
        <v>849</v>
      </c>
      <c r="B1103" s="11" t="s">
        <v>2260</v>
      </c>
      <c r="C1103" s="11" t="s">
        <v>1724</v>
      </c>
      <c r="F1103" s="10" t="s">
        <v>241</v>
      </c>
      <c r="G1103" s="10">
        <v>50</v>
      </c>
      <c r="H1103" s="10" t="s">
        <v>799</v>
      </c>
      <c r="I1103" s="10">
        <v>1</v>
      </c>
      <c r="J1103" s="10">
        <v>1</v>
      </c>
      <c r="M1103" s="10" t="s">
        <v>15</v>
      </c>
      <c r="N1103" s="10" t="s">
        <v>1</v>
      </c>
      <c r="S1103" s="10">
        <f>IF(ISBLANK(T1103),0,COUNTA(L1103:R1103))</f>
        <v>2</v>
      </c>
      <c r="T1103" s="10" t="s">
        <v>5499</v>
      </c>
      <c r="U1103" s="10" t="s">
        <v>4368</v>
      </c>
    </row>
    <row r="1104" spans="1:21">
      <c r="A1104" s="10" t="s">
        <v>849</v>
      </c>
      <c r="B1104" s="11" t="s">
        <v>2261</v>
      </c>
      <c r="C1104" s="11" t="s">
        <v>4359</v>
      </c>
      <c r="F1104" s="10" t="s">
        <v>241</v>
      </c>
      <c r="G1104" s="10">
        <v>50</v>
      </c>
      <c r="H1104" s="10" t="s">
        <v>856</v>
      </c>
      <c r="I1104" s="10">
        <v>1</v>
      </c>
      <c r="J1104" s="10">
        <v>1</v>
      </c>
      <c r="M1104" s="10" t="s">
        <v>15</v>
      </c>
      <c r="S1104" s="10">
        <f>IF(ISBLANK(T1104),0,COUNTA(L1104:R1104))</f>
        <v>1</v>
      </c>
      <c r="T1104" s="10" t="s">
        <v>5499</v>
      </c>
      <c r="U1104" s="10" t="s">
        <v>4369</v>
      </c>
    </row>
    <row r="1105" spans="1:21">
      <c r="A1105" s="10" t="s">
        <v>849</v>
      </c>
      <c r="B1105" s="11" t="s">
        <v>2262</v>
      </c>
      <c r="C1105" s="11" t="s">
        <v>4357</v>
      </c>
      <c r="F1105" s="10" t="s">
        <v>241</v>
      </c>
      <c r="G1105" s="10">
        <v>75</v>
      </c>
      <c r="H1105" s="10" t="s">
        <v>857</v>
      </c>
      <c r="I1105" s="10">
        <v>1</v>
      </c>
      <c r="J1105" s="10">
        <v>1</v>
      </c>
      <c r="M1105" s="10" t="s">
        <v>15</v>
      </c>
      <c r="S1105" s="10">
        <f>IF(ISBLANK(T1105),0,COUNTA(L1105:R1105))</f>
        <v>1</v>
      </c>
      <c r="T1105" s="10" t="s">
        <v>5499</v>
      </c>
      <c r="U1105" s="10" t="s">
        <v>4366</v>
      </c>
    </row>
    <row r="1106" spans="1:21">
      <c r="A1106" s="10" t="s">
        <v>849</v>
      </c>
      <c r="B1106" s="11" t="s">
        <v>2263</v>
      </c>
      <c r="C1106" s="11" t="s">
        <v>4363</v>
      </c>
      <c r="F1106" s="10" t="s">
        <v>241</v>
      </c>
      <c r="G1106" s="10">
        <v>75</v>
      </c>
      <c r="H1106" s="10" t="s">
        <v>858</v>
      </c>
      <c r="I1106" s="10">
        <v>1</v>
      </c>
      <c r="J1106" s="10">
        <v>1</v>
      </c>
      <c r="M1106" s="10" t="s">
        <v>15</v>
      </c>
      <c r="S1106" s="10">
        <f>IF(ISBLANK(T1106),0,COUNTA(L1106:R1106))</f>
        <v>1</v>
      </c>
      <c r="T1106" s="10" t="s">
        <v>5499</v>
      </c>
      <c r="U1106" s="10" t="s">
        <v>4374</v>
      </c>
    </row>
    <row r="1107" spans="1:21">
      <c r="A1107" s="10" t="s">
        <v>849</v>
      </c>
      <c r="B1107" s="11" t="s">
        <v>2264</v>
      </c>
      <c r="C1107" s="11" t="s">
        <v>4358</v>
      </c>
      <c r="F1107" s="10" t="s">
        <v>241</v>
      </c>
      <c r="G1107" s="10">
        <v>100</v>
      </c>
      <c r="H1107" s="10" t="s">
        <v>859</v>
      </c>
      <c r="I1107" s="10">
        <v>1</v>
      </c>
      <c r="J1107" s="10">
        <v>1</v>
      </c>
      <c r="M1107" s="10" t="s">
        <v>15</v>
      </c>
      <c r="S1107" s="10">
        <f>IF(ISBLANK(T1107),0,COUNTA(L1107:R1107))</f>
        <v>1</v>
      </c>
      <c r="T1107" s="10" t="s">
        <v>5499</v>
      </c>
      <c r="U1107" s="10" t="s">
        <v>4367</v>
      </c>
    </row>
    <row r="1108" spans="1:21">
      <c r="A1108" s="10" t="s">
        <v>16</v>
      </c>
      <c r="B1108" s="11" t="s">
        <v>2265</v>
      </c>
      <c r="F1108" s="10" t="s">
        <v>239</v>
      </c>
      <c r="G1108" s="10">
        <v>0</v>
      </c>
      <c r="H1108" s="10" t="s">
        <v>414</v>
      </c>
      <c r="I1108" s="10">
        <v>0</v>
      </c>
      <c r="J1108" s="10">
        <v>0</v>
      </c>
      <c r="L1108" s="10" t="s">
        <v>5526</v>
      </c>
      <c r="M1108" s="10" t="s">
        <v>16</v>
      </c>
      <c r="O1108" s="10" t="s">
        <v>248</v>
      </c>
      <c r="S1108" s="10">
        <f>IF(ISBLANK(T1108),0,COUNTA(L1108:R1108))</f>
        <v>3</v>
      </c>
      <c r="T1108" s="10" t="s">
        <v>5499</v>
      </c>
      <c r="U1108" s="10" t="s">
        <v>4415</v>
      </c>
    </row>
    <row r="1109" spans="1:21">
      <c r="A1109" s="10" t="s">
        <v>16</v>
      </c>
      <c r="B1109" s="11" t="s">
        <v>2266</v>
      </c>
      <c r="F1109" s="10" t="s">
        <v>239</v>
      </c>
      <c r="G1109" s="10">
        <v>0</v>
      </c>
      <c r="H1109" s="10" t="s">
        <v>1299</v>
      </c>
      <c r="I1109" s="10">
        <v>0</v>
      </c>
      <c r="J1109" s="10">
        <v>0</v>
      </c>
      <c r="L1109" s="10" t="s">
        <v>5494</v>
      </c>
      <c r="M1109" s="10" t="s">
        <v>16</v>
      </c>
      <c r="S1109" s="10">
        <f>IF(ISBLANK(T1109),0,COUNTA(L1109:R1109))</f>
        <v>2</v>
      </c>
      <c r="T1109" s="10" t="s">
        <v>5499</v>
      </c>
      <c r="U1109" s="10" t="s">
        <v>4414</v>
      </c>
    </row>
    <row r="1110" spans="1:21">
      <c r="A1110" s="10" t="s">
        <v>16</v>
      </c>
      <c r="B1110" s="11" t="s">
        <v>2267</v>
      </c>
      <c r="C1110" s="11" t="s">
        <v>4382</v>
      </c>
      <c r="F1110" s="10" t="s">
        <v>239</v>
      </c>
      <c r="G1110" s="10">
        <v>25</v>
      </c>
      <c r="H1110" s="10" t="s">
        <v>860</v>
      </c>
      <c r="I1110" s="10">
        <v>1</v>
      </c>
      <c r="J1110" s="10">
        <v>1</v>
      </c>
      <c r="L1110" s="10" t="s">
        <v>650</v>
      </c>
      <c r="M1110" s="10" t="s">
        <v>16</v>
      </c>
      <c r="O1110" s="10" t="s">
        <v>5503</v>
      </c>
      <c r="S1110" s="10">
        <f>IF(ISBLANK(T1110),0,COUNTA(L1110:R1110))</f>
        <v>3</v>
      </c>
      <c r="T1110" s="10" t="s">
        <v>5499</v>
      </c>
      <c r="U1110" s="10" t="s">
        <v>4403</v>
      </c>
    </row>
    <row r="1111" spans="1:21">
      <c r="A1111" s="10" t="s">
        <v>16</v>
      </c>
      <c r="B1111" s="11" t="s">
        <v>2268</v>
      </c>
      <c r="C1111" s="11" t="s">
        <v>4383</v>
      </c>
      <c r="F1111" s="10" t="s">
        <v>239</v>
      </c>
      <c r="G1111" s="10">
        <v>50</v>
      </c>
      <c r="H1111" s="10" t="s">
        <v>861</v>
      </c>
      <c r="I1111" s="10">
        <v>1</v>
      </c>
      <c r="J1111" s="10">
        <v>1</v>
      </c>
      <c r="L1111" s="10" t="s">
        <v>650</v>
      </c>
      <c r="M1111" s="10" t="s">
        <v>16</v>
      </c>
      <c r="O1111" s="10" t="s">
        <v>5498</v>
      </c>
      <c r="S1111" s="10">
        <f>IF(ISBLANK(T1111),0,COUNTA(L1111:R1111))</f>
        <v>3</v>
      </c>
      <c r="T1111" s="10" t="s">
        <v>5499</v>
      </c>
      <c r="U1111" s="10" t="s">
        <v>4404</v>
      </c>
    </row>
    <row r="1112" spans="1:21">
      <c r="A1112" s="10" t="s">
        <v>16</v>
      </c>
      <c r="B1112" s="11" t="s">
        <v>2269</v>
      </c>
      <c r="C1112" s="11" t="s">
        <v>4393</v>
      </c>
      <c r="F1112" s="10" t="s">
        <v>239</v>
      </c>
      <c r="G1112" s="10">
        <v>50</v>
      </c>
      <c r="H1112" s="10" t="s">
        <v>862</v>
      </c>
      <c r="I1112" s="10">
        <v>1</v>
      </c>
      <c r="J1112" s="10">
        <v>1</v>
      </c>
      <c r="L1112" s="10" t="s">
        <v>833</v>
      </c>
      <c r="M1112" s="10" t="s">
        <v>5526</v>
      </c>
      <c r="O1112" s="10" t="s">
        <v>5498</v>
      </c>
      <c r="Q1112" s="10" t="s">
        <v>16</v>
      </c>
      <c r="S1112" s="10">
        <f>IF(ISBLANK(T1112),0,COUNTA(L1112:R1112))</f>
        <v>4</v>
      </c>
      <c r="T1112" s="10" t="s">
        <v>5499</v>
      </c>
      <c r="U1112" s="10" t="s">
        <v>4395</v>
      </c>
    </row>
    <row r="1113" spans="1:21">
      <c r="A1113" s="10" t="s">
        <v>16</v>
      </c>
      <c r="B1113" s="11" t="s">
        <v>2270</v>
      </c>
      <c r="C1113" s="11" t="s">
        <v>4381</v>
      </c>
      <c r="F1113" s="10" t="s">
        <v>239</v>
      </c>
      <c r="G1113" s="10">
        <v>75</v>
      </c>
      <c r="H1113" s="10" t="s">
        <v>863</v>
      </c>
      <c r="I1113" s="10">
        <v>1</v>
      </c>
      <c r="J1113" s="10">
        <v>1</v>
      </c>
      <c r="L1113" s="10" t="s">
        <v>650</v>
      </c>
      <c r="M1113" s="10" t="s">
        <v>833</v>
      </c>
      <c r="N1113" s="10" t="s">
        <v>16</v>
      </c>
      <c r="S1113" s="10">
        <f>IF(ISBLANK(T1113),0,COUNTA(L1113:R1113))</f>
        <v>3</v>
      </c>
      <c r="T1113" s="10" t="s">
        <v>5499</v>
      </c>
      <c r="U1113" s="10" t="s">
        <v>4402</v>
      </c>
    </row>
    <row r="1114" spans="1:21">
      <c r="A1114" s="10" t="s">
        <v>16</v>
      </c>
      <c r="B1114" s="11" t="s">
        <v>2271</v>
      </c>
      <c r="F1114" s="10" t="s">
        <v>239</v>
      </c>
      <c r="G1114" s="10">
        <v>75</v>
      </c>
      <c r="H1114" s="10" t="s">
        <v>860</v>
      </c>
      <c r="I1114" s="10">
        <v>0</v>
      </c>
      <c r="J1114" s="10">
        <v>0</v>
      </c>
      <c r="L1114" s="10" t="s">
        <v>650</v>
      </c>
      <c r="M1114" s="10" t="s">
        <v>16</v>
      </c>
      <c r="O1114" s="10" t="s">
        <v>5503</v>
      </c>
      <c r="S1114" s="10">
        <f>IF(ISBLANK(T1114),0,COUNTA(L1114:R1114))</f>
        <v>3</v>
      </c>
      <c r="T1114" s="10" t="s">
        <v>5499</v>
      </c>
      <c r="U1114" s="10" t="s">
        <v>4403</v>
      </c>
    </row>
    <row r="1115" spans="1:21">
      <c r="A1115" s="10" t="s">
        <v>16</v>
      </c>
      <c r="B1115" s="11" t="s">
        <v>2272</v>
      </c>
      <c r="F1115" s="10" t="s">
        <v>239</v>
      </c>
      <c r="G1115" s="10">
        <v>75</v>
      </c>
      <c r="H1115" s="10" t="s">
        <v>861</v>
      </c>
      <c r="I1115" s="10">
        <v>0</v>
      </c>
      <c r="J1115" s="10">
        <v>0</v>
      </c>
      <c r="L1115" s="10" t="s">
        <v>650</v>
      </c>
      <c r="M1115" s="10" t="s">
        <v>16</v>
      </c>
      <c r="O1115" s="10" t="s">
        <v>5498</v>
      </c>
      <c r="S1115" s="10">
        <f>IF(ISBLANK(T1115),0,COUNTA(L1115:R1115))</f>
        <v>3</v>
      </c>
      <c r="T1115" s="10" t="s">
        <v>5499</v>
      </c>
      <c r="U1115" s="10" t="s">
        <v>4404</v>
      </c>
    </row>
    <row r="1116" spans="1:21">
      <c r="A1116" s="10" t="s">
        <v>16</v>
      </c>
      <c r="B1116" s="11" t="s">
        <v>2273</v>
      </c>
      <c r="C1116" s="11" t="s">
        <v>4384</v>
      </c>
      <c r="F1116" s="10" t="s">
        <v>239</v>
      </c>
      <c r="G1116" s="10">
        <v>100</v>
      </c>
      <c r="H1116" s="10" t="s">
        <v>864</v>
      </c>
      <c r="I1116" s="10">
        <v>1</v>
      </c>
      <c r="J1116" s="10">
        <v>1</v>
      </c>
      <c r="L1116" s="10" t="s">
        <v>2</v>
      </c>
      <c r="M1116" s="10" t="s">
        <v>5494</v>
      </c>
      <c r="O1116" s="10" t="s">
        <v>16</v>
      </c>
      <c r="S1116" s="10">
        <f>IF(ISBLANK(T1116),0,COUNTA(L1116:R1116))</f>
        <v>3</v>
      </c>
      <c r="T1116" s="10" t="s">
        <v>5499</v>
      </c>
      <c r="U1116" s="10" t="s">
        <v>4405</v>
      </c>
    </row>
    <row r="1117" spans="1:21">
      <c r="A1117" s="10" t="s">
        <v>16</v>
      </c>
      <c r="B1117" s="11" t="s">
        <v>2274</v>
      </c>
      <c r="C1117" s="11" t="s">
        <v>4394</v>
      </c>
      <c r="F1117" s="10" t="s">
        <v>239</v>
      </c>
      <c r="G1117" s="10">
        <v>100</v>
      </c>
      <c r="H1117" s="10" t="s">
        <v>865</v>
      </c>
      <c r="I1117" s="10">
        <v>1</v>
      </c>
      <c r="J1117" s="10">
        <v>1</v>
      </c>
      <c r="L1117" s="10" t="s">
        <v>650</v>
      </c>
      <c r="M1117" s="10" t="s">
        <v>16</v>
      </c>
      <c r="S1117" s="10">
        <f>IF(ISBLANK(T1117),0,COUNTA(L1117:R1117))</f>
        <v>2</v>
      </c>
      <c r="T1117" s="10" t="s">
        <v>5499</v>
      </c>
      <c r="U1117" s="10" t="s">
        <v>4396</v>
      </c>
    </row>
    <row r="1118" spans="1:21">
      <c r="A1118" s="10" t="s">
        <v>16</v>
      </c>
      <c r="B1118" s="11" t="s">
        <v>2275</v>
      </c>
      <c r="C1118" s="11" t="s">
        <v>4377</v>
      </c>
      <c r="F1118" s="10" t="s">
        <v>240</v>
      </c>
      <c r="G1118" s="10">
        <v>25</v>
      </c>
      <c r="H1118" s="10" t="s">
        <v>866</v>
      </c>
      <c r="I1118" s="10">
        <v>1</v>
      </c>
      <c r="J1118" s="10">
        <v>1</v>
      </c>
      <c r="M1118" s="10" t="s">
        <v>16</v>
      </c>
      <c r="N1118" s="10" t="s">
        <v>14</v>
      </c>
      <c r="S1118" s="10">
        <f>IF(ISBLANK(T1118),0,COUNTA(L1118:R1118))</f>
        <v>2</v>
      </c>
      <c r="T1118" s="10" t="s">
        <v>5499</v>
      </c>
      <c r="U1118" s="10" t="s">
        <v>4398</v>
      </c>
    </row>
    <row r="1119" spans="1:21">
      <c r="A1119" s="10" t="s">
        <v>16</v>
      </c>
      <c r="B1119" s="11" t="s">
        <v>2276</v>
      </c>
      <c r="C1119" s="11" t="s">
        <v>4376</v>
      </c>
      <c r="F1119" s="10" t="s">
        <v>240</v>
      </c>
      <c r="G1119" s="10">
        <v>50</v>
      </c>
      <c r="H1119" s="10" t="s">
        <v>867</v>
      </c>
      <c r="I1119" s="10">
        <v>1</v>
      </c>
      <c r="J1119" s="10">
        <v>1</v>
      </c>
      <c r="L1119" s="10" t="s">
        <v>5526</v>
      </c>
      <c r="M1119" s="10" t="s">
        <v>16</v>
      </c>
      <c r="S1119" s="10">
        <f>IF(ISBLANK(T1119),0,COUNTA(L1119:R1119))</f>
        <v>2</v>
      </c>
      <c r="T1119" s="10" t="s">
        <v>5499</v>
      </c>
      <c r="U1119" s="10" t="s">
        <v>4397</v>
      </c>
    </row>
    <row r="1120" spans="1:21">
      <c r="A1120" s="10" t="s">
        <v>16</v>
      </c>
      <c r="B1120" s="11" t="s">
        <v>2277</v>
      </c>
      <c r="F1120" s="10" t="s">
        <v>240</v>
      </c>
      <c r="G1120" s="10">
        <v>50</v>
      </c>
      <c r="H1120" s="10" t="s">
        <v>866</v>
      </c>
      <c r="I1120" s="10">
        <v>0</v>
      </c>
      <c r="J1120" s="10">
        <v>0</v>
      </c>
      <c r="M1120" s="10" t="s">
        <v>16</v>
      </c>
      <c r="N1120" s="10" t="s">
        <v>14</v>
      </c>
      <c r="S1120" s="10">
        <f>IF(ISBLANK(T1120),0,COUNTA(L1120:R1120))</f>
        <v>2</v>
      </c>
      <c r="T1120" s="10" t="s">
        <v>5499</v>
      </c>
      <c r="U1120" s="10" t="s">
        <v>4398</v>
      </c>
    </row>
    <row r="1121" spans="1:21">
      <c r="A1121" s="10" t="s">
        <v>16</v>
      </c>
      <c r="B1121" s="11" t="s">
        <v>2278</v>
      </c>
      <c r="F1121" s="10" t="s">
        <v>240</v>
      </c>
      <c r="G1121" s="10">
        <v>75</v>
      </c>
      <c r="H1121" s="10" t="s">
        <v>866</v>
      </c>
      <c r="I1121" s="10">
        <v>0</v>
      </c>
      <c r="J1121" s="10">
        <v>0</v>
      </c>
      <c r="M1121" s="10" t="s">
        <v>16</v>
      </c>
      <c r="N1121" s="10" t="s">
        <v>14</v>
      </c>
      <c r="S1121" s="10">
        <f>IF(ISBLANK(T1121),0,COUNTA(L1121:R1121))</f>
        <v>2</v>
      </c>
      <c r="T1121" s="10" t="s">
        <v>5499</v>
      </c>
      <c r="U1121" s="10" t="s">
        <v>4398</v>
      </c>
    </row>
    <row r="1122" spans="1:21">
      <c r="A1122" s="10" t="s">
        <v>16</v>
      </c>
      <c r="B1122" s="11" t="s">
        <v>2279</v>
      </c>
      <c r="C1122" s="11" t="s">
        <v>4378</v>
      </c>
      <c r="F1122" s="10" t="s">
        <v>240</v>
      </c>
      <c r="G1122" s="10">
        <v>100</v>
      </c>
      <c r="H1122" s="10" t="s">
        <v>868</v>
      </c>
      <c r="I1122" s="10">
        <v>1</v>
      </c>
      <c r="J1122" s="10">
        <v>1</v>
      </c>
      <c r="M1122" s="10" t="s">
        <v>16</v>
      </c>
      <c r="N1122" s="10" t="s">
        <v>14</v>
      </c>
      <c r="S1122" s="10">
        <f>IF(ISBLANK(T1122),0,COUNTA(L1122:R1122))</f>
        <v>2</v>
      </c>
      <c r="T1122" s="10" t="s">
        <v>5499</v>
      </c>
      <c r="U1122" s="10" t="s">
        <v>4399</v>
      </c>
    </row>
    <row r="1123" spans="1:21">
      <c r="A1123" s="10" t="s">
        <v>16</v>
      </c>
      <c r="B1123" s="11" t="s">
        <v>2280</v>
      </c>
      <c r="C1123" s="11" t="s">
        <v>4385</v>
      </c>
      <c r="F1123" s="10" t="s">
        <v>241</v>
      </c>
      <c r="G1123" s="10">
        <v>0</v>
      </c>
      <c r="H1123" s="10" t="s">
        <v>869</v>
      </c>
      <c r="I1123" s="10">
        <v>1</v>
      </c>
      <c r="J1123" s="10">
        <v>1</v>
      </c>
      <c r="M1123" s="10" t="s">
        <v>16</v>
      </c>
      <c r="S1123" s="10">
        <f>IF(ISBLANK(T1123),0,COUNTA(L1123:R1123))</f>
        <v>1</v>
      </c>
      <c r="T1123" s="10" t="s">
        <v>5499</v>
      </c>
      <c r="U1123" s="10" t="s">
        <v>4406</v>
      </c>
    </row>
    <row r="1124" spans="1:21">
      <c r="A1124" s="10" t="s">
        <v>16</v>
      </c>
      <c r="B1124" s="11" t="s">
        <v>2281</v>
      </c>
      <c r="C1124" s="11" t="s">
        <v>4390</v>
      </c>
      <c r="F1124" s="10" t="s">
        <v>241</v>
      </c>
      <c r="G1124" s="10">
        <v>0</v>
      </c>
      <c r="H1124" s="10" t="s">
        <v>870</v>
      </c>
      <c r="I1124" s="10">
        <v>1</v>
      </c>
      <c r="J1124" s="10">
        <v>1</v>
      </c>
      <c r="M1124" s="10" t="s">
        <v>16</v>
      </c>
      <c r="S1124" s="10">
        <f>IF(ISBLANK(T1124),0,COUNTA(L1124:R1124))</f>
        <v>1</v>
      </c>
      <c r="T1124" s="10" t="s">
        <v>5499</v>
      </c>
      <c r="U1124" s="10" t="s">
        <v>4411</v>
      </c>
    </row>
    <row r="1125" spans="1:21">
      <c r="A1125" s="10" t="s">
        <v>16</v>
      </c>
      <c r="B1125" s="11" t="s">
        <v>2282</v>
      </c>
      <c r="F1125" s="10" t="s">
        <v>241</v>
      </c>
      <c r="G1125" s="10">
        <v>25</v>
      </c>
      <c r="H1125" s="10" t="s">
        <v>869</v>
      </c>
      <c r="I1125" s="10">
        <v>0</v>
      </c>
      <c r="J1125" s="10">
        <v>0</v>
      </c>
      <c r="M1125" s="10" t="s">
        <v>16</v>
      </c>
      <c r="S1125" s="10">
        <f>IF(ISBLANK(T1125),0,COUNTA(L1125:R1125))</f>
        <v>1</v>
      </c>
      <c r="T1125" s="10" t="s">
        <v>5499</v>
      </c>
      <c r="U1125" s="10" t="s">
        <v>4406</v>
      </c>
    </row>
    <row r="1126" spans="1:21">
      <c r="A1126" s="10" t="s">
        <v>16</v>
      </c>
      <c r="B1126" s="11" t="s">
        <v>2283</v>
      </c>
      <c r="C1126" s="11" t="s">
        <v>4386</v>
      </c>
      <c r="F1126" s="10" t="s">
        <v>241</v>
      </c>
      <c r="G1126" s="10">
        <v>25</v>
      </c>
      <c r="H1126" s="10" t="s">
        <v>871</v>
      </c>
      <c r="I1126" s="10">
        <v>1</v>
      </c>
      <c r="J1126" s="10">
        <v>1</v>
      </c>
      <c r="Q1126" s="10" t="s">
        <v>4</v>
      </c>
      <c r="R1126" s="10" t="s">
        <v>16</v>
      </c>
      <c r="S1126" s="10">
        <f>IF(ISBLANK(T1126),0,COUNTA(L1126:R1126))</f>
        <v>2</v>
      </c>
      <c r="T1126" s="10" t="s">
        <v>5499</v>
      </c>
      <c r="U1126" s="10" t="s">
        <v>4407</v>
      </c>
    </row>
    <row r="1127" spans="1:21">
      <c r="A1127" s="10" t="s">
        <v>16</v>
      </c>
      <c r="B1127" s="11" t="s">
        <v>2284</v>
      </c>
      <c r="C1127" s="11" t="s">
        <v>4387</v>
      </c>
      <c r="F1127" s="10" t="s">
        <v>241</v>
      </c>
      <c r="G1127" s="10">
        <v>25</v>
      </c>
      <c r="H1127" s="10" t="s">
        <v>872</v>
      </c>
      <c r="I1127" s="10">
        <v>1</v>
      </c>
      <c r="J1127" s="10">
        <v>1</v>
      </c>
      <c r="L1127" s="10" t="s">
        <v>11</v>
      </c>
      <c r="O1127" s="10" t="s">
        <v>651</v>
      </c>
      <c r="P1127" s="10" t="s">
        <v>652</v>
      </c>
      <c r="R1127" s="10" t="s">
        <v>16</v>
      </c>
      <c r="S1127" s="10">
        <f>IF(ISBLANK(T1127),0,COUNTA(L1127:R1127))</f>
        <v>4</v>
      </c>
      <c r="T1127" s="10" t="s">
        <v>5499</v>
      </c>
      <c r="U1127" s="10" t="s">
        <v>4408</v>
      </c>
    </row>
    <row r="1128" spans="1:21">
      <c r="A1128" s="10" t="s">
        <v>16</v>
      </c>
      <c r="B1128" s="11" t="s">
        <v>2285</v>
      </c>
      <c r="F1128" s="10" t="s">
        <v>241</v>
      </c>
      <c r="G1128" s="10">
        <v>25</v>
      </c>
      <c r="H1128" s="10" t="s">
        <v>870</v>
      </c>
      <c r="I1128" s="10">
        <v>0</v>
      </c>
      <c r="J1128" s="10">
        <v>0</v>
      </c>
      <c r="M1128" s="10" t="s">
        <v>16</v>
      </c>
      <c r="S1128" s="10">
        <f>IF(ISBLANK(T1128),0,COUNTA(L1128:R1128))</f>
        <v>1</v>
      </c>
      <c r="T1128" s="10" t="s">
        <v>5499</v>
      </c>
      <c r="U1128" s="10" t="s">
        <v>4411</v>
      </c>
    </row>
    <row r="1129" spans="1:21">
      <c r="A1129" s="10" t="s">
        <v>16</v>
      </c>
      <c r="B1129" s="11" t="s">
        <v>1625</v>
      </c>
      <c r="C1129" s="11" t="s">
        <v>4392</v>
      </c>
      <c r="F1129" s="10" t="s">
        <v>241</v>
      </c>
      <c r="G1129" s="10">
        <v>25</v>
      </c>
      <c r="H1129" s="10" t="s">
        <v>873</v>
      </c>
      <c r="I1129" s="10">
        <v>1</v>
      </c>
      <c r="J1129" s="10">
        <v>1</v>
      </c>
      <c r="M1129" s="10" t="s">
        <v>16</v>
      </c>
      <c r="S1129" s="10">
        <f>IF(ISBLANK(T1129),0,COUNTA(L1129:R1129))</f>
        <v>1</v>
      </c>
      <c r="T1129" s="10" t="s">
        <v>5499</v>
      </c>
      <c r="U1129" s="10" t="s">
        <v>4413</v>
      </c>
    </row>
    <row r="1130" spans="1:21">
      <c r="A1130" s="10" t="s">
        <v>16</v>
      </c>
      <c r="B1130" s="11" t="s">
        <v>2286</v>
      </c>
      <c r="C1130" s="11" t="s">
        <v>1618</v>
      </c>
      <c r="F1130" s="10" t="s">
        <v>241</v>
      </c>
      <c r="G1130" s="10">
        <v>50</v>
      </c>
      <c r="H1130" s="10" t="s">
        <v>874</v>
      </c>
      <c r="I1130" s="10">
        <v>1</v>
      </c>
      <c r="J1130" s="10">
        <v>1</v>
      </c>
      <c r="O1130" s="10" t="s">
        <v>10</v>
      </c>
      <c r="R1130" s="10" t="s">
        <v>16</v>
      </c>
      <c r="S1130" s="10">
        <f>IF(ISBLANK(T1130),0,COUNTA(L1130:R1130))</f>
        <v>2</v>
      </c>
      <c r="T1130" s="10" t="s">
        <v>5499</v>
      </c>
      <c r="U1130" s="10" t="s">
        <v>4401</v>
      </c>
    </row>
    <row r="1131" spans="1:21">
      <c r="A1131" s="10" t="s">
        <v>16</v>
      </c>
      <c r="B1131" s="11" t="s">
        <v>2287</v>
      </c>
      <c r="F1131" s="10" t="s">
        <v>241</v>
      </c>
      <c r="G1131" s="10">
        <v>50</v>
      </c>
      <c r="H1131" s="10" t="s">
        <v>869</v>
      </c>
      <c r="I1131" s="10">
        <v>0</v>
      </c>
      <c r="J1131" s="10">
        <v>0</v>
      </c>
      <c r="M1131" s="10" t="s">
        <v>16</v>
      </c>
      <c r="S1131" s="10">
        <f>IF(ISBLANK(T1131),0,COUNTA(L1131:R1131))</f>
        <v>1</v>
      </c>
      <c r="T1131" s="10" t="s">
        <v>5499</v>
      </c>
      <c r="U1131" s="10" t="s">
        <v>4406</v>
      </c>
    </row>
    <row r="1132" spans="1:21">
      <c r="A1132" s="10" t="s">
        <v>16</v>
      </c>
      <c r="B1132" s="11" t="s">
        <v>2288</v>
      </c>
      <c r="F1132" s="10" t="s">
        <v>241</v>
      </c>
      <c r="G1132" s="10">
        <v>50</v>
      </c>
      <c r="H1132" s="10" t="s">
        <v>870</v>
      </c>
      <c r="I1132" s="10">
        <v>0</v>
      </c>
      <c r="J1132" s="10">
        <v>0</v>
      </c>
      <c r="M1132" s="10" t="s">
        <v>16</v>
      </c>
      <c r="S1132" s="10">
        <f>IF(ISBLANK(T1132),0,COUNTA(L1132:R1132))</f>
        <v>1</v>
      </c>
      <c r="T1132" s="10" t="s">
        <v>5499</v>
      </c>
      <c r="U1132" s="10" t="s">
        <v>4411</v>
      </c>
    </row>
    <row r="1133" spans="1:21">
      <c r="A1133" s="10" t="s">
        <v>16</v>
      </c>
      <c r="B1133" s="11" t="s">
        <v>2289</v>
      </c>
      <c r="F1133" s="10" t="s">
        <v>241</v>
      </c>
      <c r="G1133" s="10">
        <v>50</v>
      </c>
      <c r="H1133" s="10" t="s">
        <v>873</v>
      </c>
      <c r="I1133" s="10">
        <v>0</v>
      </c>
      <c r="J1133" s="10">
        <v>0</v>
      </c>
      <c r="M1133" s="10" t="s">
        <v>16</v>
      </c>
      <c r="S1133" s="10">
        <f>IF(ISBLANK(T1133),0,COUNTA(L1133:R1133))</f>
        <v>1</v>
      </c>
      <c r="T1133" s="10" t="s">
        <v>5499</v>
      </c>
      <c r="U1133" s="10" t="s">
        <v>4413</v>
      </c>
    </row>
    <row r="1134" spans="1:21">
      <c r="A1134" s="10" t="s">
        <v>16</v>
      </c>
      <c r="B1134" s="11" t="s">
        <v>2290</v>
      </c>
      <c r="C1134" s="11" t="s">
        <v>4375</v>
      </c>
      <c r="F1134" s="10" t="s">
        <v>241</v>
      </c>
      <c r="G1134" s="10">
        <v>75</v>
      </c>
      <c r="H1134" s="10" t="s">
        <v>875</v>
      </c>
      <c r="I1134" s="10">
        <v>1</v>
      </c>
      <c r="J1134" s="10">
        <v>1</v>
      </c>
      <c r="O1134" s="10" t="s">
        <v>10</v>
      </c>
      <c r="R1134" s="10" t="s">
        <v>16</v>
      </c>
      <c r="S1134" s="10">
        <f>IF(ISBLANK(T1134),0,COUNTA(L1134:R1134))</f>
        <v>2</v>
      </c>
      <c r="T1134" s="10" t="s">
        <v>5499</v>
      </c>
      <c r="U1134" s="10" t="s">
        <v>4840</v>
      </c>
    </row>
    <row r="1135" spans="1:21">
      <c r="A1135" s="10" t="s">
        <v>16</v>
      </c>
      <c r="B1135" s="11" t="s">
        <v>2291</v>
      </c>
      <c r="C1135" s="11" t="s">
        <v>4379</v>
      </c>
      <c r="F1135" s="10" t="s">
        <v>241</v>
      </c>
      <c r="G1135" s="10">
        <v>75</v>
      </c>
      <c r="H1135" s="10" t="s">
        <v>876</v>
      </c>
      <c r="I1135" s="10">
        <v>1</v>
      </c>
      <c r="J1135" s="10">
        <v>1</v>
      </c>
      <c r="Q1135" s="10" t="s">
        <v>4</v>
      </c>
      <c r="R1135" s="10" t="s">
        <v>16</v>
      </c>
      <c r="S1135" s="10">
        <f>IF(ISBLANK(T1135),0,COUNTA(L1135:R1135))</f>
        <v>2</v>
      </c>
      <c r="T1135" s="10" t="s">
        <v>5499</v>
      </c>
      <c r="U1135" s="10" t="s">
        <v>4400</v>
      </c>
    </row>
    <row r="1136" spans="1:21">
      <c r="A1136" s="10" t="s">
        <v>16</v>
      </c>
      <c r="B1136" s="11" t="s">
        <v>2292</v>
      </c>
      <c r="C1136" s="11" t="s">
        <v>4380</v>
      </c>
      <c r="F1136" s="10" t="s">
        <v>241</v>
      </c>
      <c r="G1136" s="10">
        <v>75</v>
      </c>
      <c r="H1136" s="10" t="s">
        <v>877</v>
      </c>
      <c r="I1136" s="10">
        <v>1</v>
      </c>
      <c r="J1136" s="10">
        <v>1</v>
      </c>
      <c r="L1136" s="10" t="s">
        <v>5495</v>
      </c>
      <c r="M1136" s="10" t="s">
        <v>5496</v>
      </c>
      <c r="N1136" s="10" t="s">
        <v>5502</v>
      </c>
      <c r="Q1136" s="10" t="s">
        <v>16</v>
      </c>
      <c r="S1136" s="10">
        <f>IF(ISBLANK(T1136),0,COUNTA(L1136:R1136))</f>
        <v>4</v>
      </c>
      <c r="T1136" s="10" t="s">
        <v>5499</v>
      </c>
      <c r="U1136" s="10" t="s">
        <v>4841</v>
      </c>
    </row>
    <row r="1137" spans="1:21">
      <c r="A1137" s="10" t="s">
        <v>16</v>
      </c>
      <c r="B1137" s="11" t="s">
        <v>2293</v>
      </c>
      <c r="F1137" s="10" t="s">
        <v>241</v>
      </c>
      <c r="G1137" s="10">
        <v>75</v>
      </c>
      <c r="H1137" s="10" t="s">
        <v>874</v>
      </c>
      <c r="I1137" s="10">
        <v>0</v>
      </c>
      <c r="J1137" s="10">
        <v>0</v>
      </c>
      <c r="O1137" s="10" t="s">
        <v>10</v>
      </c>
      <c r="R1137" s="10" t="s">
        <v>16</v>
      </c>
      <c r="S1137" s="10">
        <f>IF(ISBLANK(T1137),0,COUNTA(L1137:R1137))</f>
        <v>2</v>
      </c>
      <c r="T1137" s="10" t="s">
        <v>5499</v>
      </c>
      <c r="U1137" s="10" t="s">
        <v>4401</v>
      </c>
    </row>
    <row r="1138" spans="1:21">
      <c r="A1138" s="10" t="s">
        <v>16</v>
      </c>
      <c r="B1138" s="11" t="s">
        <v>2294</v>
      </c>
      <c r="F1138" s="10" t="s">
        <v>241</v>
      </c>
      <c r="G1138" s="10">
        <v>75</v>
      </c>
      <c r="H1138" s="10" t="s">
        <v>869</v>
      </c>
      <c r="I1138" s="10">
        <v>0</v>
      </c>
      <c r="J1138" s="10">
        <v>0</v>
      </c>
      <c r="M1138" s="10" t="s">
        <v>16</v>
      </c>
      <c r="S1138" s="10">
        <f>IF(ISBLANK(T1138),0,COUNTA(L1138:R1138))</f>
        <v>1</v>
      </c>
      <c r="T1138" s="10" t="s">
        <v>5499</v>
      </c>
      <c r="U1138" s="10" t="s">
        <v>4406</v>
      </c>
    </row>
    <row r="1139" spans="1:21">
      <c r="A1139" s="10" t="s">
        <v>16</v>
      </c>
      <c r="B1139" s="11" t="s">
        <v>2295</v>
      </c>
      <c r="F1139" s="10" t="s">
        <v>241</v>
      </c>
      <c r="G1139" s="10">
        <v>75</v>
      </c>
      <c r="H1139" s="10" t="s">
        <v>870</v>
      </c>
      <c r="I1139" s="10">
        <v>0</v>
      </c>
      <c r="J1139" s="10">
        <v>0</v>
      </c>
      <c r="M1139" s="10" t="s">
        <v>16</v>
      </c>
      <c r="S1139" s="10">
        <f>IF(ISBLANK(T1139),0,COUNTA(L1139:R1139))</f>
        <v>1</v>
      </c>
      <c r="T1139" s="10" t="s">
        <v>5499</v>
      </c>
      <c r="U1139" s="10" t="s">
        <v>4411</v>
      </c>
    </row>
    <row r="1140" spans="1:21">
      <c r="A1140" s="10" t="s">
        <v>16</v>
      </c>
      <c r="B1140" s="11" t="s">
        <v>2296</v>
      </c>
      <c r="F1140" s="10" t="s">
        <v>241</v>
      </c>
      <c r="G1140" s="10">
        <v>75</v>
      </c>
      <c r="H1140" s="10" t="s">
        <v>873</v>
      </c>
      <c r="I1140" s="10">
        <v>0</v>
      </c>
      <c r="J1140" s="10">
        <v>0</v>
      </c>
      <c r="M1140" s="10" t="s">
        <v>16</v>
      </c>
      <c r="S1140" s="10">
        <f>IF(ISBLANK(T1140),0,COUNTA(L1140:R1140))</f>
        <v>1</v>
      </c>
      <c r="T1140" s="10" t="s">
        <v>5499</v>
      </c>
      <c r="U1140" s="10" t="s">
        <v>4413</v>
      </c>
    </row>
    <row r="1141" spans="1:21">
      <c r="A1141" s="10" t="s">
        <v>16</v>
      </c>
      <c r="B1141" s="11" t="s">
        <v>2297</v>
      </c>
      <c r="C1141" s="11" t="s">
        <v>4391</v>
      </c>
      <c r="F1141" s="10" t="s">
        <v>241</v>
      </c>
      <c r="G1141" s="10">
        <v>100</v>
      </c>
      <c r="H1141" s="10" t="s">
        <v>878</v>
      </c>
      <c r="I1141" s="10">
        <v>1</v>
      </c>
      <c r="J1141" s="10">
        <v>1</v>
      </c>
      <c r="M1141" s="10" t="s">
        <v>16</v>
      </c>
      <c r="S1141" s="10">
        <f>IF(ISBLANK(T1141),0,COUNTA(L1141:R1141))</f>
        <v>1</v>
      </c>
      <c r="T1141" s="10" t="s">
        <v>5499</v>
      </c>
      <c r="U1141" s="10" t="s">
        <v>4412</v>
      </c>
    </row>
    <row r="1142" spans="1:21">
      <c r="A1142" s="10" t="s">
        <v>16</v>
      </c>
      <c r="B1142" s="11" t="s">
        <v>2298</v>
      </c>
      <c r="C1142" s="11" t="s">
        <v>4388</v>
      </c>
      <c r="F1142" s="10" t="s">
        <v>242</v>
      </c>
      <c r="G1142" s="10">
        <v>50</v>
      </c>
      <c r="H1142" s="10" t="s">
        <v>879</v>
      </c>
      <c r="I1142" s="10">
        <v>1</v>
      </c>
      <c r="J1142" s="10">
        <v>1</v>
      </c>
      <c r="L1142" s="10" t="s">
        <v>5495</v>
      </c>
      <c r="M1142" s="10" t="s">
        <v>5497</v>
      </c>
      <c r="P1142" s="10" t="s">
        <v>16</v>
      </c>
      <c r="S1142" s="10">
        <f>IF(ISBLANK(T1142),0,COUNTA(L1142:R1142))</f>
        <v>3</v>
      </c>
      <c r="T1142" s="10" t="s">
        <v>5499</v>
      </c>
      <c r="U1142" s="10" t="s">
        <v>4409</v>
      </c>
    </row>
    <row r="1143" spans="1:21">
      <c r="A1143" s="10" t="s">
        <v>16</v>
      </c>
      <c r="B1143" s="11" t="s">
        <v>2299</v>
      </c>
      <c r="C1143" s="11" t="s">
        <v>4389</v>
      </c>
      <c r="F1143" s="10" t="s">
        <v>242</v>
      </c>
      <c r="G1143" s="10">
        <v>100</v>
      </c>
      <c r="H1143" s="10" t="s">
        <v>599</v>
      </c>
      <c r="I1143" s="10">
        <v>1</v>
      </c>
      <c r="J1143" s="10">
        <v>1</v>
      </c>
      <c r="L1143" s="10" t="s">
        <v>5495</v>
      </c>
      <c r="M1143" s="10" t="s">
        <v>418</v>
      </c>
      <c r="O1143" s="10" t="s">
        <v>16</v>
      </c>
      <c r="S1143" s="10">
        <f>IF(ISBLANK(T1143),0,COUNTA(L1143:R1143))</f>
        <v>3</v>
      </c>
      <c r="T1143" s="10" t="s">
        <v>5499</v>
      </c>
      <c r="U1143" s="10" t="s">
        <v>4410</v>
      </c>
    </row>
    <row r="1144" spans="1:21">
      <c r="A1144" s="10" t="s">
        <v>1305</v>
      </c>
      <c r="B1144" s="11" t="s">
        <v>2300</v>
      </c>
      <c r="C1144" s="11" t="s">
        <v>4420</v>
      </c>
      <c r="F1144" s="10" t="s">
        <v>239</v>
      </c>
      <c r="G1144" s="10">
        <v>0</v>
      </c>
      <c r="H1144" s="10" t="s">
        <v>1300</v>
      </c>
      <c r="I1144" s="10">
        <v>1</v>
      </c>
      <c r="J1144" s="10">
        <v>1</v>
      </c>
      <c r="L1144" s="10" t="s">
        <v>5494</v>
      </c>
      <c r="M1144" s="10" t="s">
        <v>5526</v>
      </c>
      <c r="N1144" s="10" t="s">
        <v>5506</v>
      </c>
      <c r="P1144" s="10" t="s">
        <v>5503</v>
      </c>
      <c r="S1144" s="10">
        <f>IF(ISBLANK(T1144),0,COUNTA(L1144:R1144))</f>
        <v>4</v>
      </c>
      <c r="T1144" s="10" t="s">
        <v>5499</v>
      </c>
      <c r="U1144" s="10" t="s">
        <v>4424</v>
      </c>
    </row>
    <row r="1145" spans="1:21">
      <c r="A1145" s="10" t="s">
        <v>1305</v>
      </c>
      <c r="B1145" s="11" t="s">
        <v>2301</v>
      </c>
      <c r="C1145" s="11" t="s">
        <v>4417</v>
      </c>
      <c r="F1145" s="10" t="s">
        <v>239</v>
      </c>
      <c r="G1145" s="10">
        <v>25</v>
      </c>
      <c r="H1145" s="10" t="s">
        <v>1301</v>
      </c>
      <c r="I1145" s="10">
        <v>1</v>
      </c>
      <c r="J1145" s="10">
        <v>1</v>
      </c>
      <c r="L1145" s="10" t="s">
        <v>5494</v>
      </c>
      <c r="M1145" s="10" t="s">
        <v>5526</v>
      </c>
      <c r="N1145" s="10" t="s">
        <v>5506</v>
      </c>
      <c r="P1145" s="10" t="s">
        <v>5503</v>
      </c>
      <c r="S1145" s="10">
        <f>IF(ISBLANK(T1145),0,COUNTA(L1145:R1145))</f>
        <v>4</v>
      </c>
      <c r="T1145" s="10" t="s">
        <v>5499</v>
      </c>
      <c r="U1145" s="10" t="s">
        <v>4422</v>
      </c>
    </row>
    <row r="1146" spans="1:21">
      <c r="A1146" s="10" t="s">
        <v>1305</v>
      </c>
      <c r="B1146" s="11" t="s">
        <v>2302</v>
      </c>
      <c r="C1146" s="11" t="s">
        <v>4419</v>
      </c>
      <c r="F1146" s="10" t="s">
        <v>239</v>
      </c>
      <c r="G1146" s="10">
        <v>50</v>
      </c>
      <c r="H1146" s="10" t="s">
        <v>1302</v>
      </c>
      <c r="I1146" s="10">
        <v>1</v>
      </c>
      <c r="J1146" s="10">
        <v>1</v>
      </c>
      <c r="L1146" s="10" t="s">
        <v>5494</v>
      </c>
      <c r="M1146" s="10" t="s">
        <v>5526</v>
      </c>
      <c r="N1146" s="10" t="s">
        <v>5506</v>
      </c>
      <c r="P1146" s="10" t="s">
        <v>5503</v>
      </c>
      <c r="S1146" s="10">
        <f>IF(ISBLANK(T1146),0,COUNTA(L1146:R1146))</f>
        <v>4</v>
      </c>
      <c r="T1146" s="10" t="s">
        <v>5499</v>
      </c>
      <c r="U1146" s="10" t="s">
        <v>4423</v>
      </c>
    </row>
    <row r="1147" spans="1:21">
      <c r="A1147" s="10" t="s">
        <v>1305</v>
      </c>
      <c r="B1147" s="11" t="s">
        <v>2303</v>
      </c>
      <c r="C1147" s="11" t="s">
        <v>4418</v>
      </c>
      <c r="F1147" s="10" t="s">
        <v>239</v>
      </c>
      <c r="G1147" s="10">
        <v>75</v>
      </c>
      <c r="H1147" s="10" t="s">
        <v>1303</v>
      </c>
      <c r="I1147" s="10">
        <v>1</v>
      </c>
      <c r="J1147" s="10">
        <v>1</v>
      </c>
      <c r="L1147" s="10" t="s">
        <v>5494</v>
      </c>
      <c r="M1147" s="10" t="s">
        <v>5526</v>
      </c>
      <c r="N1147" s="10" t="s">
        <v>5506</v>
      </c>
      <c r="P1147" s="10" t="s">
        <v>5503</v>
      </c>
      <c r="S1147" s="10">
        <f>IF(ISBLANK(T1147),0,COUNTA(L1147:R1147))</f>
        <v>4</v>
      </c>
      <c r="T1147" s="10" t="s">
        <v>5499</v>
      </c>
      <c r="U1147" s="10" t="s">
        <v>4421</v>
      </c>
    </row>
    <row r="1148" spans="1:21">
      <c r="A1148" s="10" t="s">
        <v>1305</v>
      </c>
      <c r="B1148" s="11" t="s">
        <v>2304</v>
      </c>
      <c r="C1148" s="11" t="s">
        <v>4416</v>
      </c>
      <c r="F1148" s="10" t="s">
        <v>239</v>
      </c>
      <c r="G1148" s="10">
        <v>100</v>
      </c>
      <c r="H1148" s="10" t="s">
        <v>1304</v>
      </c>
      <c r="I1148" s="10">
        <v>1</v>
      </c>
      <c r="J1148" s="10">
        <v>1</v>
      </c>
      <c r="L1148" s="10" t="s">
        <v>5494</v>
      </c>
      <c r="M1148" s="10" t="s">
        <v>5526</v>
      </c>
      <c r="N1148" s="10" t="s">
        <v>5506</v>
      </c>
      <c r="P1148" s="10" t="s">
        <v>5503</v>
      </c>
      <c r="S1148" s="10">
        <f>IF(ISBLANK(T1148),0,COUNTA(L1148:R1148))</f>
        <v>4</v>
      </c>
      <c r="T1148" s="10" t="s">
        <v>5499</v>
      </c>
      <c r="U1148" s="10" t="s">
        <v>4421</v>
      </c>
    </row>
    <row r="1149" spans="1:21">
      <c r="A1149" s="10" t="s">
        <v>1310</v>
      </c>
      <c r="B1149" s="11" t="s">
        <v>1347</v>
      </c>
      <c r="C1149" s="11" t="s">
        <v>4443</v>
      </c>
      <c r="F1149" s="10" t="s">
        <v>239</v>
      </c>
      <c r="G1149" s="10">
        <v>0</v>
      </c>
      <c r="H1149" s="10" t="s">
        <v>257</v>
      </c>
      <c r="I1149" s="10">
        <v>1</v>
      </c>
      <c r="J1149" s="10">
        <v>1</v>
      </c>
      <c r="M1149" s="10" t="s">
        <v>656</v>
      </c>
      <c r="S1149" s="10">
        <f>IF(ISBLANK(T1149),0,COUNTA(L1149:R1149))</f>
        <v>1</v>
      </c>
      <c r="T1149" s="10" t="s">
        <v>5499</v>
      </c>
      <c r="U1149" s="10" t="s">
        <v>4590</v>
      </c>
    </row>
    <row r="1150" spans="1:21">
      <c r="A1150" s="10" t="s">
        <v>1310</v>
      </c>
      <c r="B1150" s="11" t="s">
        <v>1454</v>
      </c>
      <c r="C1150" s="11" t="s">
        <v>4510</v>
      </c>
      <c r="F1150" s="10" t="s">
        <v>239</v>
      </c>
      <c r="G1150" s="10">
        <v>0</v>
      </c>
      <c r="H1150" s="10" t="s">
        <v>1455</v>
      </c>
      <c r="I1150" s="10">
        <v>1</v>
      </c>
      <c r="J1150" s="10">
        <v>1</v>
      </c>
      <c r="M1150" s="10" t="s">
        <v>5498</v>
      </c>
      <c r="S1150" s="10">
        <f>IF(ISBLANK(T1150),0,COUNTA(L1150:R1150))</f>
        <v>1</v>
      </c>
      <c r="T1150" s="10" t="s">
        <v>5499</v>
      </c>
      <c r="U1150" s="10" t="s">
        <v>4614</v>
      </c>
    </row>
    <row r="1151" spans="1:21">
      <c r="A1151" s="10" t="s">
        <v>1310</v>
      </c>
      <c r="B1151" s="11" t="s">
        <v>1459</v>
      </c>
      <c r="C1151" s="11" t="s">
        <v>4514</v>
      </c>
      <c r="F1151" s="10" t="s">
        <v>239</v>
      </c>
      <c r="G1151" s="10">
        <v>0</v>
      </c>
      <c r="H1151" s="10" t="s">
        <v>250</v>
      </c>
      <c r="I1151" s="10">
        <v>1</v>
      </c>
      <c r="J1151" s="10">
        <v>1</v>
      </c>
      <c r="O1151" s="10" t="s">
        <v>10</v>
      </c>
      <c r="S1151" s="10">
        <f>IF(ISBLANK(T1151),0,COUNTA(L1151:R1151))</f>
        <v>1</v>
      </c>
      <c r="T1151" s="10" t="s">
        <v>5499</v>
      </c>
      <c r="U1151" s="10" t="s">
        <v>4646</v>
      </c>
    </row>
    <row r="1152" spans="1:21">
      <c r="A1152" s="10" t="s">
        <v>1310</v>
      </c>
      <c r="B1152" s="11" t="s">
        <v>1526</v>
      </c>
      <c r="C1152" s="11" t="s">
        <v>4554</v>
      </c>
      <c r="F1152" s="10" t="s">
        <v>239</v>
      </c>
      <c r="G1152" s="10">
        <v>0</v>
      </c>
      <c r="H1152" s="10" t="s">
        <v>266</v>
      </c>
      <c r="I1152" s="10">
        <v>1</v>
      </c>
      <c r="J1152" s="10">
        <v>1</v>
      </c>
      <c r="O1152" s="10" t="s">
        <v>10</v>
      </c>
      <c r="P1152" s="10" t="s">
        <v>5498</v>
      </c>
      <c r="S1152" s="10">
        <f>IF(ISBLANK(T1152),0,COUNTA(L1152:R1152))</f>
        <v>2</v>
      </c>
      <c r="T1152" s="10" t="s">
        <v>5499</v>
      </c>
      <c r="U1152" s="10" t="s">
        <v>4678</v>
      </c>
    </row>
    <row r="1153" spans="1:21">
      <c r="A1153" s="10" t="s">
        <v>1310</v>
      </c>
      <c r="B1153" s="11" t="s">
        <v>1391</v>
      </c>
      <c r="C1153" s="11" t="s">
        <v>4472</v>
      </c>
      <c r="F1153" s="10" t="s">
        <v>239</v>
      </c>
      <c r="G1153" s="10">
        <v>25</v>
      </c>
      <c r="H1153" s="10" t="s">
        <v>1392</v>
      </c>
      <c r="I1153" s="10">
        <v>1</v>
      </c>
      <c r="J1153" s="10">
        <v>1</v>
      </c>
      <c r="M1153" s="10" t="s">
        <v>656</v>
      </c>
      <c r="S1153" s="10">
        <f>IF(ISBLANK(T1153),0,COUNTA(L1153:R1153))</f>
        <v>1</v>
      </c>
      <c r="T1153" s="10" t="s">
        <v>5499</v>
      </c>
      <c r="U1153" s="10" t="s">
        <v>4613</v>
      </c>
    </row>
    <row r="1154" spans="1:21">
      <c r="A1154" s="10" t="s">
        <v>1310</v>
      </c>
      <c r="B1154" s="11" t="s">
        <v>1408</v>
      </c>
      <c r="C1154" s="11" t="s">
        <v>4482</v>
      </c>
      <c r="F1154" s="10" t="s">
        <v>239</v>
      </c>
      <c r="G1154" s="10">
        <v>25</v>
      </c>
      <c r="H1154" s="10" t="s">
        <v>1409</v>
      </c>
      <c r="I1154" s="10">
        <v>1</v>
      </c>
      <c r="J1154" s="10">
        <v>1</v>
      </c>
      <c r="O1154" s="10" t="s">
        <v>9</v>
      </c>
      <c r="Q1154" s="10" t="s">
        <v>5504</v>
      </c>
      <c r="S1154" s="10">
        <f>IF(ISBLANK(T1154),0,COUNTA(L1154:R1154))</f>
        <v>2</v>
      </c>
      <c r="T1154" s="10" t="s">
        <v>5499</v>
      </c>
      <c r="U1154" s="10" t="s">
        <v>4619</v>
      </c>
    </row>
    <row r="1155" spans="1:21">
      <c r="A1155" s="10" t="s">
        <v>1310</v>
      </c>
      <c r="B1155" s="11" t="s">
        <v>1418</v>
      </c>
      <c r="C1155" s="11" t="s">
        <v>4487</v>
      </c>
      <c r="F1155" s="10" t="s">
        <v>239</v>
      </c>
      <c r="G1155" s="10">
        <v>25</v>
      </c>
      <c r="H1155" s="10" t="s">
        <v>261</v>
      </c>
      <c r="I1155" s="10">
        <v>1</v>
      </c>
      <c r="J1155" s="10">
        <v>1</v>
      </c>
      <c r="O1155" s="10" t="s">
        <v>12</v>
      </c>
      <c r="Q1155" s="10" t="s">
        <v>5504</v>
      </c>
      <c r="S1155" s="10">
        <f>IF(ISBLANK(T1155),0,COUNTA(L1155:R1155))</f>
        <v>2</v>
      </c>
      <c r="T1155" s="10" t="s">
        <v>5499</v>
      </c>
      <c r="U1155" s="10" t="s">
        <v>4626</v>
      </c>
    </row>
    <row r="1156" spans="1:21">
      <c r="A1156" s="10" t="s">
        <v>1310</v>
      </c>
      <c r="B1156" s="11" t="s">
        <v>1427</v>
      </c>
      <c r="C1156" s="11" t="s">
        <v>4492</v>
      </c>
      <c r="F1156" s="10" t="s">
        <v>239</v>
      </c>
      <c r="G1156" s="10">
        <v>25</v>
      </c>
      <c r="H1156" s="10" t="s">
        <v>253</v>
      </c>
      <c r="I1156" s="10">
        <v>1</v>
      </c>
      <c r="J1156" s="10">
        <v>1</v>
      </c>
      <c r="L1156" s="10" t="s">
        <v>650</v>
      </c>
      <c r="M1156" s="10" t="s">
        <v>833</v>
      </c>
      <c r="N1156" s="10" t="s">
        <v>5503</v>
      </c>
      <c r="S1156" s="10">
        <f>IF(ISBLANK(T1156),0,COUNTA(L1156:R1156))</f>
        <v>3</v>
      </c>
      <c r="T1156" s="10" t="s">
        <v>5499</v>
      </c>
      <c r="U1156" s="10" t="s">
        <v>4630</v>
      </c>
    </row>
    <row r="1157" spans="1:21">
      <c r="A1157" s="10" t="s">
        <v>1310</v>
      </c>
      <c r="B1157" s="11" t="s">
        <v>1457</v>
      </c>
      <c r="C1157" s="11" t="s">
        <v>4512</v>
      </c>
      <c r="F1157" s="10" t="s">
        <v>239</v>
      </c>
      <c r="G1157" s="10">
        <v>25</v>
      </c>
      <c r="H1157" s="10" t="s">
        <v>254</v>
      </c>
      <c r="I1157" s="10">
        <v>1</v>
      </c>
      <c r="J1157" s="10">
        <v>1</v>
      </c>
      <c r="O1157" s="10" t="s">
        <v>10</v>
      </c>
      <c r="S1157" s="10">
        <f>IF(ISBLANK(T1157),0,COUNTA(L1157:R1157))</f>
        <v>1</v>
      </c>
      <c r="T1157" s="10" t="s">
        <v>5499</v>
      </c>
      <c r="U1157" s="10" t="s">
        <v>4644</v>
      </c>
    </row>
    <row r="1158" spans="1:21">
      <c r="A1158" s="10" t="s">
        <v>1310</v>
      </c>
      <c r="B1158" s="11" t="s">
        <v>1518</v>
      </c>
      <c r="C1158" s="11" t="s">
        <v>4548</v>
      </c>
      <c r="F1158" s="10" t="s">
        <v>239</v>
      </c>
      <c r="G1158" s="10">
        <v>25</v>
      </c>
      <c r="H1158" s="10" t="s">
        <v>265</v>
      </c>
      <c r="I1158" s="10">
        <v>1</v>
      </c>
      <c r="J1158" s="10">
        <v>1</v>
      </c>
      <c r="O1158" s="10" t="s">
        <v>17</v>
      </c>
      <c r="Q1158" s="10" t="s">
        <v>5504</v>
      </c>
      <c r="S1158" s="10">
        <f>IF(ISBLANK(T1158),0,COUNTA(L1158:R1158))</f>
        <v>2</v>
      </c>
      <c r="T1158" s="10" t="s">
        <v>5499</v>
      </c>
      <c r="U1158" s="10" t="s">
        <v>4639</v>
      </c>
    </row>
    <row r="1159" spans="1:21">
      <c r="A1159" s="10" t="s">
        <v>1310</v>
      </c>
      <c r="B1159" s="11" t="s">
        <v>1537</v>
      </c>
      <c r="C1159" s="11" t="s">
        <v>4560</v>
      </c>
      <c r="F1159" s="10" t="s">
        <v>239</v>
      </c>
      <c r="G1159" s="10">
        <v>25</v>
      </c>
      <c r="H1159" s="10" t="s">
        <v>1538</v>
      </c>
      <c r="I1159" s="10">
        <v>1</v>
      </c>
      <c r="J1159" s="10">
        <v>1</v>
      </c>
      <c r="M1159" s="10" t="s">
        <v>5498</v>
      </c>
      <c r="S1159" s="10">
        <f>IF(ISBLANK(T1159),0,COUNTA(L1159:R1159))</f>
        <v>1</v>
      </c>
      <c r="T1159" s="10" t="s">
        <v>5499</v>
      </c>
      <c r="U1159" s="10" t="s">
        <v>4614</v>
      </c>
    </row>
    <row r="1160" spans="1:21">
      <c r="A1160" s="10" t="s">
        <v>1310</v>
      </c>
      <c r="B1160" s="11" t="s">
        <v>1547</v>
      </c>
      <c r="C1160" s="11" t="s">
        <v>4565</v>
      </c>
      <c r="F1160" s="10" t="s">
        <v>239</v>
      </c>
      <c r="G1160" s="10">
        <v>25</v>
      </c>
      <c r="H1160" s="10" t="s">
        <v>256</v>
      </c>
      <c r="I1160" s="10">
        <v>1</v>
      </c>
      <c r="J1160" s="10">
        <v>1</v>
      </c>
      <c r="L1160" s="10" t="s">
        <v>11</v>
      </c>
      <c r="N1160" s="10" t="s">
        <v>19</v>
      </c>
      <c r="S1160" s="10">
        <f>IF(ISBLANK(T1160),0,COUNTA(L1160:R1160))</f>
        <v>2</v>
      </c>
      <c r="T1160" s="10" t="s">
        <v>5499</v>
      </c>
      <c r="U1160" s="10" t="s">
        <v>4684</v>
      </c>
    </row>
    <row r="1161" spans="1:21">
      <c r="A1161" s="10" t="s">
        <v>1310</v>
      </c>
      <c r="B1161" s="11" t="s">
        <v>1398</v>
      </c>
      <c r="C1161" s="11" t="s">
        <v>4476</v>
      </c>
      <c r="F1161" s="10" t="s">
        <v>239</v>
      </c>
      <c r="G1161" s="10">
        <v>50</v>
      </c>
      <c r="H1161" s="10" t="s">
        <v>273</v>
      </c>
      <c r="I1161" s="10">
        <v>1</v>
      </c>
      <c r="J1161" s="10">
        <v>1</v>
      </c>
      <c r="M1161" s="10" t="s">
        <v>656</v>
      </c>
      <c r="S1161" s="10">
        <f>IF(ISBLANK(T1161),0,COUNTA(L1161:R1161))</f>
        <v>1</v>
      </c>
      <c r="T1161" s="10" t="s">
        <v>5499</v>
      </c>
      <c r="U1161" s="10" t="s">
        <v>4617</v>
      </c>
    </row>
    <row r="1162" spans="1:21">
      <c r="A1162" s="10" t="s">
        <v>1310</v>
      </c>
      <c r="B1162" s="11" t="s">
        <v>1401</v>
      </c>
      <c r="C1162" s="11" t="s">
        <v>4478</v>
      </c>
      <c r="F1162" s="10" t="s">
        <v>239</v>
      </c>
      <c r="G1162" s="10">
        <v>50</v>
      </c>
      <c r="H1162" s="10" t="s">
        <v>1402</v>
      </c>
      <c r="I1162" s="10">
        <v>1</v>
      </c>
      <c r="J1162" s="10">
        <v>1</v>
      </c>
      <c r="O1162" s="10" t="s">
        <v>9</v>
      </c>
      <c r="Q1162" s="10" t="s">
        <v>5504</v>
      </c>
      <c r="S1162" s="10">
        <f>IF(ISBLANK(T1162),0,COUNTA(L1162:R1162))</f>
        <v>2</v>
      </c>
      <c r="T1162" s="10" t="s">
        <v>5499</v>
      </c>
      <c r="U1162" s="10" t="s">
        <v>4619</v>
      </c>
    </row>
    <row r="1163" spans="1:21">
      <c r="A1163" s="10" t="s">
        <v>1310</v>
      </c>
      <c r="B1163" s="11" t="s">
        <v>1431</v>
      </c>
      <c r="C1163" s="11" t="s">
        <v>4495</v>
      </c>
      <c r="F1163" s="10" t="s">
        <v>239</v>
      </c>
      <c r="G1163" s="10">
        <v>50</v>
      </c>
      <c r="H1163" s="10" t="s">
        <v>295</v>
      </c>
      <c r="I1163" s="10">
        <v>1</v>
      </c>
      <c r="J1163" s="10">
        <v>1</v>
      </c>
      <c r="O1163" s="10" t="s">
        <v>12</v>
      </c>
      <c r="Q1163" s="10" t="s">
        <v>5504</v>
      </c>
      <c r="S1163" s="10">
        <f>IF(ISBLANK(T1163),0,COUNTA(L1163:R1163))</f>
        <v>2</v>
      </c>
      <c r="T1163" s="10" t="s">
        <v>5499</v>
      </c>
      <c r="U1163" s="10" t="s">
        <v>4626</v>
      </c>
    </row>
    <row r="1164" spans="1:21">
      <c r="A1164" s="10" t="s">
        <v>1310</v>
      </c>
      <c r="B1164" s="11" t="s">
        <v>1437</v>
      </c>
      <c r="C1164" s="11" t="s">
        <v>4499</v>
      </c>
      <c r="F1164" s="10" t="s">
        <v>239</v>
      </c>
      <c r="G1164" s="10">
        <v>50</v>
      </c>
      <c r="H1164" s="10" t="s">
        <v>1438</v>
      </c>
      <c r="I1164" s="10">
        <v>1</v>
      </c>
      <c r="J1164" s="10">
        <v>1</v>
      </c>
      <c r="M1164" s="10" t="s">
        <v>5498</v>
      </c>
      <c r="S1164" s="10">
        <f>IF(ISBLANK(T1164),0,COUNTA(L1164:R1164))</f>
        <v>1</v>
      </c>
      <c r="T1164" s="10" t="s">
        <v>5499</v>
      </c>
      <c r="U1164" s="10" t="s">
        <v>4614</v>
      </c>
    </row>
    <row r="1165" spans="1:21">
      <c r="A1165" s="10" t="s">
        <v>1310</v>
      </c>
      <c r="B1165" s="11" t="s">
        <v>1439</v>
      </c>
      <c r="C1165" s="11" t="s">
        <v>4500</v>
      </c>
      <c r="F1165" s="10" t="s">
        <v>239</v>
      </c>
      <c r="G1165" s="10">
        <v>50</v>
      </c>
      <c r="H1165" s="10" t="s">
        <v>262</v>
      </c>
      <c r="I1165" s="10">
        <v>1</v>
      </c>
      <c r="J1165" s="10">
        <v>1</v>
      </c>
      <c r="M1165" s="10" t="s">
        <v>656</v>
      </c>
      <c r="S1165" s="10">
        <f>IF(ISBLANK(T1165),0,COUNTA(L1165:R1165))</f>
        <v>1</v>
      </c>
      <c r="T1165" s="10" t="s">
        <v>5499</v>
      </c>
      <c r="U1165" s="10" t="s">
        <v>4613</v>
      </c>
    </row>
    <row r="1166" spans="1:21">
      <c r="A1166" s="10" t="s">
        <v>1310</v>
      </c>
      <c r="B1166" s="11" t="s">
        <v>1456</v>
      </c>
      <c r="C1166" s="11" t="s">
        <v>4511</v>
      </c>
      <c r="F1166" s="10" t="s">
        <v>239</v>
      </c>
      <c r="G1166" s="10">
        <v>50</v>
      </c>
      <c r="H1166" s="10" t="s">
        <v>263</v>
      </c>
      <c r="I1166" s="10">
        <v>1</v>
      </c>
      <c r="J1166" s="10">
        <v>1</v>
      </c>
      <c r="O1166" s="10" t="s">
        <v>10</v>
      </c>
      <c r="S1166" s="10">
        <f>IF(ISBLANK(T1166),0,COUNTA(L1166:R1166))</f>
        <v>1</v>
      </c>
      <c r="T1166" s="10" t="s">
        <v>5499</v>
      </c>
      <c r="U1166" s="10" t="s">
        <v>4643</v>
      </c>
    </row>
    <row r="1167" spans="1:21">
      <c r="A1167" s="10" t="s">
        <v>1310</v>
      </c>
      <c r="B1167" s="11" t="s">
        <v>1519</v>
      </c>
      <c r="C1167" s="11" t="s">
        <v>4549</v>
      </c>
      <c r="F1167" s="10" t="s">
        <v>239</v>
      </c>
      <c r="G1167" s="10">
        <v>50</v>
      </c>
      <c r="H1167" s="10" t="s">
        <v>1520</v>
      </c>
      <c r="I1167" s="10">
        <v>1</v>
      </c>
      <c r="J1167" s="10">
        <v>1</v>
      </c>
      <c r="O1167" s="10" t="s">
        <v>17</v>
      </c>
      <c r="Q1167" s="10" t="s">
        <v>5504</v>
      </c>
      <c r="S1167" s="10">
        <f>IF(ISBLANK(T1167),0,COUNTA(L1167:R1167))</f>
        <v>2</v>
      </c>
      <c r="T1167" s="10" t="s">
        <v>5499</v>
      </c>
      <c r="U1167" s="10" t="s">
        <v>4639</v>
      </c>
    </row>
    <row r="1168" spans="1:21">
      <c r="A1168" s="10" t="s">
        <v>1310</v>
      </c>
      <c r="B1168" s="11" t="s">
        <v>1393</v>
      </c>
      <c r="C1168" s="11" t="s">
        <v>4473</v>
      </c>
      <c r="F1168" s="10" t="s">
        <v>239</v>
      </c>
      <c r="G1168" s="10">
        <v>75</v>
      </c>
      <c r="H1168" s="10" t="s">
        <v>1394</v>
      </c>
      <c r="I1168" s="10">
        <v>1</v>
      </c>
      <c r="J1168" s="10">
        <v>1</v>
      </c>
      <c r="M1168" s="10" t="s">
        <v>5498</v>
      </c>
      <c r="S1168" s="10">
        <f>IF(ISBLANK(T1168),0,COUNTA(L1168:R1168))</f>
        <v>1</v>
      </c>
      <c r="T1168" s="10" t="s">
        <v>5499</v>
      </c>
      <c r="U1168" s="10" t="s">
        <v>4614</v>
      </c>
    </row>
    <row r="1169" spans="1:21">
      <c r="A1169" s="10" t="s">
        <v>1310</v>
      </c>
      <c r="B1169" s="11" t="s">
        <v>1404</v>
      </c>
      <c r="C1169" s="11" t="s">
        <v>4480</v>
      </c>
      <c r="F1169" s="10" t="s">
        <v>239</v>
      </c>
      <c r="G1169" s="10">
        <v>75</v>
      </c>
      <c r="H1169" s="10" t="s">
        <v>1405</v>
      </c>
      <c r="I1169" s="10">
        <v>1</v>
      </c>
      <c r="J1169" s="10">
        <v>1</v>
      </c>
      <c r="O1169" s="10" t="s">
        <v>9</v>
      </c>
      <c r="Q1169" s="10" t="s">
        <v>5504</v>
      </c>
      <c r="S1169" s="10">
        <f>IF(ISBLANK(T1169),0,COUNTA(L1169:R1169))</f>
        <v>2</v>
      </c>
      <c r="T1169" s="10" t="s">
        <v>5499</v>
      </c>
      <c r="U1169" s="10" t="s">
        <v>4619</v>
      </c>
    </row>
    <row r="1170" spans="1:21">
      <c r="A1170" s="10" t="s">
        <v>1310</v>
      </c>
      <c r="B1170" s="11" t="s">
        <v>1425</v>
      </c>
      <c r="C1170" s="11" t="s">
        <v>4491</v>
      </c>
      <c r="F1170" s="10" t="s">
        <v>239</v>
      </c>
      <c r="G1170" s="10">
        <v>75</v>
      </c>
      <c r="H1170" s="10" t="s">
        <v>1426</v>
      </c>
      <c r="I1170" s="10">
        <v>1</v>
      </c>
      <c r="J1170" s="10">
        <v>1</v>
      </c>
      <c r="O1170" s="10" t="s">
        <v>12</v>
      </c>
      <c r="Q1170" s="10" t="s">
        <v>5504</v>
      </c>
      <c r="S1170" s="10">
        <f>IF(ISBLANK(T1170),0,COUNTA(L1170:R1170))</f>
        <v>2</v>
      </c>
      <c r="T1170" s="10" t="s">
        <v>5499</v>
      </c>
      <c r="U1170" s="10" t="s">
        <v>4626</v>
      </c>
    </row>
    <row r="1171" spans="1:21">
      <c r="A1171" s="10" t="s">
        <v>1310</v>
      </c>
      <c r="B1171" s="11" t="s">
        <v>1447</v>
      </c>
      <c r="C1171" s="11" t="s">
        <v>4505</v>
      </c>
      <c r="F1171" s="10" t="s">
        <v>239</v>
      </c>
      <c r="G1171" s="10">
        <v>75</v>
      </c>
      <c r="H1171" s="10" t="s">
        <v>1448</v>
      </c>
      <c r="I1171" s="10">
        <v>1</v>
      </c>
      <c r="J1171" s="10">
        <v>1</v>
      </c>
      <c r="O1171" s="10" t="s">
        <v>17</v>
      </c>
      <c r="Q1171" s="10" t="s">
        <v>5504</v>
      </c>
      <c r="S1171" s="10">
        <f>IF(ISBLANK(T1171),0,COUNTA(L1171:R1171))</f>
        <v>2</v>
      </c>
      <c r="T1171" s="10" t="s">
        <v>5499</v>
      </c>
      <c r="U1171" s="10" t="s">
        <v>4639</v>
      </c>
    </row>
    <row r="1172" spans="1:21">
      <c r="A1172" s="10" t="s">
        <v>1310</v>
      </c>
      <c r="B1172" s="11" t="s">
        <v>1458</v>
      </c>
      <c r="C1172" s="11" t="s">
        <v>4513</v>
      </c>
      <c r="F1172" s="10" t="s">
        <v>239</v>
      </c>
      <c r="G1172" s="10">
        <v>75</v>
      </c>
      <c r="H1172" s="10" t="s">
        <v>277</v>
      </c>
      <c r="I1172" s="10">
        <v>1</v>
      </c>
      <c r="J1172" s="10">
        <v>1</v>
      </c>
      <c r="O1172" s="10" t="s">
        <v>10</v>
      </c>
      <c r="S1172" s="10">
        <f>IF(ISBLANK(T1172),0,COUNTA(L1172:R1172))</f>
        <v>1</v>
      </c>
      <c r="T1172" s="10" t="s">
        <v>5499</v>
      </c>
      <c r="U1172" s="10" t="s">
        <v>4645</v>
      </c>
    </row>
    <row r="1173" spans="1:21">
      <c r="A1173" s="10" t="s">
        <v>1310</v>
      </c>
      <c r="B1173" s="11" t="s">
        <v>1460</v>
      </c>
      <c r="C1173" s="11" t="s">
        <v>4515</v>
      </c>
      <c r="F1173" s="10" t="s">
        <v>239</v>
      </c>
      <c r="G1173" s="10">
        <v>75</v>
      </c>
      <c r="H1173" s="10" t="s">
        <v>1461</v>
      </c>
      <c r="I1173" s="10">
        <v>1</v>
      </c>
      <c r="J1173" s="10">
        <v>1</v>
      </c>
      <c r="L1173" s="10" t="s">
        <v>650</v>
      </c>
      <c r="M1173" s="10" t="s">
        <v>833</v>
      </c>
      <c r="N1173" s="10" t="s">
        <v>5503</v>
      </c>
      <c r="S1173" s="10">
        <f>IF(ISBLANK(T1173),0,COUNTA(L1173:R1173))</f>
        <v>3</v>
      </c>
      <c r="T1173" s="10" t="s">
        <v>5499</v>
      </c>
      <c r="U1173" s="10" t="s">
        <v>4647</v>
      </c>
    </row>
    <row r="1174" spans="1:21">
      <c r="A1174" s="10" t="s">
        <v>1310</v>
      </c>
      <c r="B1174" s="11" t="s">
        <v>1464</v>
      </c>
      <c r="C1174" s="11" t="s">
        <v>4517</v>
      </c>
      <c r="F1174" s="10" t="s">
        <v>239</v>
      </c>
      <c r="G1174" s="10">
        <v>75</v>
      </c>
      <c r="H1174" s="10" t="s">
        <v>278</v>
      </c>
      <c r="I1174" s="10">
        <v>1</v>
      </c>
      <c r="J1174" s="10">
        <v>1</v>
      </c>
      <c r="M1174" s="10" t="s">
        <v>656</v>
      </c>
      <c r="S1174" s="10">
        <f>IF(ISBLANK(T1174),0,COUNTA(L1174:R1174))</f>
        <v>1</v>
      </c>
      <c r="T1174" s="10" t="s">
        <v>5499</v>
      </c>
      <c r="U1174" s="10" t="s">
        <v>4613</v>
      </c>
    </row>
    <row r="1175" spans="1:21">
      <c r="A1175" s="10" t="s">
        <v>1310</v>
      </c>
      <c r="B1175" s="11" t="s">
        <v>1352</v>
      </c>
      <c r="C1175" s="11" t="s">
        <v>4447</v>
      </c>
      <c r="F1175" s="10" t="s">
        <v>240</v>
      </c>
      <c r="G1175" s="10">
        <v>0</v>
      </c>
      <c r="H1175" s="10" t="s">
        <v>307</v>
      </c>
      <c r="I1175" s="10">
        <v>1</v>
      </c>
      <c r="J1175" s="10">
        <v>1</v>
      </c>
      <c r="N1175" s="10" t="s">
        <v>5502</v>
      </c>
      <c r="S1175" s="10">
        <f>IF(ISBLANK(T1175),0,COUNTA(L1175:R1175))</f>
        <v>1</v>
      </c>
      <c r="T1175" s="10" t="s">
        <v>5499</v>
      </c>
      <c r="U1175" s="10" t="s">
        <v>4166</v>
      </c>
    </row>
    <row r="1176" spans="1:21">
      <c r="A1176" s="10" t="s">
        <v>1310</v>
      </c>
      <c r="B1176" s="11" t="s">
        <v>1357</v>
      </c>
      <c r="C1176" s="11" t="s">
        <v>4450</v>
      </c>
      <c r="F1176" s="10" t="s">
        <v>240</v>
      </c>
      <c r="G1176" s="10">
        <v>0</v>
      </c>
      <c r="H1176" s="10" t="s">
        <v>1358</v>
      </c>
      <c r="I1176" s="10">
        <v>1</v>
      </c>
      <c r="J1176" s="10">
        <v>1</v>
      </c>
      <c r="N1176" s="10" t="s">
        <v>5502</v>
      </c>
      <c r="S1176" s="10">
        <f>IF(ISBLANK(T1176),0,COUNTA(L1176:R1176))</f>
        <v>1</v>
      </c>
      <c r="T1176" s="10" t="s">
        <v>5499</v>
      </c>
      <c r="U1176" s="10" t="s">
        <v>4596</v>
      </c>
    </row>
    <row r="1177" spans="1:21">
      <c r="A1177" s="10" t="s">
        <v>1310</v>
      </c>
      <c r="B1177" s="11" t="s">
        <v>1368</v>
      </c>
      <c r="C1177" s="11" t="s">
        <v>4457</v>
      </c>
      <c r="F1177" s="10" t="s">
        <v>240</v>
      </c>
      <c r="G1177" s="10">
        <v>0</v>
      </c>
      <c r="H1177" s="10" t="s">
        <v>304</v>
      </c>
      <c r="I1177" s="10">
        <v>1</v>
      </c>
      <c r="J1177" s="10">
        <v>1</v>
      </c>
      <c r="N1177" s="10" t="s">
        <v>5502</v>
      </c>
      <c r="S1177" s="10">
        <f>IF(ISBLANK(T1177),0,COUNTA(L1177:R1177))</f>
        <v>1</v>
      </c>
      <c r="T1177" s="10" t="s">
        <v>5499</v>
      </c>
      <c r="U1177" s="10" t="s">
        <v>3833</v>
      </c>
    </row>
    <row r="1178" spans="1:21">
      <c r="A1178" s="10" t="s">
        <v>1310</v>
      </c>
      <c r="B1178" s="11" t="s">
        <v>1370</v>
      </c>
      <c r="C1178" s="11" t="s">
        <v>4459</v>
      </c>
      <c r="F1178" s="10" t="s">
        <v>240</v>
      </c>
      <c r="G1178" s="10">
        <v>0</v>
      </c>
      <c r="H1178" s="10" t="s">
        <v>1371</v>
      </c>
      <c r="I1178" s="10">
        <v>1</v>
      </c>
      <c r="J1178" s="10">
        <v>1</v>
      </c>
      <c r="N1178" s="10" t="s">
        <v>5502</v>
      </c>
      <c r="S1178" s="10">
        <f>IF(ISBLANK(T1178),0,COUNTA(L1178:R1178))</f>
        <v>1</v>
      </c>
      <c r="T1178" s="10" t="s">
        <v>5499</v>
      </c>
      <c r="U1178" s="10" t="s">
        <v>4602</v>
      </c>
    </row>
    <row r="1179" spans="1:21">
      <c r="A1179" s="10" t="s">
        <v>1310</v>
      </c>
      <c r="B1179" s="11" t="s">
        <v>1481</v>
      </c>
      <c r="C1179" s="11" t="s">
        <v>4526</v>
      </c>
      <c r="F1179" s="10" t="s">
        <v>240</v>
      </c>
      <c r="G1179" s="10">
        <v>0</v>
      </c>
      <c r="H1179" s="10" t="s">
        <v>1482</v>
      </c>
      <c r="I1179" s="10">
        <v>1</v>
      </c>
      <c r="J1179" s="10">
        <v>1</v>
      </c>
      <c r="L1179" s="10" t="s">
        <v>644</v>
      </c>
      <c r="N1179" s="10" t="s">
        <v>14</v>
      </c>
      <c r="S1179" s="10">
        <f>IF(ISBLANK(T1179),0,COUNTA(L1179:R1179))</f>
        <v>2</v>
      </c>
      <c r="T1179" s="10" t="s">
        <v>5499</v>
      </c>
      <c r="U1179" s="10" t="s">
        <v>4657</v>
      </c>
    </row>
    <row r="1180" spans="1:21">
      <c r="A1180" s="10" t="s">
        <v>1310</v>
      </c>
      <c r="B1180" s="11" t="s">
        <v>1483</v>
      </c>
      <c r="C1180" s="11" t="s">
        <v>4527</v>
      </c>
      <c r="F1180" s="10" t="s">
        <v>240</v>
      </c>
      <c r="G1180" s="10">
        <v>0</v>
      </c>
      <c r="H1180" s="10" t="s">
        <v>1484</v>
      </c>
      <c r="I1180" s="10">
        <v>1</v>
      </c>
      <c r="J1180" s="10">
        <v>1</v>
      </c>
      <c r="L1180" s="10" t="s">
        <v>644</v>
      </c>
      <c r="N1180" s="10" t="s">
        <v>14</v>
      </c>
      <c r="S1180" s="10">
        <f>IF(ISBLANK(T1180),0,COUNTA(L1180:R1180))</f>
        <v>2</v>
      </c>
      <c r="T1180" s="10" t="s">
        <v>5499</v>
      </c>
      <c r="U1180" s="10" t="s">
        <v>4658</v>
      </c>
    </row>
    <row r="1181" spans="1:21">
      <c r="A1181" s="10" t="s">
        <v>1310</v>
      </c>
      <c r="B1181" s="11" t="s">
        <v>1529</v>
      </c>
      <c r="C1181" s="11" t="s">
        <v>4556</v>
      </c>
      <c r="F1181" s="10" t="s">
        <v>240</v>
      </c>
      <c r="G1181" s="10">
        <v>0</v>
      </c>
      <c r="H1181" s="10" t="s">
        <v>1530</v>
      </c>
      <c r="I1181" s="10">
        <v>1</v>
      </c>
      <c r="J1181" s="10">
        <v>1</v>
      </c>
      <c r="L1181" s="10" t="s">
        <v>0</v>
      </c>
      <c r="N1181" s="10" t="s">
        <v>18</v>
      </c>
      <c r="S1181" s="10">
        <f>IF(ISBLANK(T1181),0,COUNTA(L1181:R1181))</f>
        <v>2</v>
      </c>
      <c r="T1181" s="10" t="s">
        <v>5499</v>
      </c>
      <c r="U1181" s="10" t="s">
        <v>4679</v>
      </c>
    </row>
    <row r="1182" spans="1:21">
      <c r="A1182" s="10" t="s">
        <v>1310</v>
      </c>
      <c r="B1182" s="11" t="s">
        <v>1376</v>
      </c>
      <c r="C1182" s="11" t="s">
        <v>4462</v>
      </c>
      <c r="F1182" s="10" t="s">
        <v>240</v>
      </c>
      <c r="G1182" s="10">
        <v>25</v>
      </c>
      <c r="H1182" s="10" t="s">
        <v>317</v>
      </c>
      <c r="I1182" s="10">
        <v>1</v>
      </c>
      <c r="J1182" s="10">
        <v>1</v>
      </c>
      <c r="N1182" s="10" t="s">
        <v>5502</v>
      </c>
      <c r="S1182" s="10">
        <f>IF(ISBLANK(T1182),0,COUNTA(L1182:R1182))</f>
        <v>1</v>
      </c>
      <c r="T1182" s="10" t="s">
        <v>5499</v>
      </c>
      <c r="U1182" s="10" t="s">
        <v>3835</v>
      </c>
    </row>
    <row r="1183" spans="1:21">
      <c r="A1183" s="10" t="s">
        <v>1310</v>
      </c>
      <c r="B1183" s="11" t="s">
        <v>1377</v>
      </c>
      <c r="C1183" s="11" t="s">
        <v>4463</v>
      </c>
      <c r="F1183" s="10" t="s">
        <v>240</v>
      </c>
      <c r="G1183" s="10">
        <v>25</v>
      </c>
      <c r="H1183" s="10" t="s">
        <v>1378</v>
      </c>
      <c r="I1183" s="10">
        <v>1</v>
      </c>
      <c r="J1183" s="10">
        <v>1</v>
      </c>
      <c r="N1183" s="10" t="s">
        <v>5502</v>
      </c>
      <c r="S1183" s="10">
        <f>IF(ISBLANK(T1183),0,COUNTA(L1183:R1183))</f>
        <v>1</v>
      </c>
      <c r="T1183" s="10" t="s">
        <v>5499</v>
      </c>
      <c r="U1183" s="10" t="s">
        <v>4605</v>
      </c>
    </row>
    <row r="1184" spans="1:21">
      <c r="A1184" s="10" t="s">
        <v>1310</v>
      </c>
      <c r="B1184" s="11" t="s">
        <v>1381</v>
      </c>
      <c r="C1184" s="11" t="s">
        <v>4465</v>
      </c>
      <c r="F1184" s="10" t="s">
        <v>240</v>
      </c>
      <c r="G1184" s="10">
        <v>25</v>
      </c>
      <c r="H1184" s="10" t="s">
        <v>1382</v>
      </c>
      <c r="I1184" s="10">
        <v>1</v>
      </c>
      <c r="J1184" s="10">
        <v>1</v>
      </c>
      <c r="M1184" s="10" t="s">
        <v>18</v>
      </c>
      <c r="S1184" s="10">
        <f>IF(ISBLANK(T1184),0,COUNTA(L1184:R1184))</f>
        <v>1</v>
      </c>
      <c r="T1184" s="10" t="s">
        <v>5499</v>
      </c>
      <c r="U1184" s="10" t="s">
        <v>4607</v>
      </c>
    </row>
    <row r="1185" spans="1:21">
      <c r="A1185" s="10" t="s">
        <v>1310</v>
      </c>
      <c r="B1185" s="11" t="s">
        <v>1383</v>
      </c>
      <c r="C1185" s="11" t="s">
        <v>4466</v>
      </c>
      <c r="F1185" s="10" t="s">
        <v>240</v>
      </c>
      <c r="G1185" s="10">
        <v>25</v>
      </c>
      <c r="H1185" s="10" t="s">
        <v>1384</v>
      </c>
      <c r="I1185" s="10">
        <v>1</v>
      </c>
      <c r="J1185" s="10">
        <v>1</v>
      </c>
      <c r="N1185" s="10" t="s">
        <v>5502</v>
      </c>
      <c r="S1185" s="10">
        <f>IF(ISBLANK(T1185),0,COUNTA(L1185:R1185))</f>
        <v>1</v>
      </c>
      <c r="T1185" s="10" t="s">
        <v>5499</v>
      </c>
      <c r="U1185" s="10" t="s">
        <v>4608</v>
      </c>
    </row>
    <row r="1186" spans="1:21">
      <c r="A1186" s="10" t="s">
        <v>1310</v>
      </c>
      <c r="B1186" s="11" t="s">
        <v>1473</v>
      </c>
      <c r="C1186" s="11" t="s">
        <v>4522</v>
      </c>
      <c r="F1186" s="10" t="s">
        <v>240</v>
      </c>
      <c r="G1186" s="10">
        <v>25</v>
      </c>
      <c r="H1186" s="10" t="s">
        <v>1474</v>
      </c>
      <c r="I1186" s="10">
        <v>1</v>
      </c>
      <c r="J1186" s="10">
        <v>1</v>
      </c>
      <c r="L1186" s="10" t="s">
        <v>644</v>
      </c>
      <c r="N1186" s="10" t="s">
        <v>14</v>
      </c>
      <c r="S1186" s="10">
        <f>IF(ISBLANK(T1186),0,COUNTA(L1186:R1186))</f>
        <v>2</v>
      </c>
      <c r="T1186" s="10" t="s">
        <v>5499</v>
      </c>
      <c r="U1186" s="10" t="s">
        <v>4653</v>
      </c>
    </row>
    <row r="1187" spans="1:21">
      <c r="A1187" s="10" t="s">
        <v>1310</v>
      </c>
      <c r="B1187" s="11" t="s">
        <v>1489</v>
      </c>
      <c r="C1187" s="11" t="s">
        <v>4530</v>
      </c>
      <c r="F1187" s="10" t="s">
        <v>240</v>
      </c>
      <c r="G1187" s="10">
        <v>25</v>
      </c>
      <c r="H1187" s="10" t="s">
        <v>1490</v>
      </c>
      <c r="I1187" s="10">
        <v>1</v>
      </c>
      <c r="J1187" s="10">
        <v>1</v>
      </c>
      <c r="L1187" s="10" t="s">
        <v>644</v>
      </c>
      <c r="N1187" s="10" t="s">
        <v>14</v>
      </c>
      <c r="S1187" s="10">
        <f>IF(ISBLANK(T1187),0,COUNTA(L1187:R1187))</f>
        <v>2</v>
      </c>
      <c r="T1187" s="10" t="s">
        <v>5499</v>
      </c>
      <c r="U1187" s="10" t="s">
        <v>4661</v>
      </c>
    </row>
    <row r="1188" spans="1:21">
      <c r="A1188" s="10" t="s">
        <v>1310</v>
      </c>
      <c r="B1188" s="11" t="s">
        <v>1491</v>
      </c>
      <c r="C1188" s="11" t="s">
        <v>4531</v>
      </c>
      <c r="F1188" s="10" t="s">
        <v>240</v>
      </c>
      <c r="G1188" s="10">
        <v>25</v>
      </c>
      <c r="H1188" s="10" t="s">
        <v>1492</v>
      </c>
      <c r="I1188" s="10">
        <v>1</v>
      </c>
      <c r="J1188" s="10">
        <v>1</v>
      </c>
      <c r="L1188" s="10" t="s">
        <v>644</v>
      </c>
      <c r="N1188" s="10" t="s">
        <v>14</v>
      </c>
      <c r="S1188" s="10">
        <f>IF(ISBLANK(T1188),0,COUNTA(L1188:R1188))</f>
        <v>2</v>
      </c>
      <c r="T1188" s="10" t="s">
        <v>5499</v>
      </c>
      <c r="U1188" s="10" t="s">
        <v>4662</v>
      </c>
    </row>
    <row r="1189" spans="1:21">
      <c r="A1189" s="10" t="s">
        <v>1310</v>
      </c>
      <c r="B1189" s="11" t="s">
        <v>1535</v>
      </c>
      <c r="C1189" s="11" t="s">
        <v>4559</v>
      </c>
      <c r="F1189" s="10" t="s">
        <v>240</v>
      </c>
      <c r="G1189" s="10">
        <v>25</v>
      </c>
      <c r="H1189" s="10" t="s">
        <v>1536</v>
      </c>
      <c r="I1189" s="10">
        <v>1</v>
      </c>
      <c r="J1189" s="10">
        <v>1</v>
      </c>
      <c r="L1189" s="10" t="s">
        <v>0</v>
      </c>
      <c r="N1189" s="10" t="s">
        <v>652</v>
      </c>
      <c r="S1189" s="10">
        <f>IF(ISBLANK(T1189),0,COUNTA(L1189:R1189))</f>
        <v>2</v>
      </c>
      <c r="T1189" s="10" t="s">
        <v>5499</v>
      </c>
      <c r="U1189" s="10" t="s">
        <v>3810</v>
      </c>
    </row>
    <row r="1190" spans="1:21">
      <c r="A1190" s="10" t="s">
        <v>1310</v>
      </c>
      <c r="B1190" s="11" t="s">
        <v>1353</v>
      </c>
      <c r="C1190" s="11" t="s">
        <v>4448</v>
      </c>
      <c r="F1190" s="10" t="s">
        <v>240</v>
      </c>
      <c r="G1190" s="10">
        <v>50</v>
      </c>
      <c r="H1190" s="10" t="s">
        <v>1354</v>
      </c>
      <c r="I1190" s="10">
        <v>1</v>
      </c>
      <c r="J1190" s="10">
        <v>1</v>
      </c>
      <c r="N1190" s="10" t="s">
        <v>5502</v>
      </c>
      <c r="S1190" s="10">
        <f>IF(ISBLANK(T1190),0,COUNTA(L1190:R1190))</f>
        <v>1</v>
      </c>
      <c r="T1190" s="10" t="s">
        <v>5499</v>
      </c>
      <c r="U1190" s="10" t="s">
        <v>4594</v>
      </c>
    </row>
    <row r="1191" spans="1:21">
      <c r="A1191" s="10" t="s">
        <v>1310</v>
      </c>
      <c r="B1191" s="11" t="s">
        <v>1359</v>
      </c>
      <c r="C1191" s="11" t="s">
        <v>4451</v>
      </c>
      <c r="F1191" s="10" t="s">
        <v>240</v>
      </c>
      <c r="G1191" s="10">
        <v>50</v>
      </c>
      <c r="H1191" s="10" t="s">
        <v>1360</v>
      </c>
      <c r="I1191" s="10">
        <v>1</v>
      </c>
      <c r="J1191" s="10">
        <v>1</v>
      </c>
      <c r="N1191" s="10" t="s">
        <v>5502</v>
      </c>
      <c r="S1191" s="10">
        <f>IF(ISBLANK(T1191),0,COUNTA(L1191:R1191))</f>
        <v>1</v>
      </c>
      <c r="T1191" s="10" t="s">
        <v>5499</v>
      </c>
      <c r="U1191" s="10" t="s">
        <v>4597</v>
      </c>
    </row>
    <row r="1192" spans="1:21">
      <c r="A1192" s="10" t="s">
        <v>1310</v>
      </c>
      <c r="B1192" s="11" t="s">
        <v>1362</v>
      </c>
      <c r="C1192" s="11" t="s">
        <v>4453</v>
      </c>
      <c r="F1192" s="10" t="s">
        <v>240</v>
      </c>
      <c r="G1192" s="10">
        <v>50</v>
      </c>
      <c r="H1192" s="10" t="s">
        <v>788</v>
      </c>
      <c r="I1192" s="10">
        <v>1</v>
      </c>
      <c r="J1192" s="10">
        <v>1</v>
      </c>
      <c r="M1192" s="10" t="s">
        <v>18</v>
      </c>
      <c r="S1192" s="10">
        <f>IF(ISBLANK(T1192),0,COUNTA(L1192:R1192))</f>
        <v>1</v>
      </c>
      <c r="T1192" s="10" t="s">
        <v>5499</v>
      </c>
      <c r="U1192" s="10" t="s">
        <v>3831</v>
      </c>
    </row>
    <row r="1193" spans="1:21">
      <c r="A1193" s="10" t="s">
        <v>1310</v>
      </c>
      <c r="B1193" s="11" t="s">
        <v>1366</v>
      </c>
      <c r="C1193" s="11" t="s">
        <v>4456</v>
      </c>
      <c r="F1193" s="10" t="s">
        <v>240</v>
      </c>
      <c r="G1193" s="10">
        <v>50</v>
      </c>
      <c r="H1193" s="10" t="s">
        <v>1367</v>
      </c>
      <c r="I1193" s="10">
        <v>1</v>
      </c>
      <c r="J1193" s="10">
        <v>1</v>
      </c>
      <c r="M1193" s="10" t="s">
        <v>18</v>
      </c>
      <c r="S1193" s="10">
        <f>IF(ISBLANK(T1193),0,COUNTA(L1193:R1193))</f>
        <v>1</v>
      </c>
      <c r="T1193" s="10" t="s">
        <v>5499</v>
      </c>
      <c r="U1193" s="10" t="s">
        <v>4601</v>
      </c>
    </row>
    <row r="1194" spans="1:21">
      <c r="A1194" s="10" t="s">
        <v>1310</v>
      </c>
      <c r="B1194" s="11" t="s">
        <v>1369</v>
      </c>
      <c r="C1194" s="11" t="s">
        <v>4458</v>
      </c>
      <c r="F1194" s="10" t="s">
        <v>240</v>
      </c>
      <c r="G1194" s="10">
        <v>50</v>
      </c>
      <c r="H1194" s="10" t="s">
        <v>309</v>
      </c>
      <c r="I1194" s="10">
        <v>1</v>
      </c>
      <c r="J1194" s="10">
        <v>1</v>
      </c>
      <c r="N1194" s="10" t="s">
        <v>5502</v>
      </c>
      <c r="S1194" s="10">
        <f>IF(ISBLANK(T1194),0,COUNTA(L1194:R1194))</f>
        <v>1</v>
      </c>
      <c r="T1194" s="10" t="s">
        <v>5499</v>
      </c>
      <c r="U1194" s="10" t="s">
        <v>3834</v>
      </c>
    </row>
    <row r="1195" spans="1:21">
      <c r="A1195" s="10" t="s">
        <v>1310</v>
      </c>
      <c r="B1195" s="11" t="s">
        <v>1372</v>
      </c>
      <c r="C1195" s="11" t="s">
        <v>4460</v>
      </c>
      <c r="F1195" s="10" t="s">
        <v>240</v>
      </c>
      <c r="G1195" s="10">
        <v>50</v>
      </c>
      <c r="H1195" s="10" t="s">
        <v>1373</v>
      </c>
      <c r="I1195" s="10">
        <v>1</v>
      </c>
      <c r="J1195" s="10">
        <v>1</v>
      </c>
      <c r="N1195" s="10" t="s">
        <v>5502</v>
      </c>
      <c r="S1195" s="10">
        <f>IF(ISBLANK(T1195),0,COUNTA(L1195:R1195))</f>
        <v>1</v>
      </c>
      <c r="T1195" s="10" t="s">
        <v>5499</v>
      </c>
      <c r="U1195" s="10" t="s">
        <v>4603</v>
      </c>
    </row>
    <row r="1196" spans="1:21">
      <c r="A1196" s="10" t="s">
        <v>1310</v>
      </c>
      <c r="B1196" s="11" t="s">
        <v>1385</v>
      </c>
      <c r="C1196" s="11" t="s">
        <v>4467</v>
      </c>
      <c r="F1196" s="10" t="s">
        <v>240</v>
      </c>
      <c r="G1196" s="10">
        <v>50</v>
      </c>
      <c r="H1196" s="10" t="s">
        <v>780</v>
      </c>
      <c r="I1196" s="10">
        <v>1</v>
      </c>
      <c r="J1196" s="10">
        <v>1</v>
      </c>
      <c r="N1196" s="10" t="s">
        <v>5493</v>
      </c>
      <c r="S1196" s="10">
        <f>IF(ISBLANK(T1196),0,COUNTA(L1196:R1196))</f>
        <v>1</v>
      </c>
      <c r="T1196" s="10" t="s">
        <v>5499</v>
      </c>
      <c r="U1196" s="10" t="s">
        <v>3837</v>
      </c>
    </row>
    <row r="1197" spans="1:21">
      <c r="A1197" s="10" t="s">
        <v>1310</v>
      </c>
      <c r="B1197" s="11" t="s">
        <v>1389</v>
      </c>
      <c r="C1197" s="11" t="s">
        <v>4471</v>
      </c>
      <c r="F1197" s="10" t="s">
        <v>240</v>
      </c>
      <c r="G1197" s="10">
        <v>50</v>
      </c>
      <c r="H1197" s="10" t="s">
        <v>1390</v>
      </c>
      <c r="I1197" s="10">
        <v>1</v>
      </c>
      <c r="J1197" s="10">
        <v>1</v>
      </c>
      <c r="L1197" s="10" t="s">
        <v>0</v>
      </c>
      <c r="N1197" s="10" t="s">
        <v>18</v>
      </c>
      <c r="S1197" s="10">
        <f>IF(ISBLANK(T1197),0,COUNTA(L1197:R1197))</f>
        <v>2</v>
      </c>
      <c r="T1197" s="10" t="s">
        <v>5499</v>
      </c>
      <c r="U1197" s="10" t="s">
        <v>4612</v>
      </c>
    </row>
    <row r="1198" spans="1:21">
      <c r="A1198" s="10" t="s">
        <v>1310</v>
      </c>
      <c r="B1198" s="11" t="s">
        <v>1449</v>
      </c>
      <c r="C1198" s="11" t="s">
        <v>4506</v>
      </c>
      <c r="F1198" s="10" t="s">
        <v>240</v>
      </c>
      <c r="G1198" s="10">
        <v>50</v>
      </c>
      <c r="H1198" s="10" t="s">
        <v>276</v>
      </c>
      <c r="I1198" s="10">
        <v>1</v>
      </c>
      <c r="J1198" s="10">
        <v>1</v>
      </c>
      <c r="L1198" s="10" t="s">
        <v>644</v>
      </c>
      <c r="R1198" s="10" t="s">
        <v>5</v>
      </c>
      <c r="S1198" s="10">
        <f>IF(ISBLANK(T1198),0,COUNTA(L1198:R1198))</f>
        <v>2</v>
      </c>
      <c r="T1198" s="10" t="s">
        <v>5499</v>
      </c>
      <c r="U1198" s="10" t="s">
        <v>4640</v>
      </c>
    </row>
    <row r="1199" spans="1:21">
      <c r="A1199" s="10" t="s">
        <v>1310</v>
      </c>
      <c r="B1199" s="11" t="s">
        <v>1471</v>
      </c>
      <c r="C1199" s="11" t="s">
        <v>4521</v>
      </c>
      <c r="F1199" s="10" t="s">
        <v>240</v>
      </c>
      <c r="G1199" s="10">
        <v>50</v>
      </c>
      <c r="H1199" s="10" t="s">
        <v>1472</v>
      </c>
      <c r="I1199" s="10">
        <v>1</v>
      </c>
      <c r="J1199" s="10">
        <v>1</v>
      </c>
      <c r="L1199" s="10" t="s">
        <v>644</v>
      </c>
      <c r="N1199" s="10" t="s">
        <v>14</v>
      </c>
      <c r="S1199" s="10">
        <f>IF(ISBLANK(T1199),0,COUNTA(L1199:R1199))</f>
        <v>2</v>
      </c>
      <c r="T1199" s="10" t="s">
        <v>5499</v>
      </c>
      <c r="U1199" s="10" t="s">
        <v>4652</v>
      </c>
    </row>
    <row r="1200" spans="1:21">
      <c r="A1200" s="10" t="s">
        <v>1310</v>
      </c>
      <c r="B1200" s="11" t="s">
        <v>1477</v>
      </c>
      <c r="C1200" s="11" t="s">
        <v>4524</v>
      </c>
      <c r="F1200" s="10" t="s">
        <v>240</v>
      </c>
      <c r="G1200" s="10">
        <v>50</v>
      </c>
      <c r="H1200" s="10" t="s">
        <v>1478</v>
      </c>
      <c r="I1200" s="10">
        <v>1</v>
      </c>
      <c r="J1200" s="10">
        <v>1</v>
      </c>
      <c r="L1200" s="10" t="s">
        <v>644</v>
      </c>
      <c r="N1200" s="10" t="s">
        <v>14</v>
      </c>
      <c r="S1200" s="10">
        <f>IF(ISBLANK(T1200),0,COUNTA(L1200:R1200))</f>
        <v>2</v>
      </c>
      <c r="T1200" s="10" t="s">
        <v>5499</v>
      </c>
      <c r="U1200" s="10" t="s">
        <v>4655</v>
      </c>
    </row>
    <row r="1201" spans="1:21">
      <c r="A1201" s="10" t="s">
        <v>1310</v>
      </c>
      <c r="B1201" s="11" t="s">
        <v>1479</v>
      </c>
      <c r="C1201" s="11" t="s">
        <v>4525</v>
      </c>
      <c r="F1201" s="10" t="s">
        <v>240</v>
      </c>
      <c r="G1201" s="10">
        <v>50</v>
      </c>
      <c r="H1201" s="10" t="s">
        <v>1480</v>
      </c>
      <c r="I1201" s="10">
        <v>1</v>
      </c>
      <c r="J1201" s="10">
        <v>1</v>
      </c>
      <c r="L1201" s="10" t="s">
        <v>644</v>
      </c>
      <c r="N1201" s="10" t="s">
        <v>14</v>
      </c>
      <c r="S1201" s="10">
        <f>IF(ISBLANK(T1201),0,COUNTA(L1201:R1201))</f>
        <v>2</v>
      </c>
      <c r="T1201" s="10" t="s">
        <v>5499</v>
      </c>
      <c r="U1201" s="10" t="s">
        <v>4656</v>
      </c>
    </row>
    <row r="1202" spans="1:21">
      <c r="A1202" s="10" t="s">
        <v>1310</v>
      </c>
      <c r="B1202" s="11" t="s">
        <v>1498</v>
      </c>
      <c r="C1202" s="11" t="s">
        <v>4536</v>
      </c>
      <c r="F1202" s="10" t="s">
        <v>240</v>
      </c>
      <c r="G1202" s="10">
        <v>50</v>
      </c>
      <c r="H1202" s="10" t="s">
        <v>279</v>
      </c>
      <c r="I1202" s="10">
        <v>1</v>
      </c>
      <c r="J1202" s="10">
        <v>1</v>
      </c>
      <c r="L1202" s="10" t="s">
        <v>644</v>
      </c>
      <c r="R1202" s="10" t="s">
        <v>5</v>
      </c>
      <c r="S1202" s="10">
        <f>IF(ISBLANK(T1202),0,COUNTA(L1202:R1202))</f>
        <v>2</v>
      </c>
      <c r="T1202" s="10" t="s">
        <v>5499</v>
      </c>
      <c r="U1202" s="10" t="s">
        <v>4667</v>
      </c>
    </row>
    <row r="1203" spans="1:21">
      <c r="A1203" s="10" t="s">
        <v>1310</v>
      </c>
      <c r="B1203" s="11" t="s">
        <v>1355</v>
      </c>
      <c r="C1203" s="11" t="s">
        <v>4449</v>
      </c>
      <c r="F1203" s="10" t="s">
        <v>240</v>
      </c>
      <c r="G1203" s="10">
        <v>75</v>
      </c>
      <c r="H1203" s="10" t="s">
        <v>1356</v>
      </c>
      <c r="I1203" s="10">
        <v>1</v>
      </c>
      <c r="J1203" s="10">
        <v>1</v>
      </c>
      <c r="N1203" s="10" t="s">
        <v>5502</v>
      </c>
      <c r="S1203" s="10">
        <f>IF(ISBLANK(T1203),0,COUNTA(L1203:R1203))</f>
        <v>1</v>
      </c>
      <c r="T1203" s="10" t="s">
        <v>5499</v>
      </c>
      <c r="U1203" s="10" t="s">
        <v>4595</v>
      </c>
    </row>
    <row r="1204" spans="1:21">
      <c r="A1204" s="10" t="s">
        <v>1310</v>
      </c>
      <c r="B1204" s="11" t="s">
        <v>1361</v>
      </c>
      <c r="C1204" s="11" t="s">
        <v>4452</v>
      </c>
      <c r="F1204" s="10" t="s">
        <v>240</v>
      </c>
      <c r="G1204" s="10">
        <v>75</v>
      </c>
      <c r="H1204" s="10" t="s">
        <v>325</v>
      </c>
      <c r="I1204" s="10">
        <v>1</v>
      </c>
      <c r="J1204" s="10">
        <v>1</v>
      </c>
      <c r="N1204" s="10" t="s">
        <v>14</v>
      </c>
      <c r="S1204" s="10">
        <f>IF(ISBLANK(T1204),0,COUNTA(L1204:R1204))</f>
        <v>1</v>
      </c>
      <c r="T1204" s="10" t="s">
        <v>5499</v>
      </c>
      <c r="U1204" s="10" t="s">
        <v>4598</v>
      </c>
    </row>
    <row r="1205" spans="1:21">
      <c r="A1205" s="10" t="s">
        <v>1310</v>
      </c>
      <c r="B1205" s="11" t="s">
        <v>1363</v>
      </c>
      <c r="C1205" s="11" t="s">
        <v>4454</v>
      </c>
      <c r="F1205" s="10" t="s">
        <v>240</v>
      </c>
      <c r="G1205" s="10">
        <v>75</v>
      </c>
      <c r="H1205" s="10" t="s">
        <v>1364</v>
      </c>
      <c r="I1205" s="10">
        <v>1</v>
      </c>
      <c r="J1205" s="10">
        <v>1</v>
      </c>
      <c r="M1205" s="10" t="s">
        <v>18</v>
      </c>
      <c r="S1205" s="10">
        <f>IF(ISBLANK(T1205),0,COUNTA(L1205:R1205))</f>
        <v>1</v>
      </c>
      <c r="T1205" s="10" t="s">
        <v>5499</v>
      </c>
      <c r="U1205" s="10" t="s">
        <v>4599</v>
      </c>
    </row>
    <row r="1206" spans="1:21">
      <c r="A1206" s="10" t="s">
        <v>1310</v>
      </c>
      <c r="B1206" s="11" t="s">
        <v>1365</v>
      </c>
      <c r="C1206" s="11" t="s">
        <v>4455</v>
      </c>
      <c r="F1206" s="10" t="s">
        <v>240</v>
      </c>
      <c r="G1206" s="10">
        <v>75</v>
      </c>
      <c r="H1206" s="10" t="s">
        <v>530</v>
      </c>
      <c r="I1206" s="10">
        <v>1</v>
      </c>
      <c r="J1206" s="10">
        <v>1</v>
      </c>
      <c r="N1206" s="10" t="s">
        <v>5502</v>
      </c>
      <c r="S1206" s="10">
        <f>IF(ISBLANK(T1206),0,COUNTA(L1206:R1206))</f>
        <v>1</v>
      </c>
      <c r="T1206" s="10" t="s">
        <v>5499</v>
      </c>
      <c r="U1206" s="10" t="s">
        <v>4600</v>
      </c>
    </row>
    <row r="1207" spans="1:21">
      <c r="A1207" s="10" t="s">
        <v>1310</v>
      </c>
      <c r="B1207" s="11" t="s">
        <v>1374</v>
      </c>
      <c r="C1207" s="11" t="s">
        <v>4461</v>
      </c>
      <c r="F1207" s="10" t="s">
        <v>240</v>
      </c>
      <c r="G1207" s="10">
        <v>75</v>
      </c>
      <c r="H1207" s="10" t="s">
        <v>1375</v>
      </c>
      <c r="I1207" s="10">
        <v>1</v>
      </c>
      <c r="J1207" s="10">
        <v>1</v>
      </c>
      <c r="N1207" s="10" t="s">
        <v>5502</v>
      </c>
      <c r="S1207" s="10">
        <f>IF(ISBLANK(T1207),0,COUNTA(L1207:R1207))</f>
        <v>1</v>
      </c>
      <c r="T1207" s="10" t="s">
        <v>5499</v>
      </c>
      <c r="U1207" s="10" t="s">
        <v>4604</v>
      </c>
    </row>
    <row r="1208" spans="1:21">
      <c r="A1208" s="10" t="s">
        <v>1310</v>
      </c>
      <c r="B1208" s="11" t="s">
        <v>1379</v>
      </c>
      <c r="C1208" s="11" t="s">
        <v>4464</v>
      </c>
      <c r="F1208" s="10" t="s">
        <v>240</v>
      </c>
      <c r="G1208" s="10">
        <v>75</v>
      </c>
      <c r="H1208" s="10" t="s">
        <v>1380</v>
      </c>
      <c r="I1208" s="10">
        <v>1</v>
      </c>
      <c r="J1208" s="10">
        <v>1</v>
      </c>
      <c r="N1208" s="10" t="s">
        <v>5502</v>
      </c>
      <c r="S1208" s="10">
        <f>IF(ISBLANK(T1208),0,COUNTA(L1208:R1208))</f>
        <v>1</v>
      </c>
      <c r="T1208" s="10" t="s">
        <v>5499</v>
      </c>
      <c r="U1208" s="10" t="s">
        <v>4606</v>
      </c>
    </row>
    <row r="1209" spans="1:21">
      <c r="A1209" s="10" t="s">
        <v>1310</v>
      </c>
      <c r="B1209" s="11" t="s">
        <v>1467</v>
      </c>
      <c r="C1209" s="11" t="s">
        <v>4519</v>
      </c>
      <c r="F1209" s="10" t="s">
        <v>240</v>
      </c>
      <c r="G1209" s="10">
        <v>75</v>
      </c>
      <c r="H1209" s="10" t="s">
        <v>1468</v>
      </c>
      <c r="I1209" s="10">
        <v>1</v>
      </c>
      <c r="J1209" s="10">
        <v>1</v>
      </c>
      <c r="L1209" s="10" t="s">
        <v>644</v>
      </c>
      <c r="N1209" s="10" t="s">
        <v>14</v>
      </c>
      <c r="S1209" s="10">
        <f>IF(ISBLANK(T1209),0,COUNTA(L1209:R1209))</f>
        <v>2</v>
      </c>
      <c r="T1209" s="10" t="s">
        <v>5499</v>
      </c>
      <c r="U1209" s="10" t="s">
        <v>4650</v>
      </c>
    </row>
    <row r="1210" spans="1:21">
      <c r="A1210" s="10" t="s">
        <v>1310</v>
      </c>
      <c r="B1210" s="11" t="s">
        <v>1469</v>
      </c>
      <c r="C1210" s="11" t="s">
        <v>4520</v>
      </c>
      <c r="F1210" s="10" t="s">
        <v>240</v>
      </c>
      <c r="G1210" s="10">
        <v>75</v>
      </c>
      <c r="H1210" s="10" t="s">
        <v>1470</v>
      </c>
      <c r="I1210" s="10">
        <v>1</v>
      </c>
      <c r="J1210" s="10">
        <v>1</v>
      </c>
      <c r="L1210" s="10" t="s">
        <v>644</v>
      </c>
      <c r="N1210" s="10" t="s">
        <v>14</v>
      </c>
      <c r="S1210" s="10">
        <f>IF(ISBLANK(T1210),0,COUNTA(L1210:R1210))</f>
        <v>2</v>
      </c>
      <c r="T1210" s="10" t="s">
        <v>5499</v>
      </c>
      <c r="U1210" s="10" t="s">
        <v>4651</v>
      </c>
    </row>
    <row r="1211" spans="1:21">
      <c r="A1211" s="10" t="s">
        <v>1310</v>
      </c>
      <c r="B1211" s="11" t="s">
        <v>1475</v>
      </c>
      <c r="C1211" s="11" t="s">
        <v>4523</v>
      </c>
      <c r="F1211" s="10" t="s">
        <v>240</v>
      </c>
      <c r="G1211" s="10">
        <v>75</v>
      </c>
      <c r="H1211" s="10" t="s">
        <v>1476</v>
      </c>
      <c r="I1211" s="10">
        <v>1</v>
      </c>
      <c r="J1211" s="10">
        <v>1</v>
      </c>
      <c r="L1211" s="10" t="s">
        <v>644</v>
      </c>
      <c r="N1211" s="10" t="s">
        <v>14</v>
      </c>
      <c r="S1211" s="10">
        <f>IF(ISBLANK(T1211),0,COUNTA(L1211:R1211))</f>
        <v>2</v>
      </c>
      <c r="T1211" s="10" t="s">
        <v>5499</v>
      </c>
      <c r="U1211" s="10" t="s">
        <v>4654</v>
      </c>
    </row>
    <row r="1212" spans="1:21">
      <c r="A1212" s="10" t="s">
        <v>1310</v>
      </c>
      <c r="B1212" s="11" t="s">
        <v>1485</v>
      </c>
      <c r="C1212" s="11" t="s">
        <v>4528</v>
      </c>
      <c r="F1212" s="10" t="s">
        <v>240</v>
      </c>
      <c r="G1212" s="10">
        <v>75</v>
      </c>
      <c r="H1212" s="10" t="s">
        <v>1486</v>
      </c>
      <c r="I1212" s="10">
        <v>1</v>
      </c>
      <c r="J1212" s="10">
        <v>1</v>
      </c>
      <c r="L1212" s="10" t="s">
        <v>644</v>
      </c>
      <c r="N1212" s="10" t="s">
        <v>14</v>
      </c>
      <c r="S1212" s="10">
        <f>IF(ISBLANK(T1212),0,COUNTA(L1212:R1212))</f>
        <v>2</v>
      </c>
      <c r="T1212" s="10" t="s">
        <v>5499</v>
      </c>
      <c r="U1212" s="10" t="s">
        <v>4659</v>
      </c>
    </row>
    <row r="1213" spans="1:21">
      <c r="A1213" s="10" t="s">
        <v>1310</v>
      </c>
      <c r="B1213" s="11" t="s">
        <v>1487</v>
      </c>
      <c r="C1213" s="11" t="s">
        <v>4529</v>
      </c>
      <c r="F1213" s="10" t="s">
        <v>240</v>
      </c>
      <c r="G1213" s="10">
        <v>75</v>
      </c>
      <c r="H1213" s="10" t="s">
        <v>1488</v>
      </c>
      <c r="I1213" s="10">
        <v>1</v>
      </c>
      <c r="J1213" s="10">
        <v>1</v>
      </c>
      <c r="L1213" s="10" t="s">
        <v>644</v>
      </c>
      <c r="N1213" s="10" t="s">
        <v>14</v>
      </c>
      <c r="S1213" s="10">
        <f>IF(ISBLANK(T1213),0,COUNTA(L1213:R1213))</f>
        <v>2</v>
      </c>
      <c r="T1213" s="10" t="s">
        <v>5499</v>
      </c>
      <c r="U1213" s="10" t="s">
        <v>4660</v>
      </c>
    </row>
    <row r="1214" spans="1:21">
      <c r="A1214" s="10" t="s">
        <v>1310</v>
      </c>
      <c r="B1214" s="11" t="s">
        <v>1531</v>
      </c>
      <c r="C1214" s="11" t="s">
        <v>4557</v>
      </c>
      <c r="F1214" s="10" t="s">
        <v>240</v>
      </c>
      <c r="G1214" s="10">
        <v>75</v>
      </c>
      <c r="H1214" s="10" t="s">
        <v>1532</v>
      </c>
      <c r="I1214" s="10">
        <v>1</v>
      </c>
      <c r="J1214" s="10">
        <v>1</v>
      </c>
      <c r="L1214" s="10" t="s">
        <v>0</v>
      </c>
      <c r="N1214" s="10" t="s">
        <v>18</v>
      </c>
      <c r="S1214" s="10">
        <f>IF(ISBLANK(T1214),0,COUNTA(L1214:R1214))</f>
        <v>2</v>
      </c>
      <c r="T1214" s="10" t="s">
        <v>5499</v>
      </c>
      <c r="U1214" s="10" t="s">
        <v>4680</v>
      </c>
    </row>
    <row r="1215" spans="1:21">
      <c r="A1215" s="10" t="s">
        <v>1310</v>
      </c>
      <c r="B1215" s="11" t="s">
        <v>1533</v>
      </c>
      <c r="C1215" s="11" t="s">
        <v>4558</v>
      </c>
      <c r="F1215" s="10" t="s">
        <v>240</v>
      </c>
      <c r="G1215" s="10">
        <v>75</v>
      </c>
      <c r="H1215" s="10" t="s">
        <v>1534</v>
      </c>
      <c r="I1215" s="10">
        <v>1</v>
      </c>
      <c r="J1215" s="10">
        <v>1</v>
      </c>
      <c r="L1215" s="10" t="s">
        <v>0</v>
      </c>
      <c r="N1215" s="10" t="s">
        <v>652</v>
      </c>
      <c r="S1215" s="10">
        <f>IF(ISBLANK(T1215),0,COUNTA(L1215:R1215))</f>
        <v>2</v>
      </c>
      <c r="T1215" s="10" t="s">
        <v>5499</v>
      </c>
      <c r="U1215" s="10" t="s">
        <v>3810</v>
      </c>
    </row>
    <row r="1216" spans="1:21">
      <c r="A1216" s="10" t="s">
        <v>1310</v>
      </c>
      <c r="B1216" s="11" t="s">
        <v>1348</v>
      </c>
      <c r="C1216" s="11" t="s">
        <v>4444</v>
      </c>
      <c r="F1216" s="10" t="s">
        <v>241</v>
      </c>
      <c r="G1216" s="10">
        <v>0</v>
      </c>
      <c r="H1216" s="10" t="s">
        <v>352</v>
      </c>
      <c r="I1216" s="10">
        <v>1</v>
      </c>
      <c r="J1216" s="10">
        <v>1</v>
      </c>
      <c r="O1216" s="10" t="s">
        <v>9</v>
      </c>
      <c r="S1216" s="10">
        <f>IF(ISBLANK(T1216),0,COUNTA(L1216:R1216))</f>
        <v>1</v>
      </c>
      <c r="T1216" s="10" t="s">
        <v>5499</v>
      </c>
      <c r="U1216" s="10" t="s">
        <v>4591</v>
      </c>
    </row>
    <row r="1217" spans="1:21">
      <c r="A1217" s="10" t="s">
        <v>1310</v>
      </c>
      <c r="B1217" s="11" t="s">
        <v>1350</v>
      </c>
      <c r="C1217" s="11" t="s">
        <v>4446</v>
      </c>
      <c r="F1217" s="10" t="s">
        <v>241</v>
      </c>
      <c r="G1217" s="10">
        <v>0</v>
      </c>
      <c r="H1217" s="10" t="s">
        <v>1351</v>
      </c>
      <c r="I1217" s="10">
        <v>1</v>
      </c>
      <c r="J1217" s="10">
        <v>1</v>
      </c>
      <c r="O1217" s="10" t="s">
        <v>12</v>
      </c>
      <c r="S1217" s="10">
        <f>IF(ISBLANK(T1217),0,COUNTA(L1217:R1217))</f>
        <v>1</v>
      </c>
      <c r="T1217" s="10" t="s">
        <v>5499</v>
      </c>
      <c r="U1217" s="10" t="s">
        <v>4593</v>
      </c>
    </row>
    <row r="1218" spans="1:21">
      <c r="A1218" s="10" t="s">
        <v>1310</v>
      </c>
      <c r="B1218" s="11" t="s">
        <v>1523</v>
      </c>
      <c r="C1218" s="11" t="s">
        <v>4551</v>
      </c>
      <c r="F1218" s="10" t="s">
        <v>241</v>
      </c>
      <c r="G1218" s="10">
        <v>0</v>
      </c>
      <c r="H1218" s="10" t="s">
        <v>355</v>
      </c>
      <c r="I1218" s="10">
        <v>1</v>
      </c>
      <c r="J1218" s="10">
        <v>1</v>
      </c>
      <c r="O1218" s="10" t="s">
        <v>17</v>
      </c>
      <c r="S1218" s="10">
        <f>IF(ISBLANK(T1218),0,COUNTA(L1218:R1218))</f>
        <v>1</v>
      </c>
      <c r="T1218" s="10" t="s">
        <v>5499</v>
      </c>
      <c r="U1218" s="10" t="s">
        <v>4676</v>
      </c>
    </row>
    <row r="1219" spans="1:21">
      <c r="A1219" s="10" t="s">
        <v>1310</v>
      </c>
      <c r="B1219" s="11" t="s">
        <v>1395</v>
      </c>
      <c r="C1219" s="11" t="s">
        <v>4474</v>
      </c>
      <c r="F1219" s="10" t="s">
        <v>241</v>
      </c>
      <c r="G1219" s="10">
        <v>25</v>
      </c>
      <c r="H1219" s="10" t="s">
        <v>1396</v>
      </c>
      <c r="I1219" s="10">
        <v>1</v>
      </c>
      <c r="J1219" s="10">
        <v>1</v>
      </c>
      <c r="O1219" s="10" t="s">
        <v>17</v>
      </c>
      <c r="S1219" s="10">
        <f>IF(ISBLANK(T1219),0,COUNTA(L1219:R1219))</f>
        <v>1</v>
      </c>
      <c r="T1219" s="10" t="s">
        <v>5499</v>
      </c>
      <c r="U1219" s="10" t="s">
        <v>4615</v>
      </c>
    </row>
    <row r="1220" spans="1:21">
      <c r="A1220" s="10" t="s">
        <v>1310</v>
      </c>
      <c r="B1220" s="11" t="s">
        <v>1410</v>
      </c>
      <c r="C1220" s="11" t="s">
        <v>4483</v>
      </c>
      <c r="F1220" s="10" t="s">
        <v>241</v>
      </c>
      <c r="G1220" s="10">
        <v>25</v>
      </c>
      <c r="H1220" s="10" t="s">
        <v>1411</v>
      </c>
      <c r="I1220" s="10">
        <v>1</v>
      </c>
      <c r="J1220" s="10">
        <v>1</v>
      </c>
      <c r="O1220" s="10" t="s">
        <v>9</v>
      </c>
      <c r="S1220" s="10">
        <f>IF(ISBLANK(T1220),0,COUNTA(L1220:R1220))</f>
        <v>1</v>
      </c>
      <c r="T1220" s="10" t="s">
        <v>5499</v>
      </c>
      <c r="U1220" s="10" t="s">
        <v>4622</v>
      </c>
    </row>
    <row r="1221" spans="1:21">
      <c r="A1221" s="10" t="s">
        <v>1310</v>
      </c>
      <c r="B1221" s="11" t="s">
        <v>1412</v>
      </c>
      <c r="C1221" s="11" t="s">
        <v>4484</v>
      </c>
      <c r="F1221" s="10" t="s">
        <v>241</v>
      </c>
      <c r="G1221" s="10">
        <v>25</v>
      </c>
      <c r="H1221" s="10" t="s">
        <v>1413</v>
      </c>
      <c r="I1221" s="10">
        <v>1</v>
      </c>
      <c r="J1221" s="10">
        <v>1</v>
      </c>
      <c r="O1221" s="10" t="s">
        <v>9</v>
      </c>
      <c r="S1221" s="10">
        <f>IF(ISBLANK(T1221),0,COUNTA(L1221:R1221))</f>
        <v>1</v>
      </c>
      <c r="T1221" s="10" t="s">
        <v>5499</v>
      </c>
      <c r="U1221" s="10" t="s">
        <v>4623</v>
      </c>
    </row>
    <row r="1222" spans="1:21">
      <c r="A1222" s="10" t="s">
        <v>1310</v>
      </c>
      <c r="B1222" s="11" t="s">
        <v>1419</v>
      </c>
      <c r="C1222" s="11" t="s">
        <v>4488</v>
      </c>
      <c r="F1222" s="10" t="s">
        <v>241</v>
      </c>
      <c r="G1222" s="10">
        <v>25</v>
      </c>
      <c r="H1222" s="10" t="s">
        <v>1420</v>
      </c>
      <c r="I1222" s="10">
        <v>1</v>
      </c>
      <c r="J1222" s="10">
        <v>1</v>
      </c>
      <c r="O1222" s="10" t="s">
        <v>12</v>
      </c>
      <c r="S1222" s="10">
        <f>IF(ISBLANK(T1222),0,COUNTA(L1222:R1222))</f>
        <v>1</v>
      </c>
      <c r="T1222" s="10" t="s">
        <v>5499</v>
      </c>
      <c r="U1222" s="10" t="s">
        <v>4627</v>
      </c>
    </row>
    <row r="1223" spans="1:21">
      <c r="A1223" s="10" t="s">
        <v>1310</v>
      </c>
      <c r="B1223" s="11" t="s">
        <v>1421</v>
      </c>
      <c r="C1223" s="11" t="s">
        <v>4489</v>
      </c>
      <c r="F1223" s="10" t="s">
        <v>241</v>
      </c>
      <c r="G1223" s="10">
        <v>25</v>
      </c>
      <c r="H1223" s="10" t="s">
        <v>1422</v>
      </c>
      <c r="I1223" s="10">
        <v>1</v>
      </c>
      <c r="J1223" s="10">
        <v>1</v>
      </c>
      <c r="O1223" s="10" t="s">
        <v>12</v>
      </c>
      <c r="S1223" s="10">
        <f>IF(ISBLANK(T1223),0,COUNTA(L1223:R1223))</f>
        <v>1</v>
      </c>
      <c r="T1223" s="10" t="s">
        <v>5499</v>
      </c>
      <c r="U1223" s="10" t="s">
        <v>4628</v>
      </c>
    </row>
    <row r="1224" spans="1:21">
      <c r="A1224" s="10" t="s">
        <v>1310</v>
      </c>
      <c r="B1224" s="11" t="s">
        <v>1521</v>
      </c>
      <c r="C1224" s="11" t="s">
        <v>4550</v>
      </c>
      <c r="F1224" s="10" t="s">
        <v>241</v>
      </c>
      <c r="G1224" s="10">
        <v>25</v>
      </c>
      <c r="H1224" s="10" t="s">
        <v>1522</v>
      </c>
      <c r="I1224" s="10">
        <v>1</v>
      </c>
      <c r="J1224" s="10">
        <v>1</v>
      </c>
      <c r="O1224" s="10" t="s">
        <v>17</v>
      </c>
      <c r="S1224" s="10">
        <f>IF(ISBLANK(T1224),0,COUNTA(L1224:R1224))</f>
        <v>1</v>
      </c>
      <c r="T1224" s="10" t="s">
        <v>5499</v>
      </c>
      <c r="U1224" s="10" t="s">
        <v>4675</v>
      </c>
    </row>
    <row r="1225" spans="1:21">
      <c r="A1225" s="10" t="s">
        <v>1310</v>
      </c>
      <c r="B1225" s="11" t="s">
        <v>1541</v>
      </c>
      <c r="C1225" s="11" t="s">
        <v>4562</v>
      </c>
      <c r="F1225" s="10" t="s">
        <v>241</v>
      </c>
      <c r="G1225" s="10">
        <v>25</v>
      </c>
      <c r="H1225" s="10" t="s">
        <v>1542</v>
      </c>
      <c r="I1225" s="10">
        <v>1</v>
      </c>
      <c r="J1225" s="10">
        <v>1</v>
      </c>
      <c r="L1225" s="10" t="s">
        <v>0</v>
      </c>
      <c r="O1225" s="10" t="s">
        <v>651</v>
      </c>
      <c r="S1225" s="10">
        <f>IF(ISBLANK(T1225),0,COUNTA(L1225:R1225))</f>
        <v>2</v>
      </c>
      <c r="T1225" s="10" t="s">
        <v>5499</v>
      </c>
      <c r="U1225" s="10" t="s">
        <v>4681</v>
      </c>
    </row>
    <row r="1226" spans="1:21">
      <c r="A1226" s="10" t="s">
        <v>1310</v>
      </c>
      <c r="B1226" s="11" t="s">
        <v>1548</v>
      </c>
      <c r="C1226" s="11" t="s">
        <v>4566</v>
      </c>
      <c r="F1226" s="10" t="s">
        <v>241</v>
      </c>
      <c r="G1226" s="10">
        <v>25</v>
      </c>
      <c r="H1226" s="10" t="s">
        <v>283</v>
      </c>
      <c r="I1226" s="10">
        <v>1</v>
      </c>
      <c r="J1226" s="10">
        <v>1</v>
      </c>
      <c r="L1226" s="10" t="s">
        <v>650</v>
      </c>
      <c r="O1226" s="10" t="s">
        <v>9</v>
      </c>
      <c r="Q1226" s="10" t="s">
        <v>5504</v>
      </c>
      <c r="S1226" s="10">
        <f>IF(ISBLANK(T1226),0,COUNTA(L1226:R1226))</f>
        <v>3</v>
      </c>
      <c r="T1226" s="10" t="s">
        <v>5499</v>
      </c>
      <c r="U1226" s="10" t="s">
        <v>3812</v>
      </c>
    </row>
    <row r="1227" spans="1:21">
      <c r="A1227" s="10" t="s">
        <v>1310</v>
      </c>
      <c r="B1227" s="11" t="s">
        <v>1549</v>
      </c>
      <c r="C1227" s="11" t="s">
        <v>4567</v>
      </c>
      <c r="F1227" s="10" t="s">
        <v>241</v>
      </c>
      <c r="G1227" s="10">
        <v>25</v>
      </c>
      <c r="H1227" s="10" t="s">
        <v>284</v>
      </c>
      <c r="I1227" s="10">
        <v>1</v>
      </c>
      <c r="J1227" s="10">
        <v>1</v>
      </c>
      <c r="L1227" s="10" t="s">
        <v>650</v>
      </c>
      <c r="O1227" s="10" t="s">
        <v>12</v>
      </c>
      <c r="Q1227" s="10" t="s">
        <v>5504</v>
      </c>
      <c r="S1227" s="10">
        <f>IF(ISBLANK(T1227),0,COUNTA(L1227:R1227))</f>
        <v>3</v>
      </c>
      <c r="T1227" s="10" t="s">
        <v>5499</v>
      </c>
      <c r="U1227" s="10" t="s">
        <v>3813</v>
      </c>
    </row>
    <row r="1228" spans="1:21">
      <c r="A1228" s="10" t="s">
        <v>1310</v>
      </c>
      <c r="B1228" s="11" t="s">
        <v>1551</v>
      </c>
      <c r="C1228" s="11" t="s">
        <v>4569</v>
      </c>
      <c r="F1228" s="10" t="s">
        <v>241</v>
      </c>
      <c r="G1228" s="10">
        <v>25</v>
      </c>
      <c r="H1228" s="10" t="s">
        <v>286</v>
      </c>
      <c r="I1228" s="10">
        <v>1</v>
      </c>
      <c r="J1228" s="10">
        <v>1</v>
      </c>
      <c r="L1228" s="10" t="s">
        <v>650</v>
      </c>
      <c r="O1228" s="10" t="s">
        <v>17</v>
      </c>
      <c r="Q1228" s="10" t="s">
        <v>5504</v>
      </c>
      <c r="S1228" s="10">
        <f>IF(ISBLANK(T1228),0,COUNTA(L1228:R1228))</f>
        <v>3</v>
      </c>
      <c r="T1228" s="10" t="s">
        <v>5499</v>
      </c>
      <c r="U1228" s="10" t="s">
        <v>3816</v>
      </c>
    </row>
    <row r="1229" spans="1:21">
      <c r="A1229" s="10" t="s">
        <v>1310</v>
      </c>
      <c r="B1229" s="11" t="s">
        <v>1399</v>
      </c>
      <c r="C1229" s="11" t="s">
        <v>4477</v>
      </c>
      <c r="F1229" s="10" t="s">
        <v>241</v>
      </c>
      <c r="G1229" s="10">
        <v>50</v>
      </c>
      <c r="H1229" s="10" t="s">
        <v>1400</v>
      </c>
      <c r="I1229" s="10">
        <v>1</v>
      </c>
      <c r="J1229" s="10">
        <v>1</v>
      </c>
      <c r="O1229" s="10" t="s">
        <v>9</v>
      </c>
      <c r="S1229" s="10">
        <f>IF(ISBLANK(T1229),0,COUNTA(L1229:R1229))</f>
        <v>1</v>
      </c>
      <c r="T1229" s="10" t="s">
        <v>5499</v>
      </c>
      <c r="U1229" s="10" t="s">
        <v>4618</v>
      </c>
    </row>
    <row r="1230" spans="1:21">
      <c r="A1230" s="10" t="s">
        <v>1310</v>
      </c>
      <c r="B1230" s="11" t="s">
        <v>1406</v>
      </c>
      <c r="C1230" s="11" t="s">
        <v>4481</v>
      </c>
      <c r="F1230" s="10" t="s">
        <v>241</v>
      </c>
      <c r="G1230" s="10">
        <v>50</v>
      </c>
      <c r="H1230" s="10" t="s">
        <v>1407</v>
      </c>
      <c r="I1230" s="10">
        <v>1</v>
      </c>
      <c r="J1230" s="10">
        <v>1</v>
      </c>
      <c r="O1230" s="10" t="s">
        <v>9</v>
      </c>
      <c r="S1230" s="10">
        <f>IF(ISBLANK(T1230),0,COUNTA(L1230:R1230))</f>
        <v>1</v>
      </c>
      <c r="T1230" s="10" t="s">
        <v>5499</v>
      </c>
      <c r="U1230" s="10" t="s">
        <v>4621</v>
      </c>
    </row>
    <row r="1231" spans="1:21">
      <c r="A1231" s="10" t="s">
        <v>1310</v>
      </c>
      <c r="B1231" s="11" t="s">
        <v>1429</v>
      </c>
      <c r="C1231" s="11" t="s">
        <v>4494</v>
      </c>
      <c r="F1231" s="10" t="s">
        <v>241</v>
      </c>
      <c r="G1231" s="10">
        <v>50</v>
      </c>
      <c r="H1231" s="10" t="s">
        <v>1430</v>
      </c>
      <c r="I1231" s="10">
        <v>1</v>
      </c>
      <c r="J1231" s="10">
        <v>1</v>
      </c>
      <c r="O1231" s="10" t="s">
        <v>12</v>
      </c>
      <c r="S1231" s="10">
        <f>IF(ISBLANK(T1231),0,COUNTA(L1231:R1231))</f>
        <v>1</v>
      </c>
      <c r="T1231" s="10" t="s">
        <v>5499</v>
      </c>
      <c r="U1231" s="10" t="s">
        <v>4632</v>
      </c>
    </row>
    <row r="1232" spans="1:21">
      <c r="A1232" s="10" t="s">
        <v>1310</v>
      </c>
      <c r="B1232" s="11" t="s">
        <v>1444</v>
      </c>
      <c r="C1232" s="11" t="s">
        <v>4503</v>
      </c>
      <c r="F1232" s="10" t="s">
        <v>241</v>
      </c>
      <c r="G1232" s="10">
        <v>50</v>
      </c>
      <c r="H1232" s="10" t="s">
        <v>1445</v>
      </c>
      <c r="I1232" s="10">
        <v>1</v>
      </c>
      <c r="J1232" s="10">
        <v>1</v>
      </c>
      <c r="O1232" s="10" t="s">
        <v>17</v>
      </c>
      <c r="S1232" s="10">
        <f>IF(ISBLANK(T1232),0,COUNTA(L1232:R1232))</f>
        <v>1</v>
      </c>
      <c r="T1232" s="10" t="s">
        <v>5499</v>
      </c>
      <c r="U1232" s="10" t="s">
        <v>4637</v>
      </c>
    </row>
    <row r="1233" spans="1:21">
      <c r="A1233" s="10" t="s">
        <v>1310</v>
      </c>
      <c r="B1233" s="11" t="s">
        <v>1516</v>
      </c>
      <c r="C1233" s="11" t="s">
        <v>4547</v>
      </c>
      <c r="F1233" s="10" t="s">
        <v>241</v>
      </c>
      <c r="G1233" s="10">
        <v>50</v>
      </c>
      <c r="H1233" s="10" t="s">
        <v>1517</v>
      </c>
      <c r="I1233" s="10">
        <v>1</v>
      </c>
      <c r="J1233" s="10">
        <v>1</v>
      </c>
      <c r="O1233" s="10" t="s">
        <v>17</v>
      </c>
      <c r="S1233" s="10">
        <f>IF(ISBLANK(T1233),0,COUNTA(L1233:R1233))</f>
        <v>1</v>
      </c>
      <c r="T1233" s="10" t="s">
        <v>5499</v>
      </c>
      <c r="U1233" s="10" t="s">
        <v>4674</v>
      </c>
    </row>
    <row r="1234" spans="1:21">
      <c r="A1234" s="10" t="s">
        <v>1310</v>
      </c>
      <c r="B1234" s="11" t="s">
        <v>1545</v>
      </c>
      <c r="C1234" s="11" t="s">
        <v>4564</v>
      </c>
      <c r="F1234" s="10" t="s">
        <v>241</v>
      </c>
      <c r="G1234" s="10">
        <v>50</v>
      </c>
      <c r="H1234" s="10" t="s">
        <v>1546</v>
      </c>
      <c r="I1234" s="10">
        <v>1</v>
      </c>
      <c r="J1234" s="10">
        <v>1</v>
      </c>
      <c r="L1234" s="10" t="s">
        <v>0</v>
      </c>
      <c r="O1234" s="10" t="s">
        <v>651</v>
      </c>
      <c r="Q1234" s="10" t="s">
        <v>1</v>
      </c>
      <c r="S1234" s="10">
        <f>IF(ISBLANK(T1234),0,COUNTA(L1234:R1234))</f>
        <v>3</v>
      </c>
      <c r="T1234" s="10" t="s">
        <v>5499</v>
      </c>
      <c r="U1234" s="10" t="s">
        <v>4683</v>
      </c>
    </row>
    <row r="1235" spans="1:21">
      <c r="A1235" s="10" t="s">
        <v>1310</v>
      </c>
      <c r="B1235" s="11" t="s">
        <v>1552</v>
      </c>
      <c r="C1235" s="11" t="s">
        <v>4570</v>
      </c>
      <c r="F1235" s="10" t="s">
        <v>241</v>
      </c>
      <c r="G1235" s="10">
        <v>50</v>
      </c>
      <c r="H1235" s="10" t="s">
        <v>1553</v>
      </c>
      <c r="I1235" s="10">
        <v>1</v>
      </c>
      <c r="J1235" s="10">
        <v>1</v>
      </c>
      <c r="O1235" s="10" t="s">
        <v>12</v>
      </c>
      <c r="S1235" s="10">
        <f>IF(ISBLANK(T1235),0,COUNTA(L1235:R1235))</f>
        <v>1</v>
      </c>
      <c r="T1235" s="10" t="s">
        <v>5499</v>
      </c>
      <c r="U1235" s="10" t="s">
        <v>4686</v>
      </c>
    </row>
    <row r="1236" spans="1:21">
      <c r="A1236" s="10" t="s">
        <v>1310</v>
      </c>
      <c r="B1236" s="11" t="s">
        <v>1341</v>
      </c>
      <c r="C1236" s="11" t="s">
        <v>4440</v>
      </c>
      <c r="F1236" s="10" t="s">
        <v>241</v>
      </c>
      <c r="G1236" s="10">
        <v>75</v>
      </c>
      <c r="H1236" s="10" t="s">
        <v>1342</v>
      </c>
      <c r="I1236" s="10">
        <v>1</v>
      </c>
      <c r="J1236" s="10">
        <v>1</v>
      </c>
      <c r="O1236" s="10" t="s">
        <v>12</v>
      </c>
      <c r="S1236" s="10">
        <f>IF(ISBLANK(T1236),0,COUNTA(L1236:R1236))</f>
        <v>1</v>
      </c>
      <c r="T1236" s="10" t="s">
        <v>5499</v>
      </c>
      <c r="U1236" s="10" t="s">
        <v>4587</v>
      </c>
    </row>
    <row r="1237" spans="1:21">
      <c r="A1237" s="10" t="s">
        <v>1310</v>
      </c>
      <c r="B1237" s="11" t="s">
        <v>1403</v>
      </c>
      <c r="C1237" s="11" t="s">
        <v>4479</v>
      </c>
      <c r="F1237" s="10" t="s">
        <v>241</v>
      </c>
      <c r="G1237" s="10">
        <v>75</v>
      </c>
      <c r="H1237" s="10" t="s">
        <v>360</v>
      </c>
      <c r="I1237" s="10">
        <v>1</v>
      </c>
      <c r="J1237" s="10">
        <v>1</v>
      </c>
      <c r="O1237" s="10" t="s">
        <v>9</v>
      </c>
      <c r="S1237" s="10">
        <f>IF(ISBLANK(T1237),0,COUNTA(L1237:R1237))</f>
        <v>1</v>
      </c>
      <c r="T1237" s="10" t="s">
        <v>5499</v>
      </c>
      <c r="U1237" s="10" t="s">
        <v>4620</v>
      </c>
    </row>
    <row r="1238" spans="1:21">
      <c r="A1238" s="10" t="s">
        <v>1310</v>
      </c>
      <c r="B1238" s="11" t="s">
        <v>1423</v>
      </c>
      <c r="C1238" s="11" t="s">
        <v>4490</v>
      </c>
      <c r="F1238" s="10" t="s">
        <v>241</v>
      </c>
      <c r="G1238" s="10">
        <v>75</v>
      </c>
      <c r="H1238" s="10" t="s">
        <v>1424</v>
      </c>
      <c r="I1238" s="10">
        <v>1</v>
      </c>
      <c r="J1238" s="10">
        <v>1</v>
      </c>
      <c r="O1238" s="10" t="s">
        <v>12</v>
      </c>
      <c r="S1238" s="10">
        <f>IF(ISBLANK(T1238),0,COUNTA(L1238:R1238))</f>
        <v>1</v>
      </c>
      <c r="T1238" s="10" t="s">
        <v>5499</v>
      </c>
      <c r="U1238" s="10" t="s">
        <v>4629</v>
      </c>
    </row>
    <row r="1239" spans="1:21">
      <c r="A1239" s="10" t="s">
        <v>1310</v>
      </c>
      <c r="B1239" s="11" t="s">
        <v>1432</v>
      </c>
      <c r="C1239" s="11" t="s">
        <v>4496</v>
      </c>
      <c r="F1239" s="10" t="s">
        <v>241</v>
      </c>
      <c r="G1239" s="10">
        <v>75</v>
      </c>
      <c r="H1239" s="10" t="s">
        <v>367</v>
      </c>
      <c r="I1239" s="10">
        <v>1</v>
      </c>
      <c r="J1239" s="10">
        <v>1</v>
      </c>
      <c r="O1239" s="10" t="s">
        <v>12</v>
      </c>
      <c r="S1239" s="10">
        <f>IF(ISBLANK(T1239),0,COUNTA(L1239:R1239))</f>
        <v>1</v>
      </c>
      <c r="T1239" s="10" t="s">
        <v>5499</v>
      </c>
      <c r="U1239" s="10" t="s">
        <v>4633</v>
      </c>
    </row>
    <row r="1240" spans="1:21">
      <c r="A1240" s="10" t="s">
        <v>1310</v>
      </c>
      <c r="B1240" s="11" t="s">
        <v>1440</v>
      </c>
      <c r="C1240" s="11" t="s">
        <v>4501</v>
      </c>
      <c r="F1240" s="10" t="s">
        <v>241</v>
      </c>
      <c r="G1240" s="10">
        <v>75</v>
      </c>
      <c r="H1240" s="10" t="s">
        <v>1441</v>
      </c>
      <c r="I1240" s="10">
        <v>1</v>
      </c>
      <c r="J1240" s="10">
        <v>1</v>
      </c>
      <c r="O1240" s="10" t="s">
        <v>17</v>
      </c>
      <c r="S1240" s="10">
        <f>IF(ISBLANK(T1240),0,COUNTA(L1240:R1240))</f>
        <v>1</v>
      </c>
      <c r="T1240" s="10" t="s">
        <v>5499</v>
      </c>
      <c r="U1240" s="10" t="s">
        <v>4635</v>
      </c>
    </row>
    <row r="1241" spans="1:21">
      <c r="A1241" s="10" t="s">
        <v>1310</v>
      </c>
      <c r="B1241" s="11" t="s">
        <v>1442</v>
      </c>
      <c r="C1241" s="11" t="s">
        <v>4502</v>
      </c>
      <c r="F1241" s="10" t="s">
        <v>241</v>
      </c>
      <c r="G1241" s="10">
        <v>75</v>
      </c>
      <c r="H1241" s="10" t="s">
        <v>1443</v>
      </c>
      <c r="I1241" s="10">
        <v>1</v>
      </c>
      <c r="J1241" s="10">
        <v>1</v>
      </c>
      <c r="L1241" s="10" t="s">
        <v>5494</v>
      </c>
      <c r="M1241" s="10" t="s">
        <v>833</v>
      </c>
      <c r="O1241" s="10" t="s">
        <v>17</v>
      </c>
      <c r="P1241" s="10" t="s">
        <v>652</v>
      </c>
      <c r="S1241" s="10">
        <f>IF(ISBLANK(T1241),0,COUNTA(L1241:R1241))</f>
        <v>4</v>
      </c>
      <c r="T1241" s="10" t="s">
        <v>5499</v>
      </c>
      <c r="U1241" s="10" t="s">
        <v>4636</v>
      </c>
    </row>
    <row r="1242" spans="1:21">
      <c r="A1242" s="10" t="s">
        <v>1310</v>
      </c>
      <c r="B1242" s="11" t="s">
        <v>1446</v>
      </c>
      <c r="C1242" s="11" t="s">
        <v>4504</v>
      </c>
      <c r="F1242" s="10" t="s">
        <v>241</v>
      </c>
      <c r="G1242" s="10">
        <v>75</v>
      </c>
      <c r="H1242" s="10" t="s">
        <v>370</v>
      </c>
      <c r="I1242" s="10">
        <v>1</v>
      </c>
      <c r="J1242" s="10">
        <v>1</v>
      </c>
      <c r="O1242" s="10" t="s">
        <v>17</v>
      </c>
      <c r="S1242" s="10">
        <f>IF(ISBLANK(T1242),0,COUNTA(L1242:R1242))</f>
        <v>1</v>
      </c>
      <c r="T1242" s="10" t="s">
        <v>5499</v>
      </c>
      <c r="U1242" s="10" t="s">
        <v>4638</v>
      </c>
    </row>
    <row r="1243" spans="1:21">
      <c r="A1243" s="10" t="s">
        <v>1310</v>
      </c>
      <c r="B1243" s="11" t="s">
        <v>1496</v>
      </c>
      <c r="C1243" s="11" t="s">
        <v>4535</v>
      </c>
      <c r="F1243" s="10" t="s">
        <v>241</v>
      </c>
      <c r="G1243" s="10">
        <v>75</v>
      </c>
      <c r="H1243" s="10" t="s">
        <v>1497</v>
      </c>
      <c r="I1243" s="10">
        <v>1</v>
      </c>
      <c r="J1243" s="10">
        <v>1</v>
      </c>
      <c r="L1243" s="10" t="s">
        <v>5495</v>
      </c>
      <c r="M1243" s="10" t="s">
        <v>5497</v>
      </c>
      <c r="O1243" s="10" t="s">
        <v>9</v>
      </c>
      <c r="S1243" s="10">
        <f>IF(ISBLANK(T1243),0,COUNTA(L1243:R1243))</f>
        <v>3</v>
      </c>
      <c r="T1243" s="10" t="s">
        <v>5499</v>
      </c>
      <c r="U1243" s="10" t="s">
        <v>4666</v>
      </c>
    </row>
    <row r="1244" spans="1:21">
      <c r="A1244" s="10" t="s">
        <v>1310</v>
      </c>
      <c r="B1244" s="11" t="s">
        <v>1510</v>
      </c>
      <c r="C1244" s="11" t="s">
        <v>4543</v>
      </c>
      <c r="F1244" s="10" t="s">
        <v>241</v>
      </c>
      <c r="G1244" s="10">
        <v>75</v>
      </c>
      <c r="H1244" s="10" t="s">
        <v>1511</v>
      </c>
      <c r="I1244" s="10">
        <v>1</v>
      </c>
      <c r="J1244" s="10">
        <v>1</v>
      </c>
      <c r="O1244" s="10" t="s">
        <v>9</v>
      </c>
      <c r="S1244" s="10">
        <f>IF(ISBLANK(T1244),0,COUNTA(L1244:R1244))</f>
        <v>1</v>
      </c>
      <c r="T1244" s="10" t="s">
        <v>5499</v>
      </c>
      <c r="U1244" s="10" t="s">
        <v>4670</v>
      </c>
    </row>
    <row r="1245" spans="1:21">
      <c r="A1245" s="10" t="s">
        <v>1310</v>
      </c>
      <c r="B1245" s="11" t="s">
        <v>1543</v>
      </c>
      <c r="C1245" s="11" t="s">
        <v>4563</v>
      </c>
      <c r="F1245" s="10" t="s">
        <v>241</v>
      </c>
      <c r="G1245" s="10">
        <v>75</v>
      </c>
      <c r="H1245" s="10" t="s">
        <v>1544</v>
      </c>
      <c r="I1245" s="10">
        <v>1</v>
      </c>
      <c r="J1245" s="10">
        <v>1</v>
      </c>
      <c r="L1245" s="10" t="s">
        <v>0</v>
      </c>
      <c r="M1245" s="10" t="s">
        <v>650</v>
      </c>
      <c r="O1245" s="10" t="s">
        <v>651</v>
      </c>
      <c r="S1245" s="10">
        <f>IF(ISBLANK(T1245),0,COUNTA(L1245:R1245))</f>
        <v>3</v>
      </c>
      <c r="T1245" s="10" t="s">
        <v>5499</v>
      </c>
      <c r="U1245" s="10" t="s">
        <v>4682</v>
      </c>
    </row>
    <row r="1246" spans="1:21">
      <c r="A1246" s="10" t="s">
        <v>1310</v>
      </c>
      <c r="B1246" s="11" t="s">
        <v>1416</v>
      </c>
      <c r="C1246" s="11" t="s">
        <v>4486</v>
      </c>
      <c r="F1246" s="10" t="s">
        <v>242</v>
      </c>
      <c r="G1246" s="10">
        <v>0</v>
      </c>
      <c r="H1246" s="10" t="s">
        <v>1417</v>
      </c>
      <c r="I1246" s="10">
        <v>1</v>
      </c>
      <c r="J1246" s="10">
        <v>1</v>
      </c>
      <c r="L1246" s="10" t="s">
        <v>5495</v>
      </c>
      <c r="N1246" s="10" t="s">
        <v>5496</v>
      </c>
      <c r="S1246" s="10">
        <f>IF(ISBLANK(T1246),0,COUNTA(L1246:R1246))</f>
        <v>2</v>
      </c>
      <c r="T1246" s="10" t="s">
        <v>5499</v>
      </c>
      <c r="U1246" s="10" t="s">
        <v>4625</v>
      </c>
    </row>
    <row r="1247" spans="1:21">
      <c r="A1247" s="10" t="s">
        <v>1310</v>
      </c>
      <c r="B1247" s="11" t="s">
        <v>1451</v>
      </c>
      <c r="C1247" s="11" t="s">
        <v>4508</v>
      </c>
      <c r="F1247" s="10" t="s">
        <v>242</v>
      </c>
      <c r="G1247" s="10">
        <v>0</v>
      </c>
      <c r="H1247" s="10" t="s">
        <v>820</v>
      </c>
      <c r="I1247" s="10">
        <v>1</v>
      </c>
      <c r="J1247" s="10">
        <v>1</v>
      </c>
      <c r="L1247" s="10" t="s">
        <v>5526</v>
      </c>
      <c r="N1247" s="10" t="s">
        <v>248</v>
      </c>
      <c r="S1247" s="10">
        <f>IF(ISBLANK(T1247),0,COUNTA(L1247:R1247))</f>
        <v>2</v>
      </c>
      <c r="T1247" s="10" t="s">
        <v>5499</v>
      </c>
      <c r="U1247" s="10" t="s">
        <v>3863</v>
      </c>
    </row>
    <row r="1248" spans="1:21">
      <c r="A1248" s="10" t="s">
        <v>1310</v>
      </c>
      <c r="B1248" s="11" t="s">
        <v>1527</v>
      </c>
      <c r="C1248" s="11" t="s">
        <v>4555</v>
      </c>
      <c r="F1248" s="10" t="s">
        <v>242</v>
      </c>
      <c r="G1248" s="10">
        <v>0</v>
      </c>
      <c r="H1248" s="10" t="s">
        <v>1528</v>
      </c>
      <c r="I1248" s="10">
        <v>1</v>
      </c>
      <c r="J1248" s="10">
        <v>1</v>
      </c>
      <c r="L1248" s="10" t="s">
        <v>5495</v>
      </c>
      <c r="M1248" s="10" t="s">
        <v>5497</v>
      </c>
      <c r="S1248" s="10">
        <f>IF(ISBLANK(T1248),0,COUNTA(L1248:R1248))</f>
        <v>2</v>
      </c>
      <c r="T1248" s="10" t="s">
        <v>5499</v>
      </c>
      <c r="U1248" s="10" t="s">
        <v>4673</v>
      </c>
    </row>
    <row r="1249" spans="1:21">
      <c r="A1249" s="10" t="s">
        <v>1310</v>
      </c>
      <c r="B1249" s="11" t="s">
        <v>1345</v>
      </c>
      <c r="C1249" s="11" t="s">
        <v>4442</v>
      </c>
      <c r="F1249" s="10" t="s">
        <v>242</v>
      </c>
      <c r="G1249" s="10">
        <v>25</v>
      </c>
      <c r="H1249" s="10" t="s">
        <v>1346</v>
      </c>
      <c r="I1249" s="10">
        <v>1</v>
      </c>
      <c r="J1249" s="10">
        <v>1</v>
      </c>
      <c r="L1249" s="10" t="s">
        <v>5494</v>
      </c>
      <c r="M1249" s="10" t="s">
        <v>5495</v>
      </c>
      <c r="N1249" s="10" t="s">
        <v>5496</v>
      </c>
      <c r="S1249" s="10">
        <f>IF(ISBLANK(T1249),0,COUNTA(L1249:R1249))</f>
        <v>3</v>
      </c>
      <c r="T1249" s="10" t="s">
        <v>5499</v>
      </c>
      <c r="U1249" s="10" t="s">
        <v>4589</v>
      </c>
    </row>
    <row r="1250" spans="1:21">
      <c r="A1250" s="10" t="s">
        <v>1310</v>
      </c>
      <c r="B1250" s="11" t="s">
        <v>1349</v>
      </c>
      <c r="C1250" s="11" t="s">
        <v>4445</v>
      </c>
      <c r="F1250" s="10" t="s">
        <v>242</v>
      </c>
      <c r="G1250" s="10">
        <v>25</v>
      </c>
      <c r="H1250" s="10" t="s">
        <v>417</v>
      </c>
      <c r="I1250" s="10">
        <v>1</v>
      </c>
      <c r="J1250" s="10">
        <v>1</v>
      </c>
      <c r="L1250" s="10" t="s">
        <v>5495</v>
      </c>
      <c r="S1250" s="10">
        <f>IF(ISBLANK(T1250),0,COUNTA(L1250:R1250))</f>
        <v>1</v>
      </c>
      <c r="T1250" s="10" t="s">
        <v>5499</v>
      </c>
      <c r="U1250" s="10" t="s">
        <v>4592</v>
      </c>
    </row>
    <row r="1251" spans="1:21">
      <c r="A1251" s="10" t="s">
        <v>1310</v>
      </c>
      <c r="B1251" s="11" t="s">
        <v>1495</v>
      </c>
      <c r="C1251" s="11" t="s">
        <v>4534</v>
      </c>
      <c r="F1251" s="10" t="s">
        <v>242</v>
      </c>
      <c r="G1251" s="10">
        <v>25</v>
      </c>
      <c r="H1251" s="10" t="s">
        <v>415</v>
      </c>
      <c r="I1251" s="10">
        <v>1</v>
      </c>
      <c r="J1251" s="10">
        <v>1</v>
      </c>
      <c r="L1251" s="10" t="s">
        <v>5495</v>
      </c>
      <c r="M1251" s="10" t="s">
        <v>5497</v>
      </c>
      <c r="S1251" s="10">
        <f>IF(ISBLANK(T1251),0,COUNTA(L1251:R1251))</f>
        <v>2</v>
      </c>
      <c r="T1251" s="10" t="s">
        <v>5499</v>
      </c>
      <c r="U1251" s="10" t="s">
        <v>4665</v>
      </c>
    </row>
    <row r="1252" spans="1:21">
      <c r="A1252" s="10" t="s">
        <v>1310</v>
      </c>
      <c r="B1252" s="11" t="s">
        <v>1524</v>
      </c>
      <c r="C1252" s="11" t="s">
        <v>4552</v>
      </c>
      <c r="F1252" s="10" t="s">
        <v>242</v>
      </c>
      <c r="G1252" s="10">
        <v>25</v>
      </c>
      <c r="H1252" s="10" t="s">
        <v>423</v>
      </c>
      <c r="I1252" s="10">
        <v>1</v>
      </c>
      <c r="J1252" s="10">
        <v>1</v>
      </c>
      <c r="L1252" s="10" t="s">
        <v>5526</v>
      </c>
      <c r="N1252" s="10" t="s">
        <v>248</v>
      </c>
      <c r="S1252" s="10">
        <f>IF(ISBLANK(T1252),0,COUNTA(L1252:R1252))</f>
        <v>2</v>
      </c>
      <c r="T1252" s="10" t="s">
        <v>5499</v>
      </c>
      <c r="U1252" s="10" t="s">
        <v>3819</v>
      </c>
    </row>
    <row r="1253" spans="1:21">
      <c r="A1253" s="10" t="s">
        <v>1310</v>
      </c>
      <c r="B1253" s="11" t="s">
        <v>1428</v>
      </c>
      <c r="C1253" s="11" t="s">
        <v>4493</v>
      </c>
      <c r="F1253" s="10" t="s">
        <v>242</v>
      </c>
      <c r="G1253" s="10">
        <v>50</v>
      </c>
      <c r="H1253" s="10" t="s">
        <v>412</v>
      </c>
      <c r="I1253" s="10">
        <v>1</v>
      </c>
      <c r="J1253" s="10">
        <v>1</v>
      </c>
      <c r="L1253" s="10" t="s">
        <v>650</v>
      </c>
      <c r="N1253" s="10" t="s">
        <v>652</v>
      </c>
      <c r="S1253" s="10">
        <f>IF(ISBLANK(T1253),0,COUNTA(L1253:R1253))</f>
        <v>2</v>
      </c>
      <c r="T1253" s="10" t="s">
        <v>5499</v>
      </c>
      <c r="U1253" s="10" t="s">
        <v>4631</v>
      </c>
    </row>
    <row r="1254" spans="1:21">
      <c r="A1254" s="10" t="s">
        <v>1310</v>
      </c>
      <c r="B1254" s="11" t="s">
        <v>1514</v>
      </c>
      <c r="C1254" s="11" t="s">
        <v>4545</v>
      </c>
      <c r="F1254" s="10" t="s">
        <v>242</v>
      </c>
      <c r="G1254" s="10">
        <v>50</v>
      </c>
      <c r="H1254" s="10" t="s">
        <v>433</v>
      </c>
      <c r="I1254" s="10">
        <v>1</v>
      </c>
      <c r="J1254" s="10">
        <v>1</v>
      </c>
      <c r="L1254" s="10" t="s">
        <v>5495</v>
      </c>
      <c r="S1254" s="10">
        <f>IF(ISBLANK(T1254),0,COUNTA(L1254:R1254))</f>
        <v>1</v>
      </c>
      <c r="T1254" s="10" t="s">
        <v>5499</v>
      </c>
      <c r="U1254" s="10" t="s">
        <v>4672</v>
      </c>
    </row>
    <row r="1255" spans="1:21">
      <c r="A1255" s="10" t="s">
        <v>1310</v>
      </c>
      <c r="B1255" s="11" t="s">
        <v>1515</v>
      </c>
      <c r="C1255" s="11" t="s">
        <v>4546</v>
      </c>
      <c r="F1255" s="10" t="s">
        <v>242</v>
      </c>
      <c r="G1255" s="10">
        <v>50</v>
      </c>
      <c r="H1255" s="10" t="s">
        <v>434</v>
      </c>
      <c r="I1255" s="10">
        <v>1</v>
      </c>
      <c r="J1255" s="10">
        <v>1</v>
      </c>
      <c r="L1255" s="10" t="s">
        <v>5495</v>
      </c>
      <c r="M1255" s="10" t="s">
        <v>5497</v>
      </c>
      <c r="S1255" s="10">
        <f>IF(ISBLANK(T1255),0,COUNTA(L1255:R1255))</f>
        <v>2</v>
      </c>
      <c r="T1255" s="10" t="s">
        <v>5499</v>
      </c>
      <c r="U1255" s="10" t="s">
        <v>4673</v>
      </c>
    </row>
    <row r="1256" spans="1:21">
      <c r="A1256" s="10" t="s">
        <v>1310</v>
      </c>
      <c r="B1256" s="11" t="s">
        <v>1539</v>
      </c>
      <c r="C1256" s="11" t="s">
        <v>4561</v>
      </c>
      <c r="F1256" s="10" t="s">
        <v>242</v>
      </c>
      <c r="G1256" s="10">
        <v>50</v>
      </c>
      <c r="H1256" s="10" t="s">
        <v>1540</v>
      </c>
      <c r="I1256" s="10">
        <v>1</v>
      </c>
      <c r="J1256" s="10">
        <v>1</v>
      </c>
      <c r="L1256" s="10" t="s">
        <v>5495</v>
      </c>
      <c r="N1256" s="10" t="s">
        <v>5496</v>
      </c>
      <c r="S1256" s="10">
        <f>IF(ISBLANK(T1256),0,COUNTA(L1256:R1256))</f>
        <v>2</v>
      </c>
      <c r="T1256" s="10" t="s">
        <v>5499</v>
      </c>
      <c r="U1256" s="10" t="s">
        <v>4625</v>
      </c>
    </row>
    <row r="1257" spans="1:21">
      <c r="A1257" s="10" t="s">
        <v>1310</v>
      </c>
      <c r="B1257" s="11" t="s">
        <v>1435</v>
      </c>
      <c r="C1257" s="11" t="s">
        <v>4498</v>
      </c>
      <c r="F1257" s="10" t="s">
        <v>242</v>
      </c>
      <c r="G1257" s="10">
        <v>75</v>
      </c>
      <c r="H1257" s="10" t="s">
        <v>1436</v>
      </c>
      <c r="I1257" s="10">
        <v>1</v>
      </c>
      <c r="J1257" s="10">
        <v>1</v>
      </c>
      <c r="L1257" s="10" t="s">
        <v>5494</v>
      </c>
      <c r="M1257" s="10" t="s">
        <v>5495</v>
      </c>
      <c r="N1257" s="10" t="s">
        <v>5496</v>
      </c>
      <c r="S1257" s="10">
        <f>IF(ISBLANK(T1257),0,COUNTA(L1257:R1257))</f>
        <v>3</v>
      </c>
      <c r="T1257" s="10" t="s">
        <v>5499</v>
      </c>
      <c r="U1257" s="10" t="s">
        <v>4589</v>
      </c>
    </row>
    <row r="1258" spans="1:21">
      <c r="A1258" s="10" t="s">
        <v>1310</v>
      </c>
      <c r="B1258" s="11" t="s">
        <v>1450</v>
      </c>
      <c r="C1258" s="11" t="s">
        <v>4507</v>
      </c>
      <c r="F1258" s="10" t="s">
        <v>242</v>
      </c>
      <c r="G1258" s="10">
        <v>75</v>
      </c>
      <c r="H1258" s="10" t="s">
        <v>438</v>
      </c>
      <c r="I1258" s="10">
        <v>1</v>
      </c>
      <c r="J1258" s="10">
        <v>1</v>
      </c>
      <c r="L1258" s="10" t="s">
        <v>5495</v>
      </c>
      <c r="S1258" s="10">
        <f>IF(ISBLANK(T1258),0,COUNTA(L1258:R1258))</f>
        <v>1</v>
      </c>
      <c r="T1258" s="10" t="s">
        <v>5499</v>
      </c>
      <c r="U1258" s="10" t="s">
        <v>4641</v>
      </c>
    </row>
    <row r="1259" spans="1:21">
      <c r="A1259" s="10" t="s">
        <v>1310</v>
      </c>
      <c r="B1259" s="11" t="s">
        <v>1462</v>
      </c>
      <c r="C1259" s="11" t="s">
        <v>4516</v>
      </c>
      <c r="F1259" s="10" t="s">
        <v>242</v>
      </c>
      <c r="G1259" s="10">
        <v>75</v>
      </c>
      <c r="H1259" s="10" t="s">
        <v>1463</v>
      </c>
      <c r="I1259" s="10">
        <v>1</v>
      </c>
      <c r="J1259" s="10">
        <v>1</v>
      </c>
      <c r="L1259" s="10" t="s">
        <v>5495</v>
      </c>
      <c r="M1259" s="10" t="s">
        <v>5497</v>
      </c>
      <c r="Q1259" s="10" t="s">
        <v>4</v>
      </c>
      <c r="S1259" s="10">
        <f>IF(ISBLANK(T1259),0,COUNTA(L1259:R1259))</f>
        <v>3</v>
      </c>
      <c r="T1259" s="10" t="s">
        <v>5499</v>
      </c>
      <c r="U1259" s="10" t="s">
        <v>4648</v>
      </c>
    </row>
    <row r="1260" spans="1:21">
      <c r="A1260" s="10" t="s">
        <v>1310</v>
      </c>
      <c r="B1260" s="11" t="s">
        <v>1506</v>
      </c>
      <c r="C1260" s="11" t="s">
        <v>4541</v>
      </c>
      <c r="F1260" s="10" t="s">
        <v>242</v>
      </c>
      <c r="G1260" s="10">
        <v>75</v>
      </c>
      <c r="H1260" s="10" t="s">
        <v>1507</v>
      </c>
      <c r="I1260" s="10">
        <v>1</v>
      </c>
      <c r="J1260" s="10">
        <v>1</v>
      </c>
      <c r="L1260" s="10" t="s">
        <v>5495</v>
      </c>
      <c r="N1260" s="10" t="s">
        <v>5496</v>
      </c>
      <c r="Q1260" s="10" t="s">
        <v>4</v>
      </c>
      <c r="S1260" s="10">
        <f>IF(ISBLANK(T1260),0,COUNTA(L1260:R1260))</f>
        <v>3</v>
      </c>
      <c r="T1260" s="10" t="s">
        <v>5499</v>
      </c>
      <c r="U1260" s="10" t="s">
        <v>4669</v>
      </c>
    </row>
    <row r="1261" spans="1:21">
      <c r="A1261" s="10" t="s">
        <v>1310</v>
      </c>
      <c r="B1261" s="11" t="s">
        <v>1525</v>
      </c>
      <c r="C1261" s="11" t="s">
        <v>4553</v>
      </c>
      <c r="F1261" s="10" t="s">
        <v>242</v>
      </c>
      <c r="G1261" s="10">
        <v>75</v>
      </c>
      <c r="H1261" s="10" t="s">
        <v>441</v>
      </c>
      <c r="I1261" s="10">
        <v>1</v>
      </c>
      <c r="J1261" s="10">
        <v>1</v>
      </c>
      <c r="L1261" s="10" t="s">
        <v>650</v>
      </c>
      <c r="N1261" s="10" t="s">
        <v>652</v>
      </c>
      <c r="S1261" s="10">
        <f>IF(ISBLANK(T1261),0,COUNTA(L1261:R1261))</f>
        <v>2</v>
      </c>
      <c r="T1261" s="10" t="s">
        <v>5499</v>
      </c>
      <c r="U1261" s="10" t="s">
        <v>4677</v>
      </c>
    </row>
    <row r="1262" spans="1:21">
      <c r="A1262" s="10" t="s">
        <v>1310</v>
      </c>
      <c r="B1262" s="11" t="s">
        <v>1554</v>
      </c>
      <c r="C1262" s="11" t="s">
        <v>4571</v>
      </c>
      <c r="F1262" s="10" t="s">
        <v>242</v>
      </c>
      <c r="G1262" s="10">
        <v>75</v>
      </c>
      <c r="H1262" s="10" t="s">
        <v>436</v>
      </c>
      <c r="I1262" s="10">
        <v>1</v>
      </c>
      <c r="J1262" s="10">
        <v>1</v>
      </c>
      <c r="L1262" s="10" t="s">
        <v>5495</v>
      </c>
      <c r="M1262" s="10" t="s">
        <v>5497</v>
      </c>
      <c r="S1262" s="10">
        <f>IF(ISBLANK(T1262),0,COUNTA(L1262:R1262))</f>
        <v>2</v>
      </c>
      <c r="T1262" s="10" t="s">
        <v>5499</v>
      </c>
      <c r="U1262" s="10" t="s">
        <v>4665</v>
      </c>
    </row>
    <row r="1263" spans="1:21">
      <c r="A1263" s="10" t="s">
        <v>1310</v>
      </c>
      <c r="B1263" s="11" t="s">
        <v>1325</v>
      </c>
      <c r="C1263" s="11" t="s">
        <v>4432</v>
      </c>
      <c r="F1263" s="10" t="s">
        <v>243</v>
      </c>
      <c r="G1263" s="10">
        <v>0</v>
      </c>
      <c r="H1263" s="10" t="s">
        <v>1326</v>
      </c>
      <c r="I1263" s="10">
        <v>1</v>
      </c>
      <c r="J1263" s="10">
        <v>1</v>
      </c>
      <c r="L1263" s="10" t="s">
        <v>0</v>
      </c>
      <c r="N1263" s="10" t="s">
        <v>247</v>
      </c>
      <c r="S1263" s="10">
        <f>IF(ISBLANK(T1263),0,COUNTA(L1263:R1263))</f>
        <v>2</v>
      </c>
      <c r="T1263" s="10" t="s">
        <v>5499</v>
      </c>
      <c r="U1263" s="10" t="s">
        <v>4579</v>
      </c>
    </row>
    <row r="1264" spans="1:21">
      <c r="A1264" s="10" t="s">
        <v>1310</v>
      </c>
      <c r="B1264" s="11" t="s">
        <v>1329</v>
      </c>
      <c r="C1264" s="11" t="s">
        <v>4434</v>
      </c>
      <c r="F1264" s="10" t="s">
        <v>243</v>
      </c>
      <c r="G1264" s="10">
        <v>0</v>
      </c>
      <c r="H1264" s="10" t="s">
        <v>1330</v>
      </c>
      <c r="I1264" s="10">
        <v>1</v>
      </c>
      <c r="J1264" s="10">
        <v>1</v>
      </c>
      <c r="L1264" s="10" t="s">
        <v>0</v>
      </c>
      <c r="N1264" s="10" t="s">
        <v>247</v>
      </c>
      <c r="S1264" s="10">
        <f>IF(ISBLANK(T1264),0,COUNTA(L1264:R1264))</f>
        <v>2</v>
      </c>
      <c r="T1264" s="10" t="s">
        <v>5499</v>
      </c>
      <c r="U1264" s="10" t="s">
        <v>4581</v>
      </c>
    </row>
    <row r="1265" spans="1:21">
      <c r="A1265" s="10" t="s">
        <v>1310</v>
      </c>
      <c r="B1265" s="11" t="s">
        <v>1388</v>
      </c>
      <c r="C1265" s="11" t="s">
        <v>4470</v>
      </c>
      <c r="F1265" s="10" t="s">
        <v>243</v>
      </c>
      <c r="G1265" s="10">
        <v>0</v>
      </c>
      <c r="H1265" s="10" t="s">
        <v>839</v>
      </c>
      <c r="I1265" s="10">
        <v>1</v>
      </c>
      <c r="J1265" s="10">
        <v>1</v>
      </c>
      <c r="R1265" s="10" t="s">
        <v>5</v>
      </c>
      <c r="S1265" s="10">
        <f>IF(ISBLANK(T1265),0,COUNTA(L1265:R1265))</f>
        <v>1</v>
      </c>
      <c r="T1265" s="10" t="s">
        <v>5499</v>
      </c>
      <c r="U1265" s="10" t="s">
        <v>4611</v>
      </c>
    </row>
    <row r="1266" spans="1:21">
      <c r="A1266" s="10" t="s">
        <v>1310</v>
      </c>
      <c r="B1266" s="11" t="s">
        <v>1433</v>
      </c>
      <c r="C1266" s="11" t="s">
        <v>4497</v>
      </c>
      <c r="F1266" s="10" t="s">
        <v>243</v>
      </c>
      <c r="G1266" s="10">
        <v>0</v>
      </c>
      <c r="H1266" s="10" t="s">
        <v>1434</v>
      </c>
      <c r="I1266" s="10">
        <v>1</v>
      </c>
      <c r="J1266" s="10">
        <v>1</v>
      </c>
      <c r="L1266" s="10" t="s">
        <v>650</v>
      </c>
      <c r="N1266" s="10" t="s">
        <v>5503</v>
      </c>
      <c r="O1266" s="10" t="s">
        <v>6</v>
      </c>
      <c r="S1266" s="10">
        <f>IF(ISBLANK(T1266),0,COUNTA(L1266:R1266))</f>
        <v>3</v>
      </c>
      <c r="T1266" s="10" t="s">
        <v>5499</v>
      </c>
      <c r="U1266" s="10" t="s">
        <v>4634</v>
      </c>
    </row>
    <row r="1267" spans="1:21">
      <c r="A1267" s="10" t="s">
        <v>1310</v>
      </c>
      <c r="B1267" s="11" t="s">
        <v>1493</v>
      </c>
      <c r="C1267" s="11" t="s">
        <v>4532</v>
      </c>
      <c r="F1267" s="10" t="s">
        <v>243</v>
      </c>
      <c r="G1267" s="10">
        <v>0</v>
      </c>
      <c r="H1267" s="10" t="s">
        <v>15</v>
      </c>
      <c r="I1267" s="10">
        <v>1</v>
      </c>
      <c r="J1267" s="10">
        <v>1</v>
      </c>
      <c r="M1267" s="10" t="s">
        <v>15</v>
      </c>
      <c r="S1267" s="10">
        <f>IF(ISBLANK(T1267),0,COUNTA(L1267:R1267))</f>
        <v>1</v>
      </c>
      <c r="T1267" s="10" t="s">
        <v>5499</v>
      </c>
      <c r="U1267" s="10" t="s">
        <v>4663</v>
      </c>
    </row>
    <row r="1268" spans="1:21">
      <c r="A1268" s="10" t="s">
        <v>1310</v>
      </c>
      <c r="B1268" s="11" t="s">
        <v>1508</v>
      </c>
      <c r="C1268" s="11" t="s">
        <v>4542</v>
      </c>
      <c r="F1268" s="10" t="s">
        <v>243</v>
      </c>
      <c r="G1268" s="10">
        <v>0</v>
      </c>
      <c r="H1268" s="10" t="s">
        <v>1509</v>
      </c>
      <c r="I1268" s="10">
        <v>1</v>
      </c>
      <c r="J1268" s="10">
        <v>1</v>
      </c>
      <c r="L1268" s="10" t="s">
        <v>833</v>
      </c>
      <c r="S1268" s="10">
        <f>IF(ISBLANK(T1268),0,COUNTA(L1268:R1268))</f>
        <v>1</v>
      </c>
      <c r="T1268" s="10" t="s">
        <v>5499</v>
      </c>
      <c r="U1268" s="10" t="s">
        <v>4269</v>
      </c>
    </row>
    <row r="1269" spans="1:21">
      <c r="A1269" s="10" t="s">
        <v>1310</v>
      </c>
      <c r="B1269" s="11" t="s">
        <v>1321</v>
      </c>
      <c r="C1269" s="11" t="s">
        <v>4430</v>
      </c>
      <c r="F1269" s="10" t="s">
        <v>243</v>
      </c>
      <c r="G1269" s="10">
        <v>25</v>
      </c>
      <c r="H1269" s="10" t="s">
        <v>1322</v>
      </c>
      <c r="I1269" s="10">
        <v>1</v>
      </c>
      <c r="J1269" s="10">
        <v>1</v>
      </c>
      <c r="L1269" s="10" t="s">
        <v>0</v>
      </c>
      <c r="N1269" s="10" t="s">
        <v>247</v>
      </c>
      <c r="S1269" s="10">
        <f>IF(ISBLANK(T1269),0,COUNTA(L1269:R1269))</f>
        <v>2</v>
      </c>
      <c r="T1269" s="10" t="s">
        <v>5499</v>
      </c>
      <c r="U1269" s="10" t="s">
        <v>4577</v>
      </c>
    </row>
    <row r="1270" spans="1:21">
      <c r="A1270" s="10" t="s">
        <v>1310</v>
      </c>
      <c r="B1270" s="11" t="s">
        <v>1327</v>
      </c>
      <c r="C1270" s="11" t="s">
        <v>4433</v>
      </c>
      <c r="F1270" s="10" t="s">
        <v>243</v>
      </c>
      <c r="G1270" s="10">
        <v>25</v>
      </c>
      <c r="H1270" s="10" t="s">
        <v>1328</v>
      </c>
      <c r="I1270" s="10">
        <v>1</v>
      </c>
      <c r="J1270" s="10">
        <v>1</v>
      </c>
      <c r="L1270" s="10" t="s">
        <v>0</v>
      </c>
      <c r="N1270" s="10" t="s">
        <v>247</v>
      </c>
      <c r="S1270" s="10">
        <f>IF(ISBLANK(T1270),0,COUNTA(L1270:R1270))</f>
        <v>2</v>
      </c>
      <c r="T1270" s="10" t="s">
        <v>5499</v>
      </c>
      <c r="U1270" s="10" t="s">
        <v>4580</v>
      </c>
    </row>
    <row r="1271" spans="1:21">
      <c r="A1271" s="10" t="s">
        <v>1310</v>
      </c>
      <c r="B1271" s="11" t="s">
        <v>1333</v>
      </c>
      <c r="C1271" s="11" t="s">
        <v>4436</v>
      </c>
      <c r="F1271" s="10" t="s">
        <v>243</v>
      </c>
      <c r="G1271" s="10">
        <v>25</v>
      </c>
      <c r="H1271" s="10" t="s">
        <v>1334</v>
      </c>
      <c r="I1271" s="10">
        <v>1</v>
      </c>
      <c r="J1271" s="10">
        <v>1</v>
      </c>
      <c r="L1271" s="10" t="s">
        <v>0</v>
      </c>
      <c r="N1271" s="10" t="s">
        <v>247</v>
      </c>
      <c r="S1271" s="10">
        <f>IF(ISBLANK(T1271),0,COUNTA(L1271:R1271))</f>
        <v>2</v>
      </c>
      <c r="T1271" s="10" t="s">
        <v>5499</v>
      </c>
      <c r="U1271" s="10" t="s">
        <v>4583</v>
      </c>
    </row>
    <row r="1272" spans="1:21">
      <c r="A1272" s="10" t="s">
        <v>1310</v>
      </c>
      <c r="B1272" s="11" t="s">
        <v>1337</v>
      </c>
      <c r="C1272" s="11" t="s">
        <v>4438</v>
      </c>
      <c r="F1272" s="10" t="s">
        <v>243</v>
      </c>
      <c r="G1272" s="10">
        <v>25</v>
      </c>
      <c r="H1272" s="10" t="s">
        <v>1338</v>
      </c>
      <c r="I1272" s="10">
        <v>1</v>
      </c>
      <c r="J1272" s="10">
        <v>1</v>
      </c>
      <c r="L1272" s="10" t="s">
        <v>0</v>
      </c>
      <c r="N1272" s="10" t="s">
        <v>247</v>
      </c>
      <c r="S1272" s="10">
        <f>IF(ISBLANK(T1272),0,COUNTA(L1272:R1272))</f>
        <v>2</v>
      </c>
      <c r="T1272" s="10" t="s">
        <v>5499</v>
      </c>
      <c r="U1272" s="10" t="s">
        <v>4585</v>
      </c>
    </row>
    <row r="1273" spans="1:21">
      <c r="A1273" s="10" t="s">
        <v>1310</v>
      </c>
      <c r="B1273" s="11" t="s">
        <v>1343</v>
      </c>
      <c r="C1273" s="11" t="s">
        <v>4441</v>
      </c>
      <c r="F1273" s="10" t="s">
        <v>243</v>
      </c>
      <c r="G1273" s="10">
        <v>25</v>
      </c>
      <c r="H1273" s="10" t="s">
        <v>1344</v>
      </c>
      <c r="I1273" s="10">
        <v>1</v>
      </c>
      <c r="J1273" s="10">
        <v>1</v>
      </c>
      <c r="O1273" s="10" t="s">
        <v>6</v>
      </c>
      <c r="S1273" s="10">
        <f>IF(ISBLANK(T1273),0,COUNTA(L1273:R1273))</f>
        <v>1</v>
      </c>
      <c r="T1273" s="10" t="s">
        <v>5499</v>
      </c>
      <c r="U1273" s="10" t="s">
        <v>4588</v>
      </c>
    </row>
    <row r="1274" spans="1:21">
      <c r="A1274" s="10" t="s">
        <v>1310</v>
      </c>
      <c r="B1274" s="11" t="s">
        <v>1387</v>
      </c>
      <c r="C1274" s="11" t="s">
        <v>4469</v>
      </c>
      <c r="F1274" s="10" t="s">
        <v>243</v>
      </c>
      <c r="G1274" s="10">
        <v>25</v>
      </c>
      <c r="H1274" s="10" t="s">
        <v>824</v>
      </c>
      <c r="I1274" s="10">
        <v>1</v>
      </c>
      <c r="J1274" s="10">
        <v>1</v>
      </c>
      <c r="L1274" s="10" t="s">
        <v>833</v>
      </c>
      <c r="M1274" s="10" t="s">
        <v>15</v>
      </c>
      <c r="S1274" s="10">
        <f>IF(ISBLANK(T1274),0,COUNTA(L1274:R1274))</f>
        <v>2</v>
      </c>
      <c r="T1274" s="10" t="s">
        <v>5499</v>
      </c>
      <c r="U1274" s="10" t="s">
        <v>4610</v>
      </c>
    </row>
    <row r="1275" spans="1:21">
      <c r="A1275" s="10" t="s">
        <v>1310</v>
      </c>
      <c r="B1275" s="11" t="s">
        <v>1414</v>
      </c>
      <c r="C1275" s="11" t="s">
        <v>4485</v>
      </c>
      <c r="F1275" s="10" t="s">
        <v>243</v>
      </c>
      <c r="G1275" s="10">
        <v>25</v>
      </c>
      <c r="H1275" s="10" t="s">
        <v>1415</v>
      </c>
      <c r="I1275" s="10">
        <v>1</v>
      </c>
      <c r="J1275" s="10">
        <v>1</v>
      </c>
      <c r="M1275" s="10" t="s">
        <v>15</v>
      </c>
      <c r="S1275" s="10">
        <f>IF(ISBLANK(T1275),0,COUNTA(L1275:R1275))</f>
        <v>1</v>
      </c>
      <c r="T1275" s="10" t="s">
        <v>5499</v>
      </c>
      <c r="U1275" s="10" t="s">
        <v>4624</v>
      </c>
    </row>
    <row r="1276" spans="1:21">
      <c r="A1276" s="10" t="s">
        <v>1310</v>
      </c>
      <c r="B1276" s="11" t="s">
        <v>1501</v>
      </c>
      <c r="C1276" s="11" t="s">
        <v>4538</v>
      </c>
      <c r="F1276" s="10" t="s">
        <v>243</v>
      </c>
      <c r="G1276" s="10">
        <v>25</v>
      </c>
      <c r="H1276" s="10" t="s">
        <v>1502</v>
      </c>
      <c r="I1276" s="10">
        <v>1</v>
      </c>
      <c r="J1276" s="10">
        <v>1</v>
      </c>
      <c r="L1276" s="10" t="s">
        <v>833</v>
      </c>
      <c r="S1276" s="10">
        <f>IF(ISBLANK(T1276),0,COUNTA(L1276:R1276))</f>
        <v>1</v>
      </c>
      <c r="T1276" s="10" t="s">
        <v>5499</v>
      </c>
      <c r="U1276" s="10" t="s">
        <v>4269</v>
      </c>
    </row>
    <row r="1277" spans="1:21">
      <c r="A1277" s="10" t="s">
        <v>1310</v>
      </c>
      <c r="B1277" s="11" t="s">
        <v>1550</v>
      </c>
      <c r="C1277" s="11" t="s">
        <v>4568</v>
      </c>
      <c r="F1277" s="10" t="s">
        <v>243</v>
      </c>
      <c r="G1277" s="10">
        <v>25</v>
      </c>
      <c r="H1277" s="10" t="s">
        <v>285</v>
      </c>
      <c r="I1277" s="10">
        <v>1</v>
      </c>
      <c r="J1277" s="10">
        <v>1</v>
      </c>
      <c r="L1277" s="10" t="s">
        <v>650</v>
      </c>
      <c r="M1277" s="10" t="s">
        <v>833</v>
      </c>
      <c r="N1277" s="10" t="s">
        <v>15</v>
      </c>
      <c r="S1277" s="10">
        <f>IF(ISBLANK(T1277),0,COUNTA(L1277:R1277))</f>
        <v>3</v>
      </c>
      <c r="T1277" s="10" t="s">
        <v>5499</v>
      </c>
      <c r="U1277" s="10" t="s">
        <v>4685</v>
      </c>
    </row>
    <row r="1278" spans="1:21">
      <c r="A1278" s="10" t="s">
        <v>1310</v>
      </c>
      <c r="B1278" s="11" t="s">
        <v>1311</v>
      </c>
      <c r="C1278" s="11" t="s">
        <v>4425</v>
      </c>
      <c r="F1278" s="10" t="s">
        <v>243</v>
      </c>
      <c r="G1278" s="10">
        <v>50</v>
      </c>
      <c r="H1278" s="10" t="s">
        <v>1312</v>
      </c>
      <c r="I1278" s="10">
        <v>1</v>
      </c>
      <c r="J1278" s="10">
        <v>1</v>
      </c>
      <c r="L1278" s="10" t="s">
        <v>0</v>
      </c>
      <c r="N1278" s="10" t="s">
        <v>247</v>
      </c>
      <c r="S1278" s="10">
        <f>IF(ISBLANK(T1278),0,COUNTA(L1278:R1278))</f>
        <v>2</v>
      </c>
      <c r="T1278" s="10" t="s">
        <v>5499</v>
      </c>
      <c r="U1278" s="10" t="s">
        <v>4572</v>
      </c>
    </row>
    <row r="1279" spans="1:21">
      <c r="A1279" s="10" t="s">
        <v>1310</v>
      </c>
      <c r="B1279" s="11" t="s">
        <v>1313</v>
      </c>
      <c r="C1279" s="11" t="s">
        <v>4426</v>
      </c>
      <c r="F1279" s="10" t="s">
        <v>243</v>
      </c>
      <c r="G1279" s="10">
        <v>50</v>
      </c>
      <c r="H1279" s="10" t="s">
        <v>1314</v>
      </c>
      <c r="I1279" s="10">
        <v>1</v>
      </c>
      <c r="J1279" s="10">
        <v>1</v>
      </c>
      <c r="L1279" s="10" t="s">
        <v>0</v>
      </c>
      <c r="N1279" s="10" t="s">
        <v>247</v>
      </c>
      <c r="S1279" s="10">
        <f>IF(ISBLANK(T1279),0,COUNTA(L1279:R1279))</f>
        <v>2</v>
      </c>
      <c r="T1279" s="10" t="s">
        <v>5499</v>
      </c>
      <c r="U1279" s="10" t="s">
        <v>4573</v>
      </c>
    </row>
    <row r="1280" spans="1:21">
      <c r="A1280" s="10" t="s">
        <v>1310</v>
      </c>
      <c r="B1280" s="11" t="s">
        <v>1315</v>
      </c>
      <c r="C1280" s="11" t="s">
        <v>4427</v>
      </c>
      <c r="F1280" s="10" t="s">
        <v>243</v>
      </c>
      <c r="G1280" s="10">
        <v>50</v>
      </c>
      <c r="H1280" s="10" t="s">
        <v>1316</v>
      </c>
      <c r="I1280" s="10">
        <v>1</v>
      </c>
      <c r="J1280" s="10">
        <v>1</v>
      </c>
      <c r="L1280" s="10" t="s">
        <v>0</v>
      </c>
      <c r="N1280" s="10" t="s">
        <v>247</v>
      </c>
      <c r="S1280" s="10">
        <f>IF(ISBLANK(T1280),0,COUNTA(L1280:R1280))</f>
        <v>2</v>
      </c>
      <c r="T1280" s="10" t="s">
        <v>5499</v>
      </c>
      <c r="U1280" s="10" t="s">
        <v>4574</v>
      </c>
    </row>
    <row r="1281" spans="1:21">
      <c r="A1281" s="10" t="s">
        <v>1310</v>
      </c>
      <c r="B1281" s="11" t="s">
        <v>1317</v>
      </c>
      <c r="C1281" s="11" t="s">
        <v>4428</v>
      </c>
      <c r="F1281" s="10" t="s">
        <v>243</v>
      </c>
      <c r="G1281" s="10">
        <v>50</v>
      </c>
      <c r="H1281" s="10" t="s">
        <v>1318</v>
      </c>
      <c r="I1281" s="10">
        <v>1</v>
      </c>
      <c r="J1281" s="10">
        <v>1</v>
      </c>
      <c r="L1281" s="10" t="s">
        <v>0</v>
      </c>
      <c r="N1281" s="10" t="s">
        <v>247</v>
      </c>
      <c r="S1281" s="10">
        <f>IF(ISBLANK(T1281),0,COUNTA(L1281:R1281))</f>
        <v>2</v>
      </c>
      <c r="T1281" s="10" t="s">
        <v>5499</v>
      </c>
      <c r="U1281" s="10" t="s">
        <v>4575</v>
      </c>
    </row>
    <row r="1282" spans="1:21">
      <c r="A1282" s="10" t="s">
        <v>1310</v>
      </c>
      <c r="B1282" s="11" t="s">
        <v>1323</v>
      </c>
      <c r="C1282" s="11" t="s">
        <v>4431</v>
      </c>
      <c r="F1282" s="10" t="s">
        <v>243</v>
      </c>
      <c r="G1282" s="10">
        <v>50</v>
      </c>
      <c r="H1282" s="10" t="s">
        <v>1324</v>
      </c>
      <c r="I1282" s="10">
        <v>1</v>
      </c>
      <c r="J1282" s="10">
        <v>1</v>
      </c>
      <c r="L1282" s="10" t="s">
        <v>0</v>
      </c>
      <c r="N1282" s="10" t="s">
        <v>247</v>
      </c>
      <c r="S1282" s="10">
        <f>IF(ISBLANK(T1282),0,COUNTA(L1282:R1282))</f>
        <v>2</v>
      </c>
      <c r="T1282" s="10" t="s">
        <v>5499</v>
      </c>
      <c r="U1282" s="10" t="s">
        <v>4578</v>
      </c>
    </row>
    <row r="1283" spans="1:21">
      <c r="A1283" s="10" t="s">
        <v>1310</v>
      </c>
      <c r="B1283" s="11" t="s">
        <v>1386</v>
      </c>
      <c r="C1283" s="11" t="s">
        <v>4468</v>
      </c>
      <c r="F1283" s="10" t="s">
        <v>243</v>
      </c>
      <c r="G1283" s="10">
        <v>50</v>
      </c>
      <c r="H1283" s="10" t="s">
        <v>830</v>
      </c>
      <c r="I1283" s="10">
        <v>1</v>
      </c>
      <c r="J1283" s="10">
        <v>1</v>
      </c>
      <c r="L1283" s="10" t="s">
        <v>833</v>
      </c>
      <c r="O1283" s="10" t="s">
        <v>6</v>
      </c>
      <c r="S1283" s="10">
        <f>IF(ISBLANK(T1283),0,COUNTA(L1283:R1283))</f>
        <v>2</v>
      </c>
      <c r="T1283" s="10" t="s">
        <v>5499</v>
      </c>
      <c r="U1283" s="10" t="s">
        <v>4609</v>
      </c>
    </row>
    <row r="1284" spans="1:21">
      <c r="A1284" s="10" t="s">
        <v>1310</v>
      </c>
      <c r="B1284" s="11" t="s">
        <v>1465</v>
      </c>
      <c r="C1284" s="11" t="s">
        <v>4518</v>
      </c>
      <c r="F1284" s="10" t="s">
        <v>243</v>
      </c>
      <c r="G1284" s="10">
        <v>50</v>
      </c>
      <c r="H1284" s="10" t="s">
        <v>1466</v>
      </c>
      <c r="I1284" s="10">
        <v>1</v>
      </c>
      <c r="J1284" s="10">
        <v>1</v>
      </c>
      <c r="O1284" s="10" t="s">
        <v>6</v>
      </c>
      <c r="S1284" s="10">
        <f>IF(ISBLANK(T1284),0,COUNTA(L1284:R1284))</f>
        <v>1</v>
      </c>
      <c r="T1284" s="10" t="s">
        <v>5499</v>
      </c>
      <c r="U1284" s="10" t="s">
        <v>4649</v>
      </c>
    </row>
    <row r="1285" spans="1:21">
      <c r="A1285" s="10" t="s">
        <v>1310</v>
      </c>
      <c r="B1285" s="11" t="s">
        <v>1494</v>
      </c>
      <c r="C1285" s="11" t="s">
        <v>4533</v>
      </c>
      <c r="F1285" s="10" t="s">
        <v>243</v>
      </c>
      <c r="G1285" s="10">
        <v>50</v>
      </c>
      <c r="H1285" s="10" t="s">
        <v>799</v>
      </c>
      <c r="I1285" s="10">
        <v>1</v>
      </c>
      <c r="J1285" s="10">
        <v>1</v>
      </c>
      <c r="M1285" s="10" t="s">
        <v>15</v>
      </c>
      <c r="O1285" s="10" t="s">
        <v>1</v>
      </c>
      <c r="S1285" s="10">
        <f>IF(ISBLANK(T1285),0,COUNTA(L1285:R1285))</f>
        <v>2</v>
      </c>
      <c r="T1285" s="10" t="s">
        <v>5499</v>
      </c>
      <c r="U1285" s="10" t="s">
        <v>4664</v>
      </c>
    </row>
    <row r="1286" spans="1:21">
      <c r="A1286" s="10" t="s">
        <v>1310</v>
      </c>
      <c r="B1286" s="11" t="s">
        <v>1499</v>
      </c>
      <c r="C1286" s="11" t="s">
        <v>4537</v>
      </c>
      <c r="F1286" s="10" t="s">
        <v>243</v>
      </c>
      <c r="G1286" s="10">
        <v>50</v>
      </c>
      <c r="H1286" s="10" t="s">
        <v>1500</v>
      </c>
      <c r="I1286" s="10">
        <v>1</v>
      </c>
      <c r="J1286" s="10">
        <v>1</v>
      </c>
      <c r="L1286" s="10" t="s">
        <v>833</v>
      </c>
      <c r="S1286" s="10">
        <f>IF(ISBLANK(T1286),0,COUNTA(L1286:R1286))</f>
        <v>1</v>
      </c>
      <c r="T1286" s="10" t="s">
        <v>5499</v>
      </c>
      <c r="U1286" s="10" t="s">
        <v>4269</v>
      </c>
    </row>
    <row r="1287" spans="1:21">
      <c r="A1287" s="10" t="s">
        <v>1310</v>
      </c>
      <c r="B1287" s="11" t="s">
        <v>1503</v>
      </c>
      <c r="C1287" s="11" t="s">
        <v>4539</v>
      </c>
      <c r="F1287" s="10" t="s">
        <v>243</v>
      </c>
      <c r="G1287" s="10">
        <v>50</v>
      </c>
      <c r="H1287" s="10" t="s">
        <v>760</v>
      </c>
      <c r="I1287" s="10">
        <v>1</v>
      </c>
      <c r="J1287" s="10">
        <v>1</v>
      </c>
      <c r="O1287" s="10" t="s">
        <v>13</v>
      </c>
      <c r="Q1287" s="10" t="s">
        <v>5504</v>
      </c>
      <c r="S1287" s="10">
        <f>IF(ISBLANK(T1287),0,COUNTA(L1287:R1287))</f>
        <v>2</v>
      </c>
      <c r="T1287" s="10" t="s">
        <v>5499</v>
      </c>
      <c r="U1287" s="10" t="s">
        <v>4668</v>
      </c>
    </row>
    <row r="1288" spans="1:21">
      <c r="A1288" s="10" t="s">
        <v>1310</v>
      </c>
      <c r="B1288" s="11" t="s">
        <v>1319</v>
      </c>
      <c r="C1288" s="11" t="s">
        <v>4429</v>
      </c>
      <c r="F1288" s="10" t="s">
        <v>243</v>
      </c>
      <c r="G1288" s="10">
        <v>75</v>
      </c>
      <c r="H1288" s="10" t="s">
        <v>1320</v>
      </c>
      <c r="I1288" s="10">
        <v>1</v>
      </c>
      <c r="J1288" s="10">
        <v>1</v>
      </c>
      <c r="L1288" s="10" t="s">
        <v>0</v>
      </c>
      <c r="N1288" s="10" t="s">
        <v>247</v>
      </c>
      <c r="S1288" s="10">
        <f>IF(ISBLANK(T1288),0,COUNTA(L1288:R1288))</f>
        <v>2</v>
      </c>
      <c r="T1288" s="10" t="s">
        <v>5499</v>
      </c>
      <c r="U1288" s="10" t="s">
        <v>4576</v>
      </c>
    </row>
    <row r="1289" spans="1:21">
      <c r="A1289" s="10" t="s">
        <v>1310</v>
      </c>
      <c r="B1289" s="11" t="s">
        <v>1331</v>
      </c>
      <c r="C1289" s="11" t="s">
        <v>4435</v>
      </c>
      <c r="F1289" s="10" t="s">
        <v>243</v>
      </c>
      <c r="G1289" s="10">
        <v>75</v>
      </c>
      <c r="H1289" s="10" t="s">
        <v>1332</v>
      </c>
      <c r="I1289" s="10">
        <v>1</v>
      </c>
      <c r="J1289" s="10">
        <v>1</v>
      </c>
      <c r="L1289" s="10" t="s">
        <v>0</v>
      </c>
      <c r="N1289" s="10" t="s">
        <v>247</v>
      </c>
      <c r="S1289" s="10">
        <f>IF(ISBLANK(T1289),0,COUNTA(L1289:R1289))</f>
        <v>2</v>
      </c>
      <c r="T1289" s="10" t="s">
        <v>5499</v>
      </c>
      <c r="U1289" s="10" t="s">
        <v>4582</v>
      </c>
    </row>
    <row r="1290" spans="1:21">
      <c r="A1290" s="10" t="s">
        <v>1310</v>
      </c>
      <c r="B1290" s="11" t="s">
        <v>1335</v>
      </c>
      <c r="C1290" s="11" t="s">
        <v>4437</v>
      </c>
      <c r="F1290" s="10" t="s">
        <v>243</v>
      </c>
      <c r="G1290" s="10">
        <v>75</v>
      </c>
      <c r="H1290" s="10" t="s">
        <v>1336</v>
      </c>
      <c r="I1290" s="10">
        <v>1</v>
      </c>
      <c r="J1290" s="10">
        <v>1</v>
      </c>
      <c r="L1290" s="10" t="s">
        <v>0</v>
      </c>
      <c r="N1290" s="10" t="s">
        <v>247</v>
      </c>
      <c r="S1290" s="10">
        <f>IF(ISBLANK(T1290),0,COUNTA(L1290:R1290))</f>
        <v>2</v>
      </c>
      <c r="T1290" s="10" t="s">
        <v>5499</v>
      </c>
      <c r="U1290" s="10" t="s">
        <v>4584</v>
      </c>
    </row>
    <row r="1291" spans="1:21">
      <c r="A1291" s="10" t="s">
        <v>1310</v>
      </c>
      <c r="B1291" s="11" t="s">
        <v>1339</v>
      </c>
      <c r="C1291" s="11" t="s">
        <v>4439</v>
      </c>
      <c r="F1291" s="10" t="s">
        <v>243</v>
      </c>
      <c r="G1291" s="10">
        <v>75</v>
      </c>
      <c r="H1291" s="10" t="s">
        <v>1340</v>
      </c>
      <c r="I1291" s="10">
        <v>1</v>
      </c>
      <c r="J1291" s="10">
        <v>1</v>
      </c>
      <c r="L1291" s="10" t="s">
        <v>0</v>
      </c>
      <c r="N1291" s="10" t="s">
        <v>247</v>
      </c>
      <c r="S1291" s="10">
        <f>IF(ISBLANK(T1291),0,COUNTA(L1291:R1291))</f>
        <v>2</v>
      </c>
      <c r="T1291" s="10" t="s">
        <v>5499</v>
      </c>
      <c r="U1291" s="10" t="s">
        <v>4586</v>
      </c>
    </row>
    <row r="1292" spans="1:21">
      <c r="A1292" s="10" t="s">
        <v>1310</v>
      </c>
      <c r="B1292" s="11" t="s">
        <v>1397</v>
      </c>
      <c r="C1292" s="11" t="s">
        <v>4475</v>
      </c>
      <c r="F1292" s="10" t="s">
        <v>243</v>
      </c>
      <c r="G1292" s="10">
        <v>75</v>
      </c>
      <c r="H1292" s="10" t="s">
        <v>882</v>
      </c>
      <c r="I1292" s="10">
        <v>1</v>
      </c>
      <c r="J1292" s="10">
        <v>1</v>
      </c>
      <c r="P1292" s="10" t="s">
        <v>5498</v>
      </c>
      <c r="Q1292" s="10" t="s">
        <v>5504</v>
      </c>
      <c r="R1292" s="10" t="s">
        <v>8</v>
      </c>
      <c r="S1292" s="10">
        <f>IF(ISBLANK(T1292),0,COUNTA(L1292:R1292))</f>
        <v>3</v>
      </c>
      <c r="T1292" s="10" t="s">
        <v>5499</v>
      </c>
      <c r="U1292" s="10" t="s">
        <v>4616</v>
      </c>
    </row>
    <row r="1293" spans="1:21">
      <c r="A1293" s="10" t="s">
        <v>1310</v>
      </c>
      <c r="B1293" s="11" t="s">
        <v>1452</v>
      </c>
      <c r="C1293" s="11" t="s">
        <v>4509</v>
      </c>
      <c r="F1293" s="10" t="s">
        <v>243</v>
      </c>
      <c r="G1293" s="10">
        <v>75</v>
      </c>
      <c r="H1293" s="10" t="s">
        <v>1453</v>
      </c>
      <c r="I1293" s="10">
        <v>1</v>
      </c>
      <c r="J1293" s="10">
        <v>1</v>
      </c>
      <c r="M1293" s="10" t="s">
        <v>15</v>
      </c>
      <c r="S1293" s="10">
        <f>IF(ISBLANK(T1293),0,COUNTA(L1293:R1293))</f>
        <v>1</v>
      </c>
      <c r="T1293" s="10" t="s">
        <v>5499</v>
      </c>
      <c r="U1293" s="10" t="s">
        <v>4642</v>
      </c>
    </row>
    <row r="1294" spans="1:21">
      <c r="A1294" s="10" t="s">
        <v>1310</v>
      </c>
      <c r="B1294" s="11" t="s">
        <v>1504</v>
      </c>
      <c r="C1294" s="11" t="s">
        <v>4540</v>
      </c>
      <c r="F1294" s="10" t="s">
        <v>243</v>
      </c>
      <c r="G1294" s="10">
        <v>75</v>
      </c>
      <c r="H1294" s="10" t="s">
        <v>1505</v>
      </c>
      <c r="I1294" s="10">
        <v>1</v>
      </c>
      <c r="J1294" s="10">
        <v>1</v>
      </c>
      <c r="L1294" s="10" t="s">
        <v>833</v>
      </c>
      <c r="S1294" s="10">
        <f>IF(ISBLANK(T1294),0,COUNTA(L1294:R1294))</f>
        <v>1</v>
      </c>
      <c r="T1294" s="10" t="s">
        <v>5499</v>
      </c>
      <c r="U1294" s="10" t="s">
        <v>4269</v>
      </c>
    </row>
    <row r="1295" spans="1:21">
      <c r="A1295" s="10" t="s">
        <v>1310</v>
      </c>
      <c r="B1295" s="11" t="s">
        <v>1512</v>
      </c>
      <c r="C1295" s="11" t="s">
        <v>4544</v>
      </c>
      <c r="F1295" s="10" t="s">
        <v>243</v>
      </c>
      <c r="G1295" s="10">
        <v>75</v>
      </c>
      <c r="H1295" s="10" t="s">
        <v>1513</v>
      </c>
      <c r="I1295" s="10">
        <v>1</v>
      </c>
      <c r="J1295" s="10">
        <v>1</v>
      </c>
      <c r="O1295" s="10" t="s">
        <v>6</v>
      </c>
      <c r="S1295" s="10">
        <f>IF(ISBLANK(T1295),0,COUNTA(L1295:R1295))</f>
        <v>1</v>
      </c>
      <c r="T1295" s="10" t="s">
        <v>5499</v>
      </c>
      <c r="U1295" s="10" t="s">
        <v>4671</v>
      </c>
    </row>
    <row r="1296" spans="1:21">
      <c r="A1296" s="10" t="s">
        <v>246</v>
      </c>
      <c r="B1296" s="11" t="s">
        <v>21</v>
      </c>
      <c r="C1296" s="14" t="s">
        <v>5407</v>
      </c>
      <c r="D1296" s="14"/>
      <c r="E1296" s="14"/>
      <c r="F1296" s="10" t="s">
        <v>239</v>
      </c>
      <c r="G1296" s="10">
        <v>0</v>
      </c>
      <c r="H1296" s="10" t="s">
        <v>249</v>
      </c>
      <c r="I1296" s="10">
        <v>1</v>
      </c>
      <c r="J1296" s="10">
        <v>1</v>
      </c>
      <c r="M1296" s="10" t="s">
        <v>248</v>
      </c>
      <c r="S1296" s="10">
        <f>IF(ISBLANK(T1296),0,COUNTA(L1296:R1296))</f>
        <v>1</v>
      </c>
      <c r="T1296" s="10" t="s">
        <v>5499</v>
      </c>
    </row>
    <row r="1297" spans="1:20">
      <c r="A1297" s="10" t="s">
        <v>246</v>
      </c>
      <c r="B1297" s="11" t="s">
        <v>22</v>
      </c>
      <c r="C1297" s="14" t="s">
        <v>3987</v>
      </c>
      <c r="D1297" s="14"/>
      <c r="E1297" s="14"/>
      <c r="F1297" s="10" t="s">
        <v>239</v>
      </c>
      <c r="G1297" s="10">
        <v>0</v>
      </c>
      <c r="H1297" s="10" t="s">
        <v>131</v>
      </c>
      <c r="I1297" s="10">
        <v>1</v>
      </c>
      <c r="J1297" s="10">
        <v>1</v>
      </c>
      <c r="L1297" s="10" t="s">
        <v>11</v>
      </c>
      <c r="O1297" s="10" t="s">
        <v>651</v>
      </c>
      <c r="P1297" s="10" t="s">
        <v>652</v>
      </c>
      <c r="S1297" s="10">
        <f>IF(ISBLANK(T1297),0,COUNTA(L1297:R1297))</f>
        <v>3</v>
      </c>
      <c r="T1297" s="10" t="s">
        <v>5499</v>
      </c>
    </row>
    <row r="1298" spans="1:20">
      <c r="A1298" s="10" t="s">
        <v>246</v>
      </c>
      <c r="B1298" s="11" t="s">
        <v>23</v>
      </c>
      <c r="C1298" s="14" t="s">
        <v>5462</v>
      </c>
      <c r="D1298" s="14"/>
      <c r="E1298" s="14"/>
      <c r="F1298" s="10" t="s">
        <v>239</v>
      </c>
      <c r="G1298" s="10">
        <v>0</v>
      </c>
      <c r="H1298" s="10" t="s">
        <v>132</v>
      </c>
      <c r="I1298" s="10">
        <v>1</v>
      </c>
      <c r="J1298" s="10">
        <v>1</v>
      </c>
      <c r="M1298" s="10" t="s">
        <v>5498</v>
      </c>
      <c r="S1298" s="10">
        <f>IF(ISBLANK(T1298),0,COUNTA(L1298:R1298))</f>
        <v>1</v>
      </c>
      <c r="T1298" s="10" t="s">
        <v>5499</v>
      </c>
    </row>
    <row r="1299" spans="1:20">
      <c r="A1299" s="10" t="s">
        <v>246</v>
      </c>
      <c r="B1299" s="11" t="s">
        <v>24</v>
      </c>
      <c r="C1299" s="14" t="s">
        <v>5459</v>
      </c>
      <c r="D1299" s="14"/>
      <c r="E1299" s="14"/>
      <c r="F1299" s="10" t="s">
        <v>239</v>
      </c>
      <c r="G1299" s="10">
        <v>25</v>
      </c>
      <c r="H1299" s="10" t="s">
        <v>133</v>
      </c>
      <c r="I1299" s="10">
        <v>1</v>
      </c>
      <c r="J1299" s="10">
        <v>1</v>
      </c>
      <c r="M1299" s="10" t="s">
        <v>248</v>
      </c>
      <c r="S1299" s="10">
        <f>IF(ISBLANK(T1299),0,COUNTA(L1299:R1299))</f>
        <v>1</v>
      </c>
      <c r="T1299" s="10" t="s">
        <v>5499</v>
      </c>
    </row>
    <row r="1300" spans="1:20">
      <c r="A1300" s="10" t="s">
        <v>246</v>
      </c>
      <c r="B1300" s="11" t="s">
        <v>25</v>
      </c>
      <c r="C1300" s="14" t="s">
        <v>5473</v>
      </c>
      <c r="D1300" s="14"/>
      <c r="E1300" s="14"/>
      <c r="F1300" s="10" t="s">
        <v>239</v>
      </c>
      <c r="G1300" s="10">
        <v>25</v>
      </c>
      <c r="H1300" s="10" t="s">
        <v>134</v>
      </c>
      <c r="I1300" s="10">
        <v>1</v>
      </c>
      <c r="J1300" s="10">
        <v>1</v>
      </c>
      <c r="M1300" s="10" t="s">
        <v>5498</v>
      </c>
      <c r="S1300" s="10">
        <f>IF(ISBLANK(T1300),0,COUNTA(L1300:R1300))</f>
        <v>1</v>
      </c>
      <c r="T1300" s="10" t="s">
        <v>5499</v>
      </c>
    </row>
    <row r="1301" spans="1:20">
      <c r="A1301" s="10" t="s">
        <v>246</v>
      </c>
      <c r="B1301" s="11" t="s">
        <v>26</v>
      </c>
      <c r="C1301" s="14" t="s">
        <v>5399</v>
      </c>
      <c r="D1301" s="14"/>
      <c r="E1301" s="14"/>
      <c r="F1301" s="10" t="s">
        <v>239</v>
      </c>
      <c r="G1301" s="10">
        <v>50</v>
      </c>
      <c r="H1301" s="10" t="s">
        <v>135</v>
      </c>
      <c r="I1301" s="10">
        <v>0</v>
      </c>
      <c r="J1301" s="10">
        <v>1</v>
      </c>
      <c r="M1301" s="10" t="s">
        <v>3</v>
      </c>
      <c r="S1301" s="10">
        <f>IF(ISBLANK(T1301),0,COUNTA(L1301:R1301))</f>
        <v>1</v>
      </c>
      <c r="T1301" s="10" t="s">
        <v>5499</v>
      </c>
    </row>
    <row r="1302" spans="1:20">
      <c r="A1302" s="10" t="s">
        <v>246</v>
      </c>
      <c r="B1302" s="11" t="s">
        <v>27</v>
      </c>
      <c r="C1302" s="14" t="s">
        <v>4015</v>
      </c>
      <c r="D1302" s="14"/>
      <c r="E1302" s="14"/>
      <c r="F1302" s="10" t="s">
        <v>239</v>
      </c>
      <c r="G1302" s="10">
        <v>50</v>
      </c>
      <c r="H1302" s="10" t="s">
        <v>136</v>
      </c>
      <c r="I1302" s="10">
        <v>1</v>
      </c>
      <c r="J1302" s="10">
        <v>1</v>
      </c>
      <c r="L1302" s="10" t="s">
        <v>5526</v>
      </c>
      <c r="S1302" s="10">
        <f>IF(ISBLANK(T1302),0,COUNTA(L1302:R1302))</f>
        <v>1</v>
      </c>
      <c r="T1302" s="10" t="s">
        <v>5499</v>
      </c>
    </row>
    <row r="1303" spans="1:20">
      <c r="A1303" s="10" t="s">
        <v>246</v>
      </c>
      <c r="B1303" s="11" t="s">
        <v>28</v>
      </c>
      <c r="C1303" s="14" t="s">
        <v>5453</v>
      </c>
      <c r="D1303" s="14"/>
      <c r="E1303" s="14"/>
      <c r="F1303" s="10" t="s">
        <v>239</v>
      </c>
      <c r="G1303" s="10">
        <v>50</v>
      </c>
      <c r="H1303" s="10" t="s">
        <v>137</v>
      </c>
      <c r="I1303" s="10">
        <v>1</v>
      </c>
      <c r="J1303" s="10">
        <v>1</v>
      </c>
      <c r="M1303" s="10" t="s">
        <v>5498</v>
      </c>
      <c r="S1303" s="10">
        <f>IF(ISBLANK(T1303),0,COUNTA(L1303:R1303))</f>
        <v>1</v>
      </c>
      <c r="T1303" s="10" t="s">
        <v>5499</v>
      </c>
    </row>
    <row r="1304" spans="1:20">
      <c r="A1304" s="10" t="s">
        <v>246</v>
      </c>
      <c r="B1304" s="11" t="s">
        <v>29</v>
      </c>
      <c r="C1304" s="14" t="s">
        <v>5476</v>
      </c>
      <c r="D1304" s="14"/>
      <c r="E1304" s="14"/>
      <c r="F1304" s="10" t="s">
        <v>239</v>
      </c>
      <c r="G1304" s="10">
        <v>50</v>
      </c>
      <c r="H1304" s="10" t="s">
        <v>138</v>
      </c>
      <c r="I1304" s="10">
        <v>1</v>
      </c>
      <c r="J1304" s="10">
        <v>1</v>
      </c>
      <c r="O1304" s="10" t="s">
        <v>10</v>
      </c>
      <c r="S1304" s="10">
        <f>IF(ISBLANK(T1304),0,COUNTA(L1304:R1304))</f>
        <v>1</v>
      </c>
      <c r="T1304" s="10" t="s">
        <v>5499</v>
      </c>
    </row>
    <row r="1305" spans="1:20">
      <c r="A1305" s="10" t="s">
        <v>246</v>
      </c>
      <c r="B1305" s="11" t="s">
        <v>30</v>
      </c>
      <c r="C1305" s="14" t="s">
        <v>5478</v>
      </c>
      <c r="D1305" s="14"/>
      <c r="E1305" s="14"/>
      <c r="F1305" s="10" t="s">
        <v>239</v>
      </c>
      <c r="G1305" s="10">
        <v>50</v>
      </c>
      <c r="H1305" s="10" t="s">
        <v>11</v>
      </c>
      <c r="I1305" s="10">
        <v>1</v>
      </c>
      <c r="J1305" s="10">
        <v>1</v>
      </c>
      <c r="L1305" s="10" t="s">
        <v>11</v>
      </c>
      <c r="O1305" s="10" t="s">
        <v>7</v>
      </c>
      <c r="S1305" s="10">
        <f>IF(ISBLANK(T1305),0,COUNTA(L1305:R1305))</f>
        <v>2</v>
      </c>
      <c r="T1305" s="10" t="s">
        <v>5499</v>
      </c>
    </row>
    <row r="1306" spans="1:20">
      <c r="A1306" s="10" t="s">
        <v>246</v>
      </c>
      <c r="B1306" s="11" t="s">
        <v>31</v>
      </c>
      <c r="C1306" s="14" t="s">
        <v>4123</v>
      </c>
      <c r="D1306" s="14"/>
      <c r="E1306" s="14"/>
      <c r="F1306" s="10" t="s">
        <v>239</v>
      </c>
      <c r="G1306" s="10">
        <v>50</v>
      </c>
      <c r="H1306" s="10" t="s">
        <v>139</v>
      </c>
      <c r="I1306" s="10">
        <v>1</v>
      </c>
      <c r="J1306" s="10">
        <v>1</v>
      </c>
      <c r="L1306" s="10" t="s">
        <v>11</v>
      </c>
      <c r="N1306" s="10" t="s">
        <v>19</v>
      </c>
      <c r="S1306" s="10">
        <f>IF(ISBLANK(T1306),0,COUNTA(L1306:R1306))</f>
        <v>2</v>
      </c>
      <c r="T1306" s="10" t="s">
        <v>5499</v>
      </c>
    </row>
    <row r="1307" spans="1:20">
      <c r="A1307" s="10" t="s">
        <v>246</v>
      </c>
      <c r="B1307" s="11" t="s">
        <v>32</v>
      </c>
      <c r="C1307" s="14" t="s">
        <v>4321</v>
      </c>
      <c r="D1307" s="14"/>
      <c r="E1307" s="14"/>
      <c r="F1307" s="10" t="s">
        <v>239</v>
      </c>
      <c r="G1307" s="10">
        <v>75</v>
      </c>
      <c r="H1307" s="10" t="s">
        <v>140</v>
      </c>
      <c r="I1307" s="10">
        <v>0</v>
      </c>
      <c r="J1307" s="10">
        <v>1</v>
      </c>
      <c r="M1307" s="10" t="s">
        <v>3</v>
      </c>
      <c r="S1307" s="10">
        <f>IF(ISBLANK(T1307),0,COUNTA(L1307:R1307))</f>
        <v>1</v>
      </c>
      <c r="T1307" s="10" t="s">
        <v>5499</v>
      </c>
    </row>
    <row r="1308" spans="1:20">
      <c r="A1308" s="10" t="s">
        <v>246</v>
      </c>
      <c r="B1308" s="11" t="s">
        <v>33</v>
      </c>
      <c r="C1308" s="14" t="s">
        <v>3962</v>
      </c>
      <c r="D1308" s="14"/>
      <c r="E1308" s="14"/>
      <c r="F1308" s="10" t="s">
        <v>239</v>
      </c>
      <c r="G1308" s="10">
        <v>75</v>
      </c>
      <c r="H1308" s="10" t="s">
        <v>141</v>
      </c>
      <c r="I1308" s="10">
        <v>1</v>
      </c>
      <c r="J1308" s="10">
        <v>1</v>
      </c>
      <c r="L1308" s="10" t="s">
        <v>5526</v>
      </c>
      <c r="N1308" s="10" t="s">
        <v>5502</v>
      </c>
      <c r="S1308" s="10">
        <f>IF(ISBLANK(T1308),0,COUNTA(L1308:R1308))</f>
        <v>2</v>
      </c>
      <c r="T1308" s="10" t="s">
        <v>5499</v>
      </c>
    </row>
    <row r="1309" spans="1:20">
      <c r="A1309" s="10" t="s">
        <v>246</v>
      </c>
      <c r="B1309" s="11" t="s">
        <v>34</v>
      </c>
      <c r="C1309" s="14" t="s">
        <v>5423</v>
      </c>
      <c r="D1309" s="14"/>
      <c r="E1309" s="14"/>
      <c r="F1309" s="10" t="s">
        <v>239</v>
      </c>
      <c r="G1309" s="10">
        <v>75</v>
      </c>
      <c r="H1309" s="10" t="s">
        <v>142</v>
      </c>
      <c r="I1309" s="10">
        <v>1</v>
      </c>
      <c r="J1309" s="10">
        <v>1</v>
      </c>
      <c r="M1309" s="10" t="s">
        <v>5498</v>
      </c>
      <c r="S1309" s="10">
        <f>IF(ISBLANK(T1309),0,COUNTA(L1309:R1309))</f>
        <v>1</v>
      </c>
      <c r="T1309" s="10" t="s">
        <v>5499</v>
      </c>
    </row>
    <row r="1310" spans="1:20">
      <c r="A1310" s="10" t="s">
        <v>246</v>
      </c>
      <c r="B1310" s="11" t="s">
        <v>35</v>
      </c>
      <c r="C1310" s="14" t="s">
        <v>3964</v>
      </c>
      <c r="D1310" s="14"/>
      <c r="E1310" s="14"/>
      <c r="F1310" s="10" t="s">
        <v>239</v>
      </c>
      <c r="G1310" s="10">
        <v>75</v>
      </c>
      <c r="H1310" s="10" t="s">
        <v>143</v>
      </c>
      <c r="I1310" s="10">
        <v>1</v>
      </c>
      <c r="J1310" s="10">
        <v>1</v>
      </c>
      <c r="O1310" s="10" t="s">
        <v>10</v>
      </c>
      <c r="S1310" s="10">
        <f>IF(ISBLANK(T1310),0,COUNTA(L1310:R1310))</f>
        <v>1</v>
      </c>
      <c r="T1310" s="10" t="s">
        <v>5499</v>
      </c>
    </row>
    <row r="1311" spans="1:20">
      <c r="A1311" s="10" t="s">
        <v>246</v>
      </c>
      <c r="B1311" s="11" t="s">
        <v>36</v>
      </c>
      <c r="C1311" s="14" t="s">
        <v>5421</v>
      </c>
      <c r="D1311" s="14"/>
      <c r="E1311" s="14"/>
      <c r="F1311" s="10" t="s">
        <v>239</v>
      </c>
      <c r="G1311" s="10">
        <v>100</v>
      </c>
      <c r="H1311" s="10" t="s">
        <v>144</v>
      </c>
      <c r="I1311" s="10">
        <v>1</v>
      </c>
      <c r="J1311" s="10">
        <v>1</v>
      </c>
      <c r="M1311" s="10" t="s">
        <v>5498</v>
      </c>
      <c r="S1311" s="10">
        <f>IF(ISBLANK(T1311),0,COUNTA(L1311:R1311))</f>
        <v>1</v>
      </c>
      <c r="T1311" s="10" t="s">
        <v>5499</v>
      </c>
    </row>
    <row r="1312" spans="1:20">
      <c r="A1312" s="10" t="s">
        <v>246</v>
      </c>
      <c r="B1312" s="11" t="s">
        <v>37</v>
      </c>
      <c r="C1312" s="14" t="s">
        <v>4001</v>
      </c>
      <c r="D1312" s="14"/>
      <c r="E1312" s="14"/>
      <c r="F1312" s="10" t="s">
        <v>239</v>
      </c>
      <c r="G1312" s="10">
        <v>100</v>
      </c>
      <c r="H1312" s="10" t="s">
        <v>145</v>
      </c>
      <c r="I1312" s="10">
        <v>1</v>
      </c>
      <c r="J1312" s="10">
        <v>1</v>
      </c>
      <c r="O1312" s="10" t="s">
        <v>10</v>
      </c>
      <c r="S1312" s="10">
        <f>IF(ISBLANK(T1312),0,COUNTA(L1312:R1312))</f>
        <v>1</v>
      </c>
      <c r="T1312" s="10" t="s">
        <v>5499</v>
      </c>
    </row>
    <row r="1313" spans="1:20">
      <c r="A1313" s="10" t="s">
        <v>246</v>
      </c>
      <c r="B1313" s="11" t="s">
        <v>38</v>
      </c>
      <c r="C1313" s="14" t="s">
        <v>5404</v>
      </c>
      <c r="D1313" s="14"/>
      <c r="E1313" s="14"/>
      <c r="F1313" s="10" t="s">
        <v>240</v>
      </c>
      <c r="G1313" s="10">
        <v>0</v>
      </c>
      <c r="H1313" s="10" t="s">
        <v>146</v>
      </c>
      <c r="I1313" s="10">
        <v>1</v>
      </c>
      <c r="J1313" s="10">
        <v>1</v>
      </c>
      <c r="L1313" s="10" t="s">
        <v>648</v>
      </c>
      <c r="N1313" s="10" t="s">
        <v>14</v>
      </c>
      <c r="S1313" s="10">
        <f>IF(ISBLANK(T1313),0,COUNTA(L1313:R1313))</f>
        <v>2</v>
      </c>
      <c r="T1313" s="10" t="s">
        <v>5499</v>
      </c>
    </row>
    <row r="1314" spans="1:20">
      <c r="A1314" s="10" t="s">
        <v>246</v>
      </c>
      <c r="B1314" s="11" t="s">
        <v>39</v>
      </c>
      <c r="C1314" s="14" t="s">
        <v>5405</v>
      </c>
      <c r="D1314" s="14"/>
      <c r="E1314" s="14"/>
      <c r="F1314" s="10" t="s">
        <v>240</v>
      </c>
      <c r="G1314" s="10">
        <v>0</v>
      </c>
      <c r="H1314" s="10" t="s">
        <v>147</v>
      </c>
      <c r="I1314" s="10">
        <v>1</v>
      </c>
      <c r="J1314" s="10">
        <v>1</v>
      </c>
      <c r="L1314" s="10" t="s">
        <v>648</v>
      </c>
      <c r="N1314" s="10" t="s">
        <v>14</v>
      </c>
      <c r="S1314" s="10">
        <f>IF(ISBLANK(T1314),0,COUNTA(L1314:R1314))</f>
        <v>2</v>
      </c>
      <c r="T1314" s="10" t="s">
        <v>5499</v>
      </c>
    </row>
    <row r="1315" spans="1:20">
      <c r="A1315" s="10" t="s">
        <v>246</v>
      </c>
      <c r="B1315" s="14" t="s">
        <v>40</v>
      </c>
      <c r="C1315" s="14" t="s">
        <v>3949</v>
      </c>
      <c r="D1315" s="14"/>
      <c r="E1315" s="14"/>
      <c r="F1315" s="10" t="s">
        <v>240</v>
      </c>
      <c r="G1315" s="10">
        <v>0</v>
      </c>
      <c r="H1315" s="14" t="s">
        <v>148</v>
      </c>
      <c r="I1315" s="10">
        <v>1</v>
      </c>
      <c r="J1315" s="10">
        <v>1</v>
      </c>
      <c r="M1315" s="10" t="s">
        <v>18</v>
      </c>
      <c r="S1315" s="10">
        <f>IF(ISBLANK(T1315),0,COUNTA(L1315:R1315))</f>
        <v>1</v>
      </c>
      <c r="T1315" s="10" t="s">
        <v>5499</v>
      </c>
    </row>
    <row r="1316" spans="1:20">
      <c r="A1316" s="10" t="s">
        <v>246</v>
      </c>
      <c r="B1316" s="11" t="s">
        <v>41</v>
      </c>
      <c r="C1316" s="14" t="s">
        <v>5464</v>
      </c>
      <c r="D1316" s="14"/>
      <c r="E1316" s="14"/>
      <c r="F1316" s="10" t="s">
        <v>240</v>
      </c>
      <c r="G1316" s="10">
        <v>0</v>
      </c>
      <c r="H1316" s="10" t="s">
        <v>149</v>
      </c>
      <c r="I1316" s="10">
        <v>1</v>
      </c>
      <c r="J1316" s="10">
        <v>1</v>
      </c>
      <c r="L1316" s="10" t="s">
        <v>2</v>
      </c>
      <c r="N1316" s="10" t="s">
        <v>5502</v>
      </c>
      <c r="S1316" s="10">
        <f>IF(ISBLANK(T1316),0,COUNTA(L1316:R1316))</f>
        <v>2</v>
      </c>
      <c r="T1316" s="10" t="s">
        <v>5499</v>
      </c>
    </row>
    <row r="1317" spans="1:20">
      <c r="A1317" s="10" t="s">
        <v>246</v>
      </c>
      <c r="B1317" s="11" t="s">
        <v>43</v>
      </c>
      <c r="C1317" s="14" t="s">
        <v>5402</v>
      </c>
      <c r="D1317" s="14"/>
      <c r="E1317" s="14"/>
      <c r="F1317" s="10" t="s">
        <v>240</v>
      </c>
      <c r="G1317" s="10">
        <v>25</v>
      </c>
      <c r="H1317" s="10" t="s">
        <v>151</v>
      </c>
      <c r="I1317" s="10">
        <v>1</v>
      </c>
      <c r="J1317" s="10">
        <v>1</v>
      </c>
      <c r="L1317" s="10" t="s">
        <v>648</v>
      </c>
      <c r="N1317" s="10" t="s">
        <v>14</v>
      </c>
      <c r="S1317" s="10">
        <f>IF(ISBLANK(T1317),0,COUNTA(L1317:R1317))</f>
        <v>2</v>
      </c>
      <c r="T1317" s="10" t="s">
        <v>5499</v>
      </c>
    </row>
    <row r="1318" spans="1:20">
      <c r="A1318" s="10" t="s">
        <v>246</v>
      </c>
      <c r="B1318" s="11" t="s">
        <v>44</v>
      </c>
      <c r="C1318" s="14" t="s">
        <v>5414</v>
      </c>
      <c r="D1318" s="14"/>
      <c r="E1318" s="14"/>
      <c r="F1318" s="10" t="s">
        <v>240</v>
      </c>
      <c r="G1318" s="10">
        <v>25</v>
      </c>
      <c r="H1318" s="10" t="s">
        <v>152</v>
      </c>
      <c r="I1318" s="10">
        <v>0</v>
      </c>
      <c r="J1318" s="10">
        <v>0</v>
      </c>
      <c r="N1318" s="10" t="s">
        <v>5502</v>
      </c>
      <c r="S1318" s="10">
        <f>IF(ISBLANK(T1318),0,COUNTA(L1318:R1318))</f>
        <v>1</v>
      </c>
      <c r="T1318" s="10" t="s">
        <v>5499</v>
      </c>
    </row>
    <row r="1319" spans="1:20">
      <c r="A1319" s="10" t="s">
        <v>246</v>
      </c>
      <c r="B1319" s="11" t="s">
        <v>45</v>
      </c>
      <c r="C1319" s="14" t="s">
        <v>5415</v>
      </c>
      <c r="D1319" s="14"/>
      <c r="E1319" s="14"/>
      <c r="F1319" s="10" t="s">
        <v>240</v>
      </c>
      <c r="G1319" s="10">
        <v>25</v>
      </c>
      <c r="H1319" s="10" t="s">
        <v>153</v>
      </c>
      <c r="I1319" s="10">
        <v>1</v>
      </c>
      <c r="J1319" s="10">
        <v>1</v>
      </c>
      <c r="N1319" s="10" t="s">
        <v>14</v>
      </c>
      <c r="O1319" s="10" t="s">
        <v>9</v>
      </c>
      <c r="S1319" s="10">
        <f>IF(ISBLANK(T1319),0,COUNTA(L1319:R1319))</f>
        <v>2</v>
      </c>
      <c r="T1319" s="10" t="s">
        <v>5499</v>
      </c>
    </row>
    <row r="1320" spans="1:20">
      <c r="A1320" s="10" t="s">
        <v>246</v>
      </c>
      <c r="B1320" s="11" t="s">
        <v>42</v>
      </c>
      <c r="C1320" s="14" t="s">
        <v>3936</v>
      </c>
      <c r="D1320" s="14"/>
      <c r="E1320" s="14"/>
      <c r="F1320" s="10" t="s">
        <v>240</v>
      </c>
      <c r="G1320" s="10">
        <v>25</v>
      </c>
      <c r="H1320" s="10" t="s">
        <v>150</v>
      </c>
      <c r="I1320" s="10">
        <v>1</v>
      </c>
      <c r="J1320" s="10">
        <v>1</v>
      </c>
      <c r="M1320" s="10" t="s">
        <v>18</v>
      </c>
      <c r="O1320" s="10" t="s">
        <v>9</v>
      </c>
      <c r="S1320" s="10">
        <f>IF(ISBLANK(T1320),0,COUNTA(L1320:R1320))</f>
        <v>2</v>
      </c>
      <c r="T1320" s="10" t="s">
        <v>5499</v>
      </c>
    </row>
    <row r="1321" spans="1:20">
      <c r="A1321" s="10" t="s">
        <v>246</v>
      </c>
      <c r="B1321" s="11" t="s">
        <v>46</v>
      </c>
      <c r="C1321" s="14" t="s">
        <v>5466</v>
      </c>
      <c r="D1321" s="14"/>
      <c r="E1321" s="14"/>
      <c r="F1321" s="10" t="s">
        <v>240</v>
      </c>
      <c r="G1321" s="10">
        <v>25</v>
      </c>
      <c r="H1321" s="10" t="s">
        <v>154</v>
      </c>
      <c r="I1321" s="10">
        <v>1</v>
      </c>
      <c r="J1321" s="10">
        <v>1</v>
      </c>
      <c r="L1321" s="10" t="s">
        <v>2</v>
      </c>
      <c r="N1321" s="10" t="s">
        <v>5502</v>
      </c>
      <c r="S1321" s="10">
        <f>IF(ISBLANK(T1321),0,COUNTA(L1321:R1321))</f>
        <v>2</v>
      </c>
      <c r="T1321" s="10" t="s">
        <v>5499</v>
      </c>
    </row>
    <row r="1322" spans="1:20">
      <c r="A1322" s="10" t="s">
        <v>246</v>
      </c>
      <c r="B1322" s="11" t="s">
        <v>47</v>
      </c>
      <c r="C1322" s="14" t="s">
        <v>5469</v>
      </c>
      <c r="D1322" s="14"/>
      <c r="E1322" s="14"/>
      <c r="F1322" s="10" t="s">
        <v>240</v>
      </c>
      <c r="G1322" s="10">
        <v>25</v>
      </c>
      <c r="H1322" s="10" t="s">
        <v>155</v>
      </c>
      <c r="I1322" s="10">
        <v>1</v>
      </c>
      <c r="J1322" s="10">
        <v>1</v>
      </c>
      <c r="L1322" s="10" t="s">
        <v>648</v>
      </c>
      <c r="N1322" s="10" t="s">
        <v>18</v>
      </c>
      <c r="S1322" s="10">
        <f>IF(ISBLANK(T1322),0,COUNTA(L1322:R1322))</f>
        <v>2</v>
      </c>
      <c r="T1322" s="10" t="s">
        <v>5499</v>
      </c>
    </row>
    <row r="1323" spans="1:20">
      <c r="A1323" s="10" t="s">
        <v>246</v>
      </c>
      <c r="B1323" s="11" t="s">
        <v>336</v>
      </c>
      <c r="C1323" s="14">
        <v>-1</v>
      </c>
      <c r="D1323" s="14"/>
      <c r="E1323" s="14"/>
      <c r="F1323" s="10" t="s">
        <v>240</v>
      </c>
      <c r="G1323" s="10">
        <v>25</v>
      </c>
      <c r="H1323" s="10" t="s">
        <v>337</v>
      </c>
      <c r="I1323" s="10">
        <v>0</v>
      </c>
      <c r="J1323" s="10">
        <v>0</v>
      </c>
      <c r="N1323" s="10" t="s">
        <v>5502</v>
      </c>
      <c r="S1323" s="10">
        <f>IF(ISBLANK(T1323),0,COUNTA(L1323:R1323))</f>
        <v>1</v>
      </c>
      <c r="T1323" s="10" t="s">
        <v>5499</v>
      </c>
    </row>
    <row r="1324" spans="1:20">
      <c r="A1324" s="10" t="s">
        <v>246</v>
      </c>
      <c r="B1324" s="14" t="s">
        <v>48</v>
      </c>
      <c r="C1324" s="14" t="s">
        <v>3903</v>
      </c>
      <c r="D1324" s="14"/>
      <c r="E1324" s="14"/>
      <c r="F1324" s="10" t="s">
        <v>240</v>
      </c>
      <c r="G1324" s="10">
        <v>50</v>
      </c>
      <c r="H1324" s="14" t="s">
        <v>156</v>
      </c>
      <c r="I1324" s="10">
        <v>1</v>
      </c>
      <c r="J1324" s="10">
        <v>1</v>
      </c>
      <c r="N1324" s="10" t="s">
        <v>14</v>
      </c>
      <c r="R1324" s="10" t="s">
        <v>5</v>
      </c>
      <c r="S1324" s="10">
        <f>IF(ISBLANK(T1324),0,COUNTA(L1324:R1324))</f>
        <v>2</v>
      </c>
      <c r="T1324" s="10" t="s">
        <v>5499</v>
      </c>
    </row>
    <row r="1325" spans="1:20">
      <c r="A1325" s="10" t="s">
        <v>246</v>
      </c>
      <c r="B1325" s="11" t="s">
        <v>49</v>
      </c>
      <c r="C1325" s="14" t="s">
        <v>5403</v>
      </c>
      <c r="D1325" s="14"/>
      <c r="E1325" s="14"/>
      <c r="F1325" s="10" t="s">
        <v>240</v>
      </c>
      <c r="G1325" s="10">
        <v>50</v>
      </c>
      <c r="H1325" s="10" t="s">
        <v>157</v>
      </c>
      <c r="I1325" s="10">
        <v>1</v>
      </c>
      <c r="J1325" s="10">
        <v>1</v>
      </c>
      <c r="L1325" s="10" t="s">
        <v>648</v>
      </c>
      <c r="N1325" s="10" t="s">
        <v>14</v>
      </c>
      <c r="S1325" s="10">
        <f>IF(ISBLANK(T1325),0,COUNTA(L1325:R1325))</f>
        <v>2</v>
      </c>
      <c r="T1325" s="10" t="s">
        <v>5499</v>
      </c>
    </row>
    <row r="1326" spans="1:20">
      <c r="A1326" s="10" t="s">
        <v>246</v>
      </c>
      <c r="B1326" s="11" t="s">
        <v>50</v>
      </c>
      <c r="C1326" s="14" t="s">
        <v>5413</v>
      </c>
      <c r="D1326" s="14"/>
      <c r="E1326" s="14"/>
      <c r="F1326" s="10" t="s">
        <v>240</v>
      </c>
      <c r="G1326" s="10">
        <v>50</v>
      </c>
      <c r="H1326" s="10" t="s">
        <v>158</v>
      </c>
      <c r="I1326" s="10">
        <v>0</v>
      </c>
      <c r="J1326" s="10">
        <v>1</v>
      </c>
      <c r="M1326" s="10" t="s">
        <v>3</v>
      </c>
      <c r="S1326" s="10">
        <f>IF(ISBLANK(T1326),0,COUNTA(L1326:R1326))</f>
        <v>1</v>
      </c>
      <c r="T1326" s="10" t="s">
        <v>5499</v>
      </c>
    </row>
    <row r="1327" spans="1:20">
      <c r="A1327" s="10" t="s">
        <v>246</v>
      </c>
      <c r="B1327" s="11" t="s">
        <v>51</v>
      </c>
      <c r="C1327" s="14" t="s">
        <v>5416</v>
      </c>
      <c r="D1327" s="14"/>
      <c r="E1327" s="14"/>
      <c r="F1327" s="10" t="s">
        <v>240</v>
      </c>
      <c r="G1327" s="10">
        <v>50</v>
      </c>
      <c r="H1327" s="10" t="s">
        <v>159</v>
      </c>
      <c r="I1327" s="10">
        <v>1</v>
      </c>
      <c r="J1327" s="10">
        <v>1</v>
      </c>
      <c r="N1327" s="10" t="s">
        <v>14</v>
      </c>
      <c r="O1327" s="10" t="s">
        <v>12</v>
      </c>
      <c r="S1327" s="10">
        <f>IF(ISBLANK(T1327),0,COUNTA(L1327:R1327))</f>
        <v>2</v>
      </c>
      <c r="T1327" s="10" t="s">
        <v>5499</v>
      </c>
    </row>
    <row r="1328" spans="1:20">
      <c r="A1328" s="10" t="s">
        <v>246</v>
      </c>
      <c r="B1328" s="11" t="s">
        <v>52</v>
      </c>
      <c r="C1328" s="14" t="s">
        <v>4318</v>
      </c>
      <c r="D1328" s="14"/>
      <c r="E1328" s="14"/>
      <c r="F1328" s="10" t="s">
        <v>240</v>
      </c>
      <c r="G1328" s="10">
        <v>50</v>
      </c>
      <c r="H1328" s="10" t="s">
        <v>160</v>
      </c>
      <c r="I1328" s="10">
        <v>0</v>
      </c>
      <c r="J1328" s="10">
        <v>0</v>
      </c>
      <c r="N1328" s="10" t="s">
        <v>5502</v>
      </c>
      <c r="S1328" s="10">
        <f>IF(ISBLANK(T1328),0,COUNTA(L1328:R1328))</f>
        <v>1</v>
      </c>
      <c r="T1328" s="10" t="s">
        <v>5499</v>
      </c>
    </row>
    <row r="1329" spans="1:20">
      <c r="A1329" s="10" t="s">
        <v>246</v>
      </c>
      <c r="B1329" s="11" t="s">
        <v>53</v>
      </c>
      <c r="C1329" s="14" t="s">
        <v>5417</v>
      </c>
      <c r="D1329" s="14"/>
      <c r="E1329" s="14"/>
      <c r="F1329" s="10" t="s">
        <v>240</v>
      </c>
      <c r="G1329" s="10">
        <v>50</v>
      </c>
      <c r="H1329" s="10" t="s">
        <v>161</v>
      </c>
      <c r="I1329" s="10">
        <v>0</v>
      </c>
      <c r="J1329" s="10">
        <v>0</v>
      </c>
      <c r="N1329" s="10" t="s">
        <v>14</v>
      </c>
      <c r="S1329" s="10">
        <f>IF(ISBLANK(T1329),0,COUNTA(L1329:R1329))</f>
        <v>1</v>
      </c>
      <c r="T1329" s="10" t="s">
        <v>5499</v>
      </c>
    </row>
    <row r="1330" spans="1:20">
      <c r="A1330" s="10" t="s">
        <v>246</v>
      </c>
      <c r="B1330" s="11" t="s">
        <v>54</v>
      </c>
      <c r="C1330" s="14" t="s">
        <v>5467</v>
      </c>
      <c r="D1330" s="14"/>
      <c r="E1330" s="14"/>
      <c r="F1330" s="10" t="s">
        <v>240</v>
      </c>
      <c r="G1330" s="10">
        <v>50</v>
      </c>
      <c r="H1330" s="10" t="s">
        <v>162</v>
      </c>
      <c r="I1330" s="10">
        <v>1</v>
      </c>
      <c r="J1330" s="10">
        <v>1</v>
      </c>
      <c r="L1330" s="10" t="s">
        <v>2</v>
      </c>
      <c r="N1330" s="10" t="s">
        <v>5502</v>
      </c>
      <c r="S1330" s="10">
        <f>IF(ISBLANK(T1330),0,COUNTA(L1330:R1330))</f>
        <v>2</v>
      </c>
      <c r="T1330" s="10" t="s">
        <v>5499</v>
      </c>
    </row>
    <row r="1331" spans="1:20">
      <c r="A1331" s="10" t="s">
        <v>246</v>
      </c>
      <c r="B1331" s="11" t="s">
        <v>55</v>
      </c>
      <c r="C1331" s="14" t="s">
        <v>5411</v>
      </c>
      <c r="D1331" s="14"/>
      <c r="E1331" s="14"/>
      <c r="F1331" s="10" t="s">
        <v>240</v>
      </c>
      <c r="G1331" s="10">
        <v>75</v>
      </c>
      <c r="H1331" s="10" t="s">
        <v>163</v>
      </c>
      <c r="I1331" s="10">
        <v>1</v>
      </c>
      <c r="J1331" s="10">
        <v>1</v>
      </c>
      <c r="L1331" s="10" t="s">
        <v>5495</v>
      </c>
      <c r="M1331" s="10" t="s">
        <v>418</v>
      </c>
      <c r="N1331" s="10" t="s">
        <v>14</v>
      </c>
      <c r="S1331" s="10">
        <f>IF(ISBLANK(T1331),0,COUNTA(L1331:R1331))</f>
        <v>3</v>
      </c>
      <c r="T1331" s="10" t="s">
        <v>5499</v>
      </c>
    </row>
    <row r="1332" spans="1:20">
      <c r="A1332" s="10" t="s">
        <v>246</v>
      </c>
      <c r="B1332" s="11" t="s">
        <v>56</v>
      </c>
      <c r="C1332" s="14" t="s">
        <v>5412</v>
      </c>
      <c r="D1332" s="14"/>
      <c r="E1332" s="14"/>
      <c r="F1332" s="10" t="s">
        <v>240</v>
      </c>
      <c r="G1332" s="10">
        <v>75</v>
      </c>
      <c r="H1332" s="10" t="s">
        <v>164</v>
      </c>
      <c r="I1332" s="10">
        <v>0</v>
      </c>
      <c r="J1332" s="10">
        <v>1</v>
      </c>
      <c r="M1332" s="10" t="s">
        <v>3</v>
      </c>
      <c r="S1332" s="10">
        <f>IF(ISBLANK(T1332),0,COUNTA(L1332:R1332))</f>
        <v>1</v>
      </c>
      <c r="T1332" s="10" t="s">
        <v>5499</v>
      </c>
    </row>
    <row r="1333" spans="1:20">
      <c r="A1333" s="10" t="s">
        <v>246</v>
      </c>
      <c r="B1333" s="11" t="s">
        <v>57</v>
      </c>
      <c r="C1333" s="14" t="s">
        <v>3930</v>
      </c>
      <c r="D1333" s="14"/>
      <c r="E1333" s="14"/>
      <c r="F1333" s="10" t="s">
        <v>240</v>
      </c>
      <c r="G1333" s="10">
        <v>75</v>
      </c>
      <c r="H1333" s="10" t="s">
        <v>165</v>
      </c>
      <c r="I1333" s="10">
        <v>1</v>
      </c>
      <c r="J1333" s="10">
        <v>1</v>
      </c>
      <c r="N1333" s="10" t="s">
        <v>14</v>
      </c>
      <c r="S1333" s="10">
        <f>IF(ISBLANK(T1333),0,COUNTA(L1333:R1333))</f>
        <v>1</v>
      </c>
      <c r="T1333" s="10" t="s">
        <v>5499</v>
      </c>
    </row>
    <row r="1334" spans="1:20">
      <c r="A1334" s="10" t="s">
        <v>246</v>
      </c>
      <c r="B1334" s="11" t="s">
        <v>58</v>
      </c>
      <c r="C1334" s="14" t="s">
        <v>5418</v>
      </c>
      <c r="D1334" s="14"/>
      <c r="E1334" s="14"/>
      <c r="F1334" s="10" t="s">
        <v>240</v>
      </c>
      <c r="G1334" s="10">
        <v>75</v>
      </c>
      <c r="H1334" s="10" t="s">
        <v>166</v>
      </c>
      <c r="I1334" s="10">
        <v>1</v>
      </c>
      <c r="J1334" s="10">
        <v>1</v>
      </c>
      <c r="N1334" s="10" t="s">
        <v>14</v>
      </c>
      <c r="O1334" s="10" t="s">
        <v>17</v>
      </c>
      <c r="S1334" s="10">
        <f>IF(ISBLANK(T1334),0,COUNTA(L1334:R1334))</f>
        <v>2</v>
      </c>
      <c r="T1334" s="10" t="s">
        <v>5499</v>
      </c>
    </row>
    <row r="1335" spans="1:20">
      <c r="A1335" s="10" t="s">
        <v>246</v>
      </c>
      <c r="B1335" s="11" t="s">
        <v>59</v>
      </c>
      <c r="C1335" s="14" t="s">
        <v>4319</v>
      </c>
      <c r="D1335" s="14"/>
      <c r="E1335" s="14"/>
      <c r="F1335" s="10" t="s">
        <v>240</v>
      </c>
      <c r="G1335" s="10">
        <v>75</v>
      </c>
      <c r="H1335" s="10" t="s">
        <v>167</v>
      </c>
      <c r="I1335" s="10">
        <v>0</v>
      </c>
      <c r="J1335" s="10">
        <v>0</v>
      </c>
      <c r="N1335" s="10" t="s">
        <v>5502</v>
      </c>
      <c r="S1335" s="10">
        <f>IF(ISBLANK(T1335),0,COUNTA(L1335:R1335))</f>
        <v>1</v>
      </c>
      <c r="T1335" s="10" t="s">
        <v>5499</v>
      </c>
    </row>
    <row r="1336" spans="1:20">
      <c r="A1336" s="10" t="s">
        <v>246</v>
      </c>
      <c r="B1336" s="11" t="s">
        <v>60</v>
      </c>
      <c r="C1336" s="14" t="s">
        <v>5422</v>
      </c>
      <c r="D1336" s="14"/>
      <c r="E1336" s="14"/>
      <c r="F1336" s="10" t="s">
        <v>240</v>
      </c>
      <c r="G1336" s="10">
        <v>75</v>
      </c>
      <c r="H1336" s="10" t="s">
        <v>168</v>
      </c>
      <c r="I1336" s="10">
        <v>1</v>
      </c>
      <c r="J1336" s="10">
        <v>1</v>
      </c>
      <c r="L1336" s="10" t="s">
        <v>2</v>
      </c>
      <c r="N1336" s="10" t="s">
        <v>5502</v>
      </c>
      <c r="S1336" s="10">
        <f>IF(ISBLANK(T1336),0,COUNTA(L1336:R1336))</f>
        <v>2</v>
      </c>
      <c r="T1336" s="10" t="s">
        <v>5499</v>
      </c>
    </row>
    <row r="1337" spans="1:20">
      <c r="A1337" s="10" t="s">
        <v>246</v>
      </c>
      <c r="B1337" s="11" t="s">
        <v>61</v>
      </c>
      <c r="C1337" s="14" t="s">
        <v>3895</v>
      </c>
      <c r="D1337" s="14"/>
      <c r="E1337" s="14"/>
      <c r="F1337" s="10" t="s">
        <v>240</v>
      </c>
      <c r="G1337" s="10">
        <v>75</v>
      </c>
      <c r="H1337" s="10" t="s">
        <v>169</v>
      </c>
      <c r="I1337" s="10">
        <v>1</v>
      </c>
      <c r="J1337" s="10">
        <v>1</v>
      </c>
      <c r="N1337" s="10" t="s">
        <v>14</v>
      </c>
      <c r="R1337" s="10" t="s">
        <v>5</v>
      </c>
      <c r="S1337" s="10">
        <f>IF(ISBLANK(T1337),0,COUNTA(L1337:R1337))</f>
        <v>2</v>
      </c>
      <c r="T1337" s="10" t="s">
        <v>5499</v>
      </c>
    </row>
    <row r="1338" spans="1:20">
      <c r="A1338" s="10" t="s">
        <v>246</v>
      </c>
      <c r="B1338" s="11" t="s">
        <v>334</v>
      </c>
      <c r="C1338" s="14">
        <v>-1</v>
      </c>
      <c r="D1338" s="14"/>
      <c r="E1338" s="14"/>
      <c r="F1338" s="10" t="s">
        <v>240</v>
      </c>
      <c r="G1338" s="10">
        <v>75</v>
      </c>
      <c r="H1338" s="10" t="s">
        <v>335</v>
      </c>
      <c r="I1338" s="10">
        <v>0</v>
      </c>
      <c r="J1338" s="10">
        <v>0</v>
      </c>
      <c r="M1338" s="10" t="s">
        <v>18</v>
      </c>
      <c r="S1338" s="10">
        <f>IF(ISBLANK(T1338),0,COUNTA(L1338:R1338))</f>
        <v>1</v>
      </c>
      <c r="T1338" s="10" t="s">
        <v>5499</v>
      </c>
    </row>
    <row r="1339" spans="1:20">
      <c r="A1339" s="10" t="s">
        <v>246</v>
      </c>
      <c r="B1339" s="11" t="s">
        <v>62</v>
      </c>
      <c r="C1339" s="14" t="s">
        <v>5420</v>
      </c>
      <c r="D1339" s="14"/>
      <c r="E1339" s="14"/>
      <c r="F1339" s="10" t="s">
        <v>240</v>
      </c>
      <c r="G1339" s="10">
        <v>100</v>
      </c>
      <c r="H1339" s="10" t="s">
        <v>170</v>
      </c>
      <c r="I1339" s="10">
        <v>1</v>
      </c>
      <c r="J1339" s="10">
        <v>1</v>
      </c>
      <c r="L1339" s="10" t="s">
        <v>2</v>
      </c>
      <c r="N1339" s="10" t="s">
        <v>5502</v>
      </c>
      <c r="S1339" s="10">
        <f>IF(ISBLANK(T1339),0,COUNTA(L1339:R1339))</f>
        <v>2</v>
      </c>
      <c r="T1339" s="10" t="s">
        <v>5499</v>
      </c>
    </row>
    <row r="1340" spans="1:20">
      <c r="A1340" s="10" t="s">
        <v>246</v>
      </c>
      <c r="B1340" s="11" t="s">
        <v>63</v>
      </c>
      <c r="C1340" s="14" t="s">
        <v>5431</v>
      </c>
      <c r="D1340" s="14"/>
      <c r="E1340" s="14"/>
      <c r="F1340" s="10" t="s">
        <v>240</v>
      </c>
      <c r="G1340" s="10">
        <v>100</v>
      </c>
      <c r="H1340" s="10" t="s">
        <v>171</v>
      </c>
      <c r="I1340" s="10">
        <v>1</v>
      </c>
      <c r="J1340" s="10">
        <v>1</v>
      </c>
      <c r="L1340" s="10" t="s">
        <v>2</v>
      </c>
      <c r="N1340" s="10" t="s">
        <v>14</v>
      </c>
      <c r="O1340" s="10" t="s">
        <v>9</v>
      </c>
      <c r="S1340" s="10">
        <f>IF(ISBLANK(T1340),0,COUNTA(L1340:R1340))</f>
        <v>3</v>
      </c>
      <c r="T1340" s="10" t="s">
        <v>5499</v>
      </c>
    </row>
    <row r="1341" spans="1:20">
      <c r="A1341" s="10" t="s">
        <v>246</v>
      </c>
      <c r="B1341" s="11" t="s">
        <v>64</v>
      </c>
      <c r="C1341" s="14" t="s">
        <v>5437</v>
      </c>
      <c r="D1341" s="14"/>
      <c r="E1341" s="14"/>
      <c r="F1341" s="10" t="s">
        <v>240</v>
      </c>
      <c r="G1341" s="10">
        <v>100</v>
      </c>
      <c r="H1341" s="10" t="s">
        <v>172</v>
      </c>
      <c r="I1341" s="10">
        <v>1</v>
      </c>
      <c r="J1341" s="10">
        <v>1</v>
      </c>
      <c r="L1341" s="10" t="s">
        <v>2</v>
      </c>
      <c r="N1341" s="10" t="s">
        <v>14</v>
      </c>
      <c r="O1341" s="10" t="s">
        <v>12</v>
      </c>
      <c r="S1341" s="10">
        <f>IF(ISBLANK(T1341),0,COUNTA(L1341:R1341))</f>
        <v>3</v>
      </c>
      <c r="T1341" s="10" t="s">
        <v>5499</v>
      </c>
    </row>
    <row r="1342" spans="1:20">
      <c r="A1342" s="10" t="s">
        <v>246</v>
      </c>
      <c r="B1342" s="11" t="s">
        <v>65</v>
      </c>
      <c r="C1342" s="14" t="s">
        <v>5474</v>
      </c>
      <c r="D1342" s="14"/>
      <c r="E1342" s="14"/>
      <c r="F1342" s="10" t="s">
        <v>240</v>
      </c>
      <c r="G1342" s="10">
        <v>100</v>
      </c>
      <c r="H1342" s="10" t="s">
        <v>173</v>
      </c>
      <c r="I1342" s="10">
        <v>1</v>
      </c>
      <c r="J1342" s="10">
        <v>1</v>
      </c>
      <c r="L1342" s="10" t="s">
        <v>2</v>
      </c>
      <c r="N1342" s="10" t="s">
        <v>14</v>
      </c>
      <c r="O1342" s="10" t="s">
        <v>17</v>
      </c>
      <c r="S1342" s="10">
        <f>IF(ISBLANK(T1342),0,COUNTA(L1342:R1342))</f>
        <v>3</v>
      </c>
      <c r="T1342" s="10" t="s">
        <v>5499</v>
      </c>
    </row>
    <row r="1343" spans="1:20">
      <c r="A1343" s="10" t="s">
        <v>246</v>
      </c>
      <c r="B1343" s="11" t="s">
        <v>66</v>
      </c>
      <c r="C1343" s="14" t="s">
        <v>5432</v>
      </c>
      <c r="D1343" s="14"/>
      <c r="E1343" s="14"/>
      <c r="F1343" s="10" t="s">
        <v>241</v>
      </c>
      <c r="G1343" s="10">
        <v>0</v>
      </c>
      <c r="H1343" s="10" t="s">
        <v>174</v>
      </c>
      <c r="I1343" s="10">
        <v>1</v>
      </c>
      <c r="J1343" s="10">
        <v>1</v>
      </c>
      <c r="O1343" s="10" t="s">
        <v>9</v>
      </c>
      <c r="S1343" s="10">
        <f>IF(ISBLANK(T1343),0,COUNTA(L1343:R1343))</f>
        <v>1</v>
      </c>
      <c r="T1343" s="10" t="s">
        <v>5499</v>
      </c>
    </row>
    <row r="1344" spans="1:20">
      <c r="A1344" s="10" t="s">
        <v>246</v>
      </c>
      <c r="B1344" s="11" t="s">
        <v>67</v>
      </c>
      <c r="C1344" s="14" t="s">
        <v>5438</v>
      </c>
      <c r="D1344" s="14"/>
      <c r="E1344" s="14"/>
      <c r="F1344" s="10" t="s">
        <v>241</v>
      </c>
      <c r="G1344" s="10">
        <v>0</v>
      </c>
      <c r="H1344" s="10" t="s">
        <v>175</v>
      </c>
      <c r="I1344" s="10">
        <v>1</v>
      </c>
      <c r="J1344" s="10">
        <v>1</v>
      </c>
      <c r="O1344" s="10" t="s">
        <v>12</v>
      </c>
      <c r="S1344" s="10">
        <f>IF(ISBLANK(T1344),0,COUNTA(L1344:R1344))</f>
        <v>1</v>
      </c>
      <c r="T1344" s="10" t="s">
        <v>5499</v>
      </c>
    </row>
    <row r="1345" spans="1:20">
      <c r="A1345" s="10" t="s">
        <v>246</v>
      </c>
      <c r="B1345" s="11" t="s">
        <v>68</v>
      </c>
      <c r="C1345" s="14" t="s">
        <v>5470</v>
      </c>
      <c r="D1345" s="14"/>
      <c r="E1345" s="14"/>
      <c r="F1345" s="10" t="s">
        <v>241</v>
      </c>
      <c r="G1345" s="10">
        <v>0</v>
      </c>
      <c r="H1345" s="10" t="s">
        <v>176</v>
      </c>
      <c r="I1345" s="10">
        <v>1</v>
      </c>
      <c r="J1345" s="10">
        <v>1</v>
      </c>
      <c r="O1345" s="10" t="s">
        <v>17</v>
      </c>
      <c r="S1345" s="10">
        <f>IF(ISBLANK(T1345),0,COUNTA(L1345:R1345))</f>
        <v>1</v>
      </c>
      <c r="T1345" s="10" t="s">
        <v>5499</v>
      </c>
    </row>
    <row r="1346" spans="1:20">
      <c r="A1346" s="10" t="s">
        <v>246</v>
      </c>
      <c r="B1346" s="11" t="s">
        <v>70</v>
      </c>
      <c r="C1346" s="14" t="s">
        <v>5426</v>
      </c>
      <c r="D1346" s="14"/>
      <c r="E1346" s="14"/>
      <c r="F1346" s="10" t="s">
        <v>241</v>
      </c>
      <c r="G1346" s="10">
        <v>25</v>
      </c>
      <c r="H1346" s="10" t="s">
        <v>178</v>
      </c>
      <c r="I1346" s="10">
        <v>1</v>
      </c>
      <c r="J1346" s="10">
        <v>1</v>
      </c>
      <c r="O1346" s="10" t="s">
        <v>9</v>
      </c>
      <c r="Q1346" s="10" t="s">
        <v>4</v>
      </c>
      <c r="S1346" s="10">
        <f>IF(ISBLANK(T1346),0,COUNTA(L1346:R1346))</f>
        <v>2</v>
      </c>
      <c r="T1346" s="10" t="s">
        <v>5499</v>
      </c>
    </row>
    <row r="1347" spans="1:20">
      <c r="A1347" s="10" t="s">
        <v>246</v>
      </c>
      <c r="B1347" s="11" t="s">
        <v>69</v>
      </c>
      <c r="C1347" s="14" t="s">
        <v>5429</v>
      </c>
      <c r="D1347" s="14"/>
      <c r="E1347" s="14"/>
      <c r="F1347" s="10" t="s">
        <v>241</v>
      </c>
      <c r="G1347" s="10">
        <v>25</v>
      </c>
      <c r="H1347" s="10" t="s">
        <v>177</v>
      </c>
      <c r="I1347" s="10">
        <v>1</v>
      </c>
      <c r="J1347" s="10">
        <v>1</v>
      </c>
      <c r="O1347" s="10" t="s">
        <v>9</v>
      </c>
      <c r="S1347" s="10">
        <f>IF(ISBLANK(T1347),0,COUNTA(L1347:R1347))</f>
        <v>1</v>
      </c>
      <c r="T1347" s="10" t="s">
        <v>5499</v>
      </c>
    </row>
    <row r="1348" spans="1:20">
      <c r="A1348" s="10" t="s">
        <v>246</v>
      </c>
      <c r="B1348" s="11" t="s">
        <v>362</v>
      </c>
      <c r="C1348" s="14">
        <v>-1</v>
      </c>
      <c r="D1348" s="14"/>
      <c r="E1348" s="14"/>
      <c r="F1348" s="10" t="s">
        <v>241</v>
      </c>
      <c r="G1348" s="10">
        <v>25</v>
      </c>
      <c r="H1348" s="10" t="s">
        <v>363</v>
      </c>
      <c r="I1348" s="10">
        <v>0</v>
      </c>
      <c r="J1348" s="10">
        <v>0</v>
      </c>
      <c r="O1348" s="10" t="s">
        <v>12</v>
      </c>
      <c r="S1348" s="10">
        <f>IF(ISBLANK(T1348),0,COUNTA(L1348:R1348))</f>
        <v>1</v>
      </c>
      <c r="T1348" s="10" t="s">
        <v>5499</v>
      </c>
    </row>
    <row r="1349" spans="1:20">
      <c r="A1349" s="10" t="s">
        <v>246</v>
      </c>
      <c r="B1349" s="11" t="s">
        <v>71</v>
      </c>
      <c r="C1349" s="14" t="s">
        <v>5436</v>
      </c>
      <c r="D1349" s="14"/>
      <c r="E1349" s="14"/>
      <c r="F1349" s="10" t="s">
        <v>241</v>
      </c>
      <c r="G1349" s="10">
        <v>25</v>
      </c>
      <c r="H1349" s="10" t="s">
        <v>179</v>
      </c>
      <c r="I1349" s="10">
        <v>1</v>
      </c>
      <c r="J1349" s="10">
        <v>1</v>
      </c>
      <c r="O1349" s="10" t="s">
        <v>12</v>
      </c>
      <c r="Q1349" s="10" t="s">
        <v>4</v>
      </c>
      <c r="S1349" s="10">
        <f>IF(ISBLANK(T1349),0,COUNTA(L1349:R1349))</f>
        <v>2</v>
      </c>
      <c r="T1349" s="10" t="s">
        <v>5499</v>
      </c>
    </row>
    <row r="1350" spans="1:20">
      <c r="A1350" s="10" t="s">
        <v>246</v>
      </c>
      <c r="B1350" s="11" t="s">
        <v>72</v>
      </c>
      <c r="C1350" s="14" t="s">
        <v>5448</v>
      </c>
      <c r="D1350" s="14"/>
      <c r="E1350" s="14"/>
      <c r="F1350" s="10" t="s">
        <v>241</v>
      </c>
      <c r="G1350" s="10">
        <v>25</v>
      </c>
      <c r="H1350" s="10" t="s">
        <v>180</v>
      </c>
      <c r="I1350" s="10">
        <v>1</v>
      </c>
      <c r="J1350" s="10">
        <v>1</v>
      </c>
      <c r="O1350" s="10" t="s">
        <v>12</v>
      </c>
      <c r="S1350" s="10">
        <f>IF(ISBLANK(T1350),0,COUNTA(L1350:R1350))</f>
        <v>1</v>
      </c>
      <c r="T1350" s="10" t="s">
        <v>5499</v>
      </c>
    </row>
    <row r="1351" spans="1:20">
      <c r="A1351" s="10" t="s">
        <v>246</v>
      </c>
      <c r="B1351" s="11" t="s">
        <v>368</v>
      </c>
      <c r="C1351" s="14">
        <v>-1</v>
      </c>
      <c r="D1351" s="14"/>
      <c r="E1351" s="14"/>
      <c r="F1351" s="10" t="s">
        <v>241</v>
      </c>
      <c r="G1351" s="10">
        <v>25</v>
      </c>
      <c r="H1351" s="10" t="s">
        <v>369</v>
      </c>
      <c r="I1351" s="10">
        <v>0</v>
      </c>
      <c r="J1351" s="10">
        <v>0</v>
      </c>
      <c r="O1351" s="10" t="s">
        <v>9</v>
      </c>
      <c r="S1351" s="10">
        <f>IF(ISBLANK(T1351),0,COUNTA(L1351:R1351))</f>
        <v>1</v>
      </c>
      <c r="T1351" s="10" t="s">
        <v>5499</v>
      </c>
    </row>
    <row r="1352" spans="1:20">
      <c r="A1352" s="10" t="s">
        <v>246</v>
      </c>
      <c r="B1352" s="11" t="s">
        <v>73</v>
      </c>
      <c r="C1352" s="14" t="s">
        <v>5455</v>
      </c>
      <c r="D1352" s="14"/>
      <c r="E1352" s="14"/>
      <c r="F1352" s="10" t="s">
        <v>241</v>
      </c>
      <c r="G1352" s="10">
        <v>25</v>
      </c>
      <c r="H1352" s="10" t="s">
        <v>181</v>
      </c>
      <c r="I1352" s="10">
        <v>1</v>
      </c>
      <c r="J1352" s="10">
        <v>1</v>
      </c>
      <c r="O1352" s="10" t="s">
        <v>17</v>
      </c>
      <c r="S1352" s="10">
        <f>IF(ISBLANK(T1352),0,COUNTA(L1352:R1352))</f>
        <v>1</v>
      </c>
      <c r="T1352" s="10" t="s">
        <v>5499</v>
      </c>
    </row>
    <row r="1353" spans="1:20">
      <c r="A1353" s="10" t="s">
        <v>246</v>
      </c>
      <c r="B1353" s="11" t="s">
        <v>74</v>
      </c>
      <c r="C1353" s="14" t="s">
        <v>5457</v>
      </c>
      <c r="D1353" s="14"/>
      <c r="E1353" s="14"/>
      <c r="F1353" s="10" t="s">
        <v>241</v>
      </c>
      <c r="G1353" s="10">
        <v>25</v>
      </c>
      <c r="H1353" s="10" t="s">
        <v>182</v>
      </c>
      <c r="I1353" s="10">
        <v>1</v>
      </c>
      <c r="J1353" s="10">
        <v>1</v>
      </c>
      <c r="O1353" s="10" t="s">
        <v>17</v>
      </c>
      <c r="Q1353" s="10" t="s">
        <v>4</v>
      </c>
      <c r="S1353" s="10">
        <f>IF(ISBLANK(T1353),0,COUNTA(L1353:R1353))</f>
        <v>2</v>
      </c>
      <c r="T1353" s="10" t="s">
        <v>5499</v>
      </c>
    </row>
    <row r="1354" spans="1:20">
      <c r="A1354" s="10" t="s">
        <v>246</v>
      </c>
      <c r="B1354" s="11" t="s">
        <v>75</v>
      </c>
      <c r="C1354" s="14" t="s">
        <v>5408</v>
      </c>
      <c r="D1354" s="14"/>
      <c r="E1354" s="14"/>
      <c r="F1354" s="10" t="s">
        <v>241</v>
      </c>
      <c r="G1354" s="10">
        <v>50</v>
      </c>
      <c r="H1354" s="10" t="s">
        <v>183</v>
      </c>
      <c r="I1354" s="10">
        <v>1</v>
      </c>
      <c r="J1354" s="10">
        <v>1</v>
      </c>
      <c r="O1354" s="10" t="s">
        <v>17</v>
      </c>
      <c r="S1354" s="10">
        <f>IF(ISBLANK(T1354),0,COUNTA(L1354:R1354))</f>
        <v>1</v>
      </c>
      <c r="T1354" s="10" t="s">
        <v>5499</v>
      </c>
    </row>
    <row r="1355" spans="1:20">
      <c r="A1355" s="10" t="s">
        <v>246</v>
      </c>
      <c r="B1355" s="11" t="s">
        <v>76</v>
      </c>
      <c r="C1355" s="14" t="s">
        <v>5428</v>
      </c>
      <c r="D1355" s="14"/>
      <c r="E1355" s="14"/>
      <c r="F1355" s="10" t="s">
        <v>241</v>
      </c>
      <c r="G1355" s="10">
        <v>50</v>
      </c>
      <c r="H1355" s="10" t="s">
        <v>184</v>
      </c>
      <c r="I1355" s="10">
        <v>1</v>
      </c>
      <c r="J1355" s="10">
        <v>1</v>
      </c>
      <c r="O1355" s="10" t="s">
        <v>9</v>
      </c>
      <c r="S1355" s="10">
        <f>IF(ISBLANK(T1355),0,COUNTA(L1355:R1355))</f>
        <v>1</v>
      </c>
      <c r="T1355" s="10" t="s">
        <v>5499</v>
      </c>
    </row>
    <row r="1356" spans="1:20">
      <c r="A1356" s="10" t="s">
        <v>246</v>
      </c>
      <c r="B1356" s="11" t="s">
        <v>77</v>
      </c>
      <c r="C1356" s="14" t="s">
        <v>5430</v>
      </c>
      <c r="D1356" s="14"/>
      <c r="E1356" s="14"/>
      <c r="F1356" s="10" t="s">
        <v>241</v>
      </c>
      <c r="G1356" s="10">
        <v>50</v>
      </c>
      <c r="H1356" s="10" t="s">
        <v>185</v>
      </c>
      <c r="I1356" s="10">
        <v>1</v>
      </c>
      <c r="J1356" s="10">
        <v>1</v>
      </c>
      <c r="O1356" s="10" t="s">
        <v>9</v>
      </c>
      <c r="P1356" s="10" t="s">
        <v>1</v>
      </c>
      <c r="S1356" s="10">
        <f>IF(ISBLANK(T1356),0,COUNTA(L1356:R1356))</f>
        <v>2</v>
      </c>
      <c r="T1356" s="10" t="s">
        <v>5499</v>
      </c>
    </row>
    <row r="1357" spans="1:20">
      <c r="A1357" s="10" t="s">
        <v>246</v>
      </c>
      <c r="B1357" s="11" t="s">
        <v>78</v>
      </c>
      <c r="C1357" s="14" t="s">
        <v>5435</v>
      </c>
      <c r="D1357" s="14"/>
      <c r="E1357" s="14"/>
      <c r="F1357" s="10" t="s">
        <v>241</v>
      </c>
      <c r="G1357" s="10">
        <v>50</v>
      </c>
      <c r="H1357" s="10" t="s">
        <v>186</v>
      </c>
      <c r="I1357" s="10">
        <v>1</v>
      </c>
      <c r="J1357" s="10">
        <v>1</v>
      </c>
      <c r="O1357" s="10" t="s">
        <v>12</v>
      </c>
      <c r="Q1357" s="10" t="s">
        <v>1</v>
      </c>
      <c r="S1357" s="10">
        <f>IF(ISBLANK(T1357),0,COUNTA(L1357:R1357))</f>
        <v>2</v>
      </c>
      <c r="T1357" s="10" t="s">
        <v>5499</v>
      </c>
    </row>
    <row r="1358" spans="1:20">
      <c r="A1358" s="10" t="s">
        <v>246</v>
      </c>
      <c r="B1358" s="11" t="s">
        <v>79</v>
      </c>
      <c r="C1358" s="14" t="s">
        <v>5449</v>
      </c>
      <c r="D1358" s="14"/>
      <c r="E1358" s="14"/>
      <c r="F1358" s="10" t="s">
        <v>241</v>
      </c>
      <c r="G1358" s="10">
        <v>50</v>
      </c>
      <c r="H1358" s="10" t="s">
        <v>187</v>
      </c>
      <c r="I1358" s="10">
        <v>1</v>
      </c>
      <c r="J1358" s="10">
        <v>1</v>
      </c>
      <c r="O1358" s="10" t="s">
        <v>12</v>
      </c>
      <c r="S1358" s="10">
        <f>IF(ISBLANK(T1358),0,COUNTA(L1358:R1358))</f>
        <v>1</v>
      </c>
      <c r="T1358" s="10" t="s">
        <v>5499</v>
      </c>
    </row>
    <row r="1359" spans="1:20">
      <c r="A1359" s="10" t="s">
        <v>246</v>
      </c>
      <c r="B1359" s="11" t="s">
        <v>80</v>
      </c>
      <c r="C1359" s="14" t="s">
        <v>5456</v>
      </c>
      <c r="D1359" s="14"/>
      <c r="E1359" s="14"/>
      <c r="F1359" s="10" t="s">
        <v>241</v>
      </c>
      <c r="G1359" s="10">
        <v>50</v>
      </c>
      <c r="H1359" s="10" t="s">
        <v>188</v>
      </c>
      <c r="I1359" s="10">
        <v>1</v>
      </c>
      <c r="J1359" s="10">
        <v>1</v>
      </c>
      <c r="O1359" s="10" t="s">
        <v>17</v>
      </c>
      <c r="Q1359" s="10" t="s">
        <v>1</v>
      </c>
      <c r="S1359" s="10">
        <f>IF(ISBLANK(T1359),0,COUNTA(L1359:R1359))</f>
        <v>2</v>
      </c>
      <c r="T1359" s="10" t="s">
        <v>5499</v>
      </c>
    </row>
    <row r="1360" spans="1:20">
      <c r="A1360" s="10" t="s">
        <v>246</v>
      </c>
      <c r="B1360" s="11" t="s">
        <v>81</v>
      </c>
      <c r="C1360" s="14" t="s">
        <v>5483</v>
      </c>
      <c r="D1360" s="14"/>
      <c r="E1360" s="14"/>
      <c r="F1360" s="10" t="s">
        <v>241</v>
      </c>
      <c r="G1360" s="10">
        <v>50</v>
      </c>
      <c r="H1360" s="10" t="s">
        <v>189</v>
      </c>
      <c r="I1360" s="10">
        <v>0</v>
      </c>
      <c r="J1360" s="10">
        <v>0</v>
      </c>
      <c r="M1360" s="10" t="s">
        <v>20</v>
      </c>
      <c r="O1360" s="10" t="s">
        <v>1</v>
      </c>
      <c r="S1360" s="10">
        <f>IF(ISBLANK(T1360),0,COUNTA(L1360:R1360))</f>
        <v>2</v>
      </c>
      <c r="T1360" s="10" t="s">
        <v>5499</v>
      </c>
    </row>
    <row r="1361" spans="1:20">
      <c r="A1361" s="10" t="s">
        <v>246</v>
      </c>
      <c r="B1361" s="11" t="s">
        <v>82</v>
      </c>
      <c r="C1361" s="14" t="s">
        <v>5450</v>
      </c>
      <c r="D1361" s="14"/>
      <c r="E1361" s="14"/>
      <c r="F1361" s="10" t="s">
        <v>241</v>
      </c>
      <c r="G1361" s="10">
        <v>75</v>
      </c>
      <c r="H1361" s="10" t="s">
        <v>190</v>
      </c>
      <c r="I1361" s="10">
        <v>1</v>
      </c>
      <c r="J1361" s="10">
        <v>1</v>
      </c>
      <c r="O1361" s="10" t="s">
        <v>12</v>
      </c>
      <c r="S1361" s="10">
        <f>IF(ISBLANK(T1361),0,COUNTA(L1361:R1361))</f>
        <v>1</v>
      </c>
      <c r="T1361" s="10" t="s">
        <v>5499</v>
      </c>
    </row>
    <row r="1362" spans="1:20">
      <c r="A1362" s="10" t="s">
        <v>246</v>
      </c>
      <c r="B1362" s="11" t="s">
        <v>83</v>
      </c>
      <c r="C1362" s="14" t="s">
        <v>5451</v>
      </c>
      <c r="D1362" s="14"/>
      <c r="E1362" s="14"/>
      <c r="F1362" s="10" t="s">
        <v>241</v>
      </c>
      <c r="G1362" s="10">
        <v>75</v>
      </c>
      <c r="H1362" s="10" t="s">
        <v>191</v>
      </c>
      <c r="I1362" s="10">
        <v>1</v>
      </c>
      <c r="J1362" s="10">
        <v>1</v>
      </c>
      <c r="O1362" s="10" t="s">
        <v>9</v>
      </c>
      <c r="S1362" s="10">
        <f>IF(ISBLANK(T1362),0,COUNTA(L1362:R1362))</f>
        <v>1</v>
      </c>
      <c r="T1362" s="10" t="s">
        <v>5499</v>
      </c>
    </row>
    <row r="1363" spans="1:20">
      <c r="A1363" s="10" t="s">
        <v>246</v>
      </c>
      <c r="B1363" s="11" t="s">
        <v>84</v>
      </c>
      <c r="C1363" s="14" t="s">
        <v>5477</v>
      </c>
      <c r="D1363" s="14"/>
      <c r="E1363" s="14"/>
      <c r="F1363" s="10" t="s">
        <v>241</v>
      </c>
      <c r="G1363" s="10">
        <v>75</v>
      </c>
      <c r="H1363" s="10" t="s">
        <v>192</v>
      </c>
      <c r="I1363" s="10">
        <v>1</v>
      </c>
      <c r="J1363" s="10">
        <v>1</v>
      </c>
      <c r="O1363" s="10" t="s">
        <v>17</v>
      </c>
      <c r="S1363" s="10">
        <f>IF(ISBLANK(T1363),0,COUNTA(L1363:R1363))</f>
        <v>1</v>
      </c>
      <c r="T1363" s="10" t="s">
        <v>5499</v>
      </c>
    </row>
    <row r="1364" spans="1:20">
      <c r="A1364" s="10" t="s">
        <v>246</v>
      </c>
      <c r="B1364" s="11" t="s">
        <v>85</v>
      </c>
      <c r="C1364" s="14" t="s">
        <v>5480</v>
      </c>
      <c r="D1364" s="14"/>
      <c r="E1364" s="14"/>
      <c r="F1364" s="10" t="s">
        <v>241</v>
      </c>
      <c r="G1364" s="10">
        <v>75</v>
      </c>
      <c r="H1364" s="10" t="s">
        <v>193</v>
      </c>
      <c r="I1364" s="10">
        <v>1</v>
      </c>
      <c r="J1364" s="10">
        <v>1</v>
      </c>
      <c r="O1364" s="10" t="s">
        <v>9</v>
      </c>
      <c r="S1364" s="10">
        <f>IF(ISBLANK(T1364),0,COUNTA(L1364:R1364))</f>
        <v>1</v>
      </c>
      <c r="T1364" s="10" t="s">
        <v>5499</v>
      </c>
    </row>
    <row r="1365" spans="1:20">
      <c r="A1365" s="10" t="s">
        <v>246</v>
      </c>
      <c r="B1365" s="11" t="s">
        <v>86</v>
      </c>
      <c r="C1365" s="14" t="s">
        <v>5481</v>
      </c>
      <c r="D1365" s="14"/>
      <c r="E1365" s="14"/>
      <c r="F1365" s="10" t="s">
        <v>241</v>
      </c>
      <c r="G1365" s="10">
        <v>75</v>
      </c>
      <c r="H1365" s="10" t="s">
        <v>194</v>
      </c>
      <c r="I1365" s="10">
        <v>1</v>
      </c>
      <c r="J1365" s="10">
        <v>1</v>
      </c>
      <c r="O1365" s="10" t="s">
        <v>12</v>
      </c>
      <c r="S1365" s="10">
        <f>IF(ISBLANK(T1365),0,COUNTA(L1365:R1365))</f>
        <v>1</v>
      </c>
      <c r="T1365" s="10" t="s">
        <v>5499</v>
      </c>
    </row>
    <row r="1366" spans="1:20">
      <c r="A1366" s="10" t="s">
        <v>246</v>
      </c>
      <c r="B1366" s="11" t="s">
        <v>87</v>
      </c>
      <c r="C1366" s="14" t="s">
        <v>5482</v>
      </c>
      <c r="D1366" s="14"/>
      <c r="E1366" s="14"/>
      <c r="F1366" s="10" t="s">
        <v>241</v>
      </c>
      <c r="G1366" s="10">
        <v>75</v>
      </c>
      <c r="H1366" s="10" t="s">
        <v>195</v>
      </c>
      <c r="I1366" s="10">
        <v>1</v>
      </c>
      <c r="J1366" s="10">
        <v>1</v>
      </c>
      <c r="O1366" s="10" t="s">
        <v>17</v>
      </c>
      <c r="S1366" s="10">
        <f>IF(ISBLANK(T1366),0,COUNTA(L1366:R1366))</f>
        <v>1</v>
      </c>
      <c r="T1366" s="10" t="s">
        <v>5499</v>
      </c>
    </row>
    <row r="1367" spans="1:20">
      <c r="A1367" s="10" t="s">
        <v>246</v>
      </c>
      <c r="B1367" s="11" t="s">
        <v>88</v>
      </c>
      <c r="C1367" s="14" t="s">
        <v>5401</v>
      </c>
      <c r="D1367" s="14"/>
      <c r="E1367" s="14"/>
      <c r="F1367" s="10" t="s">
        <v>241</v>
      </c>
      <c r="G1367" s="10">
        <v>100</v>
      </c>
      <c r="H1367" s="10" t="s">
        <v>196</v>
      </c>
      <c r="I1367" s="10">
        <v>1</v>
      </c>
      <c r="J1367" s="10">
        <v>1</v>
      </c>
      <c r="O1367" s="10" t="s">
        <v>12</v>
      </c>
      <c r="S1367" s="10">
        <f>IF(ISBLANK(T1367),0,COUNTA(L1367:R1367))</f>
        <v>1</v>
      </c>
      <c r="T1367" s="10" t="s">
        <v>5499</v>
      </c>
    </row>
    <row r="1368" spans="1:20">
      <c r="A1368" s="10" t="s">
        <v>246</v>
      </c>
      <c r="B1368" s="11" t="s">
        <v>89</v>
      </c>
      <c r="C1368" s="14" t="s">
        <v>5427</v>
      </c>
      <c r="D1368" s="14"/>
      <c r="E1368" s="14"/>
      <c r="F1368" s="10" t="s">
        <v>241</v>
      </c>
      <c r="G1368" s="10">
        <v>100</v>
      </c>
      <c r="H1368" s="10" t="s">
        <v>197</v>
      </c>
      <c r="I1368" s="10">
        <v>1</v>
      </c>
      <c r="J1368" s="10">
        <v>1</v>
      </c>
      <c r="O1368" s="10" t="s">
        <v>9</v>
      </c>
      <c r="S1368" s="10">
        <f>IF(ISBLANK(T1368),0,COUNTA(L1368:R1368))</f>
        <v>1</v>
      </c>
      <c r="T1368" s="10" t="s">
        <v>5499</v>
      </c>
    </row>
    <row r="1369" spans="1:20">
      <c r="A1369" s="10" t="s">
        <v>246</v>
      </c>
      <c r="B1369" s="11" t="s">
        <v>90</v>
      </c>
      <c r="C1369" s="14" t="s">
        <v>5458</v>
      </c>
      <c r="D1369" s="14"/>
      <c r="E1369" s="14"/>
      <c r="F1369" s="10" t="s">
        <v>241</v>
      </c>
      <c r="G1369" s="10">
        <v>100</v>
      </c>
      <c r="H1369" s="10" t="s">
        <v>198</v>
      </c>
      <c r="I1369" s="10">
        <v>1</v>
      </c>
      <c r="J1369" s="10">
        <v>1</v>
      </c>
      <c r="O1369" s="10" t="s">
        <v>17</v>
      </c>
      <c r="S1369" s="10">
        <f>IF(ISBLANK(T1369),0,COUNTA(L1369:R1369))</f>
        <v>1</v>
      </c>
      <c r="T1369" s="10" t="s">
        <v>5499</v>
      </c>
    </row>
    <row r="1370" spans="1:20">
      <c r="A1370" s="10" t="s">
        <v>246</v>
      </c>
      <c r="B1370" s="11" t="s">
        <v>91</v>
      </c>
      <c r="C1370" s="14" t="s">
        <v>5409</v>
      </c>
      <c r="D1370" s="14"/>
      <c r="E1370" s="14"/>
      <c r="F1370" s="10" t="s">
        <v>242</v>
      </c>
      <c r="G1370" s="10">
        <v>0</v>
      </c>
      <c r="H1370" s="10" t="s">
        <v>199</v>
      </c>
      <c r="I1370" s="10">
        <v>1</v>
      </c>
      <c r="J1370" s="10">
        <v>1</v>
      </c>
      <c r="L1370" s="10" t="s">
        <v>5526</v>
      </c>
      <c r="S1370" s="10">
        <f>IF(ISBLANK(T1370),0,COUNTA(L1370:R1370))</f>
        <v>1</v>
      </c>
      <c r="T1370" s="10" t="s">
        <v>5499</v>
      </c>
    </row>
    <row r="1371" spans="1:20">
      <c r="A1371" s="10" t="s">
        <v>246</v>
      </c>
      <c r="B1371" s="11" t="s">
        <v>92</v>
      </c>
      <c r="C1371" s="14" t="s">
        <v>5419</v>
      </c>
      <c r="D1371" s="14"/>
      <c r="E1371" s="14"/>
      <c r="F1371" s="10" t="s">
        <v>242</v>
      </c>
      <c r="G1371" s="10">
        <v>0</v>
      </c>
      <c r="H1371" s="10" t="s">
        <v>200</v>
      </c>
      <c r="I1371" s="10">
        <v>1</v>
      </c>
      <c r="J1371" s="10">
        <v>1</v>
      </c>
      <c r="L1371" s="10" t="s">
        <v>5494</v>
      </c>
      <c r="M1371" s="10" t="s">
        <v>5495</v>
      </c>
      <c r="N1371" s="10" t="s">
        <v>5496</v>
      </c>
      <c r="S1371" s="10">
        <f>IF(ISBLANK(T1371),0,COUNTA(L1371:R1371))</f>
        <v>3</v>
      </c>
      <c r="T1371" s="10" t="s">
        <v>5499</v>
      </c>
    </row>
    <row r="1372" spans="1:20">
      <c r="A1372" s="10" t="s">
        <v>246</v>
      </c>
      <c r="B1372" s="11" t="s">
        <v>93</v>
      </c>
      <c r="C1372" s="14" t="s">
        <v>5439</v>
      </c>
      <c r="D1372" s="14"/>
      <c r="E1372" s="14"/>
      <c r="F1372" s="10" t="s">
        <v>242</v>
      </c>
      <c r="G1372" s="10">
        <v>0</v>
      </c>
      <c r="H1372" s="10" t="s">
        <v>201</v>
      </c>
      <c r="I1372" s="10">
        <v>1</v>
      </c>
      <c r="J1372" s="10">
        <v>1</v>
      </c>
      <c r="L1372" s="10" t="s">
        <v>5495</v>
      </c>
      <c r="M1372" s="10" t="s">
        <v>5497</v>
      </c>
      <c r="S1372" s="10">
        <f>IF(ISBLANK(T1372),0,COUNTA(L1372:R1372))</f>
        <v>2</v>
      </c>
      <c r="T1372" s="10" t="s">
        <v>5499</v>
      </c>
    </row>
    <row r="1373" spans="1:20">
      <c r="A1373" s="10" t="s">
        <v>246</v>
      </c>
      <c r="B1373" s="11" t="s">
        <v>94</v>
      </c>
      <c r="C1373" s="14" t="s">
        <v>3912</v>
      </c>
      <c r="D1373" s="14"/>
      <c r="E1373" s="14"/>
      <c r="F1373" s="10" t="s">
        <v>242</v>
      </c>
      <c r="G1373" s="10">
        <v>25</v>
      </c>
      <c r="H1373" s="10" t="s">
        <v>202</v>
      </c>
      <c r="I1373" s="10">
        <v>1</v>
      </c>
      <c r="J1373" s="10">
        <v>1</v>
      </c>
      <c r="L1373" s="10" t="s">
        <v>5495</v>
      </c>
      <c r="M1373" s="10" t="s">
        <v>5497</v>
      </c>
      <c r="S1373" s="10">
        <f>IF(ISBLANK(T1373),0,COUNTA(L1373:R1373))</f>
        <v>2</v>
      </c>
      <c r="T1373" s="10" t="s">
        <v>5499</v>
      </c>
    </row>
    <row r="1374" spans="1:20">
      <c r="A1374" s="10" t="s">
        <v>246</v>
      </c>
      <c r="B1374" s="11" t="s">
        <v>95</v>
      </c>
      <c r="C1374" s="14" t="s">
        <v>5425</v>
      </c>
      <c r="D1374" s="14"/>
      <c r="E1374" s="14"/>
      <c r="F1374" s="10" t="s">
        <v>242</v>
      </c>
      <c r="G1374" s="10">
        <v>25</v>
      </c>
      <c r="H1374" s="10" t="s">
        <v>203</v>
      </c>
      <c r="I1374" s="10">
        <v>1</v>
      </c>
      <c r="J1374" s="10">
        <v>1</v>
      </c>
      <c r="L1374" s="10" t="s">
        <v>5495</v>
      </c>
      <c r="N1374" s="10" t="s">
        <v>5496</v>
      </c>
      <c r="S1374" s="10">
        <f>IF(ISBLANK(T1374),0,COUNTA(L1374:R1374))</f>
        <v>2</v>
      </c>
      <c r="T1374" s="10" t="s">
        <v>5499</v>
      </c>
    </row>
    <row r="1375" spans="1:20">
      <c r="A1375" s="10" t="s">
        <v>246</v>
      </c>
      <c r="B1375" s="11" t="s">
        <v>96</v>
      </c>
      <c r="C1375" s="14" t="s">
        <v>4037</v>
      </c>
      <c r="D1375" s="14"/>
      <c r="E1375" s="14"/>
      <c r="F1375" s="10" t="s">
        <v>242</v>
      </c>
      <c r="G1375" s="10">
        <v>25</v>
      </c>
      <c r="H1375" s="10" t="s">
        <v>204</v>
      </c>
      <c r="I1375" s="10">
        <v>1</v>
      </c>
      <c r="J1375" s="10">
        <v>1</v>
      </c>
      <c r="L1375" s="10" t="s">
        <v>5526</v>
      </c>
      <c r="M1375" s="10" t="s">
        <v>650</v>
      </c>
      <c r="S1375" s="10">
        <f>IF(ISBLANK(T1375),0,COUNTA(L1375:R1375))</f>
        <v>2</v>
      </c>
      <c r="T1375" s="10" t="s">
        <v>5499</v>
      </c>
    </row>
    <row r="1376" spans="1:20">
      <c r="A1376" s="10" t="s">
        <v>246</v>
      </c>
      <c r="B1376" s="11" t="s">
        <v>97</v>
      </c>
      <c r="C1376" s="14" t="s">
        <v>5433</v>
      </c>
      <c r="D1376" s="14"/>
      <c r="E1376" s="14"/>
      <c r="F1376" s="10" t="s">
        <v>242</v>
      </c>
      <c r="G1376" s="10">
        <v>50</v>
      </c>
      <c r="H1376" s="10" t="s">
        <v>205</v>
      </c>
      <c r="I1376" s="10">
        <v>1</v>
      </c>
      <c r="J1376" s="10">
        <v>1</v>
      </c>
      <c r="L1376" s="10" t="s">
        <v>5495</v>
      </c>
      <c r="M1376" s="10" t="s">
        <v>5497</v>
      </c>
      <c r="S1376" s="10">
        <f>IF(ISBLANK(T1376),0,COUNTA(L1376:R1376))</f>
        <v>2</v>
      </c>
      <c r="T1376" s="10" t="s">
        <v>5499</v>
      </c>
    </row>
    <row r="1377" spans="1:20">
      <c r="A1377" s="10" t="s">
        <v>246</v>
      </c>
      <c r="B1377" s="11" t="s">
        <v>98</v>
      </c>
      <c r="C1377" s="14" t="s">
        <v>5434</v>
      </c>
      <c r="D1377" s="14"/>
      <c r="E1377" s="14"/>
      <c r="F1377" s="10" t="s">
        <v>242</v>
      </c>
      <c r="G1377" s="10">
        <v>50</v>
      </c>
      <c r="H1377" s="10" t="s">
        <v>206</v>
      </c>
      <c r="I1377" s="10">
        <v>1</v>
      </c>
      <c r="J1377" s="10">
        <v>1</v>
      </c>
      <c r="L1377" s="10" t="s">
        <v>5495</v>
      </c>
      <c r="M1377" s="10" t="s">
        <v>5497</v>
      </c>
      <c r="Q1377" s="10" t="s">
        <v>4</v>
      </c>
      <c r="S1377" s="10">
        <f>IF(ISBLANK(T1377),0,COUNTA(L1377:R1377))</f>
        <v>3</v>
      </c>
      <c r="T1377" s="10" t="s">
        <v>5499</v>
      </c>
    </row>
    <row r="1378" spans="1:20">
      <c r="A1378" s="10" t="s">
        <v>246</v>
      </c>
      <c r="B1378" s="11" t="s">
        <v>99</v>
      </c>
      <c r="C1378" s="14" t="s">
        <v>5465</v>
      </c>
      <c r="D1378" s="14"/>
      <c r="E1378" s="14"/>
      <c r="F1378" s="10" t="s">
        <v>242</v>
      </c>
      <c r="G1378" s="10">
        <v>50</v>
      </c>
      <c r="H1378" s="10" t="s">
        <v>207</v>
      </c>
      <c r="I1378" s="10">
        <v>1</v>
      </c>
      <c r="J1378" s="10">
        <v>1</v>
      </c>
      <c r="L1378" s="10" t="s">
        <v>5494</v>
      </c>
      <c r="M1378" s="10" t="s">
        <v>5495</v>
      </c>
      <c r="N1378" s="10" t="s">
        <v>5496</v>
      </c>
      <c r="S1378" s="10">
        <f>IF(ISBLANK(T1378),0,COUNTA(L1378:R1378))</f>
        <v>3</v>
      </c>
      <c r="T1378" s="10" t="s">
        <v>5499</v>
      </c>
    </row>
    <row r="1379" spans="1:20">
      <c r="A1379" s="10" t="s">
        <v>246</v>
      </c>
      <c r="B1379" s="11" t="s">
        <v>100</v>
      </c>
      <c r="C1379" s="14" t="s">
        <v>5452</v>
      </c>
      <c r="D1379" s="14"/>
      <c r="E1379" s="14"/>
      <c r="F1379" s="10" t="s">
        <v>242</v>
      </c>
      <c r="G1379" s="10">
        <v>75</v>
      </c>
      <c r="H1379" s="10" t="s">
        <v>208</v>
      </c>
      <c r="I1379" s="10">
        <v>1</v>
      </c>
      <c r="J1379" s="10">
        <v>1</v>
      </c>
      <c r="L1379" s="10" t="s">
        <v>5526</v>
      </c>
      <c r="N1379" s="10" t="s">
        <v>248</v>
      </c>
      <c r="S1379" s="10">
        <f>IF(ISBLANK(T1379),0,COUNTA(L1379:R1379))</f>
        <v>2</v>
      </c>
      <c r="T1379" s="10" t="s">
        <v>5499</v>
      </c>
    </row>
    <row r="1380" spans="1:20">
      <c r="A1380" s="10" t="s">
        <v>246</v>
      </c>
      <c r="B1380" s="11" t="s">
        <v>101</v>
      </c>
      <c r="C1380" s="14" t="s">
        <v>4046</v>
      </c>
      <c r="D1380" s="14"/>
      <c r="E1380" s="14"/>
      <c r="F1380" s="10" t="s">
        <v>242</v>
      </c>
      <c r="G1380" s="10">
        <v>75</v>
      </c>
      <c r="H1380" s="10" t="s">
        <v>209</v>
      </c>
      <c r="I1380" s="10">
        <v>1</v>
      </c>
      <c r="J1380" s="10">
        <v>1</v>
      </c>
      <c r="L1380" s="10" t="s">
        <v>5495</v>
      </c>
      <c r="M1380" s="10" t="s">
        <v>5497</v>
      </c>
      <c r="S1380" s="10">
        <f>IF(ISBLANK(T1380),0,COUNTA(L1380:R1380))</f>
        <v>2</v>
      </c>
      <c r="T1380" s="10" t="s">
        <v>5499</v>
      </c>
    </row>
    <row r="1381" spans="1:20">
      <c r="A1381" s="10" t="s">
        <v>246</v>
      </c>
      <c r="B1381" s="11" t="s">
        <v>102</v>
      </c>
      <c r="C1381" s="14" t="s">
        <v>5468</v>
      </c>
      <c r="D1381" s="14"/>
      <c r="E1381" s="14"/>
      <c r="F1381" s="10" t="s">
        <v>242</v>
      </c>
      <c r="G1381" s="10">
        <v>75</v>
      </c>
      <c r="H1381" s="10" t="s">
        <v>210</v>
      </c>
      <c r="I1381" s="10">
        <v>1</v>
      </c>
      <c r="J1381" s="10">
        <v>1</v>
      </c>
      <c r="L1381" s="10" t="s">
        <v>5495</v>
      </c>
      <c r="N1381" s="10" t="s">
        <v>5496</v>
      </c>
      <c r="S1381" s="10">
        <f>IF(ISBLANK(T1381),0,COUNTA(L1381:R1381))</f>
        <v>2</v>
      </c>
      <c r="T1381" s="10" t="s">
        <v>5499</v>
      </c>
    </row>
    <row r="1382" spans="1:20">
      <c r="A1382" s="10" t="s">
        <v>246</v>
      </c>
      <c r="B1382" s="11" t="s">
        <v>103</v>
      </c>
      <c r="C1382" s="14" t="s">
        <v>5406</v>
      </c>
      <c r="D1382" s="14"/>
      <c r="E1382" s="14"/>
      <c r="F1382" s="10" t="s">
        <v>242</v>
      </c>
      <c r="G1382" s="10">
        <v>100</v>
      </c>
      <c r="H1382" s="10" t="s">
        <v>211</v>
      </c>
      <c r="I1382" s="10">
        <v>1</v>
      </c>
      <c r="J1382" s="10">
        <v>1</v>
      </c>
      <c r="L1382" s="10" t="s">
        <v>5494</v>
      </c>
      <c r="M1382" s="10" t="s">
        <v>5495</v>
      </c>
      <c r="N1382" s="10" t="s">
        <v>5496</v>
      </c>
      <c r="S1382" s="10">
        <f>IF(ISBLANK(T1382),0,COUNTA(L1382:R1382))</f>
        <v>3</v>
      </c>
      <c r="T1382" s="10" t="s">
        <v>5499</v>
      </c>
    </row>
    <row r="1383" spans="1:20">
      <c r="A1383" s="10" t="s">
        <v>246</v>
      </c>
      <c r="B1383" s="11" t="s">
        <v>104</v>
      </c>
      <c r="C1383" s="14" t="s">
        <v>5442</v>
      </c>
      <c r="D1383" s="14"/>
      <c r="E1383" s="14"/>
      <c r="F1383" s="10" t="s">
        <v>242</v>
      </c>
      <c r="G1383" s="10">
        <v>100</v>
      </c>
      <c r="H1383" s="10" t="s">
        <v>212</v>
      </c>
      <c r="I1383" s="10">
        <v>1</v>
      </c>
      <c r="J1383" s="10">
        <v>1</v>
      </c>
      <c r="L1383" s="10" t="s">
        <v>5495</v>
      </c>
      <c r="M1383" s="10" t="s">
        <v>5497</v>
      </c>
      <c r="S1383" s="10">
        <f>IF(ISBLANK(T1383),0,COUNTA(L1383:R1383))</f>
        <v>2</v>
      </c>
      <c r="T1383" s="10" t="s">
        <v>5499</v>
      </c>
    </row>
    <row r="1384" spans="1:20">
      <c r="A1384" s="10" t="s">
        <v>246</v>
      </c>
      <c r="B1384" s="11" t="s">
        <v>105</v>
      </c>
      <c r="C1384" s="14" t="s">
        <v>5447</v>
      </c>
      <c r="D1384" s="14"/>
      <c r="E1384" s="14"/>
      <c r="F1384" s="10" t="s">
        <v>242</v>
      </c>
      <c r="G1384" s="10">
        <v>100</v>
      </c>
      <c r="H1384" s="10" t="s">
        <v>213</v>
      </c>
      <c r="I1384" s="10">
        <v>1</v>
      </c>
      <c r="J1384" s="10">
        <v>1</v>
      </c>
      <c r="L1384" s="10" t="s">
        <v>5495</v>
      </c>
      <c r="N1384" s="10" t="s">
        <v>5496</v>
      </c>
      <c r="S1384" s="10">
        <f>IF(ISBLANK(T1384),0,COUNTA(L1384:R1384))</f>
        <v>2</v>
      </c>
      <c r="T1384" s="10" t="s">
        <v>5499</v>
      </c>
    </row>
    <row r="1385" spans="1:20">
      <c r="A1385" s="10" t="s">
        <v>246</v>
      </c>
      <c r="B1385" s="11" t="s">
        <v>106</v>
      </c>
      <c r="C1385" s="14" t="s">
        <v>5460</v>
      </c>
      <c r="D1385" s="14"/>
      <c r="E1385" s="14"/>
      <c r="F1385" s="10" t="s">
        <v>242</v>
      </c>
      <c r="G1385" s="10">
        <v>100</v>
      </c>
      <c r="H1385" s="10" t="s">
        <v>214</v>
      </c>
      <c r="I1385" s="10">
        <v>1</v>
      </c>
      <c r="J1385" s="10">
        <v>1</v>
      </c>
      <c r="L1385" s="10" t="s">
        <v>5495</v>
      </c>
      <c r="M1385" s="10" t="s">
        <v>5497</v>
      </c>
      <c r="S1385" s="10">
        <f>IF(ISBLANK(T1385),0,COUNTA(L1385:R1385))</f>
        <v>2</v>
      </c>
      <c r="T1385" s="10" t="s">
        <v>5499</v>
      </c>
    </row>
    <row r="1386" spans="1:20">
      <c r="A1386" s="10" t="s">
        <v>246</v>
      </c>
      <c r="B1386" s="11" t="s">
        <v>107</v>
      </c>
      <c r="C1386" s="14" t="s">
        <v>5445</v>
      </c>
      <c r="D1386" s="14"/>
      <c r="E1386" s="14"/>
      <c r="F1386" s="10" t="s">
        <v>243</v>
      </c>
      <c r="G1386" s="10">
        <v>0</v>
      </c>
      <c r="H1386" s="10" t="s">
        <v>215</v>
      </c>
      <c r="I1386" s="10">
        <v>1</v>
      </c>
      <c r="J1386" s="10">
        <v>1</v>
      </c>
      <c r="L1386" s="10" t="s">
        <v>833</v>
      </c>
      <c r="S1386" s="10">
        <f>IF(ISBLANK(T1386),0,COUNTA(L1386:R1386))</f>
        <v>1</v>
      </c>
      <c r="T1386" s="10" t="s">
        <v>5499</v>
      </c>
    </row>
    <row r="1387" spans="1:20">
      <c r="A1387" s="10" t="s">
        <v>246</v>
      </c>
      <c r="B1387" s="11" t="s">
        <v>108</v>
      </c>
      <c r="C1387" s="14" t="s">
        <v>5454</v>
      </c>
      <c r="D1387" s="14"/>
      <c r="E1387" s="14"/>
      <c r="F1387" s="10" t="s">
        <v>243</v>
      </c>
      <c r="G1387" s="10">
        <v>0</v>
      </c>
      <c r="H1387" s="10" t="s">
        <v>216</v>
      </c>
      <c r="I1387" s="10">
        <v>1</v>
      </c>
      <c r="J1387" s="10">
        <v>1</v>
      </c>
      <c r="P1387" s="10" t="s">
        <v>5498</v>
      </c>
      <c r="Q1387" s="10" t="s">
        <v>5504</v>
      </c>
      <c r="R1387" s="10" t="s">
        <v>8</v>
      </c>
      <c r="S1387" s="10">
        <f>IF(ISBLANK(T1387),0,COUNTA(L1387:R1387))</f>
        <v>3</v>
      </c>
      <c r="T1387" s="10" t="s">
        <v>5499</v>
      </c>
    </row>
    <row r="1388" spans="1:20">
      <c r="A1388" s="10" t="s">
        <v>246</v>
      </c>
      <c r="B1388" s="11" t="s">
        <v>109</v>
      </c>
      <c r="C1388" s="14" t="s">
        <v>5424</v>
      </c>
      <c r="D1388" s="14"/>
      <c r="E1388" s="14"/>
      <c r="F1388" s="10" t="s">
        <v>243</v>
      </c>
      <c r="G1388" s="10">
        <v>25</v>
      </c>
      <c r="H1388" s="10" t="s">
        <v>217</v>
      </c>
      <c r="I1388" s="10">
        <v>1</v>
      </c>
      <c r="J1388" s="10">
        <v>1</v>
      </c>
      <c r="L1388" s="10" t="s">
        <v>833</v>
      </c>
      <c r="S1388" s="10">
        <f>IF(ISBLANK(T1388),0,COUNTA(L1388:R1388))</f>
        <v>1</v>
      </c>
      <c r="T1388" s="10" t="s">
        <v>5499</v>
      </c>
    </row>
    <row r="1389" spans="1:20">
      <c r="A1389" s="10" t="s">
        <v>246</v>
      </c>
      <c r="B1389" s="11" t="s">
        <v>110</v>
      </c>
      <c r="C1389" s="14" t="s">
        <v>5446</v>
      </c>
      <c r="D1389" s="14"/>
      <c r="E1389" s="14"/>
      <c r="F1389" s="10" t="s">
        <v>243</v>
      </c>
      <c r="G1389" s="10">
        <v>25</v>
      </c>
      <c r="H1389" s="10" t="s">
        <v>218</v>
      </c>
      <c r="I1389" s="10">
        <v>1</v>
      </c>
      <c r="J1389" s="10">
        <v>1</v>
      </c>
      <c r="L1389" s="10" t="s">
        <v>833</v>
      </c>
      <c r="S1389" s="10">
        <f>IF(ISBLANK(T1389),0,COUNTA(L1389:R1389))</f>
        <v>1</v>
      </c>
      <c r="T1389" s="10" t="s">
        <v>5499</v>
      </c>
    </row>
    <row r="1390" spans="1:20">
      <c r="A1390" s="10" t="s">
        <v>246</v>
      </c>
      <c r="B1390" s="11" t="s">
        <v>111</v>
      </c>
      <c r="C1390" s="14" t="s">
        <v>5461</v>
      </c>
      <c r="D1390" s="14"/>
      <c r="E1390" s="14"/>
      <c r="F1390" s="10" t="s">
        <v>243</v>
      </c>
      <c r="G1390" s="10">
        <v>25</v>
      </c>
      <c r="H1390" s="10" t="s">
        <v>219</v>
      </c>
      <c r="I1390" s="10">
        <v>1</v>
      </c>
      <c r="J1390" s="10">
        <v>1</v>
      </c>
      <c r="L1390" s="10" t="s">
        <v>833</v>
      </c>
      <c r="N1390" s="10" t="s">
        <v>5502</v>
      </c>
      <c r="S1390" s="10">
        <f>IF(ISBLANK(T1390),0,COUNTA(L1390:R1390))</f>
        <v>2</v>
      </c>
      <c r="T1390" s="10" t="s">
        <v>5499</v>
      </c>
    </row>
    <row r="1391" spans="1:20">
      <c r="A1391" s="10" t="s">
        <v>246</v>
      </c>
      <c r="B1391" s="11" t="s">
        <v>112</v>
      </c>
      <c r="C1391" s="14" t="s">
        <v>5471</v>
      </c>
      <c r="D1391" s="14"/>
      <c r="E1391" s="14"/>
      <c r="F1391" s="10" t="s">
        <v>243</v>
      </c>
      <c r="G1391" s="10">
        <v>25</v>
      </c>
      <c r="H1391" s="10" t="s">
        <v>220</v>
      </c>
      <c r="I1391" s="10">
        <v>1</v>
      </c>
      <c r="J1391" s="10">
        <v>1</v>
      </c>
      <c r="P1391" s="10" t="s">
        <v>5498</v>
      </c>
      <c r="Q1391" s="10" t="s">
        <v>5504</v>
      </c>
      <c r="R1391" s="10" t="s">
        <v>8</v>
      </c>
      <c r="S1391" s="10">
        <f>IF(ISBLANK(T1391),0,COUNTA(L1391:R1391))</f>
        <v>3</v>
      </c>
      <c r="T1391" s="10" t="s">
        <v>5499</v>
      </c>
    </row>
    <row r="1392" spans="1:20">
      <c r="A1392" s="10" t="s">
        <v>246</v>
      </c>
      <c r="B1392" s="11" t="s">
        <v>113</v>
      </c>
      <c r="C1392" s="14" t="s">
        <v>5475</v>
      </c>
      <c r="D1392" s="14"/>
      <c r="E1392" s="14"/>
      <c r="F1392" s="10" t="s">
        <v>243</v>
      </c>
      <c r="G1392" s="10">
        <v>25</v>
      </c>
      <c r="H1392" s="10" t="s">
        <v>221</v>
      </c>
      <c r="I1392" s="10">
        <v>1</v>
      </c>
      <c r="J1392" s="10">
        <v>1</v>
      </c>
      <c r="O1392" s="10" t="s">
        <v>654</v>
      </c>
      <c r="S1392" s="10">
        <f>IF(ISBLANK(T1392),0,COUNTA(L1392:R1392))</f>
        <v>1</v>
      </c>
      <c r="T1392" s="10" t="s">
        <v>5499</v>
      </c>
    </row>
    <row r="1393" spans="1:20">
      <c r="A1393" s="10" t="s">
        <v>246</v>
      </c>
      <c r="B1393" s="11" t="s">
        <v>114</v>
      </c>
      <c r="C1393" s="14" t="s">
        <v>4116</v>
      </c>
      <c r="D1393" s="14"/>
      <c r="E1393" s="14"/>
      <c r="F1393" s="10" t="s">
        <v>243</v>
      </c>
      <c r="G1393" s="10">
        <v>25</v>
      </c>
      <c r="H1393" s="10" t="s">
        <v>222</v>
      </c>
      <c r="I1393" s="10">
        <v>1</v>
      </c>
      <c r="J1393" s="10">
        <v>1</v>
      </c>
      <c r="N1393" s="10" t="s">
        <v>5496</v>
      </c>
      <c r="O1393" s="10" t="s">
        <v>654</v>
      </c>
      <c r="S1393" s="10">
        <f>IF(ISBLANK(T1393),0,COUNTA(L1393:R1393))</f>
        <v>2</v>
      </c>
      <c r="T1393" s="10" t="s">
        <v>5499</v>
      </c>
    </row>
    <row r="1394" spans="1:20">
      <c r="A1394" s="10" t="s">
        <v>246</v>
      </c>
      <c r="B1394" s="11" t="s">
        <v>115</v>
      </c>
      <c r="C1394" s="14" t="s">
        <v>5410</v>
      </c>
      <c r="D1394" s="14"/>
      <c r="E1394" s="14"/>
      <c r="F1394" s="10" t="s">
        <v>243</v>
      </c>
      <c r="G1394" s="10">
        <v>50</v>
      </c>
      <c r="H1394" s="10" t="s">
        <v>223</v>
      </c>
      <c r="I1394" s="10">
        <v>1</v>
      </c>
      <c r="J1394" s="10">
        <v>1</v>
      </c>
      <c r="L1394" s="10" t="s">
        <v>833</v>
      </c>
      <c r="S1394" s="10">
        <f>IF(ISBLANK(T1394),0,COUNTA(L1394:R1394))</f>
        <v>1</v>
      </c>
      <c r="T1394" s="10" t="s">
        <v>5499</v>
      </c>
    </row>
    <row r="1395" spans="1:20">
      <c r="A1395" s="10" t="s">
        <v>246</v>
      </c>
      <c r="B1395" s="11" t="s">
        <v>116</v>
      </c>
      <c r="C1395" s="14" t="s">
        <v>5441</v>
      </c>
      <c r="D1395" s="14"/>
      <c r="E1395" s="14"/>
      <c r="F1395" s="10" t="s">
        <v>243</v>
      </c>
      <c r="G1395" s="10">
        <v>50</v>
      </c>
      <c r="H1395" s="10" t="s">
        <v>224</v>
      </c>
      <c r="I1395" s="10">
        <v>1</v>
      </c>
      <c r="J1395" s="10">
        <v>1</v>
      </c>
      <c r="P1395" s="10" t="s">
        <v>5498</v>
      </c>
      <c r="Q1395" s="10" t="s">
        <v>5504</v>
      </c>
      <c r="R1395" s="10" t="s">
        <v>8</v>
      </c>
      <c r="S1395" s="10">
        <f>IF(ISBLANK(T1395),0,COUNTA(L1395:R1395))</f>
        <v>3</v>
      </c>
      <c r="T1395" s="10" t="s">
        <v>5499</v>
      </c>
    </row>
    <row r="1396" spans="1:20">
      <c r="A1396" s="10" t="s">
        <v>246</v>
      </c>
      <c r="B1396" s="11" t="s">
        <v>117</v>
      </c>
      <c r="C1396" s="14" t="s">
        <v>5443</v>
      </c>
      <c r="D1396" s="14"/>
      <c r="E1396" s="14"/>
      <c r="F1396" s="10" t="s">
        <v>243</v>
      </c>
      <c r="G1396" s="10">
        <v>50</v>
      </c>
      <c r="H1396" s="10" t="s">
        <v>225</v>
      </c>
      <c r="I1396" s="10">
        <v>1</v>
      </c>
      <c r="J1396" s="10">
        <v>1</v>
      </c>
      <c r="L1396" s="10" t="s">
        <v>833</v>
      </c>
      <c r="S1396" s="10">
        <f>IF(ISBLANK(T1396),0,COUNTA(L1396:R1396))</f>
        <v>1</v>
      </c>
      <c r="T1396" s="10" t="s">
        <v>5499</v>
      </c>
    </row>
    <row r="1397" spans="1:20">
      <c r="A1397" s="10" t="s">
        <v>246</v>
      </c>
      <c r="B1397" s="11" t="s">
        <v>118</v>
      </c>
      <c r="C1397" s="14" t="s">
        <v>5444</v>
      </c>
      <c r="D1397" s="14"/>
      <c r="E1397" s="14"/>
      <c r="F1397" s="10" t="s">
        <v>243</v>
      </c>
      <c r="G1397" s="10">
        <v>50</v>
      </c>
      <c r="H1397" s="10" t="s">
        <v>226</v>
      </c>
      <c r="I1397" s="10">
        <v>1</v>
      </c>
      <c r="J1397" s="10">
        <v>1</v>
      </c>
      <c r="L1397" s="10" t="s">
        <v>833</v>
      </c>
      <c r="N1397" s="10" t="s">
        <v>5502</v>
      </c>
      <c r="S1397" s="10">
        <f>IF(ISBLANK(T1397),0,COUNTA(L1397:R1397))</f>
        <v>2</v>
      </c>
      <c r="T1397" s="10" t="s">
        <v>5499</v>
      </c>
    </row>
    <row r="1398" spans="1:20">
      <c r="A1398" s="10" t="s">
        <v>246</v>
      </c>
      <c r="B1398" s="11" t="s">
        <v>119</v>
      </c>
      <c r="C1398" s="14" t="s">
        <v>5463</v>
      </c>
      <c r="D1398" s="14"/>
      <c r="E1398" s="14"/>
      <c r="F1398" s="10" t="s">
        <v>243</v>
      </c>
      <c r="G1398" s="10">
        <v>50</v>
      </c>
      <c r="H1398" s="10" t="s">
        <v>227</v>
      </c>
      <c r="I1398" s="10">
        <v>1</v>
      </c>
      <c r="J1398" s="10">
        <v>1</v>
      </c>
      <c r="Q1398" s="10" t="s">
        <v>4</v>
      </c>
      <c r="R1398" s="10" t="s">
        <v>15</v>
      </c>
      <c r="S1398" s="10">
        <f>IF(ISBLANK(T1398),0,COUNTA(L1398:R1398))</f>
        <v>2</v>
      </c>
      <c r="T1398" s="10" t="s">
        <v>5499</v>
      </c>
    </row>
    <row r="1399" spans="1:20">
      <c r="A1399" s="10" t="s">
        <v>246</v>
      </c>
      <c r="B1399" s="11" t="s">
        <v>120</v>
      </c>
      <c r="C1399" s="14" t="s">
        <v>4066</v>
      </c>
      <c r="D1399" s="14"/>
      <c r="E1399" s="14"/>
      <c r="F1399" s="10" t="s">
        <v>243</v>
      </c>
      <c r="G1399" s="10">
        <v>50</v>
      </c>
      <c r="H1399" s="10" t="s">
        <v>228</v>
      </c>
      <c r="I1399" s="10">
        <v>1</v>
      </c>
      <c r="J1399" s="10">
        <v>1</v>
      </c>
      <c r="N1399" s="10" t="s">
        <v>5496</v>
      </c>
      <c r="O1399" s="10" t="s">
        <v>654</v>
      </c>
      <c r="S1399" s="10">
        <f>IF(ISBLANK(T1399),0,COUNTA(L1399:R1399))</f>
        <v>2</v>
      </c>
      <c r="T1399" s="10" t="s">
        <v>5499</v>
      </c>
    </row>
    <row r="1400" spans="1:20">
      <c r="A1400" s="10" t="s">
        <v>246</v>
      </c>
      <c r="B1400" s="11" t="s">
        <v>121</v>
      </c>
      <c r="C1400" s="14" t="s">
        <v>5472</v>
      </c>
      <c r="D1400" s="14"/>
      <c r="E1400" s="14"/>
      <c r="F1400" s="10" t="s">
        <v>243</v>
      </c>
      <c r="G1400" s="10">
        <v>50</v>
      </c>
      <c r="H1400" s="10" t="s">
        <v>229</v>
      </c>
      <c r="I1400" s="10">
        <v>1</v>
      </c>
      <c r="J1400" s="10">
        <v>1</v>
      </c>
      <c r="O1400" s="10" t="s">
        <v>654</v>
      </c>
      <c r="Q1400" s="10" t="s">
        <v>1</v>
      </c>
      <c r="S1400" s="10">
        <f>IF(ISBLANK(T1400),0,COUNTA(L1400:R1400))</f>
        <v>2</v>
      </c>
      <c r="T1400" s="10" t="s">
        <v>5499</v>
      </c>
    </row>
    <row r="1401" spans="1:20">
      <c r="A1401" s="10" t="s">
        <v>246</v>
      </c>
      <c r="B1401" s="11" t="s">
        <v>122</v>
      </c>
      <c r="C1401" s="14" t="s">
        <v>4117</v>
      </c>
      <c r="D1401" s="14"/>
      <c r="E1401" s="14"/>
      <c r="F1401" s="10" t="s">
        <v>243</v>
      </c>
      <c r="G1401" s="10">
        <v>50</v>
      </c>
      <c r="H1401" s="10" t="s">
        <v>230</v>
      </c>
      <c r="I1401" s="10">
        <v>1</v>
      </c>
      <c r="J1401" s="10">
        <v>1</v>
      </c>
      <c r="N1401" s="10" t="s">
        <v>5496</v>
      </c>
      <c r="O1401" s="10" t="s">
        <v>654</v>
      </c>
      <c r="S1401" s="10">
        <f>IF(ISBLANK(T1401),0,COUNTA(L1401:R1401))</f>
        <v>2</v>
      </c>
      <c r="T1401" s="10" t="s">
        <v>5499</v>
      </c>
    </row>
    <row r="1402" spans="1:20">
      <c r="A1402" s="10" t="s">
        <v>246</v>
      </c>
      <c r="B1402" s="11" t="s">
        <v>123</v>
      </c>
      <c r="C1402" s="14" t="s">
        <v>5479</v>
      </c>
      <c r="D1402" s="14"/>
      <c r="E1402" s="14"/>
      <c r="F1402" s="10" t="s">
        <v>243</v>
      </c>
      <c r="G1402" s="10">
        <v>50</v>
      </c>
      <c r="H1402" s="10" t="s">
        <v>231</v>
      </c>
      <c r="I1402" s="10">
        <v>1</v>
      </c>
      <c r="J1402" s="10">
        <v>1</v>
      </c>
      <c r="O1402" s="10" t="s">
        <v>654</v>
      </c>
      <c r="S1402" s="10">
        <f>IF(ISBLANK(T1402),0,COUNTA(L1402:R1402))</f>
        <v>1</v>
      </c>
      <c r="T1402" s="10" t="s">
        <v>5499</v>
      </c>
    </row>
    <row r="1403" spans="1:20">
      <c r="A1403" s="10" t="s">
        <v>246</v>
      </c>
      <c r="B1403" s="11" t="s">
        <v>124</v>
      </c>
      <c r="C1403" s="14" t="s">
        <v>4070</v>
      </c>
      <c r="D1403" s="14"/>
      <c r="E1403" s="14"/>
      <c r="F1403" s="10" t="s">
        <v>243</v>
      </c>
      <c r="G1403" s="10">
        <v>75</v>
      </c>
      <c r="H1403" s="10" t="s">
        <v>232</v>
      </c>
      <c r="I1403" s="10">
        <v>1</v>
      </c>
      <c r="J1403" s="10">
        <v>1</v>
      </c>
      <c r="N1403" s="10" t="s">
        <v>5496</v>
      </c>
      <c r="O1403" s="10" t="s">
        <v>654</v>
      </c>
      <c r="Q1403" s="10" t="s">
        <v>4</v>
      </c>
      <c r="S1403" s="10">
        <f>IF(ISBLANK(T1403),0,COUNTA(L1403:R1403))</f>
        <v>3</v>
      </c>
      <c r="T1403" s="10" t="s">
        <v>5499</v>
      </c>
    </row>
    <row r="1404" spans="1:20">
      <c r="A1404" s="10" t="s">
        <v>246</v>
      </c>
      <c r="B1404" s="11" t="s">
        <v>125</v>
      </c>
      <c r="C1404" s="14" t="s">
        <v>5440</v>
      </c>
      <c r="D1404" s="14"/>
      <c r="E1404" s="14"/>
      <c r="F1404" s="10" t="s">
        <v>243</v>
      </c>
      <c r="G1404" s="10">
        <v>75</v>
      </c>
      <c r="H1404" s="10" t="s">
        <v>233</v>
      </c>
      <c r="I1404" s="10">
        <v>1</v>
      </c>
      <c r="J1404" s="10">
        <v>1</v>
      </c>
      <c r="L1404" s="10" t="s">
        <v>833</v>
      </c>
      <c r="S1404" s="10">
        <f>IF(ISBLANK(T1404),0,COUNTA(L1404:R1404))</f>
        <v>1</v>
      </c>
      <c r="T1404" s="10" t="s">
        <v>5499</v>
      </c>
    </row>
    <row r="1405" spans="1:20">
      <c r="A1405" s="10" t="s">
        <v>246</v>
      </c>
      <c r="B1405" s="11" t="s">
        <v>126</v>
      </c>
      <c r="C1405" s="14" t="s">
        <v>4067</v>
      </c>
      <c r="D1405" s="14"/>
      <c r="E1405" s="14"/>
      <c r="F1405" s="10" t="s">
        <v>243</v>
      </c>
      <c r="G1405" s="10">
        <v>75</v>
      </c>
      <c r="H1405" s="10" t="s">
        <v>234</v>
      </c>
      <c r="I1405" s="10">
        <v>1</v>
      </c>
      <c r="J1405" s="10">
        <v>1</v>
      </c>
      <c r="N1405" s="10" t="s">
        <v>5496</v>
      </c>
      <c r="O1405" s="10" t="s">
        <v>654</v>
      </c>
      <c r="S1405" s="10">
        <f>IF(ISBLANK(T1405),0,COUNTA(L1405:R1405))</f>
        <v>2</v>
      </c>
      <c r="T1405" s="10" t="s">
        <v>5499</v>
      </c>
    </row>
    <row r="1406" spans="1:20">
      <c r="A1406" s="10" t="s">
        <v>246</v>
      </c>
      <c r="B1406" s="11" t="s">
        <v>127</v>
      </c>
      <c r="C1406" s="14" t="s">
        <v>4115</v>
      </c>
      <c r="D1406" s="14"/>
      <c r="E1406" s="14"/>
      <c r="F1406" s="10" t="s">
        <v>243</v>
      </c>
      <c r="G1406" s="10">
        <v>75</v>
      </c>
      <c r="H1406" s="10" t="s">
        <v>235</v>
      </c>
      <c r="I1406" s="10">
        <v>1</v>
      </c>
      <c r="J1406" s="10">
        <v>1</v>
      </c>
      <c r="N1406" s="10" t="s">
        <v>5496</v>
      </c>
      <c r="O1406" s="10" t="s">
        <v>654</v>
      </c>
      <c r="S1406" s="10">
        <f>IF(ISBLANK(T1406),0,COUNTA(L1406:R1406))</f>
        <v>2</v>
      </c>
      <c r="T1406" s="10" t="s">
        <v>5499</v>
      </c>
    </row>
    <row r="1407" spans="1:20">
      <c r="A1407" s="10" t="s">
        <v>246</v>
      </c>
      <c r="B1407" s="11" t="s">
        <v>128</v>
      </c>
      <c r="C1407" s="14" t="s">
        <v>5400</v>
      </c>
      <c r="D1407" s="14"/>
      <c r="E1407" s="14"/>
      <c r="F1407" s="10" t="s">
        <v>243</v>
      </c>
      <c r="G1407" s="10">
        <v>100</v>
      </c>
      <c r="H1407" s="10" t="s">
        <v>236</v>
      </c>
      <c r="I1407" s="10">
        <v>1</v>
      </c>
      <c r="J1407" s="10">
        <v>1</v>
      </c>
      <c r="N1407" s="10" t="s">
        <v>5496</v>
      </c>
      <c r="O1407" s="10" t="s">
        <v>654</v>
      </c>
      <c r="S1407" s="10">
        <f>IF(ISBLANK(T1407),0,COUNTA(L1407:R1407))</f>
        <v>2</v>
      </c>
      <c r="T1407" s="10" t="s">
        <v>5499</v>
      </c>
    </row>
    <row r="1408" spans="1:20">
      <c r="A1408" s="10" t="s">
        <v>246</v>
      </c>
      <c r="B1408" s="11" t="s">
        <v>129</v>
      </c>
      <c r="C1408" s="14" t="s">
        <v>4069</v>
      </c>
      <c r="D1408" s="14"/>
      <c r="E1408" s="14"/>
      <c r="F1408" s="10" t="s">
        <v>243</v>
      </c>
      <c r="G1408" s="10">
        <v>100</v>
      </c>
      <c r="H1408" s="10" t="s">
        <v>237</v>
      </c>
      <c r="I1408" s="10">
        <v>1</v>
      </c>
      <c r="J1408" s="10">
        <v>1</v>
      </c>
      <c r="L1408" s="10" t="s">
        <v>833</v>
      </c>
      <c r="N1408" s="10" t="s">
        <v>5496</v>
      </c>
      <c r="O1408" s="10" t="s">
        <v>654</v>
      </c>
      <c r="Q1408" s="10" t="s">
        <v>4</v>
      </c>
      <c r="S1408" s="10">
        <f>IF(ISBLANK(T1408),0,COUNTA(L1408:R1408))</f>
        <v>4</v>
      </c>
      <c r="T1408" s="10" t="s">
        <v>5499</v>
      </c>
    </row>
    <row r="1409" spans="1:21">
      <c r="A1409" s="10" t="s">
        <v>1298</v>
      </c>
      <c r="B1409" s="11" t="s">
        <v>2305</v>
      </c>
      <c r="C1409" s="11" t="s">
        <v>4687</v>
      </c>
      <c r="F1409" s="10" t="s">
        <v>243</v>
      </c>
      <c r="G1409" s="10">
        <v>75</v>
      </c>
      <c r="H1409" s="10" t="s">
        <v>882</v>
      </c>
      <c r="I1409" s="10">
        <v>1</v>
      </c>
      <c r="J1409" s="10">
        <v>1</v>
      </c>
      <c r="P1409" s="10" t="s">
        <v>5498</v>
      </c>
      <c r="Q1409" s="10" t="s">
        <v>5504</v>
      </c>
      <c r="R1409" s="10" t="s">
        <v>8</v>
      </c>
      <c r="S1409" s="10">
        <f>IF(ISBLANK(T1409),0,COUNTA(L1409:R1409))</f>
        <v>3</v>
      </c>
      <c r="T1409" s="10" t="s">
        <v>5499</v>
      </c>
      <c r="U1409" s="10" t="s">
        <v>4616</v>
      </c>
    </row>
    <row r="1410" spans="1:21">
      <c r="A1410" s="10" t="s">
        <v>1298</v>
      </c>
      <c r="B1410" s="11" t="s">
        <v>2306</v>
      </c>
      <c r="C1410" s="11" t="s">
        <v>4688</v>
      </c>
      <c r="F1410" s="10" t="s">
        <v>243</v>
      </c>
      <c r="G1410" s="10">
        <v>100</v>
      </c>
      <c r="H1410" s="10" t="s">
        <v>881</v>
      </c>
      <c r="I1410" s="10">
        <v>1</v>
      </c>
      <c r="J1410" s="10">
        <v>1</v>
      </c>
      <c r="P1410" s="10" t="s">
        <v>5498</v>
      </c>
      <c r="Q1410" s="10" t="s">
        <v>5504</v>
      </c>
      <c r="R1410" s="10" t="s">
        <v>8</v>
      </c>
      <c r="S1410" s="10">
        <f>IF(ISBLANK(T1410),0,COUNTA(L1410:R1410))</f>
        <v>3</v>
      </c>
      <c r="T1410" s="10" t="s">
        <v>5499</v>
      </c>
      <c r="U1410" s="10" t="s">
        <v>4616</v>
      </c>
    </row>
    <row r="1411" spans="1:21">
      <c r="A1411" s="10" t="s">
        <v>1298</v>
      </c>
      <c r="B1411" s="11" t="s">
        <v>2307</v>
      </c>
      <c r="C1411" s="11" t="s">
        <v>4689</v>
      </c>
      <c r="F1411" s="10" t="s">
        <v>243</v>
      </c>
      <c r="G1411" s="10">
        <v>100</v>
      </c>
      <c r="H1411" s="10" t="s">
        <v>880</v>
      </c>
      <c r="I1411" s="10">
        <v>1</v>
      </c>
      <c r="J1411" s="10">
        <v>1</v>
      </c>
      <c r="P1411" s="10" t="s">
        <v>5498</v>
      </c>
      <c r="Q1411" s="10" t="s">
        <v>5504</v>
      </c>
      <c r="R1411" s="10" t="s">
        <v>8</v>
      </c>
      <c r="S1411" s="10">
        <f>IF(ISBLANK(T1411),0,COUNTA(L1411:R1411))</f>
        <v>3</v>
      </c>
      <c r="T1411" s="10" t="s">
        <v>5499</v>
      </c>
      <c r="U1411" s="10" t="s">
        <v>4616</v>
      </c>
    </row>
    <row r="1412" spans="1:21">
      <c r="A1412" s="10" t="s">
        <v>933</v>
      </c>
      <c r="B1412" s="11" t="s">
        <v>2308</v>
      </c>
      <c r="C1412" s="11" t="s">
        <v>4760</v>
      </c>
      <c r="F1412" s="10" t="s">
        <v>239</v>
      </c>
      <c r="G1412" s="10">
        <v>25</v>
      </c>
      <c r="H1412" s="10" t="s">
        <v>883</v>
      </c>
      <c r="I1412" s="10">
        <v>1</v>
      </c>
      <c r="J1412" s="10">
        <v>1</v>
      </c>
      <c r="L1412" s="10" t="s">
        <v>11</v>
      </c>
      <c r="N1412" s="10" t="s">
        <v>19</v>
      </c>
      <c r="S1412" s="10">
        <f>IF(ISBLANK(T1412),0,COUNTA(L1412:R1412))</f>
        <v>2</v>
      </c>
      <c r="T1412" s="10" t="s">
        <v>5499</v>
      </c>
      <c r="U1412" s="10" t="s">
        <v>4832</v>
      </c>
    </row>
    <row r="1413" spans="1:21">
      <c r="A1413" s="10" t="s">
        <v>933</v>
      </c>
      <c r="B1413" s="11" t="s">
        <v>2309</v>
      </c>
      <c r="C1413" s="11" t="s">
        <v>4705</v>
      </c>
      <c r="F1413" s="10" t="s">
        <v>240</v>
      </c>
      <c r="G1413" s="10">
        <v>0</v>
      </c>
      <c r="H1413" s="10" t="s">
        <v>884</v>
      </c>
      <c r="I1413" s="10">
        <v>1</v>
      </c>
      <c r="J1413" s="10">
        <v>1</v>
      </c>
      <c r="L1413" s="10" t="s">
        <v>2</v>
      </c>
      <c r="S1413" s="10">
        <f>IF(ISBLANK(T1413),0,COUNTA(L1413:R1413))</f>
        <v>1</v>
      </c>
      <c r="T1413" s="10" t="s">
        <v>5499</v>
      </c>
      <c r="U1413" s="10" t="s">
        <v>4781</v>
      </c>
    </row>
    <row r="1414" spans="1:21">
      <c r="A1414" s="10" t="s">
        <v>933</v>
      </c>
      <c r="B1414" s="11" t="s">
        <v>2310</v>
      </c>
      <c r="C1414" s="11" t="s">
        <v>4699</v>
      </c>
      <c r="F1414" s="10" t="s">
        <v>240</v>
      </c>
      <c r="G1414" s="10">
        <v>25</v>
      </c>
      <c r="H1414" s="10" t="s">
        <v>885</v>
      </c>
      <c r="I1414" s="10">
        <v>1</v>
      </c>
      <c r="J1414" s="10">
        <v>1</v>
      </c>
      <c r="L1414" s="10" t="s">
        <v>2</v>
      </c>
      <c r="S1414" s="10">
        <f>IF(ISBLANK(T1414),0,COUNTA(L1414:R1414))</f>
        <v>1</v>
      </c>
      <c r="T1414" s="10" t="s">
        <v>5499</v>
      </c>
      <c r="U1414" s="10" t="s">
        <v>4775</v>
      </c>
    </row>
    <row r="1415" spans="1:21">
      <c r="A1415" s="10" t="s">
        <v>933</v>
      </c>
      <c r="B1415" s="11" t="s">
        <v>2311</v>
      </c>
      <c r="C1415" s="11" t="s">
        <v>4703</v>
      </c>
      <c r="F1415" s="10" t="s">
        <v>240</v>
      </c>
      <c r="G1415" s="10">
        <v>25</v>
      </c>
      <c r="H1415" s="10" t="s">
        <v>886</v>
      </c>
      <c r="I1415" s="10">
        <v>1</v>
      </c>
      <c r="J1415" s="10">
        <v>1</v>
      </c>
      <c r="L1415" s="10" t="s">
        <v>2</v>
      </c>
      <c r="S1415" s="10">
        <f>IF(ISBLANK(T1415),0,COUNTA(L1415:R1415))</f>
        <v>1</v>
      </c>
      <c r="T1415" s="10" t="s">
        <v>5499</v>
      </c>
      <c r="U1415" s="10" t="s">
        <v>4779</v>
      </c>
    </row>
    <row r="1416" spans="1:21">
      <c r="A1416" s="10" t="s">
        <v>933</v>
      </c>
      <c r="B1416" s="11" t="s">
        <v>2312</v>
      </c>
      <c r="C1416" s="11" t="s">
        <v>4735</v>
      </c>
      <c r="F1416" s="10" t="s">
        <v>240</v>
      </c>
      <c r="G1416" s="10">
        <v>25</v>
      </c>
      <c r="H1416" s="10" t="s">
        <v>1269</v>
      </c>
      <c r="I1416" s="10">
        <v>1</v>
      </c>
      <c r="J1416" s="10">
        <v>1</v>
      </c>
      <c r="N1416" s="10" t="s">
        <v>14</v>
      </c>
      <c r="S1416" s="10">
        <f>IF(ISBLANK(T1416),0,COUNTA(L1416:R1416))</f>
        <v>1</v>
      </c>
      <c r="T1416" s="10" t="s">
        <v>5499</v>
      </c>
      <c r="U1416" s="10" t="s">
        <v>4808</v>
      </c>
    </row>
    <row r="1417" spans="1:21">
      <c r="A1417" s="10" t="s">
        <v>933</v>
      </c>
      <c r="B1417" s="11" t="s">
        <v>2313</v>
      </c>
      <c r="C1417" s="11" t="s">
        <v>4736</v>
      </c>
      <c r="F1417" s="10" t="s">
        <v>240</v>
      </c>
      <c r="G1417" s="10">
        <v>25</v>
      </c>
      <c r="H1417" s="10" t="s">
        <v>1270</v>
      </c>
      <c r="I1417" s="10">
        <v>1</v>
      </c>
      <c r="J1417" s="10">
        <v>1</v>
      </c>
      <c r="N1417" s="10" t="s">
        <v>14</v>
      </c>
      <c r="S1417" s="10">
        <f>IF(ISBLANK(T1417),0,COUNTA(L1417:R1417))</f>
        <v>1</v>
      </c>
      <c r="T1417" s="10" t="s">
        <v>5499</v>
      </c>
      <c r="U1417" s="10" t="s">
        <v>4809</v>
      </c>
    </row>
    <row r="1418" spans="1:21">
      <c r="A1418" s="10" t="s">
        <v>933</v>
      </c>
      <c r="B1418" s="11" t="s">
        <v>1863</v>
      </c>
      <c r="C1418" s="11" t="s">
        <v>4737</v>
      </c>
      <c r="F1418" s="10" t="s">
        <v>240</v>
      </c>
      <c r="G1418" s="10">
        <v>25</v>
      </c>
      <c r="H1418" s="10" t="s">
        <v>1271</v>
      </c>
      <c r="I1418" s="10">
        <v>1</v>
      </c>
      <c r="J1418" s="10">
        <v>1</v>
      </c>
      <c r="N1418" s="10" t="s">
        <v>14</v>
      </c>
      <c r="S1418" s="10">
        <f>IF(ISBLANK(T1418),0,COUNTA(L1418:R1418))</f>
        <v>1</v>
      </c>
      <c r="T1418" s="10" t="s">
        <v>5499</v>
      </c>
      <c r="U1418" s="10" t="s">
        <v>4810</v>
      </c>
    </row>
    <row r="1419" spans="1:21">
      <c r="A1419" s="10" t="s">
        <v>933</v>
      </c>
      <c r="B1419" s="11" t="s">
        <v>2314</v>
      </c>
      <c r="C1419" s="11" t="s">
        <v>4739</v>
      </c>
      <c r="F1419" s="10" t="s">
        <v>240</v>
      </c>
      <c r="G1419" s="10">
        <v>25</v>
      </c>
      <c r="H1419" s="10" t="s">
        <v>1272</v>
      </c>
      <c r="I1419" s="10">
        <v>1</v>
      </c>
      <c r="J1419" s="10">
        <v>1</v>
      </c>
      <c r="N1419" s="10" t="s">
        <v>14</v>
      </c>
      <c r="S1419" s="10">
        <f>IF(ISBLANK(T1419),0,COUNTA(L1419:R1419))</f>
        <v>1</v>
      </c>
      <c r="T1419" s="10" t="s">
        <v>5499</v>
      </c>
      <c r="U1419" s="10" t="s">
        <v>4812</v>
      </c>
    </row>
    <row r="1420" spans="1:21">
      <c r="A1420" s="10" t="s">
        <v>933</v>
      </c>
      <c r="B1420" s="11" t="s">
        <v>2315</v>
      </c>
      <c r="C1420" s="11" t="s">
        <v>4740</v>
      </c>
      <c r="F1420" s="10" t="s">
        <v>240</v>
      </c>
      <c r="G1420" s="10">
        <v>25</v>
      </c>
      <c r="H1420" s="10" t="s">
        <v>1273</v>
      </c>
      <c r="I1420" s="10">
        <v>1</v>
      </c>
      <c r="J1420" s="10">
        <v>1</v>
      </c>
      <c r="N1420" s="10" t="s">
        <v>14</v>
      </c>
      <c r="S1420" s="10">
        <f>IF(ISBLANK(T1420),0,COUNTA(L1420:R1420))</f>
        <v>1</v>
      </c>
      <c r="T1420" s="10" t="s">
        <v>5499</v>
      </c>
      <c r="U1420" s="10" t="s">
        <v>4813</v>
      </c>
    </row>
    <row r="1421" spans="1:21">
      <c r="A1421" s="10" t="s">
        <v>933</v>
      </c>
      <c r="B1421" s="11" t="s">
        <v>2316</v>
      </c>
      <c r="C1421" s="11" t="s">
        <v>4742</v>
      </c>
      <c r="F1421" s="10" t="s">
        <v>240</v>
      </c>
      <c r="G1421" s="10">
        <v>25</v>
      </c>
      <c r="H1421" s="10" t="s">
        <v>1274</v>
      </c>
      <c r="I1421" s="10">
        <v>1</v>
      </c>
      <c r="J1421" s="10">
        <v>1</v>
      </c>
      <c r="N1421" s="10" t="s">
        <v>14</v>
      </c>
      <c r="S1421" s="10">
        <f>IF(ISBLANK(T1421),0,COUNTA(L1421:R1421))</f>
        <v>1</v>
      </c>
      <c r="T1421" s="10" t="s">
        <v>5499</v>
      </c>
      <c r="U1421" s="10" t="s">
        <v>4815</v>
      </c>
    </row>
    <row r="1422" spans="1:21">
      <c r="A1422" s="10" t="s">
        <v>933</v>
      </c>
      <c r="B1422" s="11" t="s">
        <v>2317</v>
      </c>
      <c r="C1422" s="11" t="s">
        <v>4744</v>
      </c>
      <c r="F1422" s="10" t="s">
        <v>240</v>
      </c>
      <c r="G1422" s="10">
        <v>25</v>
      </c>
      <c r="H1422" s="10" t="s">
        <v>1275</v>
      </c>
      <c r="I1422" s="10">
        <v>1</v>
      </c>
      <c r="J1422" s="10">
        <v>1</v>
      </c>
      <c r="N1422" s="10" t="s">
        <v>14</v>
      </c>
      <c r="S1422" s="10">
        <f>IF(ISBLANK(T1422),0,COUNTA(L1422:R1422))</f>
        <v>1</v>
      </c>
      <c r="T1422" s="10" t="s">
        <v>5499</v>
      </c>
      <c r="U1422" s="10" t="s">
        <v>4817</v>
      </c>
    </row>
    <row r="1423" spans="1:21">
      <c r="A1423" s="10" t="s">
        <v>933</v>
      </c>
      <c r="B1423" s="11" t="s">
        <v>2318</v>
      </c>
      <c r="C1423" s="11" t="s">
        <v>4746</v>
      </c>
      <c r="F1423" s="10" t="s">
        <v>240</v>
      </c>
      <c r="G1423" s="10">
        <v>25</v>
      </c>
      <c r="H1423" s="10" t="s">
        <v>1276</v>
      </c>
      <c r="I1423" s="10">
        <v>1</v>
      </c>
      <c r="J1423" s="10">
        <v>1</v>
      </c>
      <c r="N1423" s="10" t="s">
        <v>14</v>
      </c>
      <c r="S1423" s="10">
        <f>IF(ISBLANK(T1423),0,COUNTA(L1423:R1423))</f>
        <v>1</v>
      </c>
      <c r="T1423" s="10" t="s">
        <v>5499</v>
      </c>
      <c r="U1423" s="10" t="s">
        <v>4819</v>
      </c>
    </row>
    <row r="1424" spans="1:21">
      <c r="A1424" s="10" t="s">
        <v>933</v>
      </c>
      <c r="B1424" s="11" t="s">
        <v>2319</v>
      </c>
      <c r="C1424" s="11" t="s">
        <v>4747</v>
      </c>
      <c r="F1424" s="10" t="s">
        <v>240</v>
      </c>
      <c r="G1424" s="10">
        <v>25</v>
      </c>
      <c r="H1424" s="10" t="s">
        <v>1277</v>
      </c>
      <c r="I1424" s="10">
        <v>1</v>
      </c>
      <c r="J1424" s="10">
        <v>1</v>
      </c>
      <c r="N1424" s="10" t="s">
        <v>14</v>
      </c>
      <c r="S1424" s="10">
        <f>IF(ISBLANK(T1424),0,COUNTA(L1424:R1424))</f>
        <v>1</v>
      </c>
      <c r="T1424" s="10" t="s">
        <v>5499</v>
      </c>
      <c r="U1424" s="10" t="s">
        <v>4820</v>
      </c>
    </row>
    <row r="1425" spans="1:21">
      <c r="A1425" s="10" t="s">
        <v>933</v>
      </c>
      <c r="B1425" s="11" t="s">
        <v>2320</v>
      </c>
      <c r="C1425" s="11" t="s">
        <v>4748</v>
      </c>
      <c r="F1425" s="10" t="s">
        <v>240</v>
      </c>
      <c r="G1425" s="10">
        <v>25</v>
      </c>
      <c r="H1425" s="10" t="s">
        <v>1278</v>
      </c>
      <c r="I1425" s="10">
        <v>1</v>
      </c>
      <c r="J1425" s="10">
        <v>1</v>
      </c>
      <c r="N1425" s="10" t="s">
        <v>14</v>
      </c>
      <c r="S1425" s="10">
        <f>IF(ISBLANK(T1425),0,COUNTA(L1425:R1425))</f>
        <v>1</v>
      </c>
      <c r="T1425" s="10" t="s">
        <v>5499</v>
      </c>
      <c r="U1425" s="10" t="s">
        <v>4839</v>
      </c>
    </row>
    <row r="1426" spans="1:21">
      <c r="A1426" s="10" t="s">
        <v>933</v>
      </c>
      <c r="B1426" s="11" t="s">
        <v>2321</v>
      </c>
      <c r="C1426" s="11" t="s">
        <v>4749</v>
      </c>
      <c r="F1426" s="10" t="s">
        <v>240</v>
      </c>
      <c r="G1426" s="10">
        <v>25</v>
      </c>
      <c r="H1426" s="10" t="s">
        <v>1279</v>
      </c>
      <c r="I1426" s="10">
        <v>1</v>
      </c>
      <c r="J1426" s="10">
        <v>1</v>
      </c>
      <c r="N1426" s="10" t="s">
        <v>14</v>
      </c>
      <c r="S1426" s="10">
        <f>IF(ISBLANK(T1426),0,COUNTA(L1426:R1426))</f>
        <v>1</v>
      </c>
      <c r="T1426" s="10" t="s">
        <v>5499</v>
      </c>
      <c r="U1426" s="10" t="s">
        <v>4821</v>
      </c>
    </row>
    <row r="1427" spans="1:21">
      <c r="A1427" s="10" t="s">
        <v>933</v>
      </c>
      <c r="B1427" s="11" t="s">
        <v>2322</v>
      </c>
      <c r="C1427" s="11" t="s">
        <v>4750</v>
      </c>
      <c r="F1427" s="10" t="s">
        <v>240</v>
      </c>
      <c r="G1427" s="10">
        <v>25</v>
      </c>
      <c r="H1427" s="10" t="s">
        <v>1280</v>
      </c>
      <c r="I1427" s="10">
        <v>1</v>
      </c>
      <c r="J1427" s="10">
        <v>1</v>
      </c>
      <c r="N1427" s="10" t="s">
        <v>14</v>
      </c>
      <c r="S1427" s="10">
        <f>IF(ISBLANK(T1427),0,COUNTA(L1427:R1427))</f>
        <v>1</v>
      </c>
      <c r="T1427" s="10" t="s">
        <v>5499</v>
      </c>
      <c r="U1427" s="10" t="s">
        <v>4822</v>
      </c>
    </row>
    <row r="1428" spans="1:21">
      <c r="A1428" s="10" t="s">
        <v>933</v>
      </c>
      <c r="B1428" s="11" t="s">
        <v>2323</v>
      </c>
      <c r="C1428" s="11" t="s">
        <v>4751</v>
      </c>
      <c r="F1428" s="10" t="s">
        <v>240</v>
      </c>
      <c r="G1428" s="10">
        <v>25</v>
      </c>
      <c r="H1428" s="10" t="s">
        <v>1281</v>
      </c>
      <c r="I1428" s="10">
        <v>1</v>
      </c>
      <c r="J1428" s="10">
        <v>1</v>
      </c>
      <c r="N1428" s="10" t="s">
        <v>14</v>
      </c>
      <c r="S1428" s="10">
        <f>IF(ISBLANK(T1428),0,COUNTA(L1428:R1428))</f>
        <v>1</v>
      </c>
      <c r="T1428" s="10" t="s">
        <v>5499</v>
      </c>
      <c r="U1428" s="10" t="s">
        <v>4823</v>
      </c>
    </row>
    <row r="1429" spans="1:21">
      <c r="A1429" s="10" t="s">
        <v>933</v>
      </c>
      <c r="B1429" s="11" t="s">
        <v>2324</v>
      </c>
      <c r="C1429" s="11" t="s">
        <v>4752</v>
      </c>
      <c r="F1429" s="10" t="s">
        <v>240</v>
      </c>
      <c r="G1429" s="10">
        <v>25</v>
      </c>
      <c r="H1429" s="10" t="s">
        <v>1282</v>
      </c>
      <c r="I1429" s="10">
        <v>1</v>
      </c>
      <c r="J1429" s="10">
        <v>1</v>
      </c>
      <c r="N1429" s="10" t="s">
        <v>14</v>
      </c>
      <c r="S1429" s="10">
        <f>IF(ISBLANK(T1429),0,COUNTA(L1429:R1429))</f>
        <v>1</v>
      </c>
      <c r="T1429" s="10" t="s">
        <v>5499</v>
      </c>
      <c r="U1429" s="10" t="s">
        <v>4824</v>
      </c>
    </row>
    <row r="1430" spans="1:21">
      <c r="A1430" s="10" t="s">
        <v>933</v>
      </c>
      <c r="B1430" s="11" t="s">
        <v>2325</v>
      </c>
      <c r="C1430" s="11" t="s">
        <v>4753</v>
      </c>
      <c r="F1430" s="10" t="s">
        <v>240</v>
      </c>
      <c r="G1430" s="10">
        <v>25</v>
      </c>
      <c r="H1430" s="10" t="s">
        <v>1283</v>
      </c>
      <c r="I1430" s="10">
        <v>1</v>
      </c>
      <c r="J1430" s="10">
        <v>1</v>
      </c>
      <c r="N1430" s="10" t="s">
        <v>14</v>
      </c>
      <c r="S1430" s="10">
        <f>IF(ISBLANK(T1430),0,COUNTA(L1430:R1430))</f>
        <v>1</v>
      </c>
      <c r="T1430" s="10" t="s">
        <v>5499</v>
      </c>
      <c r="U1430" s="10" t="s">
        <v>4825</v>
      </c>
    </row>
    <row r="1431" spans="1:21">
      <c r="A1431" s="10" t="s">
        <v>933</v>
      </c>
      <c r="B1431" s="11" t="s">
        <v>2326</v>
      </c>
      <c r="C1431" s="11" t="s">
        <v>4754</v>
      </c>
      <c r="F1431" s="10" t="s">
        <v>240</v>
      </c>
      <c r="G1431" s="10">
        <v>25</v>
      </c>
      <c r="H1431" s="10" t="s">
        <v>1284</v>
      </c>
      <c r="I1431" s="10">
        <v>1</v>
      </c>
      <c r="J1431" s="10">
        <v>1</v>
      </c>
      <c r="N1431" s="10" t="s">
        <v>14</v>
      </c>
      <c r="S1431" s="10">
        <f>IF(ISBLANK(T1431),0,COUNTA(L1431:R1431))</f>
        <v>1</v>
      </c>
      <c r="T1431" s="10" t="s">
        <v>5499</v>
      </c>
      <c r="U1431" s="10" t="s">
        <v>4826</v>
      </c>
    </row>
    <row r="1432" spans="1:21">
      <c r="A1432" s="10" t="s">
        <v>933</v>
      </c>
      <c r="B1432" s="11" t="s">
        <v>2327</v>
      </c>
      <c r="C1432" s="11" t="s">
        <v>4757</v>
      </c>
      <c r="F1432" s="10" t="s">
        <v>240</v>
      </c>
      <c r="G1432" s="10">
        <v>25</v>
      </c>
      <c r="H1432" s="10" t="s">
        <v>1285</v>
      </c>
      <c r="I1432" s="10">
        <v>1</v>
      </c>
      <c r="J1432" s="10">
        <v>1</v>
      </c>
      <c r="N1432" s="10" t="s">
        <v>14</v>
      </c>
      <c r="S1432" s="10">
        <f>IF(ISBLANK(T1432),0,COUNTA(L1432:R1432))</f>
        <v>1</v>
      </c>
      <c r="T1432" s="10" t="s">
        <v>5499</v>
      </c>
      <c r="U1432" s="10" t="s">
        <v>4829</v>
      </c>
    </row>
    <row r="1433" spans="1:21">
      <c r="A1433" s="10" t="s">
        <v>933</v>
      </c>
      <c r="B1433" s="11" t="s">
        <v>2328</v>
      </c>
      <c r="C1433" s="11" t="s">
        <v>4762</v>
      </c>
      <c r="F1433" s="10" t="s">
        <v>240</v>
      </c>
      <c r="G1433" s="10">
        <v>25</v>
      </c>
      <c r="H1433" s="10" t="s">
        <v>887</v>
      </c>
      <c r="I1433" s="10">
        <v>1</v>
      </c>
      <c r="J1433" s="10">
        <v>1</v>
      </c>
      <c r="L1433" s="10" t="s">
        <v>5494</v>
      </c>
      <c r="N1433" s="10" t="s">
        <v>648</v>
      </c>
      <c r="S1433" s="10">
        <f>IF(ISBLANK(T1433),0,COUNTA(L1433:R1433))</f>
        <v>2</v>
      </c>
      <c r="T1433" s="10" t="s">
        <v>5499</v>
      </c>
      <c r="U1433" s="10" t="s">
        <v>4834</v>
      </c>
    </row>
    <row r="1434" spans="1:21">
      <c r="A1434" s="10" t="s">
        <v>933</v>
      </c>
      <c r="B1434" s="11" t="s">
        <v>2329</v>
      </c>
      <c r="C1434" s="11" t="s">
        <v>4698</v>
      </c>
      <c r="F1434" s="10" t="s">
        <v>240</v>
      </c>
      <c r="G1434" s="10">
        <v>50</v>
      </c>
      <c r="H1434" s="10" t="s">
        <v>888</v>
      </c>
      <c r="I1434" s="10">
        <v>1</v>
      </c>
      <c r="J1434" s="10">
        <v>1</v>
      </c>
      <c r="L1434" s="10" t="s">
        <v>2</v>
      </c>
      <c r="S1434" s="10">
        <f>IF(ISBLANK(T1434),0,COUNTA(L1434:R1434))</f>
        <v>1</v>
      </c>
      <c r="T1434" s="10" t="s">
        <v>5499</v>
      </c>
      <c r="U1434" s="10" t="s">
        <v>4774</v>
      </c>
    </row>
    <row r="1435" spans="1:21">
      <c r="A1435" s="10" t="s">
        <v>933</v>
      </c>
      <c r="B1435" s="11" t="s">
        <v>2330</v>
      </c>
      <c r="C1435" s="11" t="s">
        <v>4700</v>
      </c>
      <c r="F1435" s="10" t="s">
        <v>240</v>
      </c>
      <c r="G1435" s="10">
        <v>50</v>
      </c>
      <c r="H1435" s="10" t="s">
        <v>889</v>
      </c>
      <c r="I1435" s="10">
        <v>1</v>
      </c>
      <c r="J1435" s="10">
        <v>1</v>
      </c>
      <c r="L1435" s="10" t="s">
        <v>2</v>
      </c>
      <c r="S1435" s="10">
        <f>IF(ISBLANK(T1435),0,COUNTA(L1435:R1435))</f>
        <v>1</v>
      </c>
      <c r="T1435" s="10" t="s">
        <v>5499</v>
      </c>
      <c r="U1435" s="10" t="s">
        <v>4776</v>
      </c>
    </row>
    <row r="1436" spans="1:21">
      <c r="A1436" s="10" t="s">
        <v>933</v>
      </c>
      <c r="B1436" s="11" t="s">
        <v>2331</v>
      </c>
      <c r="C1436" s="11" t="s">
        <v>4701</v>
      </c>
      <c r="F1436" s="10" t="s">
        <v>240</v>
      </c>
      <c r="G1436" s="10">
        <v>50</v>
      </c>
      <c r="H1436" s="10" t="s">
        <v>890</v>
      </c>
      <c r="I1436" s="10">
        <v>1</v>
      </c>
      <c r="J1436" s="10">
        <v>1</v>
      </c>
      <c r="L1436" s="10" t="s">
        <v>2</v>
      </c>
      <c r="S1436" s="10">
        <f>IF(ISBLANK(T1436),0,COUNTA(L1436:R1436))</f>
        <v>1</v>
      </c>
      <c r="T1436" s="10" t="s">
        <v>5499</v>
      </c>
      <c r="U1436" s="10" t="s">
        <v>4777</v>
      </c>
    </row>
    <row r="1437" spans="1:21">
      <c r="A1437" s="10" t="s">
        <v>933</v>
      </c>
      <c r="B1437" s="11" t="s">
        <v>2332</v>
      </c>
      <c r="C1437" s="11" t="s">
        <v>4702</v>
      </c>
      <c r="F1437" s="10" t="s">
        <v>240</v>
      </c>
      <c r="G1437" s="10">
        <v>50</v>
      </c>
      <c r="H1437" s="10" t="s">
        <v>891</v>
      </c>
      <c r="I1437" s="10">
        <v>1</v>
      </c>
      <c r="J1437" s="10">
        <v>1</v>
      </c>
      <c r="L1437" s="10" t="s">
        <v>2</v>
      </c>
      <c r="S1437" s="10">
        <f>IF(ISBLANK(T1437),0,COUNTA(L1437:R1437))</f>
        <v>1</v>
      </c>
      <c r="T1437" s="10" t="s">
        <v>5499</v>
      </c>
      <c r="U1437" s="10" t="s">
        <v>4778</v>
      </c>
    </row>
    <row r="1438" spans="1:21">
      <c r="A1438" s="10" t="s">
        <v>933</v>
      </c>
      <c r="B1438" s="11" t="s">
        <v>2333</v>
      </c>
      <c r="C1438" s="11" t="s">
        <v>4704</v>
      </c>
      <c r="F1438" s="10" t="s">
        <v>240</v>
      </c>
      <c r="G1438" s="10">
        <v>50</v>
      </c>
      <c r="H1438" s="10" t="s">
        <v>892</v>
      </c>
      <c r="I1438" s="10">
        <v>1</v>
      </c>
      <c r="J1438" s="10">
        <v>1</v>
      </c>
      <c r="L1438" s="10" t="s">
        <v>2</v>
      </c>
      <c r="S1438" s="10">
        <f>IF(ISBLANK(T1438),0,COUNTA(L1438:R1438))</f>
        <v>1</v>
      </c>
      <c r="T1438" s="10" t="s">
        <v>5499</v>
      </c>
      <c r="U1438" s="10" t="s">
        <v>4780</v>
      </c>
    </row>
    <row r="1439" spans="1:21">
      <c r="A1439" s="10" t="s">
        <v>933</v>
      </c>
      <c r="B1439" s="11" t="s">
        <v>2334</v>
      </c>
      <c r="C1439" s="11" t="s">
        <v>4697</v>
      </c>
      <c r="F1439" s="10" t="s">
        <v>240</v>
      </c>
      <c r="G1439" s="10">
        <v>75</v>
      </c>
      <c r="H1439" s="10" t="s">
        <v>893</v>
      </c>
      <c r="I1439" s="10">
        <v>1</v>
      </c>
      <c r="J1439" s="10">
        <v>1</v>
      </c>
      <c r="L1439" s="10" t="s">
        <v>2</v>
      </c>
      <c r="S1439" s="10">
        <f>IF(ISBLANK(T1439),0,COUNTA(L1439:R1439))</f>
        <v>1</v>
      </c>
      <c r="T1439" s="10" t="s">
        <v>5499</v>
      </c>
      <c r="U1439" s="10" t="s">
        <v>4773</v>
      </c>
    </row>
    <row r="1440" spans="1:21">
      <c r="A1440" s="10" t="s">
        <v>933</v>
      </c>
      <c r="B1440" s="11" t="s">
        <v>1594</v>
      </c>
      <c r="C1440" s="11" t="s">
        <v>4729</v>
      </c>
      <c r="F1440" s="10" t="s">
        <v>241</v>
      </c>
      <c r="G1440" s="10">
        <v>0</v>
      </c>
      <c r="H1440" s="10" t="s">
        <v>894</v>
      </c>
      <c r="I1440" s="10">
        <v>1</v>
      </c>
      <c r="J1440" s="10">
        <v>1</v>
      </c>
      <c r="L1440" s="10" t="s">
        <v>5494</v>
      </c>
      <c r="O1440" s="10" t="s">
        <v>9</v>
      </c>
      <c r="S1440" s="10">
        <f>IF(ISBLANK(T1440),0,COUNTA(L1440:R1440))</f>
        <v>2</v>
      </c>
      <c r="T1440" s="10" t="s">
        <v>5499</v>
      </c>
      <c r="U1440" s="10" t="s">
        <v>4803</v>
      </c>
    </row>
    <row r="1441" spans="1:21">
      <c r="A1441" s="10" t="s">
        <v>933</v>
      </c>
      <c r="B1441" s="11" t="s">
        <v>1926</v>
      </c>
      <c r="C1441" s="11" t="s">
        <v>4730</v>
      </c>
      <c r="F1441" s="10" t="s">
        <v>241</v>
      </c>
      <c r="G1441" s="10">
        <v>0</v>
      </c>
      <c r="H1441" s="10" t="s">
        <v>895</v>
      </c>
      <c r="I1441" s="10">
        <v>1</v>
      </c>
      <c r="J1441" s="10">
        <v>1</v>
      </c>
      <c r="L1441" s="10" t="s">
        <v>5494</v>
      </c>
      <c r="O1441" s="10" t="s">
        <v>12</v>
      </c>
      <c r="S1441" s="10">
        <f>IF(ISBLANK(T1441),0,COUNTA(L1441:R1441))</f>
        <v>2</v>
      </c>
      <c r="T1441" s="10" t="s">
        <v>5499</v>
      </c>
      <c r="U1441" s="10" t="s">
        <v>4804</v>
      </c>
    </row>
    <row r="1442" spans="1:21">
      <c r="A1442" s="10" t="s">
        <v>933</v>
      </c>
      <c r="B1442" s="11" t="s">
        <v>2335</v>
      </c>
      <c r="C1442" s="11" t="s">
        <v>4731</v>
      </c>
      <c r="F1442" s="10" t="s">
        <v>241</v>
      </c>
      <c r="G1442" s="10">
        <v>0</v>
      </c>
      <c r="H1442" s="10" t="s">
        <v>896</v>
      </c>
      <c r="I1442" s="10">
        <v>1</v>
      </c>
      <c r="J1442" s="10">
        <v>1</v>
      </c>
      <c r="L1442" s="10" t="s">
        <v>5494</v>
      </c>
      <c r="O1442" s="10" t="s">
        <v>17</v>
      </c>
      <c r="S1442" s="10">
        <f>IF(ISBLANK(T1442),0,COUNTA(L1442:R1442))</f>
        <v>2</v>
      </c>
      <c r="T1442" s="10" t="s">
        <v>5499</v>
      </c>
      <c r="U1442" s="10" t="s">
        <v>4805</v>
      </c>
    </row>
    <row r="1443" spans="1:21">
      <c r="A1443" s="10" t="s">
        <v>933</v>
      </c>
      <c r="B1443" s="11" t="s">
        <v>2336</v>
      </c>
      <c r="C1443" s="11" t="s">
        <v>4690</v>
      </c>
      <c r="F1443" s="10" t="s">
        <v>241</v>
      </c>
      <c r="G1443" s="10">
        <v>25</v>
      </c>
      <c r="H1443" s="10" t="s">
        <v>897</v>
      </c>
      <c r="I1443" s="10">
        <v>1</v>
      </c>
      <c r="J1443" s="10">
        <v>1</v>
      </c>
      <c r="L1443" s="10" t="s">
        <v>0</v>
      </c>
      <c r="M1443" s="10" t="s">
        <v>5494</v>
      </c>
      <c r="N1443" s="10" t="s">
        <v>652</v>
      </c>
      <c r="S1443" s="10">
        <f>IF(ISBLANK(T1443),0,COUNTA(L1443:R1443))</f>
        <v>3</v>
      </c>
      <c r="T1443" s="10" t="s">
        <v>5499</v>
      </c>
      <c r="U1443" s="10" t="s">
        <v>4766</v>
      </c>
    </row>
    <row r="1444" spans="1:21">
      <c r="A1444" s="10" t="s">
        <v>933</v>
      </c>
      <c r="B1444" s="11" t="s">
        <v>2337</v>
      </c>
      <c r="C1444" s="11" t="s">
        <v>4691</v>
      </c>
      <c r="F1444" s="10" t="s">
        <v>241</v>
      </c>
      <c r="G1444" s="10">
        <v>25</v>
      </c>
      <c r="H1444" s="10" t="s">
        <v>898</v>
      </c>
      <c r="I1444" s="10">
        <v>1</v>
      </c>
      <c r="J1444" s="10">
        <v>1</v>
      </c>
      <c r="L1444" s="10" t="s">
        <v>5494</v>
      </c>
      <c r="O1444" s="10" t="s">
        <v>9</v>
      </c>
      <c r="S1444" s="10">
        <f>IF(ISBLANK(T1444),0,COUNTA(L1444:R1444))</f>
        <v>2</v>
      </c>
      <c r="T1444" s="10" t="s">
        <v>5499</v>
      </c>
      <c r="U1444" s="10" t="s">
        <v>4767</v>
      </c>
    </row>
    <row r="1445" spans="1:21">
      <c r="A1445" s="10" t="s">
        <v>933</v>
      </c>
      <c r="B1445" s="11" t="s">
        <v>2338</v>
      </c>
      <c r="C1445" s="11" t="s">
        <v>4692</v>
      </c>
      <c r="F1445" s="10" t="s">
        <v>241</v>
      </c>
      <c r="G1445" s="10">
        <v>25</v>
      </c>
      <c r="H1445" s="10" t="s">
        <v>899</v>
      </c>
      <c r="I1445" s="10">
        <v>1</v>
      </c>
      <c r="J1445" s="10">
        <v>1</v>
      </c>
      <c r="L1445" s="10" t="s">
        <v>5494</v>
      </c>
      <c r="O1445" s="10" t="s">
        <v>12</v>
      </c>
      <c r="S1445" s="10">
        <f>IF(ISBLANK(T1445),0,COUNTA(L1445:R1445))</f>
        <v>2</v>
      </c>
      <c r="T1445" s="10" t="s">
        <v>5499</v>
      </c>
      <c r="U1445" s="10" t="s">
        <v>4768</v>
      </c>
    </row>
    <row r="1446" spans="1:21">
      <c r="A1446" s="10" t="s">
        <v>933</v>
      </c>
      <c r="B1446" s="11" t="s">
        <v>2339</v>
      </c>
      <c r="C1446" s="11" t="s">
        <v>4693</v>
      </c>
      <c r="F1446" s="10" t="s">
        <v>241</v>
      </c>
      <c r="G1446" s="10">
        <v>25</v>
      </c>
      <c r="H1446" s="10" t="s">
        <v>900</v>
      </c>
      <c r="I1446" s="10">
        <v>1</v>
      </c>
      <c r="J1446" s="10">
        <v>1</v>
      </c>
      <c r="L1446" s="10" t="s">
        <v>5494</v>
      </c>
      <c r="O1446" s="10" t="s">
        <v>17</v>
      </c>
      <c r="S1446" s="10">
        <f>IF(ISBLANK(T1446),0,COUNTA(L1446:R1446))</f>
        <v>2</v>
      </c>
      <c r="T1446" s="10" t="s">
        <v>5499</v>
      </c>
      <c r="U1446" s="10" t="s">
        <v>4769</v>
      </c>
    </row>
    <row r="1447" spans="1:21">
      <c r="A1447" s="10" t="s">
        <v>933</v>
      </c>
      <c r="B1447" s="11" t="s">
        <v>2340</v>
      </c>
      <c r="C1447" s="11" t="s">
        <v>4706</v>
      </c>
      <c r="F1447" s="10" t="s">
        <v>241</v>
      </c>
      <c r="G1447" s="10">
        <v>25</v>
      </c>
      <c r="H1447" s="10" t="s">
        <v>901</v>
      </c>
      <c r="I1447" s="10">
        <v>1</v>
      </c>
      <c r="J1447" s="10">
        <v>1</v>
      </c>
      <c r="L1447" s="10" t="s">
        <v>5494</v>
      </c>
      <c r="O1447" s="10" t="s">
        <v>9</v>
      </c>
      <c r="Q1447" s="10" t="s">
        <v>5504</v>
      </c>
      <c r="R1447" s="10" t="s">
        <v>1</v>
      </c>
      <c r="S1447" s="10">
        <f>IF(ISBLANK(T1447),0,COUNTA(L1447:R1447))</f>
        <v>4</v>
      </c>
      <c r="T1447" s="10" t="s">
        <v>5499</v>
      </c>
      <c r="U1447" s="10" t="s">
        <v>4782</v>
      </c>
    </row>
    <row r="1448" spans="1:21">
      <c r="A1448" s="10" t="s">
        <v>933</v>
      </c>
      <c r="B1448" s="11" t="s">
        <v>2341</v>
      </c>
      <c r="C1448" s="11" t="s">
        <v>4707</v>
      </c>
      <c r="F1448" s="10" t="s">
        <v>241</v>
      </c>
      <c r="G1448" s="10">
        <v>25</v>
      </c>
      <c r="H1448" s="10" t="s">
        <v>902</v>
      </c>
      <c r="I1448" s="10">
        <v>1</v>
      </c>
      <c r="J1448" s="10">
        <v>1</v>
      </c>
      <c r="L1448" s="10" t="s">
        <v>5494</v>
      </c>
      <c r="O1448" s="10" t="s">
        <v>12</v>
      </c>
      <c r="Q1448" s="10" t="s">
        <v>5504</v>
      </c>
      <c r="R1448" s="10" t="s">
        <v>1</v>
      </c>
      <c r="S1448" s="10">
        <f>IF(ISBLANK(T1448),0,COUNTA(L1448:R1448))</f>
        <v>4</v>
      </c>
      <c r="T1448" s="10" t="s">
        <v>5499</v>
      </c>
      <c r="U1448" s="10" t="s">
        <v>4783</v>
      </c>
    </row>
    <row r="1449" spans="1:21">
      <c r="A1449" s="10" t="s">
        <v>933</v>
      </c>
      <c r="B1449" s="11" t="s">
        <v>2342</v>
      </c>
      <c r="C1449" s="11" t="s">
        <v>4708</v>
      </c>
      <c r="F1449" s="10" t="s">
        <v>241</v>
      </c>
      <c r="G1449" s="10">
        <v>25</v>
      </c>
      <c r="H1449" s="10" t="s">
        <v>903</v>
      </c>
      <c r="I1449" s="10">
        <v>1</v>
      </c>
      <c r="J1449" s="10">
        <v>1</v>
      </c>
      <c r="L1449" s="10" t="s">
        <v>5494</v>
      </c>
      <c r="O1449" s="10" t="s">
        <v>17</v>
      </c>
      <c r="Q1449" s="10" t="s">
        <v>5504</v>
      </c>
      <c r="R1449" s="10" t="s">
        <v>1</v>
      </c>
      <c r="S1449" s="10">
        <f>IF(ISBLANK(T1449),0,COUNTA(L1449:R1449))</f>
        <v>4</v>
      </c>
      <c r="T1449" s="10" t="s">
        <v>5499</v>
      </c>
      <c r="U1449" s="10" t="s">
        <v>4784</v>
      </c>
    </row>
    <row r="1450" spans="1:21">
      <c r="A1450" s="10" t="s">
        <v>933</v>
      </c>
      <c r="B1450" s="11" t="s">
        <v>2343</v>
      </c>
      <c r="C1450" s="11" t="s">
        <v>4709</v>
      </c>
      <c r="F1450" s="10" t="s">
        <v>241</v>
      </c>
      <c r="G1450" s="10">
        <v>50</v>
      </c>
      <c r="H1450" s="10" t="s">
        <v>904</v>
      </c>
      <c r="I1450" s="10">
        <v>1</v>
      </c>
      <c r="J1450" s="10">
        <v>1</v>
      </c>
      <c r="L1450" s="10" t="s">
        <v>5494</v>
      </c>
      <c r="O1450" s="10" t="s">
        <v>9</v>
      </c>
      <c r="S1450" s="10">
        <f>IF(ISBLANK(T1450),0,COUNTA(L1450:R1450))</f>
        <v>2</v>
      </c>
      <c r="T1450" s="10" t="s">
        <v>5499</v>
      </c>
      <c r="U1450" s="10" t="s">
        <v>4785</v>
      </c>
    </row>
    <row r="1451" spans="1:21">
      <c r="A1451" s="10" t="s">
        <v>933</v>
      </c>
      <c r="B1451" s="11" t="s">
        <v>2344</v>
      </c>
      <c r="C1451" s="11" t="s">
        <v>4710</v>
      </c>
      <c r="F1451" s="10" t="s">
        <v>241</v>
      </c>
      <c r="G1451" s="10">
        <v>50</v>
      </c>
      <c r="H1451" s="10" t="s">
        <v>905</v>
      </c>
      <c r="I1451" s="10">
        <v>1</v>
      </c>
      <c r="J1451" s="10">
        <v>1</v>
      </c>
      <c r="L1451" s="10" t="s">
        <v>5494</v>
      </c>
      <c r="O1451" s="10" t="s">
        <v>12</v>
      </c>
      <c r="S1451" s="10">
        <f>IF(ISBLANK(T1451),0,COUNTA(L1451:R1451))</f>
        <v>2</v>
      </c>
      <c r="T1451" s="10" t="s">
        <v>5499</v>
      </c>
      <c r="U1451" s="10" t="s">
        <v>4786</v>
      </c>
    </row>
    <row r="1452" spans="1:21">
      <c r="A1452" s="10" t="s">
        <v>933</v>
      </c>
      <c r="B1452" s="11" t="s">
        <v>2345</v>
      </c>
      <c r="C1452" s="11" t="s">
        <v>4711</v>
      </c>
      <c r="F1452" s="10" t="s">
        <v>241</v>
      </c>
      <c r="G1452" s="10">
        <v>50</v>
      </c>
      <c r="H1452" s="10" t="s">
        <v>906</v>
      </c>
      <c r="I1452" s="10">
        <v>1</v>
      </c>
      <c r="J1452" s="10">
        <v>1</v>
      </c>
      <c r="L1452" s="10" t="s">
        <v>5494</v>
      </c>
      <c r="O1452" s="10" t="s">
        <v>17</v>
      </c>
      <c r="S1452" s="10">
        <f>IF(ISBLANK(T1452),0,COUNTA(L1452:R1452))</f>
        <v>2</v>
      </c>
      <c r="T1452" s="10" t="s">
        <v>5499</v>
      </c>
      <c r="U1452" s="10" t="s">
        <v>4787</v>
      </c>
    </row>
    <row r="1453" spans="1:21">
      <c r="A1453" s="10" t="s">
        <v>933</v>
      </c>
      <c r="B1453" s="11" t="s">
        <v>2346</v>
      </c>
      <c r="C1453" s="11" t="s">
        <v>4721</v>
      </c>
      <c r="F1453" s="10" t="s">
        <v>241</v>
      </c>
      <c r="G1453" s="10">
        <v>50</v>
      </c>
      <c r="H1453" s="10" t="s">
        <v>907</v>
      </c>
      <c r="I1453" s="10">
        <v>1</v>
      </c>
      <c r="J1453" s="10">
        <v>1</v>
      </c>
      <c r="L1453" s="10" t="s">
        <v>0</v>
      </c>
      <c r="M1453" s="10" t="s">
        <v>5494</v>
      </c>
      <c r="O1453" s="10" t="s">
        <v>651</v>
      </c>
      <c r="S1453" s="10">
        <f>IF(ISBLANK(T1453),0,COUNTA(L1453:R1453))</f>
        <v>3</v>
      </c>
      <c r="T1453" s="10" t="s">
        <v>5499</v>
      </c>
      <c r="U1453" s="10" t="s">
        <v>4797</v>
      </c>
    </row>
    <row r="1454" spans="1:21">
      <c r="A1454" s="10" t="s">
        <v>933</v>
      </c>
      <c r="B1454" s="11" t="s">
        <v>2347</v>
      </c>
      <c r="C1454" s="11" t="s">
        <v>4722</v>
      </c>
      <c r="F1454" s="10" t="s">
        <v>241</v>
      </c>
      <c r="G1454" s="10">
        <v>50</v>
      </c>
      <c r="H1454" s="10" t="s">
        <v>908</v>
      </c>
      <c r="I1454" s="10">
        <v>1</v>
      </c>
      <c r="J1454" s="10">
        <v>1</v>
      </c>
      <c r="L1454" s="10" t="s">
        <v>0</v>
      </c>
      <c r="M1454" s="10" t="s">
        <v>5494</v>
      </c>
      <c r="N1454" s="10" t="s">
        <v>652</v>
      </c>
      <c r="S1454" s="10">
        <f>IF(ISBLANK(T1454),0,COUNTA(L1454:R1454))</f>
        <v>3</v>
      </c>
      <c r="T1454" s="10" t="s">
        <v>5499</v>
      </c>
      <c r="U1454" s="10" t="s">
        <v>4798</v>
      </c>
    </row>
    <row r="1455" spans="1:21">
      <c r="A1455" s="10" t="s">
        <v>933</v>
      </c>
      <c r="B1455" s="11" t="s">
        <v>2348</v>
      </c>
      <c r="C1455" s="11" t="s">
        <v>4723</v>
      </c>
      <c r="F1455" s="10" t="s">
        <v>241</v>
      </c>
      <c r="G1455" s="10">
        <v>50</v>
      </c>
      <c r="H1455" s="10" t="s">
        <v>909</v>
      </c>
      <c r="I1455" s="10">
        <v>1</v>
      </c>
      <c r="J1455" s="10">
        <v>1</v>
      </c>
      <c r="L1455" s="10" t="s">
        <v>5494</v>
      </c>
      <c r="O1455" s="10" t="s">
        <v>9</v>
      </c>
      <c r="S1455" s="10">
        <f>IF(ISBLANK(T1455),0,COUNTA(L1455:R1455))</f>
        <v>2</v>
      </c>
      <c r="T1455" s="10" t="s">
        <v>5499</v>
      </c>
      <c r="U1455" s="10" t="s">
        <v>4799</v>
      </c>
    </row>
    <row r="1456" spans="1:21">
      <c r="A1456" s="10" t="s">
        <v>933</v>
      </c>
      <c r="B1456" s="11" t="s">
        <v>2349</v>
      </c>
      <c r="C1456" s="11" t="s">
        <v>4724</v>
      </c>
      <c r="F1456" s="10" t="s">
        <v>241</v>
      </c>
      <c r="G1456" s="10">
        <v>50</v>
      </c>
      <c r="H1456" s="10" t="s">
        <v>910</v>
      </c>
      <c r="I1456" s="10">
        <v>1</v>
      </c>
      <c r="J1456" s="10">
        <v>1</v>
      </c>
      <c r="L1456" s="10" t="s">
        <v>5494</v>
      </c>
      <c r="O1456" s="10" t="s">
        <v>12</v>
      </c>
      <c r="S1456" s="10">
        <f>IF(ISBLANK(T1456),0,COUNTA(L1456:R1456))</f>
        <v>2</v>
      </c>
      <c r="T1456" s="10" t="s">
        <v>5499</v>
      </c>
      <c r="U1456" s="10" t="s">
        <v>4800</v>
      </c>
    </row>
    <row r="1457" spans="1:21">
      <c r="A1457" s="10" t="s">
        <v>933</v>
      </c>
      <c r="B1457" s="11" t="s">
        <v>2350</v>
      </c>
      <c r="C1457" s="11" t="s">
        <v>4725</v>
      </c>
      <c r="F1457" s="10" t="s">
        <v>241</v>
      </c>
      <c r="G1457" s="10">
        <v>50</v>
      </c>
      <c r="H1457" s="10" t="s">
        <v>911</v>
      </c>
      <c r="I1457" s="10">
        <v>1</v>
      </c>
      <c r="J1457" s="10">
        <v>1</v>
      </c>
      <c r="L1457" s="10" t="s">
        <v>5494</v>
      </c>
      <c r="O1457" s="10" t="s">
        <v>17</v>
      </c>
      <c r="S1457" s="10">
        <f>IF(ISBLANK(T1457),0,COUNTA(L1457:R1457))</f>
        <v>2</v>
      </c>
      <c r="T1457" s="10" t="s">
        <v>5499</v>
      </c>
      <c r="U1457" s="10" t="s">
        <v>4801</v>
      </c>
    </row>
    <row r="1458" spans="1:21">
      <c r="A1458" s="10" t="s">
        <v>933</v>
      </c>
      <c r="B1458" s="11" t="s">
        <v>2351</v>
      </c>
      <c r="C1458" s="11" t="s">
        <v>4713</v>
      </c>
      <c r="F1458" s="10" t="s">
        <v>241</v>
      </c>
      <c r="G1458" s="10">
        <v>75</v>
      </c>
      <c r="H1458" s="10" t="s">
        <v>912</v>
      </c>
      <c r="I1458" s="10">
        <v>1</v>
      </c>
      <c r="J1458" s="10">
        <v>1</v>
      </c>
      <c r="L1458" s="10" t="s">
        <v>0</v>
      </c>
      <c r="M1458" s="10" t="s">
        <v>5494</v>
      </c>
      <c r="O1458" s="10" t="s">
        <v>651</v>
      </c>
      <c r="S1458" s="10">
        <f>IF(ISBLANK(T1458),0,COUNTA(L1458:R1458))</f>
        <v>3</v>
      </c>
      <c r="T1458" s="10" t="s">
        <v>5499</v>
      </c>
      <c r="U1458" s="10" t="s">
        <v>4789</v>
      </c>
    </row>
    <row r="1459" spans="1:21">
      <c r="A1459" s="10" t="s">
        <v>933</v>
      </c>
      <c r="B1459" s="11" t="s">
        <v>2352</v>
      </c>
      <c r="C1459" s="11" t="s">
        <v>4714</v>
      </c>
      <c r="F1459" s="10" t="s">
        <v>241</v>
      </c>
      <c r="G1459" s="10">
        <v>75</v>
      </c>
      <c r="H1459" s="10" t="s">
        <v>913</v>
      </c>
      <c r="I1459" s="10">
        <v>1</v>
      </c>
      <c r="J1459" s="10">
        <v>1</v>
      </c>
      <c r="L1459" s="10" t="s">
        <v>5494</v>
      </c>
      <c r="O1459" s="10" t="s">
        <v>9</v>
      </c>
      <c r="S1459" s="10">
        <f>IF(ISBLANK(T1459),0,COUNTA(L1459:R1459))</f>
        <v>2</v>
      </c>
      <c r="T1459" s="10" t="s">
        <v>5499</v>
      </c>
      <c r="U1459" s="10" t="s">
        <v>4790</v>
      </c>
    </row>
    <row r="1460" spans="1:21">
      <c r="A1460" s="10" t="s">
        <v>933</v>
      </c>
      <c r="B1460" s="11" t="s">
        <v>2353</v>
      </c>
      <c r="C1460" s="11" t="s">
        <v>4715</v>
      </c>
      <c r="F1460" s="10" t="s">
        <v>241</v>
      </c>
      <c r="G1460" s="10">
        <v>75</v>
      </c>
      <c r="H1460" s="10" t="s">
        <v>914</v>
      </c>
      <c r="I1460" s="10">
        <v>1</v>
      </c>
      <c r="J1460" s="10">
        <v>1</v>
      </c>
      <c r="L1460" s="10" t="s">
        <v>5494</v>
      </c>
      <c r="O1460" s="10" t="s">
        <v>12</v>
      </c>
      <c r="S1460" s="10">
        <f>IF(ISBLANK(T1460),0,COUNTA(L1460:R1460))</f>
        <v>2</v>
      </c>
      <c r="T1460" s="10" t="s">
        <v>5499</v>
      </c>
      <c r="U1460" s="10" t="s">
        <v>4791</v>
      </c>
    </row>
    <row r="1461" spans="1:21">
      <c r="A1461" s="10" t="s">
        <v>933</v>
      </c>
      <c r="B1461" s="11" t="s">
        <v>2354</v>
      </c>
      <c r="C1461" s="11" t="s">
        <v>4716</v>
      </c>
      <c r="F1461" s="10" t="s">
        <v>241</v>
      </c>
      <c r="G1461" s="10">
        <v>75</v>
      </c>
      <c r="H1461" s="10" t="s">
        <v>915</v>
      </c>
      <c r="I1461" s="10">
        <v>1</v>
      </c>
      <c r="J1461" s="10">
        <v>1</v>
      </c>
      <c r="L1461" s="10" t="s">
        <v>5494</v>
      </c>
      <c r="O1461" s="10" t="s">
        <v>17</v>
      </c>
      <c r="S1461" s="10">
        <f>IF(ISBLANK(T1461),0,COUNTA(L1461:R1461))</f>
        <v>2</v>
      </c>
      <c r="T1461" s="10" t="s">
        <v>5499</v>
      </c>
      <c r="U1461" s="10" t="s">
        <v>4792</v>
      </c>
    </row>
    <row r="1462" spans="1:21">
      <c r="A1462" s="10" t="s">
        <v>933</v>
      </c>
      <c r="B1462" s="11" t="s">
        <v>2355</v>
      </c>
      <c r="C1462" s="11" t="s">
        <v>4712</v>
      </c>
      <c r="F1462" s="10" t="s">
        <v>242</v>
      </c>
      <c r="G1462" s="10">
        <v>25</v>
      </c>
      <c r="H1462" s="10" t="s">
        <v>916</v>
      </c>
      <c r="I1462" s="10">
        <v>1</v>
      </c>
      <c r="J1462" s="10">
        <v>1</v>
      </c>
      <c r="L1462" s="10" t="s">
        <v>5494</v>
      </c>
      <c r="M1462" s="10" t="s">
        <v>5526</v>
      </c>
      <c r="N1462" s="10" t="s">
        <v>5503</v>
      </c>
      <c r="S1462" s="10">
        <f>IF(ISBLANK(T1462),0,COUNTA(L1462:R1462))</f>
        <v>3</v>
      </c>
      <c r="T1462" s="10" t="s">
        <v>5499</v>
      </c>
      <c r="U1462" s="10" t="s">
        <v>4788</v>
      </c>
    </row>
    <row r="1463" spans="1:21">
      <c r="A1463" s="10" t="s">
        <v>933</v>
      </c>
      <c r="B1463" s="11" t="s">
        <v>2356</v>
      </c>
      <c r="C1463" s="11" t="s">
        <v>4761</v>
      </c>
      <c r="F1463" s="10" t="s">
        <v>242</v>
      </c>
      <c r="G1463" s="10">
        <v>25</v>
      </c>
      <c r="H1463" s="10" t="s">
        <v>917</v>
      </c>
      <c r="I1463" s="10">
        <v>1</v>
      </c>
      <c r="J1463" s="10">
        <v>1</v>
      </c>
      <c r="L1463" s="10" t="s">
        <v>5494</v>
      </c>
      <c r="M1463" s="10" t="s">
        <v>650</v>
      </c>
      <c r="N1463" s="10" t="s">
        <v>652</v>
      </c>
      <c r="S1463" s="10">
        <f>IF(ISBLANK(T1463),0,COUNTA(L1463:R1463))</f>
        <v>3</v>
      </c>
      <c r="T1463" s="10" t="s">
        <v>5499</v>
      </c>
      <c r="U1463" s="10" t="s">
        <v>4833</v>
      </c>
    </row>
    <row r="1464" spans="1:21">
      <c r="A1464" s="10" t="s">
        <v>933</v>
      </c>
      <c r="B1464" s="11" t="s">
        <v>2357</v>
      </c>
      <c r="C1464" s="11" t="s">
        <v>4694</v>
      </c>
      <c r="F1464" s="10" t="s">
        <v>242</v>
      </c>
      <c r="G1464" s="10">
        <v>50</v>
      </c>
      <c r="H1464" s="10" t="s">
        <v>918</v>
      </c>
      <c r="I1464" s="10">
        <v>1</v>
      </c>
      <c r="J1464" s="10">
        <v>1</v>
      </c>
      <c r="L1464" s="10" t="s">
        <v>5494</v>
      </c>
      <c r="M1464" s="10" t="s">
        <v>5526</v>
      </c>
      <c r="N1464" s="10" t="s">
        <v>5503</v>
      </c>
      <c r="S1464" s="10">
        <f>IF(ISBLANK(T1464),0,COUNTA(L1464:R1464))</f>
        <v>3</v>
      </c>
      <c r="T1464" s="10" t="s">
        <v>5499</v>
      </c>
      <c r="U1464" s="10" t="s">
        <v>4770</v>
      </c>
    </row>
    <row r="1465" spans="1:21">
      <c r="A1465" s="10" t="s">
        <v>933</v>
      </c>
      <c r="B1465" s="11" t="s">
        <v>2358</v>
      </c>
      <c r="C1465" s="11" t="s">
        <v>4717</v>
      </c>
      <c r="F1465" s="10" t="s">
        <v>242</v>
      </c>
      <c r="G1465" s="10">
        <v>50</v>
      </c>
      <c r="H1465" s="10" t="s">
        <v>919</v>
      </c>
      <c r="I1465" s="10">
        <v>1</v>
      </c>
      <c r="J1465" s="10">
        <v>1</v>
      </c>
      <c r="L1465" s="10" t="s">
        <v>5494</v>
      </c>
      <c r="M1465" s="10" t="s">
        <v>5495</v>
      </c>
      <c r="N1465" s="10" t="s">
        <v>5496</v>
      </c>
      <c r="S1465" s="10">
        <f>IF(ISBLANK(T1465),0,COUNTA(L1465:R1465))</f>
        <v>3</v>
      </c>
      <c r="T1465" s="10" t="s">
        <v>5499</v>
      </c>
      <c r="U1465" s="10" t="s">
        <v>4793</v>
      </c>
    </row>
    <row r="1466" spans="1:21">
      <c r="A1466" s="10" t="s">
        <v>933</v>
      </c>
      <c r="B1466" s="11" t="s">
        <v>2359</v>
      </c>
      <c r="C1466" s="11" t="s">
        <v>4732</v>
      </c>
      <c r="F1466" s="10" t="s">
        <v>242</v>
      </c>
      <c r="G1466" s="10">
        <v>50</v>
      </c>
      <c r="H1466" s="10" t="s">
        <v>920</v>
      </c>
      <c r="I1466" s="10">
        <v>1</v>
      </c>
      <c r="J1466" s="10">
        <v>1</v>
      </c>
      <c r="L1466" s="10" t="s">
        <v>5494</v>
      </c>
      <c r="O1466" s="10" t="s">
        <v>10</v>
      </c>
      <c r="S1466" s="10">
        <f>IF(ISBLANK(T1466),0,COUNTA(L1466:R1466))</f>
        <v>2</v>
      </c>
      <c r="T1466" s="10" t="s">
        <v>5499</v>
      </c>
      <c r="U1466" s="10" t="s">
        <v>4806</v>
      </c>
    </row>
    <row r="1467" spans="1:21">
      <c r="A1467" s="10" t="s">
        <v>933</v>
      </c>
      <c r="B1467" s="11" t="s">
        <v>2360</v>
      </c>
      <c r="C1467" s="11" t="s">
        <v>4695</v>
      </c>
      <c r="F1467" s="10" t="s">
        <v>243</v>
      </c>
      <c r="G1467" s="10">
        <v>0</v>
      </c>
      <c r="H1467" s="10" t="s">
        <v>921</v>
      </c>
      <c r="I1467" s="10">
        <v>1</v>
      </c>
      <c r="J1467" s="10">
        <v>1</v>
      </c>
      <c r="L1467" s="10" t="s">
        <v>5494</v>
      </c>
      <c r="M1467" s="10" t="s">
        <v>833</v>
      </c>
      <c r="O1467" s="10" t="s">
        <v>651</v>
      </c>
      <c r="S1467" s="10">
        <f>IF(ISBLANK(T1467),0,COUNTA(L1467:R1467))</f>
        <v>3</v>
      </c>
      <c r="T1467" s="10" t="s">
        <v>5499</v>
      </c>
      <c r="U1467" s="10" t="s">
        <v>4771</v>
      </c>
    </row>
    <row r="1468" spans="1:21">
      <c r="A1468" s="10" t="s">
        <v>933</v>
      </c>
      <c r="B1468" s="11" t="s">
        <v>2361</v>
      </c>
      <c r="C1468" s="11" t="s">
        <v>4718</v>
      </c>
      <c r="F1468" s="10" t="s">
        <v>243</v>
      </c>
      <c r="G1468" s="10">
        <v>0</v>
      </c>
      <c r="H1468" s="10" t="s">
        <v>922</v>
      </c>
      <c r="I1468" s="10">
        <v>1</v>
      </c>
      <c r="J1468" s="10">
        <v>1</v>
      </c>
      <c r="L1468" s="10" t="s">
        <v>5494</v>
      </c>
      <c r="N1468" s="10" t="s">
        <v>247</v>
      </c>
      <c r="O1468" s="10" t="s">
        <v>5507</v>
      </c>
      <c r="S1468" s="10">
        <f>IF(ISBLANK(T1468),0,COUNTA(L1468:R1468))</f>
        <v>3</v>
      </c>
      <c r="T1468" s="10" t="s">
        <v>5499</v>
      </c>
      <c r="U1468" s="10" t="s">
        <v>4794</v>
      </c>
    </row>
    <row r="1469" spans="1:21">
      <c r="A1469" s="10" t="s">
        <v>933</v>
      </c>
      <c r="B1469" s="11" t="s">
        <v>2362</v>
      </c>
      <c r="C1469" s="11" t="s">
        <v>4728</v>
      </c>
      <c r="F1469" s="10" t="s">
        <v>243</v>
      </c>
      <c r="G1469" s="10">
        <v>0</v>
      </c>
      <c r="H1469" s="10" t="s">
        <v>923</v>
      </c>
      <c r="I1469" s="10">
        <v>1</v>
      </c>
      <c r="J1469" s="10">
        <v>1</v>
      </c>
      <c r="L1469" s="10" t="s">
        <v>5494</v>
      </c>
      <c r="O1469" s="10" t="s">
        <v>13</v>
      </c>
      <c r="Q1469" s="10" t="s">
        <v>5504</v>
      </c>
      <c r="S1469" s="10">
        <f>IF(ISBLANK(T1469),0,COUNTA(L1469:R1469))</f>
        <v>3</v>
      </c>
      <c r="T1469" s="10" t="s">
        <v>5499</v>
      </c>
      <c r="U1469" s="10" t="s">
        <v>4802</v>
      </c>
    </row>
    <row r="1470" spans="1:21">
      <c r="A1470" s="10" t="s">
        <v>933</v>
      </c>
      <c r="B1470" s="11" t="s">
        <v>2363</v>
      </c>
      <c r="C1470" s="11" t="s">
        <v>4696</v>
      </c>
      <c r="F1470" s="10" t="s">
        <v>243</v>
      </c>
      <c r="G1470" s="10">
        <v>25</v>
      </c>
      <c r="H1470" s="10" t="s">
        <v>924</v>
      </c>
      <c r="I1470" s="10">
        <v>1</v>
      </c>
      <c r="J1470" s="10">
        <v>1</v>
      </c>
      <c r="L1470" s="10" t="s">
        <v>5494</v>
      </c>
      <c r="M1470" s="10" t="s">
        <v>833</v>
      </c>
      <c r="O1470" s="10" t="s">
        <v>651</v>
      </c>
      <c r="S1470" s="10">
        <f>IF(ISBLANK(T1470),0,COUNTA(L1470:R1470))</f>
        <v>3</v>
      </c>
      <c r="T1470" s="10" t="s">
        <v>5499</v>
      </c>
      <c r="U1470" s="10" t="s">
        <v>4772</v>
      </c>
    </row>
    <row r="1471" spans="1:21">
      <c r="A1471" s="10" t="s">
        <v>933</v>
      </c>
      <c r="B1471" s="11" t="s">
        <v>2364</v>
      </c>
      <c r="C1471" s="11" t="s">
        <v>4720</v>
      </c>
      <c r="F1471" s="10" t="s">
        <v>243</v>
      </c>
      <c r="G1471" s="10">
        <v>25</v>
      </c>
      <c r="H1471" s="10" t="s">
        <v>925</v>
      </c>
      <c r="I1471" s="10">
        <v>1</v>
      </c>
      <c r="J1471" s="10">
        <v>1</v>
      </c>
      <c r="L1471" s="10" t="s">
        <v>5494</v>
      </c>
      <c r="N1471" s="10" t="s">
        <v>247</v>
      </c>
      <c r="S1471" s="10">
        <f>IF(ISBLANK(T1471),0,COUNTA(L1471:R1471))</f>
        <v>2</v>
      </c>
      <c r="T1471" s="10" t="s">
        <v>5499</v>
      </c>
      <c r="U1471" s="10" t="s">
        <v>4796</v>
      </c>
    </row>
    <row r="1472" spans="1:21">
      <c r="A1472" s="10" t="s">
        <v>933</v>
      </c>
      <c r="B1472" s="11" t="s">
        <v>2365</v>
      </c>
      <c r="C1472" s="11" t="s">
        <v>4726</v>
      </c>
      <c r="F1472" s="10" t="s">
        <v>243</v>
      </c>
      <c r="G1472" s="10">
        <v>25</v>
      </c>
      <c r="H1472" s="10" t="s">
        <v>926</v>
      </c>
      <c r="I1472" s="10">
        <v>1</v>
      </c>
      <c r="J1472" s="10">
        <v>1</v>
      </c>
      <c r="L1472" s="10" t="s">
        <v>5494</v>
      </c>
      <c r="O1472" s="10" t="s">
        <v>13</v>
      </c>
      <c r="Q1472" s="10" t="s">
        <v>5504</v>
      </c>
      <c r="S1472" s="10">
        <f>IF(ISBLANK(T1472),0,COUNTA(L1472:R1472))</f>
        <v>3</v>
      </c>
      <c r="T1472" s="10" t="s">
        <v>5499</v>
      </c>
      <c r="U1472" s="10" t="s">
        <v>4802</v>
      </c>
    </row>
    <row r="1473" spans="1:21">
      <c r="A1473" s="10" t="s">
        <v>933</v>
      </c>
      <c r="B1473" s="11" t="s">
        <v>1907</v>
      </c>
      <c r="C1473" s="11" t="s">
        <v>4733</v>
      </c>
      <c r="F1473" s="10" t="s">
        <v>243</v>
      </c>
      <c r="G1473" s="10">
        <v>25</v>
      </c>
      <c r="H1473" s="10" t="s">
        <v>1286</v>
      </c>
      <c r="I1473" s="10">
        <v>1</v>
      </c>
      <c r="J1473" s="10">
        <v>1</v>
      </c>
      <c r="O1473" s="10" t="s">
        <v>654</v>
      </c>
      <c r="S1473" s="10">
        <f>IF(ISBLANK(T1473),0,COUNTA(L1473:R1473))</f>
        <v>1</v>
      </c>
      <c r="T1473" s="10" t="s">
        <v>5499</v>
      </c>
      <c r="U1473" s="10" t="s">
        <v>4807</v>
      </c>
    </row>
    <row r="1474" spans="1:21">
      <c r="A1474" s="10" t="s">
        <v>933</v>
      </c>
      <c r="B1474" s="11" t="s">
        <v>2366</v>
      </c>
      <c r="C1474" s="11" t="s">
        <v>4734</v>
      </c>
      <c r="F1474" s="10" t="s">
        <v>243</v>
      </c>
      <c r="G1474" s="10">
        <v>25</v>
      </c>
      <c r="H1474" s="10" t="s">
        <v>1287</v>
      </c>
      <c r="I1474" s="10">
        <v>1</v>
      </c>
      <c r="J1474" s="10">
        <v>1</v>
      </c>
      <c r="O1474" s="10" t="s">
        <v>654</v>
      </c>
      <c r="S1474" s="10">
        <f>IF(ISBLANK(T1474),0,COUNTA(L1474:R1474))</f>
        <v>1</v>
      </c>
      <c r="T1474" s="10" t="s">
        <v>5499</v>
      </c>
      <c r="U1474" s="10" t="s">
        <v>4838</v>
      </c>
    </row>
    <row r="1475" spans="1:21">
      <c r="A1475" s="10" t="s">
        <v>933</v>
      </c>
      <c r="B1475" s="11" t="s">
        <v>2367</v>
      </c>
      <c r="C1475" s="11" t="s">
        <v>4738</v>
      </c>
      <c r="F1475" s="10" t="s">
        <v>243</v>
      </c>
      <c r="G1475" s="10">
        <v>25</v>
      </c>
      <c r="H1475" s="10" t="s">
        <v>1288</v>
      </c>
      <c r="I1475" s="10">
        <v>1</v>
      </c>
      <c r="J1475" s="10">
        <v>1</v>
      </c>
      <c r="O1475" s="10" t="s">
        <v>654</v>
      </c>
      <c r="S1475" s="10">
        <f>IF(ISBLANK(T1475),0,COUNTA(L1475:R1475))</f>
        <v>1</v>
      </c>
      <c r="T1475" s="10" t="s">
        <v>5499</v>
      </c>
      <c r="U1475" s="10" t="s">
        <v>4811</v>
      </c>
    </row>
    <row r="1476" spans="1:21">
      <c r="A1476" s="10" t="s">
        <v>933</v>
      </c>
      <c r="B1476" s="11" t="s">
        <v>2368</v>
      </c>
      <c r="C1476" s="11" t="s">
        <v>4741</v>
      </c>
      <c r="F1476" s="10" t="s">
        <v>243</v>
      </c>
      <c r="G1476" s="10">
        <v>25</v>
      </c>
      <c r="H1476" s="10" t="s">
        <v>1289</v>
      </c>
      <c r="I1476" s="10">
        <v>1</v>
      </c>
      <c r="J1476" s="10">
        <v>1</v>
      </c>
      <c r="O1476" s="10" t="s">
        <v>654</v>
      </c>
      <c r="S1476" s="10">
        <f>IF(ISBLANK(T1476),0,COUNTA(L1476:R1476))</f>
        <v>1</v>
      </c>
      <c r="T1476" s="10" t="s">
        <v>5499</v>
      </c>
      <c r="U1476" s="10" t="s">
        <v>4814</v>
      </c>
    </row>
    <row r="1477" spans="1:21">
      <c r="A1477" s="10" t="s">
        <v>933</v>
      </c>
      <c r="B1477" s="11" t="s">
        <v>2369</v>
      </c>
      <c r="C1477" s="11" t="s">
        <v>4743</v>
      </c>
      <c r="F1477" s="10" t="s">
        <v>243</v>
      </c>
      <c r="G1477" s="10">
        <v>25</v>
      </c>
      <c r="H1477" s="10" t="s">
        <v>1290</v>
      </c>
      <c r="I1477" s="10">
        <v>1</v>
      </c>
      <c r="J1477" s="10">
        <v>1</v>
      </c>
      <c r="O1477" s="10" t="s">
        <v>654</v>
      </c>
      <c r="S1477" s="10">
        <f>IF(ISBLANK(T1477),0,COUNTA(L1477:R1477))</f>
        <v>1</v>
      </c>
      <c r="T1477" s="10" t="s">
        <v>5499</v>
      </c>
      <c r="U1477" s="10" t="s">
        <v>4816</v>
      </c>
    </row>
    <row r="1478" spans="1:21">
      <c r="A1478" s="10" t="s">
        <v>933</v>
      </c>
      <c r="B1478" s="11" t="s">
        <v>2370</v>
      </c>
      <c r="C1478" s="11" t="s">
        <v>4745</v>
      </c>
      <c r="F1478" s="10" t="s">
        <v>243</v>
      </c>
      <c r="G1478" s="10">
        <v>25</v>
      </c>
      <c r="H1478" s="10" t="s">
        <v>1291</v>
      </c>
      <c r="I1478" s="10">
        <v>1</v>
      </c>
      <c r="J1478" s="10">
        <v>1</v>
      </c>
      <c r="O1478" s="10" t="s">
        <v>654</v>
      </c>
      <c r="S1478" s="10">
        <f>IF(ISBLANK(T1478),0,COUNTA(L1478:R1478))</f>
        <v>1</v>
      </c>
      <c r="T1478" s="10" t="s">
        <v>5499</v>
      </c>
      <c r="U1478" s="10" t="s">
        <v>4818</v>
      </c>
    </row>
    <row r="1479" spans="1:21">
      <c r="A1479" s="10" t="s">
        <v>933</v>
      </c>
      <c r="B1479" s="11" t="s">
        <v>2371</v>
      </c>
      <c r="C1479" s="11" t="s">
        <v>4755</v>
      </c>
      <c r="F1479" s="10" t="s">
        <v>243</v>
      </c>
      <c r="G1479" s="10">
        <v>25</v>
      </c>
      <c r="H1479" s="10" t="s">
        <v>1292</v>
      </c>
      <c r="I1479" s="10">
        <v>1</v>
      </c>
      <c r="J1479" s="10">
        <v>1</v>
      </c>
      <c r="O1479" s="10" t="s">
        <v>654</v>
      </c>
      <c r="S1479" s="10">
        <f>IF(ISBLANK(T1479),0,COUNTA(L1479:R1479))</f>
        <v>1</v>
      </c>
      <c r="T1479" s="10" t="s">
        <v>5499</v>
      </c>
      <c r="U1479" s="10" t="s">
        <v>4827</v>
      </c>
    </row>
    <row r="1480" spans="1:21">
      <c r="A1480" s="10" t="s">
        <v>933</v>
      </c>
      <c r="B1480" s="11" t="s">
        <v>2372</v>
      </c>
      <c r="C1480" s="11" t="s">
        <v>4756</v>
      </c>
      <c r="F1480" s="10" t="s">
        <v>243</v>
      </c>
      <c r="G1480" s="10">
        <v>25</v>
      </c>
      <c r="H1480" s="10" t="s">
        <v>1293</v>
      </c>
      <c r="I1480" s="10">
        <v>1</v>
      </c>
      <c r="J1480" s="10">
        <v>1</v>
      </c>
      <c r="O1480" s="10" t="s">
        <v>654</v>
      </c>
      <c r="S1480" s="10">
        <f>IF(ISBLANK(T1480),0,COUNTA(L1480:R1480))</f>
        <v>1</v>
      </c>
      <c r="T1480" s="10" t="s">
        <v>5499</v>
      </c>
      <c r="U1480" s="10" t="s">
        <v>4828</v>
      </c>
    </row>
    <row r="1481" spans="1:21">
      <c r="A1481" s="10" t="s">
        <v>933</v>
      </c>
      <c r="B1481" s="11" t="s">
        <v>2373</v>
      </c>
      <c r="C1481" s="11" t="s">
        <v>4758</v>
      </c>
      <c r="F1481" s="10" t="s">
        <v>243</v>
      </c>
      <c r="G1481" s="10">
        <v>25</v>
      </c>
      <c r="H1481" s="10" t="s">
        <v>1294</v>
      </c>
      <c r="I1481" s="10">
        <v>1</v>
      </c>
      <c r="J1481" s="10">
        <v>1</v>
      </c>
      <c r="O1481" s="10" t="s">
        <v>654</v>
      </c>
      <c r="S1481" s="10">
        <f>IF(ISBLANK(T1481),0,COUNTA(L1481:R1481))</f>
        <v>1</v>
      </c>
      <c r="T1481" s="10" t="s">
        <v>5499</v>
      </c>
      <c r="U1481" s="10" t="s">
        <v>4830</v>
      </c>
    </row>
    <row r="1482" spans="1:21">
      <c r="A1482" s="10" t="s">
        <v>933</v>
      </c>
      <c r="B1482" s="11" t="s">
        <v>2374</v>
      </c>
      <c r="C1482" s="11" t="s">
        <v>4763</v>
      </c>
      <c r="F1482" s="10" t="s">
        <v>243</v>
      </c>
      <c r="G1482" s="10">
        <v>25</v>
      </c>
      <c r="H1482" s="10" t="s">
        <v>927</v>
      </c>
      <c r="I1482" s="10">
        <v>1</v>
      </c>
      <c r="J1482" s="10">
        <v>1</v>
      </c>
      <c r="L1482" s="10" t="s">
        <v>5494</v>
      </c>
      <c r="N1482" s="10" t="s">
        <v>247</v>
      </c>
      <c r="S1482" s="10">
        <f>IF(ISBLANK(T1482),0,COUNTA(L1482:R1482))</f>
        <v>2</v>
      </c>
      <c r="T1482" s="10" t="s">
        <v>5499</v>
      </c>
      <c r="U1482" s="10" t="s">
        <v>4835</v>
      </c>
    </row>
    <row r="1483" spans="1:21">
      <c r="A1483" s="10" t="s">
        <v>933</v>
      </c>
      <c r="B1483" s="11" t="s">
        <v>2375</v>
      </c>
      <c r="C1483" s="11" t="s">
        <v>4764</v>
      </c>
      <c r="F1483" s="10" t="s">
        <v>243</v>
      </c>
      <c r="G1483" s="10">
        <v>25</v>
      </c>
      <c r="H1483" s="10" t="s">
        <v>928</v>
      </c>
      <c r="I1483" s="10">
        <v>1</v>
      </c>
      <c r="J1483" s="10">
        <v>1</v>
      </c>
      <c r="L1483" s="10" t="s">
        <v>5494</v>
      </c>
      <c r="N1483" s="10" t="s">
        <v>247</v>
      </c>
      <c r="S1483" s="10">
        <f>IF(ISBLANK(T1483),0,COUNTA(L1483:R1483))</f>
        <v>2</v>
      </c>
      <c r="T1483" s="10" t="s">
        <v>5499</v>
      </c>
      <c r="U1483" s="10" t="s">
        <v>4836</v>
      </c>
    </row>
    <row r="1484" spans="1:21">
      <c r="A1484" s="10" t="s">
        <v>933</v>
      </c>
      <c r="B1484" s="11" t="s">
        <v>2376</v>
      </c>
      <c r="C1484" s="11" t="s">
        <v>4765</v>
      </c>
      <c r="F1484" s="10" t="s">
        <v>243</v>
      </c>
      <c r="G1484" s="10">
        <v>25</v>
      </c>
      <c r="H1484" s="10" t="s">
        <v>929</v>
      </c>
      <c r="I1484" s="10">
        <v>1</v>
      </c>
      <c r="J1484" s="10">
        <v>1</v>
      </c>
      <c r="L1484" s="10" t="s">
        <v>5494</v>
      </c>
      <c r="N1484" s="10" t="s">
        <v>247</v>
      </c>
      <c r="S1484" s="10">
        <f>IF(ISBLANK(T1484),0,COUNTA(L1484:R1484))</f>
        <v>2</v>
      </c>
      <c r="T1484" s="10" t="s">
        <v>5499</v>
      </c>
      <c r="U1484" s="10" t="s">
        <v>4837</v>
      </c>
    </row>
    <row r="1485" spans="1:21">
      <c r="A1485" s="10" t="s">
        <v>933</v>
      </c>
      <c r="B1485" s="11" t="s">
        <v>2377</v>
      </c>
      <c r="C1485" s="11" t="s">
        <v>4719</v>
      </c>
      <c r="F1485" s="10" t="s">
        <v>243</v>
      </c>
      <c r="G1485" s="10">
        <v>50</v>
      </c>
      <c r="H1485" s="10" t="s">
        <v>930</v>
      </c>
      <c r="I1485" s="10">
        <v>1</v>
      </c>
      <c r="J1485" s="10">
        <v>1</v>
      </c>
      <c r="L1485" s="10" t="s">
        <v>5494</v>
      </c>
      <c r="N1485" s="10" t="s">
        <v>247</v>
      </c>
      <c r="O1485" s="10" t="s">
        <v>5507</v>
      </c>
      <c r="S1485" s="10">
        <f>IF(ISBLANK(T1485),0,COUNTA(L1485:R1485))</f>
        <v>3</v>
      </c>
      <c r="T1485" s="10" t="s">
        <v>5499</v>
      </c>
      <c r="U1485" s="10" t="s">
        <v>4795</v>
      </c>
    </row>
    <row r="1486" spans="1:21">
      <c r="A1486" s="10" t="s">
        <v>933</v>
      </c>
      <c r="B1486" s="11" t="s">
        <v>2378</v>
      </c>
      <c r="C1486" s="11" t="s">
        <v>4727</v>
      </c>
      <c r="F1486" s="10" t="s">
        <v>243</v>
      </c>
      <c r="G1486" s="10">
        <v>50</v>
      </c>
      <c r="H1486" s="10" t="s">
        <v>931</v>
      </c>
      <c r="I1486" s="10">
        <v>1</v>
      </c>
      <c r="J1486" s="10">
        <v>1</v>
      </c>
      <c r="L1486" s="10" t="s">
        <v>5494</v>
      </c>
      <c r="O1486" s="10" t="s">
        <v>13</v>
      </c>
      <c r="Q1486" s="10" t="s">
        <v>5504</v>
      </c>
      <c r="S1486" s="10">
        <f>IF(ISBLANK(T1486),0,COUNTA(L1486:R1486))</f>
        <v>3</v>
      </c>
      <c r="T1486" s="10" t="s">
        <v>5499</v>
      </c>
      <c r="U1486" s="10" t="s">
        <v>4802</v>
      </c>
    </row>
    <row r="1487" spans="1:21">
      <c r="A1487" s="10" t="s">
        <v>933</v>
      </c>
      <c r="B1487" s="11" t="s">
        <v>2379</v>
      </c>
      <c r="C1487" s="11" t="s">
        <v>4759</v>
      </c>
      <c r="F1487" s="10" t="s">
        <v>243</v>
      </c>
      <c r="G1487" s="10">
        <v>50</v>
      </c>
      <c r="H1487" s="10" t="s">
        <v>932</v>
      </c>
      <c r="I1487" s="10">
        <v>1</v>
      </c>
      <c r="J1487" s="10">
        <v>1</v>
      </c>
      <c r="L1487" s="10" t="s">
        <v>5494</v>
      </c>
      <c r="M1487" s="10" t="s">
        <v>833</v>
      </c>
      <c r="O1487" s="10" t="s">
        <v>651</v>
      </c>
      <c r="S1487" s="10">
        <f>IF(ISBLANK(T1487),0,COUNTA(L1487:R1487))</f>
        <v>3</v>
      </c>
      <c r="T1487" s="10" t="s">
        <v>5499</v>
      </c>
      <c r="U1487" s="10" t="s">
        <v>4831</v>
      </c>
    </row>
  </sheetData>
  <autoFilter ref="A1:U1487" xr:uid="{2FA34CF5-B3A2-47E5-A18C-EF4EE46C854F}">
    <sortState xmlns:xlrd2="http://schemas.microsoft.com/office/spreadsheetml/2017/richdata2" ref="A2:U1487">
      <sortCondition ref="B2:B1483"/>
    </sortState>
  </autoFilter>
  <sortState xmlns:xlrd2="http://schemas.microsoft.com/office/spreadsheetml/2017/richdata2" ref="A2:U1489">
    <sortCondition ref="A2:A1489"/>
    <sortCondition ref="F2:F1489"/>
    <sortCondition ref="G2:G1489"/>
    <sortCondition ref="H2:H1489"/>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6030-11F4-4C24-B855-71C1A4CB7399}">
  <dimension ref="A1:FW215"/>
  <sheetViews>
    <sheetView tabSelected="1" topLeftCell="A58" zoomScale="85" zoomScaleNormal="85" workbookViewId="0">
      <selection activeCell="X103" sqref="X103"/>
    </sheetView>
  </sheetViews>
  <sheetFormatPr defaultRowHeight="15"/>
  <cols>
    <col min="1" max="1" width="9.7109375" bestFit="1" customWidth="1"/>
    <col min="2" max="2" width="9.28515625" bestFit="1" customWidth="1"/>
    <col min="3" max="4" width="9.28515625" customWidth="1"/>
    <col min="5" max="5" width="11.42578125" bestFit="1" customWidth="1"/>
    <col min="6" max="6" width="4" bestFit="1" customWidth="1"/>
    <col min="7" max="7" width="29.28515625" bestFit="1" customWidth="1"/>
    <col min="8" max="8" width="14" bestFit="1" customWidth="1"/>
    <col min="9" max="9" width="14.140625" bestFit="1" customWidth="1"/>
    <col min="10" max="10" width="2" bestFit="1" customWidth="1"/>
    <col min="11" max="12" width="10.7109375" bestFit="1" customWidth="1"/>
    <col min="13" max="13" width="8.7109375" bestFit="1" customWidth="1"/>
    <col min="14" max="14" width="7.85546875" bestFit="1" customWidth="1"/>
    <col min="15" max="15" width="10.28515625" bestFit="1" customWidth="1"/>
    <col min="16" max="16" width="10.42578125" bestFit="1" customWidth="1"/>
    <col min="17" max="17" width="6.140625" bestFit="1" customWidth="1"/>
    <col min="18" max="18" width="5.42578125" bestFit="1" customWidth="1"/>
    <col min="19" max="20" width="5.42578125" customWidth="1"/>
    <col min="21" max="21" width="8.140625" style="22" customWidth="1"/>
    <col min="22" max="23" width="5.42578125" customWidth="1"/>
    <col min="24" max="24" width="38.28515625" bestFit="1" customWidth="1"/>
    <col min="25" max="25" width="29.140625" customWidth="1"/>
    <col min="26" max="27" width="7.140625" customWidth="1"/>
    <col min="28" max="28" width="29.140625" customWidth="1"/>
    <col min="29" max="30" width="7.140625" customWidth="1"/>
    <col min="31" max="31" width="29.140625" customWidth="1"/>
    <col min="32" max="33" width="7.140625" customWidth="1"/>
    <col min="34" max="34" width="29.140625" customWidth="1"/>
    <col min="35" max="36" width="7.140625" customWidth="1"/>
    <col min="37" max="37" width="29.140625" customWidth="1"/>
    <col min="38" max="39" width="7.140625" customWidth="1"/>
    <col min="40" max="40" width="29.140625" customWidth="1"/>
    <col min="41" max="42" width="7.140625" customWidth="1"/>
    <col min="43" max="43" width="29.140625" customWidth="1"/>
    <col min="44" max="45" width="7.140625" customWidth="1"/>
    <col min="46" max="46" width="29.140625" customWidth="1"/>
    <col min="47" max="48" width="7.140625" customWidth="1"/>
    <col min="49" max="49" width="29.140625" customWidth="1"/>
    <col min="50" max="51" width="7.140625" customWidth="1"/>
    <col min="52" max="52" width="29.140625" customWidth="1"/>
    <col min="53" max="54" width="7.140625" customWidth="1"/>
    <col min="55" max="55" width="29.140625" customWidth="1"/>
    <col min="56" max="57" width="7.140625" customWidth="1"/>
    <col min="58" max="58" width="29.140625" customWidth="1"/>
    <col min="59" max="60" width="7.140625" customWidth="1"/>
    <col min="61" max="61" width="29.140625" customWidth="1"/>
    <col min="62" max="63" width="7.140625" customWidth="1"/>
    <col min="64" max="64" width="29.140625" customWidth="1"/>
    <col min="65" max="66" width="7.140625" customWidth="1"/>
    <col min="67" max="67" width="29.140625" customWidth="1"/>
    <col min="68" max="69" width="7.140625" customWidth="1"/>
    <col min="70" max="70" width="29.140625" customWidth="1"/>
    <col min="71" max="72" width="7.140625" customWidth="1"/>
    <col min="73" max="73" width="29.140625" customWidth="1"/>
    <col min="74" max="75" width="5.7109375" customWidth="1"/>
    <col min="76" max="76" width="29.140625" customWidth="1"/>
    <col min="77" max="78" width="5.7109375" customWidth="1"/>
    <col min="79" max="79" width="29.140625" customWidth="1"/>
    <col min="80" max="81" width="5.7109375" customWidth="1"/>
    <col min="82" max="82" width="29.140625" customWidth="1"/>
    <col min="83" max="84" width="5.7109375" customWidth="1"/>
    <col min="85" max="85" width="29.140625" customWidth="1"/>
    <col min="86" max="87" width="5.7109375" customWidth="1"/>
    <col min="88" max="88" width="29.140625" customWidth="1"/>
    <col min="89" max="90" width="5.7109375" customWidth="1"/>
    <col min="91" max="91" width="29.140625" customWidth="1"/>
    <col min="92" max="93" width="5.7109375" customWidth="1"/>
    <col min="94" max="94" width="29.140625" customWidth="1"/>
    <col min="95" max="96" width="5.7109375" customWidth="1"/>
    <col min="97" max="97" width="29.140625" customWidth="1"/>
    <col min="98" max="99" width="5.7109375" customWidth="1"/>
    <col min="100" max="100" width="29.140625" customWidth="1"/>
    <col min="101" max="102" width="5.7109375" customWidth="1"/>
    <col min="103" max="103" width="29.140625" customWidth="1"/>
    <col min="104" max="105" width="5.7109375" customWidth="1"/>
    <col min="106" max="106" width="29.140625" customWidth="1"/>
    <col min="107" max="108" width="5.7109375" customWidth="1"/>
    <col min="109" max="109" width="29.140625" customWidth="1"/>
    <col min="110" max="111" width="5.7109375" customWidth="1"/>
    <col min="112" max="112" width="29.140625" customWidth="1"/>
    <col min="113" max="114" width="5.7109375" customWidth="1"/>
    <col min="115" max="115" width="29.140625" customWidth="1"/>
    <col min="116" max="117" width="5.7109375" customWidth="1"/>
    <col min="118" max="118" width="29.140625" customWidth="1"/>
    <col min="119" max="120" width="5.7109375" customWidth="1"/>
    <col min="121" max="121" width="29.140625" customWidth="1"/>
    <col min="122" max="123" width="5.7109375" customWidth="1"/>
    <col min="124" max="124" width="29.28515625" customWidth="1"/>
    <col min="125" max="126" width="5.7109375" customWidth="1"/>
    <col min="127" max="127" width="29.28515625" customWidth="1"/>
    <col min="128" max="129" width="5.7109375" customWidth="1"/>
    <col min="130" max="130" width="29.28515625" customWidth="1"/>
    <col min="131" max="132" width="5.7109375" customWidth="1"/>
    <col min="133" max="133" width="29.28515625" customWidth="1"/>
    <col min="134" max="135" width="5.7109375" customWidth="1"/>
    <col min="136" max="136" width="29.28515625" customWidth="1"/>
    <col min="137" max="138" width="5.7109375" customWidth="1"/>
    <col min="139" max="139" width="29.28515625" customWidth="1"/>
    <col min="140" max="141" width="5.7109375" customWidth="1"/>
    <col min="142" max="142" width="29.28515625" customWidth="1"/>
    <col min="143" max="144" width="5.7109375" customWidth="1"/>
    <col min="145" max="145" width="29.28515625" customWidth="1"/>
    <col min="146" max="147" width="5.7109375" customWidth="1"/>
    <col min="148" max="148" width="29.28515625" customWidth="1"/>
    <col min="149" max="150" width="5.7109375" customWidth="1"/>
    <col min="151" max="151" width="29.28515625" style="21" customWidth="1"/>
    <col min="152" max="153" width="5.7109375" customWidth="1"/>
    <col min="154" max="154" width="29.28515625" customWidth="1"/>
    <col min="155" max="156" width="5.7109375" customWidth="1"/>
    <col min="157" max="157" width="29.28515625" customWidth="1"/>
    <col min="158" max="159" width="5.7109375" customWidth="1"/>
    <col min="160" max="160" width="29.28515625" customWidth="1"/>
    <col min="161" max="162" width="5.7109375" customWidth="1"/>
    <col min="163" max="163" width="29.28515625" customWidth="1"/>
    <col min="164" max="165" width="5.7109375" customWidth="1"/>
    <col min="166" max="166" width="29.28515625" customWidth="1"/>
    <col min="167" max="179" width="5.7109375" customWidth="1"/>
  </cols>
  <sheetData>
    <row r="1" spans="1:179">
      <c r="A1" t="str" cm="1">
        <f t="array" aca="1" ref="A1" ca="1">MID(CELL("filename",A1),FIND("]",CELL("filename",A1))+1,255)</f>
        <v>Apocalypse</v>
      </c>
    </row>
    <row r="2" spans="1:179">
      <c r="Y2">
        <v>0</v>
      </c>
      <c r="Z2">
        <v>1</v>
      </c>
      <c r="AA2">
        <v>2</v>
      </c>
      <c r="AB2">
        <v>3</v>
      </c>
      <c r="AC2">
        <v>4</v>
      </c>
      <c r="AD2">
        <v>5</v>
      </c>
      <c r="AE2">
        <v>6</v>
      </c>
      <c r="AF2">
        <v>7</v>
      </c>
      <c r="AG2">
        <v>8</v>
      </c>
      <c r="AH2">
        <v>9</v>
      </c>
      <c r="AI2">
        <v>10</v>
      </c>
      <c r="AJ2">
        <v>11</v>
      </c>
      <c r="AK2">
        <v>12</v>
      </c>
      <c r="AL2">
        <v>13</v>
      </c>
      <c r="AM2">
        <v>14</v>
      </c>
      <c r="AN2">
        <v>15</v>
      </c>
      <c r="AO2">
        <v>16</v>
      </c>
      <c r="AP2">
        <v>17</v>
      </c>
      <c r="AQ2">
        <v>18</v>
      </c>
      <c r="AR2">
        <v>19</v>
      </c>
      <c r="AS2">
        <v>20</v>
      </c>
      <c r="AT2">
        <v>21</v>
      </c>
      <c r="AU2">
        <v>22</v>
      </c>
      <c r="AV2">
        <v>23</v>
      </c>
      <c r="AW2">
        <v>24</v>
      </c>
      <c r="AX2">
        <v>25</v>
      </c>
      <c r="AY2">
        <v>26</v>
      </c>
      <c r="AZ2">
        <v>27</v>
      </c>
      <c r="BA2">
        <v>28</v>
      </c>
      <c r="BB2">
        <v>29</v>
      </c>
      <c r="BC2">
        <v>30</v>
      </c>
      <c r="BD2">
        <v>31</v>
      </c>
      <c r="BE2">
        <v>32</v>
      </c>
      <c r="BF2">
        <v>33</v>
      </c>
      <c r="BG2">
        <v>34</v>
      </c>
      <c r="BH2">
        <v>35</v>
      </c>
      <c r="BI2">
        <v>36</v>
      </c>
      <c r="BJ2">
        <v>37</v>
      </c>
      <c r="BK2">
        <v>38</v>
      </c>
      <c r="BL2">
        <v>39</v>
      </c>
      <c r="BM2">
        <v>40</v>
      </c>
      <c r="BN2">
        <v>41</v>
      </c>
      <c r="BO2">
        <v>42</v>
      </c>
      <c r="BP2">
        <v>43</v>
      </c>
      <c r="BQ2">
        <v>44</v>
      </c>
      <c r="BR2">
        <v>45</v>
      </c>
      <c r="BS2">
        <v>46</v>
      </c>
      <c r="BT2">
        <v>47</v>
      </c>
      <c r="BU2">
        <v>48</v>
      </c>
      <c r="BV2">
        <v>49</v>
      </c>
      <c r="BW2">
        <v>50</v>
      </c>
      <c r="BX2">
        <v>51</v>
      </c>
      <c r="BY2">
        <v>52</v>
      </c>
      <c r="BZ2">
        <v>53</v>
      </c>
      <c r="CA2">
        <v>54</v>
      </c>
      <c r="CB2">
        <v>55</v>
      </c>
      <c r="CC2">
        <v>56</v>
      </c>
      <c r="CD2">
        <v>57</v>
      </c>
      <c r="CE2">
        <v>58</v>
      </c>
      <c r="CF2">
        <v>59</v>
      </c>
      <c r="CG2">
        <v>60</v>
      </c>
      <c r="CH2">
        <v>61</v>
      </c>
      <c r="CI2">
        <v>62</v>
      </c>
      <c r="CJ2">
        <v>63</v>
      </c>
      <c r="CK2">
        <v>64</v>
      </c>
      <c r="CL2">
        <v>65</v>
      </c>
      <c r="CM2">
        <v>66</v>
      </c>
      <c r="CN2">
        <v>67</v>
      </c>
      <c r="CO2">
        <v>68</v>
      </c>
      <c r="CP2">
        <v>69</v>
      </c>
      <c r="CQ2">
        <v>70</v>
      </c>
      <c r="CR2">
        <v>71</v>
      </c>
      <c r="CS2">
        <v>72</v>
      </c>
      <c r="CT2">
        <v>73</v>
      </c>
      <c r="CU2">
        <v>74</v>
      </c>
      <c r="CV2">
        <v>75</v>
      </c>
      <c r="CW2">
        <v>76</v>
      </c>
      <c r="CX2">
        <v>77</v>
      </c>
      <c r="CY2">
        <v>78</v>
      </c>
      <c r="CZ2">
        <v>79</v>
      </c>
      <c r="DA2">
        <v>80</v>
      </c>
      <c r="DB2">
        <v>81</v>
      </c>
      <c r="DC2">
        <v>82</v>
      </c>
      <c r="DD2">
        <v>83</v>
      </c>
      <c r="DE2">
        <v>84</v>
      </c>
      <c r="DF2">
        <v>85</v>
      </c>
      <c r="DG2">
        <v>86</v>
      </c>
      <c r="DH2">
        <v>87</v>
      </c>
      <c r="DI2">
        <v>88</v>
      </c>
      <c r="DJ2">
        <v>89</v>
      </c>
      <c r="DK2">
        <v>90</v>
      </c>
      <c r="DL2">
        <v>91</v>
      </c>
      <c r="DM2">
        <v>92</v>
      </c>
      <c r="DN2">
        <v>93</v>
      </c>
      <c r="DO2">
        <v>94</v>
      </c>
      <c r="DP2">
        <v>95</v>
      </c>
      <c r="DQ2">
        <v>96</v>
      </c>
      <c r="DR2">
        <v>97</v>
      </c>
      <c r="DS2">
        <v>98</v>
      </c>
      <c r="DT2">
        <v>99</v>
      </c>
      <c r="DU2">
        <v>100</v>
      </c>
      <c r="DV2">
        <v>101</v>
      </c>
      <c r="DW2">
        <v>102</v>
      </c>
      <c r="DX2">
        <v>103</v>
      </c>
      <c r="DY2">
        <v>104</v>
      </c>
      <c r="DZ2">
        <v>105</v>
      </c>
      <c r="EA2">
        <v>106</v>
      </c>
      <c r="EB2">
        <v>107</v>
      </c>
      <c r="EC2">
        <v>108</v>
      </c>
      <c r="ED2">
        <v>109</v>
      </c>
      <c r="EE2">
        <v>110</v>
      </c>
      <c r="EF2">
        <v>111</v>
      </c>
      <c r="EG2">
        <v>112</v>
      </c>
      <c r="EH2">
        <v>113</v>
      </c>
      <c r="EI2">
        <v>114</v>
      </c>
      <c r="EJ2">
        <v>115</v>
      </c>
      <c r="EK2">
        <v>116</v>
      </c>
      <c r="EL2">
        <v>117</v>
      </c>
      <c r="EM2">
        <v>118</v>
      </c>
      <c r="EN2">
        <v>119</v>
      </c>
      <c r="EO2">
        <v>120</v>
      </c>
      <c r="EP2">
        <v>121</v>
      </c>
      <c r="EQ2">
        <v>122</v>
      </c>
      <c r="ER2">
        <v>123</v>
      </c>
      <c r="ES2">
        <v>124</v>
      </c>
      <c r="ET2">
        <v>125</v>
      </c>
      <c r="EU2" s="21">
        <v>126</v>
      </c>
      <c r="EV2">
        <v>127</v>
      </c>
      <c r="EW2">
        <v>128</v>
      </c>
      <c r="EX2">
        <v>129</v>
      </c>
      <c r="EY2">
        <v>130</v>
      </c>
      <c r="EZ2">
        <v>131</v>
      </c>
      <c r="FA2">
        <v>132</v>
      </c>
      <c r="FB2">
        <v>133</v>
      </c>
      <c r="FC2">
        <v>134</v>
      </c>
      <c r="FD2">
        <v>135</v>
      </c>
      <c r="FE2">
        <v>136</v>
      </c>
      <c r="FF2">
        <v>137</v>
      </c>
      <c r="FG2">
        <v>138</v>
      </c>
      <c r="FH2">
        <v>139</v>
      </c>
      <c r="FI2">
        <v>140</v>
      </c>
      <c r="FJ2">
        <v>141</v>
      </c>
      <c r="FK2">
        <v>142</v>
      </c>
      <c r="FL2">
        <v>143</v>
      </c>
      <c r="FM2">
        <v>144</v>
      </c>
      <c r="FN2">
        <v>145</v>
      </c>
      <c r="FO2">
        <v>146</v>
      </c>
      <c r="FP2">
        <v>147</v>
      </c>
      <c r="FQ2">
        <v>148</v>
      </c>
      <c r="FR2">
        <v>149</v>
      </c>
      <c r="FS2">
        <v>150</v>
      </c>
      <c r="FT2">
        <v>151</v>
      </c>
      <c r="FU2">
        <v>152</v>
      </c>
      <c r="FV2">
        <v>153</v>
      </c>
      <c r="FW2">
        <v>154</v>
      </c>
    </row>
    <row r="3" spans="1:179">
      <c r="A3" s="8" t="s">
        <v>3162</v>
      </c>
      <c r="B3" s="8" t="s">
        <v>3163</v>
      </c>
      <c r="C3" s="8" t="s">
        <v>5530</v>
      </c>
      <c r="D3" s="8" t="s">
        <v>5531</v>
      </c>
      <c r="E3" s="7" t="s">
        <v>238</v>
      </c>
      <c r="F3" s="7" t="s">
        <v>247</v>
      </c>
      <c r="G3" s="7" t="s">
        <v>130</v>
      </c>
      <c r="H3" s="7" t="s">
        <v>1308</v>
      </c>
      <c r="I3" s="7" t="s">
        <v>5527</v>
      </c>
      <c r="J3" s="7"/>
      <c r="K3" s="7" t="s">
        <v>5528</v>
      </c>
      <c r="L3" s="7" t="s">
        <v>5528</v>
      </c>
      <c r="M3" s="7" t="s">
        <v>5528</v>
      </c>
      <c r="N3" s="7" t="s">
        <v>5528</v>
      </c>
      <c r="O3" s="7" t="s">
        <v>5528</v>
      </c>
      <c r="P3" s="7" t="s">
        <v>5528</v>
      </c>
      <c r="Q3" s="7" t="s">
        <v>5528</v>
      </c>
      <c r="S3" t="str">
        <f>G3</f>
        <v>SpellName</v>
      </c>
      <c r="T3" t="str">
        <f>F3</f>
        <v>Skill</v>
      </c>
      <c r="U3" s="22" t="str">
        <f>A3</f>
        <v>Spell</v>
      </c>
    </row>
    <row r="4" spans="1:179">
      <c r="A4" t="str" cm="1">
        <f t="array" aca="1" ref="A4:Q158" ca="1">_xlfn._xlws.FILTER(AssignAspects!B:R,AssignAspects!A:A=A1)</f>
        <v>000064A2</v>
      </c>
      <c r="B4" t="str">
        <f ca="1"/>
        <v>0003C517</v>
      </c>
      <c r="C4">
        <f ca="1"/>
        <v>0</v>
      </c>
      <c r="D4">
        <f ca="1"/>
        <v>0</v>
      </c>
      <c r="E4" t="str">
        <f ca="1"/>
        <v>Alteration</v>
      </c>
      <c r="F4">
        <f ca="1"/>
        <v>0</v>
      </c>
      <c r="G4" t="str">
        <f ca="1"/>
        <v>Alarm</v>
      </c>
      <c r="H4">
        <f ca="1"/>
        <v>1</v>
      </c>
      <c r="I4">
        <f ca="1"/>
        <v>1</v>
      </c>
      <c r="J4">
        <f ca="1"/>
        <v>0</v>
      </c>
      <c r="K4" t="str">
        <f ca="1"/>
        <v>Perception</v>
      </c>
      <c r="L4" t="str">
        <f ca="1"/>
        <v>Aggression</v>
      </c>
      <c r="M4">
        <f ca="1"/>
        <v>0</v>
      </c>
      <c r="N4">
        <f ca="1"/>
        <v>0</v>
      </c>
      <c r="O4">
        <f ca="1"/>
        <v>0</v>
      </c>
      <c r="P4">
        <f ca="1"/>
        <v>0</v>
      </c>
      <c r="Q4">
        <f ca="1"/>
        <v>0</v>
      </c>
      <c r="S4" t="str">
        <f t="shared" ref="S4:S67" ca="1" si="0">G4</f>
        <v>Alarm</v>
      </c>
      <c r="T4">
        <f t="shared" ref="T4:T67" ca="1" si="1">F4</f>
        <v>0</v>
      </c>
      <c r="U4" s="22">
        <f ca="1">HEX2DEC(A4)</f>
        <v>25762</v>
      </c>
      <c r="X4" s="20" t="str">
        <f>A3</f>
        <v>Spell</v>
      </c>
      <c r="Y4" t="str" cm="1">
        <f t="array" aca="1" ref="Y4:FW4" ca="1">TRANSPOSE(A4:A158)</f>
        <v>000064A2</v>
      </c>
      <c r="Z4" t="str">
        <f ca="1"/>
        <v>0000541E</v>
      </c>
      <c r="AA4" t="str">
        <f ca="1"/>
        <v>00007FFD</v>
      </c>
      <c r="AB4" t="str">
        <f ca="1"/>
        <v>0000B646</v>
      </c>
      <c r="AC4" t="str">
        <f ca="1"/>
        <v>00006FA6</v>
      </c>
      <c r="AD4" t="str">
        <f ca="1"/>
        <v>000803F2</v>
      </c>
      <c r="AE4" t="str">
        <f ca="1"/>
        <v>0000CC14</v>
      </c>
      <c r="AF4" t="str">
        <f ca="1"/>
        <v>00007A94</v>
      </c>
      <c r="AG4" t="str">
        <f ca="1"/>
        <v>0012649C</v>
      </c>
      <c r="AH4" t="str">
        <f ca="1"/>
        <v>0000C143</v>
      </c>
      <c r="AI4" t="str">
        <f ca="1"/>
        <v>00006A30</v>
      </c>
      <c r="AJ4" t="str">
        <f ca="1"/>
        <v>0000D6F5</v>
      </c>
      <c r="AK4" t="str">
        <f ca="1"/>
        <v>00002E25</v>
      </c>
      <c r="AL4" t="str">
        <f ca="1"/>
        <v>00007A8C</v>
      </c>
      <c r="AM4" t="str">
        <f ca="1"/>
        <v>00002E31</v>
      </c>
      <c r="AN4" t="str">
        <f ca="1"/>
        <v>00003907</v>
      </c>
      <c r="AO4" t="str">
        <f ca="1"/>
        <v>0000AB69</v>
      </c>
      <c r="AP4" t="str">
        <f ca="1"/>
        <v>0004581C</v>
      </c>
      <c r="AQ4" t="str">
        <f ca="1"/>
        <v>00003902</v>
      </c>
      <c r="AR4" t="str">
        <f ca="1"/>
        <v>0000CC16</v>
      </c>
      <c r="AS4" t="str">
        <f ca="1"/>
        <v>0000A5EB</v>
      </c>
      <c r="AT4" t="str">
        <f ca="1"/>
        <v>00124EC9</v>
      </c>
      <c r="AU4" t="str">
        <f ca="1"/>
        <v>0005ECEE</v>
      </c>
      <c r="AV4" t="str">
        <f ca="1"/>
        <v>00084A9C</v>
      </c>
      <c r="AW4" t="str">
        <f ca="1"/>
        <v>0000C13D</v>
      </c>
      <c r="AX4" t="str">
        <f ca="1"/>
        <v>00002E2A</v>
      </c>
      <c r="AY4" t="str">
        <f ca="1"/>
        <v>000A59D5</v>
      </c>
      <c r="AZ4" t="str">
        <f ca="1"/>
        <v>00086B60</v>
      </c>
      <c r="BA4" t="str">
        <f ca="1"/>
        <v>0007FE79</v>
      </c>
      <c r="BB4" t="str">
        <f ca="1"/>
        <v>00124EC7</v>
      </c>
      <c r="BC4" t="str">
        <f ca="1"/>
        <v>00005F2B</v>
      </c>
      <c r="BD4" t="str">
        <f ca="1"/>
        <v>00088694</v>
      </c>
      <c r="BE4" t="str">
        <f ca="1"/>
        <v>00017A8E</v>
      </c>
      <c r="BF4" t="str">
        <f ca="1"/>
        <v>00016F92</v>
      </c>
      <c r="BG4" t="str">
        <f ca="1"/>
        <v>0002CD7E</v>
      </c>
      <c r="BH4" t="str">
        <f ca="1"/>
        <v>00027144</v>
      </c>
      <c r="BI4" t="str">
        <f ca="1"/>
        <v>00037E17</v>
      </c>
      <c r="BJ4" t="str">
        <f ca="1"/>
        <v>00012359</v>
      </c>
      <c r="BK4" t="str">
        <f ca="1"/>
        <v>0001857E</v>
      </c>
      <c r="BL4" t="str">
        <f ca="1"/>
        <v>00140B03</v>
      </c>
      <c r="BM4" t="str">
        <f ca="1"/>
        <v>00012364</v>
      </c>
      <c r="BN4" t="str">
        <f ca="1"/>
        <v>0001236A</v>
      </c>
      <c r="BO4" t="str">
        <f ca="1"/>
        <v>001228A8</v>
      </c>
      <c r="BP4" t="str">
        <f ca="1"/>
        <v>001212EB</v>
      </c>
      <c r="BQ4" t="str">
        <f ca="1"/>
        <v>0001A0A4</v>
      </c>
      <c r="BR4" t="str">
        <f ca="1"/>
        <v>00124EC5</v>
      </c>
      <c r="BS4" t="str">
        <f ca="1"/>
        <v>000128DF</v>
      </c>
      <c r="BT4" t="str">
        <f ca="1"/>
        <v>000133D6</v>
      </c>
      <c r="BU4" t="str">
        <f ca="1"/>
        <v>000C64B1</v>
      </c>
      <c r="BV4" t="str">
        <f ca="1"/>
        <v>000128E8</v>
      </c>
      <c r="BW4" t="str">
        <f ca="1"/>
        <v>00012370</v>
      </c>
      <c r="BX4" t="str">
        <f ca="1"/>
        <v>00018AE7</v>
      </c>
      <c r="BY4" t="str">
        <f ca="1"/>
        <v>00092B91</v>
      </c>
      <c r="BZ4" t="str">
        <f ca="1"/>
        <v>0008868C</v>
      </c>
      <c r="CA4" t="str">
        <f ca="1"/>
        <v>0004734D</v>
      </c>
      <c r="CB4" t="str">
        <f ca="1"/>
        <v>00123E5B</v>
      </c>
      <c r="CC4" t="str">
        <f ca="1"/>
        <v>000128F7</v>
      </c>
      <c r="CD4" t="str">
        <f ca="1"/>
        <v>00100032</v>
      </c>
      <c r="CE4" t="str">
        <f ca="1"/>
        <v>00019B2D</v>
      </c>
      <c r="CF4" t="str">
        <f ca="1"/>
        <v>000128FA</v>
      </c>
      <c r="CG4" t="str">
        <f ca="1"/>
        <v>0008FDED</v>
      </c>
      <c r="CH4" t="str">
        <f ca="1"/>
        <v>00016F95</v>
      </c>
      <c r="CI4" t="str">
        <f ca="1"/>
        <v>00109653</v>
      </c>
      <c r="CJ4" t="str">
        <f ca="1"/>
        <v>0002E634</v>
      </c>
      <c r="CK4" t="str">
        <f ca="1"/>
        <v>00085594</v>
      </c>
      <c r="CL4" t="str">
        <f ca="1"/>
        <v>000279BD</v>
      </c>
      <c r="CM4" t="str">
        <f ca="1"/>
        <v>00024361</v>
      </c>
      <c r="CN4" t="str">
        <f ca="1"/>
        <v>000279C0</v>
      </c>
      <c r="CO4" t="str">
        <f ca="1"/>
        <v>00022DAB</v>
      </c>
      <c r="CP4" t="str">
        <f ca="1"/>
        <v>000253C2</v>
      </c>
      <c r="CQ4" t="str">
        <f ca="1"/>
        <v>000294CD</v>
      </c>
      <c r="CR4" t="str">
        <f ca="1"/>
        <v>00001879</v>
      </c>
      <c r="CS4" t="str">
        <f ca="1"/>
        <v>001347EE</v>
      </c>
      <c r="CT4" t="str">
        <f ca="1"/>
        <v>00024B44</v>
      </c>
      <c r="CU4" t="str">
        <f ca="1"/>
        <v>00085910</v>
      </c>
      <c r="CV4" t="str">
        <f ca="1"/>
        <v>00024E49</v>
      </c>
      <c r="CW4" t="str">
        <f ca="1"/>
        <v>0007C83B</v>
      </c>
      <c r="CX4" t="str">
        <f ca="1"/>
        <v>000294D4</v>
      </c>
      <c r="CY4" t="str">
        <f ca="1"/>
        <v>00002878</v>
      </c>
      <c r="CZ4" t="str">
        <f ca="1"/>
        <v>0002388C</v>
      </c>
      <c r="DA4" t="str">
        <f ca="1"/>
        <v>00108627</v>
      </c>
      <c r="DB4" t="str">
        <f ca="1"/>
        <v>0000186D</v>
      </c>
      <c r="DC4" t="str">
        <f ca="1"/>
        <v>00027F2E</v>
      </c>
      <c r="DD4" t="str">
        <f ca="1"/>
        <v>00023316</v>
      </c>
      <c r="DE4" t="str">
        <f ca="1"/>
        <v>0002D068</v>
      </c>
      <c r="DF4" t="str">
        <f ca="1"/>
        <v>000137BE</v>
      </c>
      <c r="DG4" t="str">
        <f ca="1"/>
        <v>0002E0C0</v>
      </c>
      <c r="DH4" t="str">
        <f ca="1"/>
        <v>00044264</v>
      </c>
      <c r="DI4" t="str">
        <f ca="1"/>
        <v>00020A58</v>
      </c>
      <c r="DJ4" t="str">
        <f ca="1"/>
        <v>00083A2C</v>
      </c>
      <c r="DK4" t="str">
        <f ca="1"/>
        <v>00083A22</v>
      </c>
      <c r="DL4" t="str">
        <f ca="1"/>
        <v>0002D5DB</v>
      </c>
      <c r="DM4" t="str">
        <f ca="1"/>
        <v>0004733C</v>
      </c>
      <c r="DN4" t="str">
        <f ca="1"/>
        <v>0000BB25</v>
      </c>
      <c r="DO4" t="str">
        <f ca="1"/>
        <v>0000AAE8</v>
      </c>
      <c r="DP4" t="str">
        <f ca="1"/>
        <v>0008558A</v>
      </c>
      <c r="DQ4" t="str">
        <f ca="1"/>
        <v>001132DA</v>
      </c>
      <c r="DR4" t="str">
        <f ca="1"/>
        <v>00017509</v>
      </c>
      <c r="DS4" t="str">
        <f ca="1"/>
        <v>0003682F</v>
      </c>
      <c r="DT4" t="str">
        <f ca="1"/>
        <v>000378A9</v>
      </c>
      <c r="DU4" t="str">
        <f ca="1"/>
        <v>0000C0AC</v>
      </c>
      <c r="DV4" t="str">
        <f ca="1"/>
        <v>0000BB22</v>
      </c>
      <c r="DW4" t="str">
        <f ca="1"/>
        <v>00127FA7</v>
      </c>
      <c r="DX4" t="str">
        <f ca="1"/>
        <v>00058655</v>
      </c>
      <c r="DY4" t="str">
        <f ca="1"/>
        <v>00037332</v>
      </c>
      <c r="DZ4" t="str">
        <f ca="1"/>
        <v>00043CE1</v>
      </c>
      <c r="EA4" t="str">
        <f ca="1"/>
        <v>00032C8B</v>
      </c>
      <c r="EB4" t="str">
        <f ca="1"/>
        <v>00031C4D</v>
      </c>
      <c r="EC4" t="str">
        <f ca="1"/>
        <v>000A4EF7</v>
      </c>
      <c r="ED4" t="str">
        <f ca="1"/>
        <v>000306AC</v>
      </c>
      <c r="EE4" t="str">
        <f ca="1"/>
        <v>001274CF</v>
      </c>
      <c r="EF4" t="str">
        <f ca="1"/>
        <v>000378AE</v>
      </c>
      <c r="EG4" t="str">
        <f ca="1"/>
        <v>0003789F</v>
      </c>
      <c r="EH4" t="str">
        <f ca="1"/>
        <v>00037E24</v>
      </c>
      <c r="EI4" t="str">
        <f ca="1"/>
        <v>000C74EA</v>
      </c>
      <c r="EJ4" t="str">
        <f ca="1"/>
        <v>00046DC4</v>
      </c>
      <c r="EK4" t="str">
        <f ca="1"/>
        <v>000416BF</v>
      </c>
      <c r="EL4" t="str">
        <f ca="1"/>
        <v>0000B5B7</v>
      </c>
      <c r="EM4" t="str">
        <f ca="1"/>
        <v>00037E1A</v>
      </c>
      <c r="EN4" t="str">
        <f ca="1"/>
        <v>00085B03</v>
      </c>
      <c r="EO4" t="str">
        <f ca="1"/>
        <v>000321BA</v>
      </c>
      <c r="EP4" t="str">
        <f ca="1"/>
        <v>000DD94B</v>
      </c>
      <c r="EQ4" t="str">
        <f ca="1"/>
        <v>00085579</v>
      </c>
      <c r="ER4" t="str">
        <f ca="1"/>
        <v>0005E21C</v>
      </c>
      <c r="ES4" t="str">
        <f ca="1"/>
        <v>0003527C</v>
      </c>
      <c r="ET4" t="str">
        <f ca="1"/>
        <v>00036A05</v>
      </c>
      <c r="EU4" s="21" t="str">
        <f ca="1"/>
        <v>00082483</v>
      </c>
      <c r="EV4" t="str">
        <f ca="1"/>
        <v>00036A03</v>
      </c>
      <c r="EW4" t="str">
        <f ca="1"/>
        <v>0013E4FD</v>
      </c>
      <c r="EX4" t="str">
        <f ca="1"/>
        <v>000E8B77</v>
      </c>
      <c r="EY4" t="str">
        <f ca="1"/>
        <v>00034D12</v>
      </c>
      <c r="EZ4" t="str">
        <f ca="1"/>
        <v>00003E0F</v>
      </c>
      <c r="FA4" t="str">
        <f ca="1"/>
        <v>0001FCD9</v>
      </c>
      <c r="FB4" t="str">
        <f ca="1"/>
        <v>00111CFB</v>
      </c>
      <c r="FC4" t="str">
        <f ca="1"/>
        <v>00035452</v>
      </c>
      <c r="FD4" t="str">
        <f ca="1"/>
        <v>00012214</v>
      </c>
      <c r="FE4" t="str">
        <f ca="1"/>
        <v>000159D8</v>
      </c>
      <c r="FF4" t="str">
        <f ca="1"/>
        <v>0001FCCA</v>
      </c>
      <c r="FG4" t="str">
        <f ca="1"/>
        <v>0013DA15</v>
      </c>
      <c r="FH4" t="str">
        <f ca="1"/>
        <v>00044D44</v>
      </c>
      <c r="FI4" t="str">
        <f ca="1"/>
        <v>0001FCCE</v>
      </c>
      <c r="FJ4" t="str">
        <f ca="1"/>
        <v>0001F1FB</v>
      </c>
      <c r="FK4" t="str">
        <f ca="1"/>
        <v>0005F74D</v>
      </c>
      <c r="FL4" t="str">
        <f ca="1"/>
        <v>000012DC</v>
      </c>
      <c r="FM4" t="str">
        <f ca="1"/>
        <v>0001E701</v>
      </c>
      <c r="FN4" t="str">
        <f ca="1"/>
        <v>00048398</v>
      </c>
      <c r="FO4" t="str">
        <f ca="1"/>
        <v>0012B063</v>
      </c>
      <c r="FP4" t="str">
        <f ca="1"/>
        <v>0001220F</v>
      </c>
      <c r="FQ4" t="str">
        <f ca="1"/>
        <v>0011122C</v>
      </c>
      <c r="FR4" t="str">
        <f ca="1"/>
        <v>00086B2E</v>
      </c>
      <c r="FS4" t="str">
        <f ca="1"/>
        <v>0002F66E</v>
      </c>
      <c r="FT4" t="str">
        <f ca="1"/>
        <v>00033CCA</v>
      </c>
      <c r="FU4" t="str">
        <f ca="1"/>
        <v>00083FA8</v>
      </c>
      <c r="FV4" t="str">
        <f ca="1"/>
        <v>000362C7</v>
      </c>
      <c r="FW4" t="str">
        <f ca="1"/>
        <v>0012CB8D</v>
      </c>
    </row>
    <row r="5" spans="1:179">
      <c r="A5" t="str">
        <f ca="1"/>
        <v>0000541E</v>
      </c>
      <c r="B5" t="str">
        <f ca="1"/>
        <v>0003C518</v>
      </c>
      <c r="C5">
        <f ca="1"/>
        <v>0</v>
      </c>
      <c r="D5">
        <f ca="1"/>
        <v>0</v>
      </c>
      <c r="E5" t="str">
        <f ca="1"/>
        <v>Alteration</v>
      </c>
      <c r="F5">
        <f ca="1"/>
        <v>0</v>
      </c>
      <c r="G5" t="str">
        <f ca="1"/>
        <v>Longstride</v>
      </c>
      <c r="H5">
        <f ca="1"/>
        <v>1</v>
      </c>
      <c r="I5">
        <f ca="1"/>
        <v>1</v>
      </c>
      <c r="J5">
        <f ca="1"/>
        <v>0</v>
      </c>
      <c r="K5" t="str">
        <f ca="1"/>
        <v>Enhance</v>
      </c>
      <c r="L5">
        <f ca="1"/>
        <v>0</v>
      </c>
      <c r="M5" t="str">
        <f ca="1"/>
        <v>Mobility</v>
      </c>
      <c r="N5" t="str">
        <f ca="1"/>
        <v>Gravity</v>
      </c>
      <c r="O5">
        <f ca="1"/>
        <v>0</v>
      </c>
      <c r="P5">
        <f ca="1"/>
        <v>0</v>
      </c>
      <c r="Q5">
        <f ca="1"/>
        <v>0</v>
      </c>
      <c r="S5" t="str">
        <f t="shared" ca="1" si="0"/>
        <v>Longstride</v>
      </c>
      <c r="T5">
        <f t="shared" ca="1" si="1"/>
        <v>0</v>
      </c>
      <c r="U5" s="22">
        <f t="shared" ref="U5:U68" ca="1" si="2">HEX2DEC(A5)</f>
        <v>21534</v>
      </c>
      <c r="X5" s="20" t="str">
        <f>B3</f>
        <v>Tome</v>
      </c>
      <c r="Y5" t="str" cm="1">
        <f t="array" aca="1" ref="Y5:FW5" ca="1">TRANSPOSE(B4:B158)</f>
        <v>0003C517</v>
      </c>
      <c r="Z5" t="str">
        <f ca="1"/>
        <v>0003C518</v>
      </c>
      <c r="AA5" t="str">
        <f ca="1"/>
        <v>00089703</v>
      </c>
      <c r="AB5" t="str">
        <f ca="1"/>
        <v>0003C51A</v>
      </c>
      <c r="AC5" t="str">
        <f ca="1"/>
        <v>0003C51C</v>
      </c>
      <c r="AD5" t="str">
        <f ca="1"/>
        <v>0003C51B</v>
      </c>
      <c r="AE5" t="str">
        <f ca="1"/>
        <v>0003C519</v>
      </c>
      <c r="AF5" t="str">
        <f ca="1"/>
        <v>0003C51D</v>
      </c>
      <c r="AG5" t="str">
        <f ca="1"/>
        <v>0003C51E</v>
      </c>
      <c r="AH5" t="str">
        <f ca="1"/>
        <v>0003C522</v>
      </c>
      <c r="AI5" t="str">
        <f ca="1"/>
        <v>0003C523</v>
      </c>
      <c r="AJ5" t="str">
        <f ca="1"/>
        <v>0003C51F</v>
      </c>
      <c r="AK5" t="str">
        <f ca="1"/>
        <v>0003C524</v>
      </c>
      <c r="AL5" t="str">
        <f ca="1"/>
        <v>0003C521</v>
      </c>
      <c r="AM5" t="str">
        <f ca="1"/>
        <v>0003C520</v>
      </c>
      <c r="AN5" t="str">
        <f ca="1"/>
        <v>0003C525</v>
      </c>
      <c r="AO5" t="str">
        <f ca="1"/>
        <v>0003C527</v>
      </c>
      <c r="AP5" t="str">
        <f ca="1"/>
        <v>0003F65B</v>
      </c>
      <c r="AQ5" t="str">
        <f ca="1"/>
        <v>0003C528</v>
      </c>
      <c r="AR5" t="str">
        <f ca="1"/>
        <v>0003C529</v>
      </c>
      <c r="AS5" t="str">
        <f ca="1"/>
        <v>0003C526</v>
      </c>
      <c r="AT5" t="str">
        <f ca="1"/>
        <v>0003C52B</v>
      </c>
      <c r="AU5" t="str">
        <f ca="1"/>
        <v>0005F257</v>
      </c>
      <c r="AV5" t="str">
        <f ca="1"/>
        <v>00089704</v>
      </c>
      <c r="AW5" t="str">
        <f ca="1"/>
        <v>0003C52F</v>
      </c>
      <c r="AX5" t="str">
        <f ca="1"/>
        <v>0003C52C</v>
      </c>
      <c r="AY5" t="str">
        <f ca="1"/>
        <v>0003C52E</v>
      </c>
      <c r="AZ5" t="str">
        <f ca="1"/>
        <v>00089705</v>
      </c>
      <c r="BA5" t="str">
        <f ca="1"/>
        <v>00047E25</v>
      </c>
      <c r="BB5" t="str">
        <f ca="1"/>
        <v>0003C530</v>
      </c>
      <c r="BC5" t="str">
        <f ca="1"/>
        <v>0003C52D</v>
      </c>
      <c r="BD5" t="str">
        <f ca="1"/>
        <v>00089706</v>
      </c>
      <c r="BE5" t="str">
        <f ca="1"/>
        <v>0003D041</v>
      </c>
      <c r="BF5" t="str">
        <f ca="1"/>
        <v>0003D042</v>
      </c>
      <c r="BG5" t="str">
        <f ca="1"/>
        <v>0003D043</v>
      </c>
      <c r="BH5" t="str">
        <f ca="1"/>
        <v>0003D048</v>
      </c>
      <c r="BI5" t="str">
        <f ca="1"/>
        <v>0003D046</v>
      </c>
      <c r="BJ5" t="str">
        <f ca="1"/>
        <v>0003D045</v>
      </c>
      <c r="BK5" t="str">
        <f ca="1"/>
        <v>0003D047</v>
      </c>
      <c r="BL5" t="str">
        <f ca="1"/>
        <v>0003D044</v>
      </c>
      <c r="BM5" t="str">
        <f ca="1"/>
        <v>0003D049</v>
      </c>
      <c r="BN5" t="str">
        <f ca="1"/>
        <v>0003D04A</v>
      </c>
      <c r="BO5" t="str">
        <f ca="1"/>
        <v>0003D04B</v>
      </c>
      <c r="BP5" t="str">
        <f ca="1"/>
        <v>0003D04D</v>
      </c>
      <c r="BQ5" t="str">
        <f ca="1"/>
        <v>0003D04C</v>
      </c>
      <c r="BR5" t="str">
        <f ca="1"/>
        <v>0003D04E</v>
      </c>
      <c r="BS5" t="str">
        <f ca="1"/>
        <v>0003D5B1</v>
      </c>
      <c r="BT5" t="str">
        <f ca="1"/>
        <v>0003D5B2</v>
      </c>
      <c r="BU5" t="str">
        <f ca="1"/>
        <v>0003D5B6</v>
      </c>
      <c r="BV5" t="str">
        <f ca="1"/>
        <v>0003D5B3</v>
      </c>
      <c r="BW5" t="str">
        <f ca="1"/>
        <v>0003D5B4</v>
      </c>
      <c r="BX5" t="str">
        <f ca="1"/>
        <v>0003D5B5</v>
      </c>
      <c r="BY5" t="str">
        <f ca="1"/>
        <v>0003D5B7</v>
      </c>
      <c r="BZ5" t="str">
        <f ca="1"/>
        <v>00089708</v>
      </c>
      <c r="CA5" t="str">
        <f ca="1"/>
        <v>00048910</v>
      </c>
      <c r="CB5" t="str">
        <f ca="1"/>
        <v>0003D5BB</v>
      </c>
      <c r="CC5" t="str">
        <f ca="1"/>
        <v>0003D5B8</v>
      </c>
      <c r="CD5" t="str">
        <f ca="1"/>
        <v>00089707</v>
      </c>
      <c r="CE5" t="str">
        <f ca="1"/>
        <v>0003D5B9</v>
      </c>
      <c r="CF5" t="str">
        <f ca="1"/>
        <v>0003D5BA</v>
      </c>
      <c r="CG5" t="str">
        <f ca="1"/>
        <v>0005E224</v>
      </c>
      <c r="CH5" t="str">
        <f ca="1"/>
        <v>0003D5BC</v>
      </c>
      <c r="CI5" t="str">
        <f ca="1"/>
        <v>0003DB1F</v>
      </c>
      <c r="CJ5" t="str">
        <f ca="1"/>
        <v>0003DB20</v>
      </c>
      <c r="CK5" t="str">
        <f ca="1"/>
        <v>00089709</v>
      </c>
      <c r="CL5" t="str">
        <f ca="1"/>
        <v>0003DB22</v>
      </c>
      <c r="CM5" t="str">
        <f ca="1"/>
        <v>0003DB21</v>
      </c>
      <c r="CN5" t="str">
        <f ca="1"/>
        <v>0003DB23</v>
      </c>
      <c r="CO5" t="str">
        <f ca="1"/>
        <v>0003DB24</v>
      </c>
      <c r="CP5" t="str">
        <f ca="1"/>
        <v>0003DB26</v>
      </c>
      <c r="CQ5" t="str">
        <f ca="1"/>
        <v>0003DB27</v>
      </c>
      <c r="CR5" t="str">
        <f ca="1"/>
        <v>0003DB28</v>
      </c>
      <c r="CS5" t="str">
        <f ca="1"/>
        <v>0003DB29</v>
      </c>
      <c r="CT5" t="str">
        <f ca="1"/>
        <v>0003DB2A</v>
      </c>
      <c r="CU5" t="str">
        <f ca="1"/>
        <v>0003DB2B</v>
      </c>
      <c r="CV5" t="str">
        <f ca="1"/>
        <v>0003DB2C</v>
      </c>
      <c r="CW5" t="str">
        <f ca="1"/>
        <v>0003DB25</v>
      </c>
      <c r="CX5" t="str">
        <f ca="1"/>
        <v>0003E094</v>
      </c>
      <c r="CY5" t="str">
        <f ca="1"/>
        <v>0003E092</v>
      </c>
      <c r="CZ5" t="str">
        <f ca="1"/>
        <v>0003E08F</v>
      </c>
      <c r="DA5" t="str">
        <f ca="1"/>
        <v>0003E091</v>
      </c>
      <c r="DB5" t="str">
        <f ca="1"/>
        <v>0003E093</v>
      </c>
      <c r="DC5" t="str">
        <f ca="1"/>
        <v>0003E090</v>
      </c>
      <c r="DD5" t="str">
        <f ca="1"/>
        <v>0003E095</v>
      </c>
      <c r="DE5" t="str">
        <f ca="1"/>
        <v>0003E099</v>
      </c>
      <c r="DF5" t="str">
        <f ca="1"/>
        <v>0003E096</v>
      </c>
      <c r="DG5" t="str">
        <f ca="1"/>
        <v>0003E097</v>
      </c>
      <c r="DH5" t="str">
        <f ca="1"/>
        <v>0005E219</v>
      </c>
      <c r="DI5" t="str">
        <f ca="1"/>
        <v>0003E098</v>
      </c>
      <c r="DJ5" t="str">
        <f ca="1"/>
        <v>0008970A</v>
      </c>
      <c r="DK5" t="str">
        <f ca="1"/>
        <v>0008970B</v>
      </c>
      <c r="DL5" t="str">
        <f ca="1"/>
        <v>0003E09A</v>
      </c>
      <c r="DM5" t="str">
        <f ca="1"/>
        <v>00047345</v>
      </c>
      <c r="DN5" t="str">
        <f ca="1"/>
        <v>0003E5FD</v>
      </c>
      <c r="DO5" t="str">
        <f ca="1"/>
        <v>0003E5FE</v>
      </c>
      <c r="DP5" t="str">
        <f ca="1"/>
        <v>0008970C</v>
      </c>
      <c r="DQ5" t="str">
        <f ca="1"/>
        <v>0003E601</v>
      </c>
      <c r="DR5" t="str">
        <f ca="1"/>
        <v>0003E5FF</v>
      </c>
      <c r="DS5" t="str">
        <f ca="1"/>
        <v>0003E602</v>
      </c>
      <c r="DT5" t="str">
        <f ca="1"/>
        <v>0003E603</v>
      </c>
      <c r="DU5" t="str">
        <f ca="1"/>
        <v>0003E600</v>
      </c>
      <c r="DV5" t="str">
        <f ca="1"/>
        <v>0003E604</v>
      </c>
      <c r="DW5" t="str">
        <f ca="1"/>
        <v>0003E608</v>
      </c>
      <c r="DX5" t="str">
        <f ca="1"/>
        <v>0003E606</v>
      </c>
      <c r="DY5" t="str">
        <f ca="1"/>
        <v>0003E605</v>
      </c>
      <c r="DZ5" t="str">
        <f ca="1"/>
        <v>0003E607</v>
      </c>
      <c r="EA5" t="str">
        <f ca="1"/>
        <v>0003E609</v>
      </c>
      <c r="EB5" t="str">
        <f ca="1"/>
        <v>0003E60A</v>
      </c>
      <c r="EC5" t="str">
        <f ca="1"/>
        <v>0003E60C</v>
      </c>
      <c r="ED5" t="str">
        <f ca="1"/>
        <v>0003E60E</v>
      </c>
      <c r="EE5" t="str">
        <f ca="1"/>
        <v>0003E60B</v>
      </c>
      <c r="EF5" t="str">
        <f ca="1"/>
        <v>0003E60D</v>
      </c>
      <c r="EG5" t="str">
        <f ca="1"/>
        <v>0003E60F</v>
      </c>
      <c r="EH5" t="str">
        <f ca="1"/>
        <v>0003E610</v>
      </c>
      <c r="EI5" t="str">
        <f ca="1"/>
        <v>0003E613</v>
      </c>
      <c r="EJ5" t="str">
        <f ca="1"/>
        <v>00047341</v>
      </c>
      <c r="EK5" t="str">
        <f ca="1"/>
        <v>0003E616</v>
      </c>
      <c r="EL5" t="str">
        <f ca="1"/>
        <v>0003E611</v>
      </c>
      <c r="EM5" t="str">
        <f ca="1"/>
        <v>0003E612</v>
      </c>
      <c r="EN5" t="str">
        <f ca="1"/>
        <v>0008970D</v>
      </c>
      <c r="EO5" t="str">
        <f ca="1"/>
        <v>0003E614</v>
      </c>
      <c r="EP5" t="str">
        <f ca="1"/>
        <v>0003E615</v>
      </c>
      <c r="EQ5" t="str">
        <f ca="1"/>
        <v>0008970E</v>
      </c>
      <c r="ER5" t="str">
        <f ca="1"/>
        <v>0005E225</v>
      </c>
      <c r="ES5" t="str">
        <f ca="1"/>
        <v>0003EB7B</v>
      </c>
      <c r="ET5" t="str">
        <f ca="1"/>
        <v>0003EB7C</v>
      </c>
      <c r="EU5" s="21" t="str">
        <f ca="1"/>
        <v>0008970F</v>
      </c>
      <c r="EV5" t="str">
        <f ca="1"/>
        <v>0003EB7E</v>
      </c>
      <c r="EW5" t="str">
        <f ca="1"/>
        <v>0003EB7F</v>
      </c>
      <c r="EX5" t="str">
        <f ca="1"/>
        <v>0003EB80</v>
      </c>
      <c r="EY5" t="str">
        <f ca="1"/>
        <v>0003EB81</v>
      </c>
      <c r="EZ5" t="str">
        <f ca="1"/>
        <v>0003EB82</v>
      </c>
      <c r="FA5" t="str">
        <f ca="1"/>
        <v>0003EB7D</v>
      </c>
      <c r="FB5" t="str">
        <f ca="1"/>
        <v>0003EB83</v>
      </c>
      <c r="FC5" t="str">
        <f ca="1"/>
        <v>0003EB84</v>
      </c>
      <c r="FD5" t="str">
        <f ca="1"/>
        <v>0003EB85</v>
      </c>
      <c r="FE5" t="str">
        <f ca="1"/>
        <v>0003EB87</v>
      </c>
      <c r="FF5" t="str">
        <f ca="1"/>
        <v>0003EB88</v>
      </c>
      <c r="FG5" t="str">
        <f ca="1"/>
        <v>0003EB86</v>
      </c>
      <c r="FH5" t="str">
        <f ca="1"/>
        <v>0003EB8A</v>
      </c>
      <c r="FI5" t="str">
        <f ca="1"/>
        <v>0003EB89</v>
      </c>
      <c r="FJ5" t="str">
        <f ca="1"/>
        <v>0003EB8E</v>
      </c>
      <c r="FK5" t="str">
        <f ca="1"/>
        <v>0003EB8D</v>
      </c>
      <c r="FL5" t="str">
        <f ca="1"/>
        <v>0003EB8C</v>
      </c>
      <c r="FM5" t="str">
        <f ca="1"/>
        <v>0003EB8B</v>
      </c>
      <c r="FN5" t="str">
        <f ca="1"/>
        <v>00047343</v>
      </c>
      <c r="FO5" t="str">
        <f ca="1"/>
        <v>0003EB8F</v>
      </c>
      <c r="FP5" t="str">
        <f ca="1"/>
        <v>0003EB90</v>
      </c>
      <c r="FQ5" t="str">
        <f ca="1"/>
        <v>0003EB92</v>
      </c>
      <c r="FR5" t="str">
        <f ca="1"/>
        <v>00089710</v>
      </c>
      <c r="FS5" t="str">
        <f ca="1"/>
        <v>0003EB93</v>
      </c>
      <c r="FT5" t="str">
        <f ca="1"/>
        <v>0003EB94</v>
      </c>
      <c r="FU5" t="str">
        <f ca="1"/>
        <v>00089711</v>
      </c>
      <c r="FV5" t="str">
        <f ca="1"/>
        <v>0005E218</v>
      </c>
      <c r="FW5" t="str">
        <f ca="1"/>
        <v>0003EB91</v>
      </c>
    </row>
    <row r="6" spans="1:179">
      <c r="A6" t="str">
        <f ca="1"/>
        <v>00007FFD</v>
      </c>
      <c r="B6" t="str">
        <f ca="1"/>
        <v>00089703</v>
      </c>
      <c r="C6">
        <f ca="1"/>
        <v>0</v>
      </c>
      <c r="D6">
        <f ca="1"/>
        <v>0</v>
      </c>
      <c r="E6" t="str">
        <f ca="1"/>
        <v>Alteration</v>
      </c>
      <c r="F6">
        <f ca="1"/>
        <v>0</v>
      </c>
      <c r="G6" t="str">
        <f ca="1"/>
        <v>Prepare for Adventure</v>
      </c>
      <c r="H6">
        <f ca="1"/>
        <v>1</v>
      </c>
      <c r="I6">
        <f ca="1"/>
        <v>1</v>
      </c>
      <c r="J6">
        <f ca="1"/>
        <v>0</v>
      </c>
      <c r="K6" t="str">
        <f ca="1"/>
        <v>Fabricate</v>
      </c>
      <c r="L6">
        <f ca="1"/>
        <v>0</v>
      </c>
      <c r="M6" t="str">
        <f ca="1"/>
        <v>Magic</v>
      </c>
      <c r="N6">
        <f ca="1"/>
        <v>0</v>
      </c>
      <c r="O6">
        <f ca="1"/>
        <v>0</v>
      </c>
      <c r="P6">
        <f ca="1"/>
        <v>0</v>
      </c>
      <c r="Q6">
        <f ca="1"/>
        <v>0</v>
      </c>
      <c r="S6" t="str">
        <f t="shared" ca="1" si="0"/>
        <v>Prepare for Adventure</v>
      </c>
      <c r="T6">
        <f t="shared" ca="1" si="1"/>
        <v>0</v>
      </c>
      <c r="U6" s="22">
        <f t="shared" ca="1" si="2"/>
        <v>32765</v>
      </c>
      <c r="X6" s="20" t="str">
        <f>C3</f>
        <v>TIMTome</v>
      </c>
      <c r="Y6" cm="1">
        <f t="array" aca="1" ref="Y6:FW6" ca="1">TRANSPOSE(C4:C158)</f>
        <v>0</v>
      </c>
      <c r="Z6">
        <f ca="1"/>
        <v>0</v>
      </c>
      <c r="AA6">
        <f ca="1"/>
        <v>0</v>
      </c>
      <c r="AB6">
        <f ca="1"/>
        <v>0</v>
      </c>
      <c r="AC6">
        <f ca="1"/>
        <v>0</v>
      </c>
      <c r="AD6">
        <f ca="1"/>
        <v>0</v>
      </c>
      <c r="AE6">
        <f ca="1"/>
        <v>0</v>
      </c>
      <c r="AF6">
        <f ca="1"/>
        <v>0</v>
      </c>
      <c r="AG6">
        <f ca="1"/>
        <v>0</v>
      </c>
      <c r="AH6">
        <f ca="1"/>
        <v>0</v>
      </c>
      <c r="AI6">
        <f ca="1"/>
        <v>0</v>
      </c>
      <c r="AJ6">
        <f ca="1"/>
        <v>0</v>
      </c>
      <c r="AK6">
        <f ca="1"/>
        <v>0</v>
      </c>
      <c r="AL6">
        <f ca="1"/>
        <v>0</v>
      </c>
      <c r="AM6">
        <f ca="1"/>
        <v>0</v>
      </c>
      <c r="AN6">
        <f ca="1"/>
        <v>0</v>
      </c>
      <c r="AO6">
        <f ca="1"/>
        <v>0</v>
      </c>
      <c r="AP6">
        <f ca="1"/>
        <v>0</v>
      </c>
      <c r="AQ6">
        <f ca="1"/>
        <v>0</v>
      </c>
      <c r="AR6">
        <f ca="1"/>
        <v>0</v>
      </c>
      <c r="AS6">
        <f ca="1"/>
        <v>0</v>
      </c>
      <c r="AT6">
        <f ca="1"/>
        <v>0</v>
      </c>
      <c r="AU6">
        <f ca="1"/>
        <v>0</v>
      </c>
      <c r="AV6">
        <f ca="1"/>
        <v>0</v>
      </c>
      <c r="AW6">
        <f ca="1"/>
        <v>0</v>
      </c>
      <c r="AX6">
        <f ca="1"/>
        <v>0</v>
      </c>
      <c r="AY6">
        <f ca="1"/>
        <v>0</v>
      </c>
      <c r="AZ6">
        <f ca="1"/>
        <v>0</v>
      </c>
      <c r="BA6">
        <f ca="1"/>
        <v>0</v>
      </c>
      <c r="BB6">
        <f ca="1"/>
        <v>0</v>
      </c>
      <c r="BC6">
        <f ca="1"/>
        <v>0</v>
      </c>
      <c r="BD6">
        <f ca="1"/>
        <v>0</v>
      </c>
      <c r="BE6">
        <f ca="1"/>
        <v>0</v>
      </c>
      <c r="BF6">
        <f ca="1"/>
        <v>0</v>
      </c>
      <c r="BG6">
        <f ca="1"/>
        <v>0</v>
      </c>
      <c r="BH6">
        <f ca="1"/>
        <v>0</v>
      </c>
      <c r="BI6">
        <f ca="1"/>
        <v>0</v>
      </c>
      <c r="BJ6">
        <f ca="1"/>
        <v>0</v>
      </c>
      <c r="BK6">
        <f ca="1"/>
        <v>0</v>
      </c>
      <c r="BL6">
        <f ca="1"/>
        <v>0</v>
      </c>
      <c r="BM6">
        <f ca="1"/>
        <v>0</v>
      </c>
      <c r="BN6">
        <f ca="1"/>
        <v>0</v>
      </c>
      <c r="BO6">
        <f ca="1"/>
        <v>0</v>
      </c>
      <c r="BP6">
        <f ca="1"/>
        <v>0</v>
      </c>
      <c r="BQ6">
        <f ca="1"/>
        <v>0</v>
      </c>
      <c r="BR6">
        <f ca="1"/>
        <v>0</v>
      </c>
      <c r="BS6">
        <f ca="1"/>
        <v>0</v>
      </c>
      <c r="BT6">
        <f ca="1"/>
        <v>0</v>
      </c>
      <c r="BU6">
        <f ca="1"/>
        <v>0</v>
      </c>
      <c r="BV6">
        <f ca="1"/>
        <v>0</v>
      </c>
      <c r="BW6">
        <f ca="1"/>
        <v>0</v>
      </c>
      <c r="BX6">
        <f ca="1"/>
        <v>0</v>
      </c>
      <c r="BY6">
        <f ca="1"/>
        <v>0</v>
      </c>
      <c r="BZ6">
        <f ca="1"/>
        <v>0</v>
      </c>
      <c r="CA6">
        <f ca="1"/>
        <v>0</v>
      </c>
      <c r="CB6">
        <f ca="1"/>
        <v>0</v>
      </c>
      <c r="CC6">
        <f ca="1"/>
        <v>0</v>
      </c>
      <c r="CD6">
        <f ca="1"/>
        <v>0</v>
      </c>
      <c r="CE6">
        <f ca="1"/>
        <v>0</v>
      </c>
      <c r="CF6">
        <f ca="1"/>
        <v>0</v>
      </c>
      <c r="CG6">
        <f ca="1"/>
        <v>0</v>
      </c>
      <c r="CH6">
        <f ca="1"/>
        <v>0</v>
      </c>
      <c r="CI6">
        <f ca="1"/>
        <v>0</v>
      </c>
      <c r="CJ6">
        <f ca="1"/>
        <v>0</v>
      </c>
      <c r="CK6">
        <f ca="1"/>
        <v>0</v>
      </c>
      <c r="CL6">
        <f ca="1"/>
        <v>0</v>
      </c>
      <c r="CM6">
        <f ca="1"/>
        <v>0</v>
      </c>
      <c r="CN6">
        <f ca="1"/>
        <v>0</v>
      </c>
      <c r="CO6">
        <f ca="1"/>
        <v>0</v>
      </c>
      <c r="CP6">
        <f ca="1"/>
        <v>0</v>
      </c>
      <c r="CQ6">
        <f ca="1"/>
        <v>0</v>
      </c>
      <c r="CR6">
        <f ca="1"/>
        <v>0</v>
      </c>
      <c r="CS6">
        <f ca="1"/>
        <v>0</v>
      </c>
      <c r="CT6">
        <f ca="1"/>
        <v>0</v>
      </c>
      <c r="CU6">
        <f ca="1"/>
        <v>0</v>
      </c>
      <c r="CV6">
        <f ca="1"/>
        <v>0</v>
      </c>
      <c r="CW6">
        <f ca="1"/>
        <v>0</v>
      </c>
      <c r="CX6">
        <f ca="1"/>
        <v>0</v>
      </c>
      <c r="CY6">
        <f ca="1"/>
        <v>0</v>
      </c>
      <c r="CZ6">
        <f ca="1"/>
        <v>0</v>
      </c>
      <c r="DA6">
        <f ca="1"/>
        <v>0</v>
      </c>
      <c r="DB6">
        <f ca="1"/>
        <v>0</v>
      </c>
      <c r="DC6">
        <f ca="1"/>
        <v>0</v>
      </c>
      <c r="DD6">
        <f ca="1"/>
        <v>0</v>
      </c>
      <c r="DE6">
        <f ca="1"/>
        <v>0</v>
      </c>
      <c r="DF6">
        <f ca="1"/>
        <v>0</v>
      </c>
      <c r="DG6">
        <f ca="1"/>
        <v>0</v>
      </c>
      <c r="DH6">
        <f ca="1"/>
        <v>0</v>
      </c>
      <c r="DI6">
        <f ca="1"/>
        <v>0</v>
      </c>
      <c r="DJ6">
        <f ca="1"/>
        <v>0</v>
      </c>
      <c r="DK6">
        <f ca="1"/>
        <v>0</v>
      </c>
      <c r="DL6">
        <f ca="1"/>
        <v>0</v>
      </c>
      <c r="DM6">
        <f ca="1"/>
        <v>0</v>
      </c>
      <c r="DN6">
        <f ca="1"/>
        <v>0</v>
      </c>
      <c r="DO6">
        <f ca="1"/>
        <v>0</v>
      </c>
      <c r="DP6">
        <f ca="1"/>
        <v>0</v>
      </c>
      <c r="DQ6">
        <f ca="1"/>
        <v>0</v>
      </c>
      <c r="DR6">
        <f ca="1"/>
        <v>0</v>
      </c>
      <c r="DS6">
        <f ca="1"/>
        <v>0</v>
      </c>
      <c r="DT6">
        <f ca="1"/>
        <v>0</v>
      </c>
      <c r="DU6">
        <f ca="1"/>
        <v>0</v>
      </c>
      <c r="DV6">
        <f ca="1"/>
        <v>0</v>
      </c>
      <c r="DW6">
        <f ca="1"/>
        <v>0</v>
      </c>
      <c r="DX6">
        <f ca="1"/>
        <v>0</v>
      </c>
      <c r="DY6">
        <f ca="1"/>
        <v>0</v>
      </c>
      <c r="DZ6">
        <f ca="1"/>
        <v>0</v>
      </c>
      <c r="EA6">
        <f ca="1"/>
        <v>0</v>
      </c>
      <c r="EB6">
        <f ca="1"/>
        <v>0</v>
      </c>
      <c r="EC6">
        <f ca="1"/>
        <v>0</v>
      </c>
      <c r="ED6">
        <f ca="1"/>
        <v>0</v>
      </c>
      <c r="EE6">
        <f ca="1"/>
        <v>0</v>
      </c>
      <c r="EF6">
        <f ca="1"/>
        <v>0</v>
      </c>
      <c r="EG6">
        <f ca="1"/>
        <v>0</v>
      </c>
      <c r="EH6">
        <f ca="1"/>
        <v>0</v>
      </c>
      <c r="EI6">
        <f ca="1"/>
        <v>0</v>
      </c>
      <c r="EJ6">
        <f ca="1"/>
        <v>0</v>
      </c>
      <c r="EK6">
        <f ca="1"/>
        <v>0</v>
      </c>
      <c r="EL6">
        <f ca="1"/>
        <v>0</v>
      </c>
      <c r="EM6">
        <f ca="1"/>
        <v>0</v>
      </c>
      <c r="EN6">
        <f ca="1"/>
        <v>0</v>
      </c>
      <c r="EO6">
        <f ca="1"/>
        <v>0</v>
      </c>
      <c r="EP6">
        <f ca="1"/>
        <v>0</v>
      </c>
      <c r="EQ6">
        <f ca="1"/>
        <v>0</v>
      </c>
      <c r="ER6">
        <f ca="1"/>
        <v>0</v>
      </c>
      <c r="ES6">
        <f ca="1"/>
        <v>0</v>
      </c>
      <c r="ET6">
        <f ca="1"/>
        <v>0</v>
      </c>
      <c r="EU6" s="21">
        <f ca="1"/>
        <v>0</v>
      </c>
      <c r="EV6">
        <f ca="1"/>
        <v>0</v>
      </c>
      <c r="EW6">
        <f ca="1"/>
        <v>0</v>
      </c>
      <c r="EX6">
        <f ca="1"/>
        <v>0</v>
      </c>
      <c r="EY6">
        <f ca="1"/>
        <v>0</v>
      </c>
      <c r="EZ6">
        <f ca="1"/>
        <v>0</v>
      </c>
      <c r="FA6">
        <f ca="1"/>
        <v>0</v>
      </c>
      <c r="FB6">
        <f ca="1"/>
        <v>0</v>
      </c>
      <c r="FC6">
        <f ca="1"/>
        <v>0</v>
      </c>
      <c r="FD6">
        <f ca="1"/>
        <v>0</v>
      </c>
      <c r="FE6">
        <f ca="1"/>
        <v>0</v>
      </c>
      <c r="FF6">
        <f ca="1"/>
        <v>0</v>
      </c>
      <c r="FG6">
        <f ca="1"/>
        <v>0</v>
      </c>
      <c r="FH6">
        <f ca="1"/>
        <v>0</v>
      </c>
      <c r="FI6">
        <f ca="1"/>
        <v>0</v>
      </c>
      <c r="FJ6">
        <f ca="1"/>
        <v>0</v>
      </c>
      <c r="FK6">
        <f ca="1"/>
        <v>0</v>
      </c>
      <c r="FL6">
        <f ca="1"/>
        <v>0</v>
      </c>
      <c r="FM6">
        <f ca="1"/>
        <v>0</v>
      </c>
      <c r="FN6">
        <f ca="1"/>
        <v>0</v>
      </c>
      <c r="FO6">
        <f ca="1"/>
        <v>0</v>
      </c>
      <c r="FP6">
        <f ca="1"/>
        <v>0</v>
      </c>
      <c r="FQ6">
        <f ca="1"/>
        <v>0</v>
      </c>
      <c r="FR6">
        <f ca="1"/>
        <v>0</v>
      </c>
      <c r="FS6">
        <f ca="1"/>
        <v>0</v>
      </c>
      <c r="FT6">
        <f ca="1"/>
        <v>0</v>
      </c>
      <c r="FU6">
        <f ca="1"/>
        <v>0</v>
      </c>
      <c r="FV6">
        <f ca="1"/>
        <v>0</v>
      </c>
      <c r="FW6">
        <f ca="1"/>
        <v>0</v>
      </c>
    </row>
    <row r="7" spans="1:179">
      <c r="A7" t="str">
        <f ca="1"/>
        <v>0000B646</v>
      </c>
      <c r="B7" t="str">
        <f ca="1"/>
        <v>0003C51A</v>
      </c>
      <c r="C7">
        <f ca="1"/>
        <v>0</v>
      </c>
      <c r="D7">
        <f ca="1"/>
        <v>0</v>
      </c>
      <c r="E7" t="str">
        <f ca="1"/>
        <v>Alteration</v>
      </c>
      <c r="F7">
        <f ca="1"/>
        <v>25</v>
      </c>
      <c r="G7" t="str">
        <f ca="1"/>
        <v>Drop Zone</v>
      </c>
      <c r="H7">
        <f ca="1"/>
        <v>1</v>
      </c>
      <c r="I7">
        <f ca="1"/>
        <v>1</v>
      </c>
      <c r="J7">
        <f ca="1"/>
        <v>0</v>
      </c>
      <c r="K7">
        <f ca="1"/>
        <v>0</v>
      </c>
      <c r="L7">
        <f ca="1"/>
        <v>0</v>
      </c>
      <c r="M7">
        <f ca="1"/>
        <v>0</v>
      </c>
      <c r="N7" t="str">
        <f ca="1"/>
        <v>Force</v>
      </c>
      <c r="O7" t="str">
        <f ca="1"/>
        <v>Protection</v>
      </c>
      <c r="P7" t="str">
        <f ca="1"/>
        <v>Rune</v>
      </c>
      <c r="Q7">
        <f ca="1"/>
        <v>0</v>
      </c>
      <c r="S7" t="str">
        <f t="shared" ca="1" si="0"/>
        <v>Drop Zone</v>
      </c>
      <c r="T7">
        <f t="shared" ca="1" si="1"/>
        <v>25</v>
      </c>
      <c r="U7" s="22">
        <f t="shared" ca="1" si="2"/>
        <v>46662</v>
      </c>
      <c r="X7" s="20" t="str">
        <f>D3</f>
        <v>TIMRecipe</v>
      </c>
      <c r="Y7" cm="1">
        <f t="array" aca="1" ref="Y7:FW7" ca="1">TRANSPOSE(D4:D158)</f>
        <v>0</v>
      </c>
      <c r="Z7">
        <f ca="1"/>
        <v>0</v>
      </c>
      <c r="AA7">
        <f ca="1"/>
        <v>0</v>
      </c>
      <c r="AB7">
        <f ca="1"/>
        <v>0</v>
      </c>
      <c r="AC7">
        <f ca="1"/>
        <v>0</v>
      </c>
      <c r="AD7">
        <f ca="1"/>
        <v>0</v>
      </c>
      <c r="AE7">
        <f ca="1"/>
        <v>0</v>
      </c>
      <c r="AF7">
        <f ca="1"/>
        <v>0</v>
      </c>
      <c r="AG7">
        <f ca="1"/>
        <v>0</v>
      </c>
      <c r="AH7">
        <f ca="1"/>
        <v>0</v>
      </c>
      <c r="AI7">
        <f ca="1"/>
        <v>0</v>
      </c>
      <c r="AJ7">
        <f ca="1"/>
        <v>0</v>
      </c>
      <c r="AK7">
        <f ca="1"/>
        <v>0</v>
      </c>
      <c r="AL7">
        <f ca="1"/>
        <v>0</v>
      </c>
      <c r="AM7">
        <f ca="1"/>
        <v>0</v>
      </c>
      <c r="AN7">
        <f ca="1"/>
        <v>0</v>
      </c>
      <c r="AO7">
        <f ca="1"/>
        <v>0</v>
      </c>
      <c r="AP7">
        <f ca="1"/>
        <v>0</v>
      </c>
      <c r="AQ7">
        <f ca="1"/>
        <v>0</v>
      </c>
      <c r="AR7">
        <f ca="1"/>
        <v>0</v>
      </c>
      <c r="AS7">
        <f ca="1"/>
        <v>0</v>
      </c>
      <c r="AT7">
        <f ca="1"/>
        <v>0</v>
      </c>
      <c r="AU7">
        <f ca="1"/>
        <v>0</v>
      </c>
      <c r="AV7">
        <f ca="1"/>
        <v>0</v>
      </c>
      <c r="AW7">
        <f ca="1"/>
        <v>0</v>
      </c>
      <c r="AX7">
        <f ca="1"/>
        <v>0</v>
      </c>
      <c r="AY7">
        <f ca="1"/>
        <v>0</v>
      </c>
      <c r="AZ7">
        <f ca="1"/>
        <v>0</v>
      </c>
      <c r="BA7">
        <f ca="1"/>
        <v>0</v>
      </c>
      <c r="BB7">
        <f ca="1"/>
        <v>0</v>
      </c>
      <c r="BC7">
        <f ca="1"/>
        <v>0</v>
      </c>
      <c r="BD7">
        <f ca="1"/>
        <v>0</v>
      </c>
      <c r="BE7">
        <f ca="1"/>
        <v>0</v>
      </c>
      <c r="BF7">
        <f ca="1"/>
        <v>0</v>
      </c>
      <c r="BG7">
        <f ca="1"/>
        <v>0</v>
      </c>
      <c r="BH7">
        <f ca="1"/>
        <v>0</v>
      </c>
      <c r="BI7">
        <f ca="1"/>
        <v>0</v>
      </c>
      <c r="BJ7">
        <f ca="1"/>
        <v>0</v>
      </c>
      <c r="BK7">
        <f ca="1"/>
        <v>0</v>
      </c>
      <c r="BL7">
        <f ca="1"/>
        <v>0</v>
      </c>
      <c r="BM7">
        <f ca="1"/>
        <v>0</v>
      </c>
      <c r="BN7">
        <f ca="1"/>
        <v>0</v>
      </c>
      <c r="BO7">
        <f ca="1"/>
        <v>0</v>
      </c>
      <c r="BP7">
        <f ca="1"/>
        <v>0</v>
      </c>
      <c r="BQ7">
        <f ca="1"/>
        <v>0</v>
      </c>
      <c r="BR7">
        <f ca="1"/>
        <v>0</v>
      </c>
      <c r="BS7">
        <f ca="1"/>
        <v>0</v>
      </c>
      <c r="BT7">
        <f ca="1"/>
        <v>0</v>
      </c>
      <c r="BU7">
        <f ca="1"/>
        <v>0</v>
      </c>
      <c r="BV7">
        <f ca="1"/>
        <v>0</v>
      </c>
      <c r="BW7">
        <f ca="1"/>
        <v>0</v>
      </c>
      <c r="BX7">
        <f ca="1"/>
        <v>0</v>
      </c>
      <c r="BY7">
        <f ca="1"/>
        <v>0</v>
      </c>
      <c r="BZ7">
        <f ca="1"/>
        <v>0</v>
      </c>
      <c r="CA7">
        <f ca="1"/>
        <v>0</v>
      </c>
      <c r="CB7">
        <f ca="1"/>
        <v>0</v>
      </c>
      <c r="CC7">
        <f ca="1"/>
        <v>0</v>
      </c>
      <c r="CD7">
        <f ca="1"/>
        <v>0</v>
      </c>
      <c r="CE7">
        <f ca="1"/>
        <v>0</v>
      </c>
      <c r="CF7">
        <f ca="1"/>
        <v>0</v>
      </c>
      <c r="CG7">
        <f ca="1"/>
        <v>0</v>
      </c>
      <c r="CH7">
        <f ca="1"/>
        <v>0</v>
      </c>
      <c r="CI7">
        <f ca="1"/>
        <v>0</v>
      </c>
      <c r="CJ7">
        <f ca="1"/>
        <v>0</v>
      </c>
      <c r="CK7">
        <f ca="1"/>
        <v>0</v>
      </c>
      <c r="CL7">
        <f ca="1"/>
        <v>0</v>
      </c>
      <c r="CM7">
        <f ca="1"/>
        <v>0</v>
      </c>
      <c r="CN7">
        <f ca="1"/>
        <v>0</v>
      </c>
      <c r="CO7">
        <f ca="1"/>
        <v>0</v>
      </c>
      <c r="CP7">
        <f ca="1"/>
        <v>0</v>
      </c>
      <c r="CQ7">
        <f ca="1"/>
        <v>0</v>
      </c>
      <c r="CR7">
        <f ca="1"/>
        <v>0</v>
      </c>
      <c r="CS7">
        <f ca="1"/>
        <v>0</v>
      </c>
      <c r="CT7">
        <f ca="1"/>
        <v>0</v>
      </c>
      <c r="CU7">
        <f ca="1"/>
        <v>0</v>
      </c>
      <c r="CV7">
        <f ca="1"/>
        <v>0</v>
      </c>
      <c r="CW7">
        <f ca="1"/>
        <v>0</v>
      </c>
      <c r="CX7">
        <f ca="1"/>
        <v>0</v>
      </c>
      <c r="CY7">
        <f ca="1"/>
        <v>0</v>
      </c>
      <c r="CZ7">
        <f ca="1"/>
        <v>0</v>
      </c>
      <c r="DA7">
        <f ca="1"/>
        <v>0</v>
      </c>
      <c r="DB7">
        <f ca="1"/>
        <v>0</v>
      </c>
      <c r="DC7">
        <f ca="1"/>
        <v>0</v>
      </c>
      <c r="DD7">
        <f ca="1"/>
        <v>0</v>
      </c>
      <c r="DE7">
        <f ca="1"/>
        <v>0</v>
      </c>
      <c r="DF7">
        <f ca="1"/>
        <v>0</v>
      </c>
      <c r="DG7">
        <f ca="1"/>
        <v>0</v>
      </c>
      <c r="DH7">
        <f ca="1"/>
        <v>0</v>
      </c>
      <c r="DI7">
        <f ca="1"/>
        <v>0</v>
      </c>
      <c r="DJ7">
        <f ca="1"/>
        <v>0</v>
      </c>
      <c r="DK7">
        <f ca="1"/>
        <v>0</v>
      </c>
      <c r="DL7">
        <f ca="1"/>
        <v>0</v>
      </c>
      <c r="DM7">
        <f ca="1"/>
        <v>0</v>
      </c>
      <c r="DN7">
        <f ca="1"/>
        <v>0</v>
      </c>
      <c r="DO7">
        <f ca="1"/>
        <v>0</v>
      </c>
      <c r="DP7">
        <f ca="1"/>
        <v>0</v>
      </c>
      <c r="DQ7">
        <f ca="1"/>
        <v>0</v>
      </c>
      <c r="DR7">
        <f ca="1"/>
        <v>0</v>
      </c>
      <c r="DS7">
        <f ca="1"/>
        <v>0</v>
      </c>
      <c r="DT7">
        <f ca="1"/>
        <v>0</v>
      </c>
      <c r="DU7">
        <f ca="1"/>
        <v>0</v>
      </c>
      <c r="DV7">
        <f ca="1"/>
        <v>0</v>
      </c>
      <c r="DW7">
        <f ca="1"/>
        <v>0</v>
      </c>
      <c r="DX7">
        <f ca="1"/>
        <v>0</v>
      </c>
      <c r="DY7">
        <f ca="1"/>
        <v>0</v>
      </c>
      <c r="DZ7">
        <f ca="1"/>
        <v>0</v>
      </c>
      <c r="EA7">
        <f ca="1"/>
        <v>0</v>
      </c>
      <c r="EB7">
        <f ca="1"/>
        <v>0</v>
      </c>
      <c r="EC7">
        <f ca="1"/>
        <v>0</v>
      </c>
      <c r="ED7">
        <f ca="1"/>
        <v>0</v>
      </c>
      <c r="EE7">
        <f ca="1"/>
        <v>0</v>
      </c>
      <c r="EF7">
        <f ca="1"/>
        <v>0</v>
      </c>
      <c r="EG7">
        <f ca="1"/>
        <v>0</v>
      </c>
      <c r="EH7">
        <f ca="1"/>
        <v>0</v>
      </c>
      <c r="EI7">
        <f ca="1"/>
        <v>0</v>
      </c>
      <c r="EJ7">
        <f ca="1"/>
        <v>0</v>
      </c>
      <c r="EK7">
        <f ca="1"/>
        <v>0</v>
      </c>
      <c r="EL7">
        <f ca="1"/>
        <v>0</v>
      </c>
      <c r="EM7">
        <f ca="1"/>
        <v>0</v>
      </c>
      <c r="EN7">
        <f ca="1"/>
        <v>0</v>
      </c>
      <c r="EO7">
        <f ca="1"/>
        <v>0</v>
      </c>
      <c r="EP7">
        <f ca="1"/>
        <v>0</v>
      </c>
      <c r="EQ7">
        <f ca="1"/>
        <v>0</v>
      </c>
      <c r="ER7">
        <f ca="1"/>
        <v>0</v>
      </c>
      <c r="ES7">
        <f ca="1"/>
        <v>0</v>
      </c>
      <c r="ET7">
        <f ca="1"/>
        <v>0</v>
      </c>
      <c r="EU7" s="21">
        <f ca="1"/>
        <v>0</v>
      </c>
      <c r="EV7">
        <f ca="1"/>
        <v>0</v>
      </c>
      <c r="EW7">
        <f ca="1"/>
        <v>0</v>
      </c>
      <c r="EX7">
        <f ca="1"/>
        <v>0</v>
      </c>
      <c r="EY7">
        <f ca="1"/>
        <v>0</v>
      </c>
      <c r="EZ7">
        <f ca="1"/>
        <v>0</v>
      </c>
      <c r="FA7">
        <f ca="1"/>
        <v>0</v>
      </c>
      <c r="FB7">
        <f ca="1"/>
        <v>0</v>
      </c>
      <c r="FC7">
        <f ca="1"/>
        <v>0</v>
      </c>
      <c r="FD7">
        <f ca="1"/>
        <v>0</v>
      </c>
      <c r="FE7">
        <f ca="1"/>
        <v>0</v>
      </c>
      <c r="FF7">
        <f ca="1"/>
        <v>0</v>
      </c>
      <c r="FG7">
        <f ca="1"/>
        <v>0</v>
      </c>
      <c r="FH7">
        <f ca="1"/>
        <v>0</v>
      </c>
      <c r="FI7">
        <f ca="1"/>
        <v>0</v>
      </c>
      <c r="FJ7">
        <f ca="1"/>
        <v>0</v>
      </c>
      <c r="FK7">
        <f ca="1"/>
        <v>0</v>
      </c>
      <c r="FL7">
        <f ca="1"/>
        <v>0</v>
      </c>
      <c r="FM7">
        <f ca="1"/>
        <v>0</v>
      </c>
      <c r="FN7">
        <f ca="1"/>
        <v>0</v>
      </c>
      <c r="FO7">
        <f ca="1"/>
        <v>0</v>
      </c>
      <c r="FP7">
        <f ca="1"/>
        <v>0</v>
      </c>
      <c r="FQ7">
        <f ca="1"/>
        <v>0</v>
      </c>
      <c r="FR7">
        <f ca="1"/>
        <v>0</v>
      </c>
      <c r="FS7">
        <f ca="1"/>
        <v>0</v>
      </c>
      <c r="FT7">
        <f ca="1"/>
        <v>0</v>
      </c>
      <c r="FU7">
        <f ca="1"/>
        <v>0</v>
      </c>
      <c r="FV7">
        <f ca="1"/>
        <v>0</v>
      </c>
      <c r="FW7">
        <f ca="1"/>
        <v>0</v>
      </c>
    </row>
    <row r="8" spans="1:179">
      <c r="A8" t="str">
        <f ca="1"/>
        <v>00006FA6</v>
      </c>
      <c r="B8" t="str">
        <f ca="1"/>
        <v>0003C51C</v>
      </c>
      <c r="C8">
        <f ca="1"/>
        <v>0</v>
      </c>
      <c r="D8">
        <f ca="1"/>
        <v>0</v>
      </c>
      <c r="E8" t="str">
        <f ca="1"/>
        <v>Alteration</v>
      </c>
      <c r="F8">
        <f ca="1"/>
        <v>25</v>
      </c>
      <c r="G8" t="str">
        <f ca="1"/>
        <v>Ocato's Recital</v>
      </c>
      <c r="H8">
        <f ca="1"/>
        <v>1</v>
      </c>
      <c r="I8">
        <f ca="1"/>
        <v>1</v>
      </c>
      <c r="J8">
        <f ca="1"/>
        <v>0</v>
      </c>
      <c r="K8">
        <f ca="1"/>
        <v>0</v>
      </c>
      <c r="L8">
        <f ca="1"/>
        <v>0</v>
      </c>
      <c r="M8">
        <f ca="1"/>
        <v>0</v>
      </c>
      <c r="N8">
        <f ca="1"/>
        <v>0</v>
      </c>
      <c r="O8">
        <f ca="1"/>
        <v>0</v>
      </c>
      <c r="P8">
        <f ca="1"/>
        <v>0</v>
      </c>
      <c r="Q8" t="str">
        <f ca="1"/>
        <v>Metamagic</v>
      </c>
      <c r="S8" t="str">
        <f t="shared" ca="1" si="0"/>
        <v>Ocato's Recital</v>
      </c>
      <c r="T8">
        <f t="shared" ca="1" si="1"/>
        <v>25</v>
      </c>
      <c r="U8" s="22">
        <f t="shared" ca="1" si="2"/>
        <v>28582</v>
      </c>
      <c r="X8" t="str">
        <f>H3</f>
        <v>Learnable - School</v>
      </c>
      <c r="Y8" cm="1">
        <f t="array" aca="1" ref="Y8:FW8" ca="1">TRANSPOSE(H4:H158)</f>
        <v>1</v>
      </c>
      <c r="Z8">
        <f ca="1"/>
        <v>1</v>
      </c>
      <c r="AA8">
        <f ca="1"/>
        <v>1</v>
      </c>
      <c r="AB8">
        <f ca="1"/>
        <v>1</v>
      </c>
      <c r="AC8">
        <f ca="1"/>
        <v>1</v>
      </c>
      <c r="AD8">
        <f ca="1"/>
        <v>1</v>
      </c>
      <c r="AE8">
        <f ca="1"/>
        <v>1</v>
      </c>
      <c r="AF8">
        <f ca="1"/>
        <v>1</v>
      </c>
      <c r="AG8">
        <f ca="1"/>
        <v>1</v>
      </c>
      <c r="AH8">
        <f ca="1"/>
        <v>1</v>
      </c>
      <c r="AI8">
        <f ca="1"/>
        <v>1</v>
      </c>
      <c r="AJ8">
        <f ca="1"/>
        <v>1</v>
      </c>
      <c r="AK8">
        <f ca="1"/>
        <v>1</v>
      </c>
      <c r="AL8">
        <f ca="1"/>
        <v>1</v>
      </c>
      <c r="AM8">
        <f ca="1"/>
        <v>1</v>
      </c>
      <c r="AN8">
        <f ca="1"/>
        <v>1</v>
      </c>
      <c r="AO8">
        <f ca="1"/>
        <v>1</v>
      </c>
      <c r="AP8">
        <f ca="1"/>
        <v>1</v>
      </c>
      <c r="AQ8">
        <f ca="1"/>
        <v>1</v>
      </c>
      <c r="AR8">
        <f ca="1"/>
        <v>1</v>
      </c>
      <c r="AS8">
        <f ca="1"/>
        <v>1</v>
      </c>
      <c r="AT8">
        <f ca="1"/>
        <v>1</v>
      </c>
      <c r="AU8">
        <f ca="1"/>
        <v>1</v>
      </c>
      <c r="AV8">
        <f ca="1"/>
        <v>0</v>
      </c>
      <c r="AW8">
        <f ca="1"/>
        <v>1</v>
      </c>
      <c r="AX8">
        <f ca="1"/>
        <v>1</v>
      </c>
      <c r="AY8">
        <f ca="1"/>
        <v>1</v>
      </c>
      <c r="AZ8">
        <f ca="1"/>
        <v>1</v>
      </c>
      <c r="BA8">
        <f ca="1"/>
        <v>1</v>
      </c>
      <c r="BB8">
        <f ca="1"/>
        <v>1</v>
      </c>
      <c r="BC8">
        <f ca="1"/>
        <v>1</v>
      </c>
      <c r="BD8">
        <f ca="1"/>
        <v>1</v>
      </c>
      <c r="BE8">
        <f ca="1"/>
        <v>1</v>
      </c>
      <c r="BF8">
        <f ca="1"/>
        <v>1</v>
      </c>
      <c r="BG8">
        <f ca="1"/>
        <v>1</v>
      </c>
      <c r="BH8">
        <f ca="1"/>
        <v>1</v>
      </c>
      <c r="BI8">
        <f ca="1"/>
        <v>1</v>
      </c>
      <c r="BJ8">
        <f ca="1"/>
        <v>1</v>
      </c>
      <c r="BK8">
        <f ca="1"/>
        <v>1</v>
      </c>
      <c r="BL8">
        <f ca="1"/>
        <v>1</v>
      </c>
      <c r="BM8">
        <f ca="1"/>
        <v>1</v>
      </c>
      <c r="BN8">
        <f ca="1"/>
        <v>1</v>
      </c>
      <c r="BO8">
        <f ca="1"/>
        <v>1</v>
      </c>
      <c r="BP8">
        <f ca="1"/>
        <v>1</v>
      </c>
      <c r="BQ8">
        <f ca="1"/>
        <v>1</v>
      </c>
      <c r="BR8">
        <f ca="1"/>
        <v>1</v>
      </c>
      <c r="BS8">
        <f ca="1"/>
        <v>1</v>
      </c>
      <c r="BT8">
        <f ca="1"/>
        <v>1</v>
      </c>
      <c r="BU8">
        <f ca="1"/>
        <v>1</v>
      </c>
      <c r="BV8">
        <f ca="1"/>
        <v>1</v>
      </c>
      <c r="BW8">
        <f ca="1"/>
        <v>1</v>
      </c>
      <c r="BX8">
        <f ca="1"/>
        <v>1</v>
      </c>
      <c r="BY8">
        <f ca="1"/>
        <v>1</v>
      </c>
      <c r="BZ8">
        <f ca="1"/>
        <v>1</v>
      </c>
      <c r="CA8">
        <f ca="1"/>
        <v>1</v>
      </c>
      <c r="CB8">
        <f ca="1"/>
        <v>1</v>
      </c>
      <c r="CC8">
        <f ca="1"/>
        <v>1</v>
      </c>
      <c r="CD8">
        <f ca="1"/>
        <v>1</v>
      </c>
      <c r="CE8">
        <f ca="1"/>
        <v>1</v>
      </c>
      <c r="CF8">
        <f ca="1"/>
        <v>1</v>
      </c>
      <c r="CG8">
        <f ca="1"/>
        <v>1</v>
      </c>
      <c r="CH8">
        <f ca="1"/>
        <v>1</v>
      </c>
      <c r="CI8">
        <f ca="1"/>
        <v>1</v>
      </c>
      <c r="CJ8">
        <f ca="1"/>
        <v>1</v>
      </c>
      <c r="CK8">
        <f ca="1"/>
        <v>1</v>
      </c>
      <c r="CL8">
        <f ca="1"/>
        <v>1</v>
      </c>
      <c r="CM8">
        <f ca="1"/>
        <v>1</v>
      </c>
      <c r="CN8">
        <f ca="1"/>
        <v>1</v>
      </c>
      <c r="CO8">
        <f ca="1"/>
        <v>1</v>
      </c>
      <c r="CP8">
        <f ca="1"/>
        <v>1</v>
      </c>
      <c r="CQ8">
        <f ca="1"/>
        <v>1</v>
      </c>
      <c r="CR8">
        <f ca="1"/>
        <v>1</v>
      </c>
      <c r="CS8">
        <f ca="1"/>
        <v>1</v>
      </c>
      <c r="CT8">
        <f ca="1"/>
        <v>1</v>
      </c>
      <c r="CU8">
        <f ca="1"/>
        <v>1</v>
      </c>
      <c r="CV8">
        <f ca="1"/>
        <v>1</v>
      </c>
      <c r="CW8">
        <f ca="1"/>
        <v>1</v>
      </c>
      <c r="CX8">
        <f ca="1"/>
        <v>1</v>
      </c>
      <c r="CY8">
        <f ca="1"/>
        <v>1</v>
      </c>
      <c r="CZ8">
        <f ca="1"/>
        <v>1</v>
      </c>
      <c r="DA8">
        <f ca="1"/>
        <v>1</v>
      </c>
      <c r="DB8">
        <f ca="1"/>
        <v>1</v>
      </c>
      <c r="DC8">
        <f ca="1"/>
        <v>1</v>
      </c>
      <c r="DD8">
        <f ca="1"/>
        <v>1</v>
      </c>
      <c r="DE8">
        <f ca="1"/>
        <v>1</v>
      </c>
      <c r="DF8">
        <f ca="1"/>
        <v>1</v>
      </c>
      <c r="DG8">
        <f ca="1"/>
        <v>1</v>
      </c>
      <c r="DH8">
        <f ca="1"/>
        <v>1</v>
      </c>
      <c r="DI8">
        <f ca="1"/>
        <v>1</v>
      </c>
      <c r="DJ8">
        <f ca="1"/>
        <v>1</v>
      </c>
      <c r="DK8">
        <f ca="1"/>
        <v>1</v>
      </c>
      <c r="DL8">
        <f ca="1"/>
        <v>1</v>
      </c>
      <c r="DM8">
        <f ca="1"/>
        <v>1</v>
      </c>
      <c r="DN8">
        <f ca="1"/>
        <v>1</v>
      </c>
      <c r="DO8">
        <f ca="1"/>
        <v>1</v>
      </c>
      <c r="DP8">
        <f ca="1"/>
        <v>1</v>
      </c>
      <c r="DQ8">
        <f ca="1"/>
        <v>1</v>
      </c>
      <c r="DR8">
        <f ca="1"/>
        <v>1</v>
      </c>
      <c r="DS8">
        <f ca="1"/>
        <v>1</v>
      </c>
      <c r="DT8">
        <f ca="1"/>
        <v>1</v>
      </c>
      <c r="DU8">
        <f ca="1"/>
        <v>1</v>
      </c>
      <c r="DV8">
        <f ca="1"/>
        <v>1</v>
      </c>
      <c r="DW8">
        <f ca="1"/>
        <v>1</v>
      </c>
      <c r="DX8">
        <f ca="1"/>
        <v>1</v>
      </c>
      <c r="DY8">
        <f ca="1"/>
        <v>1</v>
      </c>
      <c r="DZ8">
        <f ca="1"/>
        <v>1</v>
      </c>
      <c r="EA8">
        <f ca="1"/>
        <v>1</v>
      </c>
      <c r="EB8">
        <f ca="1"/>
        <v>1</v>
      </c>
      <c r="EC8">
        <f ca="1"/>
        <v>1</v>
      </c>
      <c r="ED8">
        <f ca="1"/>
        <v>1</v>
      </c>
      <c r="EE8">
        <f ca="1"/>
        <v>1</v>
      </c>
      <c r="EF8">
        <f ca="1"/>
        <v>1</v>
      </c>
      <c r="EG8">
        <f ca="1"/>
        <v>1</v>
      </c>
      <c r="EH8">
        <f ca="1"/>
        <v>1</v>
      </c>
      <c r="EI8">
        <f ca="1"/>
        <v>1</v>
      </c>
      <c r="EJ8">
        <f ca="1"/>
        <v>1</v>
      </c>
      <c r="EK8">
        <f ca="1"/>
        <v>1</v>
      </c>
      <c r="EL8">
        <f ca="1"/>
        <v>1</v>
      </c>
      <c r="EM8">
        <f ca="1"/>
        <v>1</v>
      </c>
      <c r="EN8">
        <f ca="1"/>
        <v>1</v>
      </c>
      <c r="EO8">
        <f ca="1"/>
        <v>1</v>
      </c>
      <c r="EP8">
        <f ca="1"/>
        <v>1</v>
      </c>
      <c r="EQ8">
        <f ca="1"/>
        <v>1</v>
      </c>
      <c r="ER8">
        <f ca="1"/>
        <v>1</v>
      </c>
      <c r="ES8">
        <f ca="1"/>
        <v>1</v>
      </c>
      <c r="ET8">
        <f ca="1"/>
        <v>1</v>
      </c>
      <c r="EU8" s="21">
        <f ca="1"/>
        <v>1</v>
      </c>
      <c r="EV8">
        <f ca="1"/>
        <v>1</v>
      </c>
      <c r="EW8">
        <f ca="1"/>
        <v>1</v>
      </c>
      <c r="EX8">
        <f ca="1"/>
        <v>1</v>
      </c>
      <c r="EY8">
        <f ca="1"/>
        <v>1</v>
      </c>
      <c r="EZ8">
        <f ca="1"/>
        <v>1</v>
      </c>
      <c r="FA8">
        <f ca="1"/>
        <v>1</v>
      </c>
      <c r="FB8">
        <f ca="1"/>
        <v>1</v>
      </c>
      <c r="FC8">
        <f ca="1"/>
        <v>1</v>
      </c>
      <c r="FD8">
        <f ca="1"/>
        <v>1</v>
      </c>
      <c r="FE8">
        <f ca="1"/>
        <v>1</v>
      </c>
      <c r="FF8">
        <f ca="1"/>
        <v>1</v>
      </c>
      <c r="FG8">
        <f ca="1"/>
        <v>1</v>
      </c>
      <c r="FH8">
        <f ca="1"/>
        <v>1</v>
      </c>
      <c r="FI8">
        <f ca="1"/>
        <v>1</v>
      </c>
      <c r="FJ8">
        <f ca="1"/>
        <v>1</v>
      </c>
      <c r="FK8">
        <f ca="1"/>
        <v>1</v>
      </c>
      <c r="FL8">
        <f ca="1"/>
        <v>1</v>
      </c>
      <c r="FM8">
        <f ca="1"/>
        <v>1</v>
      </c>
      <c r="FN8">
        <f ca="1"/>
        <v>1</v>
      </c>
      <c r="FO8">
        <f ca="1"/>
        <v>1</v>
      </c>
      <c r="FP8">
        <f ca="1"/>
        <v>1</v>
      </c>
      <c r="FQ8">
        <f ca="1"/>
        <v>1</v>
      </c>
      <c r="FR8">
        <f ca="1"/>
        <v>1</v>
      </c>
      <c r="FS8">
        <f ca="1"/>
        <v>1</v>
      </c>
      <c r="FT8">
        <f ca="1"/>
        <v>1</v>
      </c>
      <c r="FU8">
        <f ca="1"/>
        <v>1</v>
      </c>
      <c r="FV8">
        <f ca="1"/>
        <v>1</v>
      </c>
      <c r="FW8">
        <f ca="1"/>
        <v>1</v>
      </c>
    </row>
    <row r="9" spans="1:179">
      <c r="A9" t="str">
        <f ca="1"/>
        <v>000803F2</v>
      </c>
      <c r="B9" t="str">
        <f ca="1"/>
        <v>0003C51B</v>
      </c>
      <c r="C9">
        <f ca="1"/>
        <v>0</v>
      </c>
      <c r="D9">
        <f ca="1"/>
        <v>0</v>
      </c>
      <c r="E9" t="str">
        <f ca="1"/>
        <v>Alteration</v>
      </c>
      <c r="F9">
        <f ca="1"/>
        <v>25</v>
      </c>
      <c r="G9" t="str">
        <f ca="1"/>
        <v>Perilous Path</v>
      </c>
      <c r="H9">
        <f ca="1"/>
        <v>1</v>
      </c>
      <c r="I9">
        <f ca="1"/>
        <v>1</v>
      </c>
      <c r="J9">
        <f ca="1"/>
        <v>0</v>
      </c>
      <c r="K9" t="str">
        <f ca="1"/>
        <v>Fabricate</v>
      </c>
      <c r="L9">
        <f ca="1"/>
        <v>0</v>
      </c>
      <c r="M9">
        <f ca="1"/>
        <v>0</v>
      </c>
      <c r="N9">
        <f ca="1"/>
        <v>0</v>
      </c>
      <c r="O9">
        <f ca="1"/>
        <v>0</v>
      </c>
      <c r="P9">
        <f ca="1"/>
        <v>0</v>
      </c>
      <c r="Q9">
        <f ca="1"/>
        <v>0</v>
      </c>
      <c r="S9" t="str">
        <f t="shared" ca="1" si="0"/>
        <v>Perilous Path</v>
      </c>
      <c r="T9">
        <f t="shared" ca="1" si="1"/>
        <v>25</v>
      </c>
      <c r="U9" s="22">
        <f t="shared" ca="1" si="2"/>
        <v>525298</v>
      </c>
      <c r="X9" t="str">
        <f>I3</f>
        <v>Learnable - Aspect</v>
      </c>
      <c r="Y9" cm="1">
        <f t="array" aca="1" ref="Y9:FW9" ca="1">TRANSPOSE(I4:I158)</f>
        <v>1</v>
      </c>
      <c r="Z9">
        <f ca="1"/>
        <v>1</v>
      </c>
      <c r="AA9">
        <f ca="1"/>
        <v>1</v>
      </c>
      <c r="AB9">
        <f ca="1"/>
        <v>1</v>
      </c>
      <c r="AC9">
        <f ca="1"/>
        <v>1</v>
      </c>
      <c r="AD9">
        <f ca="1"/>
        <v>1</v>
      </c>
      <c r="AE9">
        <f ca="1"/>
        <v>1</v>
      </c>
      <c r="AF9">
        <f ca="1"/>
        <v>1</v>
      </c>
      <c r="AG9">
        <f ca="1"/>
        <v>1</v>
      </c>
      <c r="AH9">
        <f ca="1"/>
        <v>1</v>
      </c>
      <c r="AI9">
        <f ca="1"/>
        <v>1</v>
      </c>
      <c r="AJ9">
        <f ca="1"/>
        <v>1</v>
      </c>
      <c r="AK9">
        <f ca="1"/>
        <v>1</v>
      </c>
      <c r="AL9">
        <f ca="1"/>
        <v>1</v>
      </c>
      <c r="AM9">
        <f ca="1"/>
        <v>1</v>
      </c>
      <c r="AN9">
        <f ca="1"/>
        <v>1</v>
      </c>
      <c r="AO9">
        <f ca="1"/>
        <v>1</v>
      </c>
      <c r="AP9">
        <f ca="1"/>
        <v>1</v>
      </c>
      <c r="AQ9">
        <f ca="1"/>
        <v>1</v>
      </c>
      <c r="AR9">
        <f ca="1"/>
        <v>1</v>
      </c>
      <c r="AS9">
        <f ca="1"/>
        <v>1</v>
      </c>
      <c r="AT9">
        <f ca="1"/>
        <v>1</v>
      </c>
      <c r="AU9">
        <f ca="1"/>
        <v>1</v>
      </c>
      <c r="AV9">
        <f ca="1"/>
        <v>0</v>
      </c>
      <c r="AW9">
        <f ca="1"/>
        <v>1</v>
      </c>
      <c r="AX9">
        <f ca="1"/>
        <v>1</v>
      </c>
      <c r="AY9">
        <f ca="1"/>
        <v>1</v>
      </c>
      <c r="AZ9">
        <f ca="1"/>
        <v>1</v>
      </c>
      <c r="BA9">
        <f ca="1"/>
        <v>1</v>
      </c>
      <c r="BB9">
        <f ca="1"/>
        <v>1</v>
      </c>
      <c r="BC9">
        <f ca="1"/>
        <v>1</v>
      </c>
      <c r="BD9">
        <f ca="1"/>
        <v>1</v>
      </c>
      <c r="BE9">
        <f ca="1"/>
        <v>1</v>
      </c>
      <c r="BF9">
        <f ca="1"/>
        <v>1</v>
      </c>
      <c r="BG9">
        <f ca="1"/>
        <v>1</v>
      </c>
      <c r="BH9">
        <f ca="1"/>
        <v>1</v>
      </c>
      <c r="BI9">
        <f ca="1"/>
        <v>1</v>
      </c>
      <c r="BJ9">
        <f ca="1"/>
        <v>1</v>
      </c>
      <c r="BK9">
        <f ca="1"/>
        <v>1</v>
      </c>
      <c r="BL9">
        <f ca="1"/>
        <v>1</v>
      </c>
      <c r="BM9">
        <f ca="1"/>
        <v>1</v>
      </c>
      <c r="BN9">
        <f ca="1"/>
        <v>1</v>
      </c>
      <c r="BO9">
        <f ca="1"/>
        <v>1</v>
      </c>
      <c r="BP9">
        <f ca="1"/>
        <v>1</v>
      </c>
      <c r="BQ9">
        <f ca="1"/>
        <v>1</v>
      </c>
      <c r="BR9">
        <f ca="1"/>
        <v>1</v>
      </c>
      <c r="BS9">
        <f ca="1"/>
        <v>1</v>
      </c>
      <c r="BT9">
        <f ca="1"/>
        <v>1</v>
      </c>
      <c r="BU9">
        <f ca="1"/>
        <v>1</v>
      </c>
      <c r="BV9">
        <f ca="1"/>
        <v>1</v>
      </c>
      <c r="BW9">
        <f ca="1"/>
        <v>1</v>
      </c>
      <c r="BX9">
        <f ca="1"/>
        <v>1</v>
      </c>
      <c r="BY9">
        <f ca="1"/>
        <v>1</v>
      </c>
      <c r="BZ9">
        <f ca="1"/>
        <v>1</v>
      </c>
      <c r="CA9">
        <f ca="1"/>
        <v>1</v>
      </c>
      <c r="CB9">
        <f ca="1"/>
        <v>1</v>
      </c>
      <c r="CC9">
        <f ca="1"/>
        <v>1</v>
      </c>
      <c r="CD9">
        <f ca="1"/>
        <v>1</v>
      </c>
      <c r="CE9">
        <f ca="1"/>
        <v>1</v>
      </c>
      <c r="CF9">
        <f ca="1"/>
        <v>1</v>
      </c>
      <c r="CG9">
        <f ca="1"/>
        <v>1</v>
      </c>
      <c r="CH9">
        <f ca="1"/>
        <v>1</v>
      </c>
      <c r="CI9">
        <f ca="1"/>
        <v>1</v>
      </c>
      <c r="CJ9">
        <f ca="1"/>
        <v>1</v>
      </c>
      <c r="CK9">
        <f ca="1"/>
        <v>1</v>
      </c>
      <c r="CL9">
        <f ca="1"/>
        <v>1</v>
      </c>
      <c r="CM9">
        <f ca="1"/>
        <v>1</v>
      </c>
      <c r="CN9">
        <f ca="1"/>
        <v>1</v>
      </c>
      <c r="CO9">
        <f ca="1"/>
        <v>1</v>
      </c>
      <c r="CP9">
        <f ca="1"/>
        <v>1</v>
      </c>
      <c r="CQ9">
        <f ca="1"/>
        <v>1</v>
      </c>
      <c r="CR9">
        <f ca="1"/>
        <v>1</v>
      </c>
      <c r="CS9">
        <f ca="1"/>
        <v>1</v>
      </c>
      <c r="CT9">
        <f ca="1"/>
        <v>1</v>
      </c>
      <c r="CU9">
        <f ca="1"/>
        <v>1</v>
      </c>
      <c r="CV9">
        <f ca="1"/>
        <v>1</v>
      </c>
      <c r="CW9">
        <f ca="1"/>
        <v>1</v>
      </c>
      <c r="CX9">
        <f ca="1"/>
        <v>1</v>
      </c>
      <c r="CY9">
        <f ca="1"/>
        <v>1</v>
      </c>
      <c r="CZ9">
        <f ca="1"/>
        <v>1</v>
      </c>
      <c r="DA9">
        <f ca="1"/>
        <v>1</v>
      </c>
      <c r="DB9">
        <f ca="1"/>
        <v>1</v>
      </c>
      <c r="DC9">
        <f ca="1"/>
        <v>1</v>
      </c>
      <c r="DD9">
        <f ca="1"/>
        <v>1</v>
      </c>
      <c r="DE9">
        <f ca="1"/>
        <v>1</v>
      </c>
      <c r="DF9">
        <f ca="1"/>
        <v>1</v>
      </c>
      <c r="DG9">
        <f ca="1"/>
        <v>1</v>
      </c>
      <c r="DH9">
        <f ca="1"/>
        <v>1</v>
      </c>
      <c r="DI9">
        <f ca="1"/>
        <v>1</v>
      </c>
      <c r="DJ9">
        <f ca="1"/>
        <v>1</v>
      </c>
      <c r="DK9">
        <f ca="1"/>
        <v>1</v>
      </c>
      <c r="DL9">
        <f ca="1"/>
        <v>1</v>
      </c>
      <c r="DM9">
        <f ca="1"/>
        <v>1</v>
      </c>
      <c r="DN9">
        <f ca="1"/>
        <v>1</v>
      </c>
      <c r="DO9">
        <f ca="1"/>
        <v>1</v>
      </c>
      <c r="DP9">
        <f ca="1"/>
        <v>1</v>
      </c>
      <c r="DQ9">
        <f ca="1"/>
        <v>1</v>
      </c>
      <c r="DR9">
        <f ca="1"/>
        <v>1</v>
      </c>
      <c r="DS9">
        <f ca="1"/>
        <v>1</v>
      </c>
      <c r="DT9">
        <f ca="1"/>
        <v>1</v>
      </c>
      <c r="DU9">
        <f ca="1"/>
        <v>1</v>
      </c>
      <c r="DV9">
        <f ca="1"/>
        <v>1</v>
      </c>
      <c r="DW9">
        <f ca="1"/>
        <v>1</v>
      </c>
      <c r="DX9">
        <f ca="1"/>
        <v>1</v>
      </c>
      <c r="DY9">
        <f ca="1"/>
        <v>1</v>
      </c>
      <c r="DZ9">
        <f ca="1"/>
        <v>1</v>
      </c>
      <c r="EA9">
        <f ca="1"/>
        <v>1</v>
      </c>
      <c r="EB9">
        <f ca="1"/>
        <v>1</v>
      </c>
      <c r="EC9">
        <f ca="1"/>
        <v>1</v>
      </c>
      <c r="ED9">
        <f ca="1"/>
        <v>1</v>
      </c>
      <c r="EE9">
        <f ca="1"/>
        <v>1</v>
      </c>
      <c r="EF9">
        <f ca="1"/>
        <v>1</v>
      </c>
      <c r="EG9">
        <f ca="1"/>
        <v>1</v>
      </c>
      <c r="EH9">
        <f ca="1"/>
        <v>1</v>
      </c>
      <c r="EI9">
        <f ca="1"/>
        <v>1</v>
      </c>
      <c r="EJ9">
        <f ca="1"/>
        <v>1</v>
      </c>
      <c r="EK9">
        <f ca="1"/>
        <v>1</v>
      </c>
      <c r="EL9">
        <f ca="1"/>
        <v>1</v>
      </c>
      <c r="EM9">
        <f ca="1"/>
        <v>1</v>
      </c>
      <c r="EN9">
        <f ca="1"/>
        <v>1</v>
      </c>
      <c r="EO9">
        <f ca="1"/>
        <v>1</v>
      </c>
      <c r="EP9">
        <f ca="1"/>
        <v>1</v>
      </c>
      <c r="EQ9">
        <f ca="1"/>
        <v>1</v>
      </c>
      <c r="ER9">
        <f ca="1"/>
        <v>1</v>
      </c>
      <c r="ES9">
        <f ca="1"/>
        <v>1</v>
      </c>
      <c r="ET9">
        <f ca="1"/>
        <v>1</v>
      </c>
      <c r="EU9" s="21">
        <f ca="1"/>
        <v>1</v>
      </c>
      <c r="EV9">
        <f ca="1"/>
        <v>1</v>
      </c>
      <c r="EW9">
        <f ca="1"/>
        <v>1</v>
      </c>
      <c r="EX9">
        <f ca="1"/>
        <v>1</v>
      </c>
      <c r="EY9">
        <f ca="1"/>
        <v>1</v>
      </c>
      <c r="EZ9">
        <f ca="1"/>
        <v>1</v>
      </c>
      <c r="FA9">
        <f ca="1"/>
        <v>1</v>
      </c>
      <c r="FB9">
        <f ca="1"/>
        <v>1</v>
      </c>
      <c r="FC9">
        <f ca="1"/>
        <v>1</v>
      </c>
      <c r="FD9">
        <f ca="1"/>
        <v>1</v>
      </c>
      <c r="FE9">
        <f ca="1"/>
        <v>1</v>
      </c>
      <c r="FF9">
        <f ca="1"/>
        <v>1</v>
      </c>
      <c r="FG9">
        <f ca="1"/>
        <v>1</v>
      </c>
      <c r="FH9">
        <f ca="1"/>
        <v>1</v>
      </c>
      <c r="FI9">
        <f ca="1"/>
        <v>1</v>
      </c>
      <c r="FJ9">
        <f ca="1"/>
        <v>1</v>
      </c>
      <c r="FK9">
        <f ca="1"/>
        <v>1</v>
      </c>
      <c r="FL9">
        <f ca="1"/>
        <v>1</v>
      </c>
      <c r="FM9">
        <f ca="1"/>
        <v>1</v>
      </c>
      <c r="FN9">
        <f ca="1"/>
        <v>1</v>
      </c>
      <c r="FO9">
        <f ca="1"/>
        <v>1</v>
      </c>
      <c r="FP9">
        <f ca="1"/>
        <v>1</v>
      </c>
      <c r="FQ9">
        <f ca="1"/>
        <v>1</v>
      </c>
      <c r="FR9">
        <f ca="1"/>
        <v>1</v>
      </c>
      <c r="FS9">
        <f ca="1"/>
        <v>1</v>
      </c>
      <c r="FT9">
        <f ca="1"/>
        <v>1</v>
      </c>
      <c r="FU9">
        <f ca="1"/>
        <v>1</v>
      </c>
      <c r="FV9">
        <f ca="1"/>
        <v>1</v>
      </c>
      <c r="FW9">
        <f ca="1"/>
        <v>1</v>
      </c>
    </row>
    <row r="10" spans="1:179">
      <c r="A10" t="str">
        <f ca="1"/>
        <v>0000CC14</v>
      </c>
      <c r="B10" t="str">
        <f ca="1"/>
        <v>0003C519</v>
      </c>
      <c r="C10">
        <f ca="1"/>
        <v>0</v>
      </c>
      <c r="D10">
        <f ca="1"/>
        <v>0</v>
      </c>
      <c r="E10" t="str">
        <f ca="1"/>
        <v>Alteration</v>
      </c>
      <c r="F10">
        <f ca="1"/>
        <v>25</v>
      </c>
      <c r="G10" t="str">
        <f ca="1"/>
        <v>Raise Wall</v>
      </c>
      <c r="H10">
        <f ca="1"/>
        <v>1</v>
      </c>
      <c r="I10">
        <f ca="1"/>
        <v>1</v>
      </c>
      <c r="J10">
        <f ca="1"/>
        <v>0</v>
      </c>
      <c r="K10">
        <f ca="1"/>
        <v>0</v>
      </c>
      <c r="L10">
        <f ca="1"/>
        <v>0</v>
      </c>
      <c r="M10">
        <f ca="1"/>
        <v>0</v>
      </c>
      <c r="N10" t="str">
        <f ca="1"/>
        <v>Earth</v>
      </c>
      <c r="O10">
        <f ca="1"/>
        <v>0</v>
      </c>
      <c r="P10">
        <f ca="1"/>
        <v>0</v>
      </c>
      <c r="Q10">
        <f ca="1"/>
        <v>0</v>
      </c>
      <c r="S10" t="str">
        <f t="shared" ca="1" si="0"/>
        <v>Raise Wall</v>
      </c>
      <c r="T10">
        <f t="shared" ca="1" si="1"/>
        <v>25</v>
      </c>
      <c r="U10" s="22">
        <f t="shared" ca="1" si="2"/>
        <v>52244</v>
      </c>
      <c r="X10" t="str">
        <f>E3</f>
        <v>School</v>
      </c>
      <c r="Y10" t="str" cm="1">
        <f t="array" aca="1" ref="Y10:FW10" ca="1">TRANSPOSE(E4:E158)</f>
        <v>Alteration</v>
      </c>
      <c r="Z10" t="str">
        <f ca="1"/>
        <v>Alteration</v>
      </c>
      <c r="AA10" t="str">
        <f ca="1"/>
        <v>Alteration</v>
      </c>
      <c r="AB10" t="str">
        <f ca="1"/>
        <v>Alteration</v>
      </c>
      <c r="AC10" t="str">
        <f ca="1"/>
        <v>Alteration</v>
      </c>
      <c r="AD10" t="str">
        <f ca="1"/>
        <v>Alteration</v>
      </c>
      <c r="AE10" t="str">
        <f ca="1"/>
        <v>Alteration</v>
      </c>
      <c r="AF10" t="str">
        <f ca="1"/>
        <v>Alteration</v>
      </c>
      <c r="AG10" t="str">
        <f ca="1"/>
        <v>Alteration</v>
      </c>
      <c r="AH10" t="str">
        <f ca="1"/>
        <v>Alteration</v>
      </c>
      <c r="AI10" t="str">
        <f ca="1"/>
        <v>Alteration</v>
      </c>
      <c r="AJ10" t="str">
        <f ca="1"/>
        <v>Alteration</v>
      </c>
      <c r="AK10" t="str">
        <f ca="1"/>
        <v>Alteration</v>
      </c>
      <c r="AL10" t="str">
        <f ca="1"/>
        <v>Alteration</v>
      </c>
      <c r="AM10" t="str">
        <f ca="1"/>
        <v>Alteration</v>
      </c>
      <c r="AN10" t="str">
        <f ca="1"/>
        <v>Alteration</v>
      </c>
      <c r="AO10" t="str">
        <f ca="1"/>
        <v>Alteration</v>
      </c>
      <c r="AP10" t="str">
        <f ca="1"/>
        <v>Alteration</v>
      </c>
      <c r="AQ10" t="str">
        <f ca="1"/>
        <v>Alteration</v>
      </c>
      <c r="AR10" t="str">
        <f ca="1"/>
        <v>Alteration</v>
      </c>
      <c r="AS10" t="str">
        <f ca="1"/>
        <v>Alteration</v>
      </c>
      <c r="AT10" t="str">
        <f ca="1"/>
        <v>Alteration</v>
      </c>
      <c r="AU10" t="str">
        <f ca="1"/>
        <v>Alteration</v>
      </c>
      <c r="AV10" t="str">
        <f ca="1"/>
        <v>Alteration</v>
      </c>
      <c r="AW10" t="str">
        <f ca="1"/>
        <v>Alteration</v>
      </c>
      <c r="AX10" t="str">
        <f ca="1"/>
        <v>Alteration</v>
      </c>
      <c r="AY10" t="str">
        <f ca="1"/>
        <v>Alteration</v>
      </c>
      <c r="AZ10" t="str">
        <f ca="1"/>
        <v>Alteration</v>
      </c>
      <c r="BA10" t="str">
        <f ca="1"/>
        <v>Alteration</v>
      </c>
      <c r="BB10" t="str">
        <f ca="1"/>
        <v>Alteration</v>
      </c>
      <c r="BC10" t="str">
        <f ca="1"/>
        <v>Alteration</v>
      </c>
      <c r="BD10" t="str">
        <f ca="1"/>
        <v>Conjuration</v>
      </c>
      <c r="BE10" t="str">
        <f ca="1"/>
        <v>Conjuration</v>
      </c>
      <c r="BF10" t="str">
        <f ca="1"/>
        <v>Conjuration</v>
      </c>
      <c r="BG10" t="str">
        <f ca="1"/>
        <v>Conjuration</v>
      </c>
      <c r="BH10" t="str">
        <f ca="1"/>
        <v>Conjuration</v>
      </c>
      <c r="BI10" t="str">
        <f ca="1"/>
        <v>Conjuration</v>
      </c>
      <c r="BJ10" t="str">
        <f ca="1"/>
        <v>Conjuration</v>
      </c>
      <c r="BK10" t="str">
        <f ca="1"/>
        <v>Conjuration</v>
      </c>
      <c r="BL10" t="str">
        <f ca="1"/>
        <v>Conjuration</v>
      </c>
      <c r="BM10" t="str">
        <f ca="1"/>
        <v>Conjuration</v>
      </c>
      <c r="BN10" t="str">
        <f ca="1"/>
        <v>Conjuration</v>
      </c>
      <c r="BO10" t="str">
        <f ca="1"/>
        <v>Conjuration</v>
      </c>
      <c r="BP10" t="str">
        <f ca="1"/>
        <v>Conjuration</v>
      </c>
      <c r="BQ10" t="str">
        <f ca="1"/>
        <v>Conjuration</v>
      </c>
      <c r="BR10" t="str">
        <f ca="1"/>
        <v>Conjuration</v>
      </c>
      <c r="BS10" t="str">
        <f ca="1"/>
        <v>Conjuration</v>
      </c>
      <c r="BT10" t="str">
        <f ca="1"/>
        <v>Conjuration</v>
      </c>
      <c r="BU10" t="str">
        <f ca="1"/>
        <v>Conjuration</v>
      </c>
      <c r="BV10" t="str">
        <f ca="1"/>
        <v>Conjuration</v>
      </c>
      <c r="BW10" t="str">
        <f ca="1"/>
        <v>Conjuration</v>
      </c>
      <c r="BX10" t="str">
        <f ca="1"/>
        <v>Conjuration</v>
      </c>
      <c r="BY10" t="str">
        <f ca="1"/>
        <v>Conjuration</v>
      </c>
      <c r="BZ10" t="str">
        <f ca="1"/>
        <v>Conjuration</v>
      </c>
      <c r="CA10" t="str">
        <f ca="1"/>
        <v>Conjuration</v>
      </c>
      <c r="CB10" t="str">
        <f ca="1"/>
        <v>Conjuration</v>
      </c>
      <c r="CC10" t="str">
        <f ca="1"/>
        <v>Conjuration</v>
      </c>
      <c r="CD10" t="str">
        <f ca="1"/>
        <v>Conjuration</v>
      </c>
      <c r="CE10" t="str">
        <f ca="1"/>
        <v>Conjuration</v>
      </c>
      <c r="CF10" t="str">
        <f ca="1"/>
        <v>Conjuration</v>
      </c>
      <c r="CG10" t="str">
        <f ca="1"/>
        <v>Conjuration</v>
      </c>
      <c r="CH10" t="str">
        <f ca="1"/>
        <v>Conjuration</v>
      </c>
      <c r="CI10" t="str">
        <f ca="1"/>
        <v>Destruction</v>
      </c>
      <c r="CJ10" t="str">
        <f ca="1"/>
        <v>Destruction</v>
      </c>
      <c r="CK10" t="str">
        <f ca="1"/>
        <v>Destruction</v>
      </c>
      <c r="CL10" t="str">
        <f ca="1"/>
        <v>Destruction</v>
      </c>
      <c r="CM10" t="str">
        <f ca="1"/>
        <v>Destruction</v>
      </c>
      <c r="CN10" t="str">
        <f ca="1"/>
        <v>Destruction</v>
      </c>
      <c r="CO10" t="str">
        <f ca="1"/>
        <v>Destruction</v>
      </c>
      <c r="CP10" t="str">
        <f ca="1"/>
        <v>Destruction</v>
      </c>
      <c r="CQ10" t="str">
        <f ca="1"/>
        <v>Destruction</v>
      </c>
      <c r="CR10" t="str">
        <f ca="1"/>
        <v>Destruction</v>
      </c>
      <c r="CS10" t="str">
        <f ca="1"/>
        <v>Destruction</v>
      </c>
      <c r="CT10" t="str">
        <f ca="1"/>
        <v>Destruction</v>
      </c>
      <c r="CU10" t="str">
        <f ca="1"/>
        <v>Destruction</v>
      </c>
      <c r="CV10" t="str">
        <f ca="1"/>
        <v>Destruction</v>
      </c>
      <c r="CW10" t="str">
        <f ca="1"/>
        <v>Destruction</v>
      </c>
      <c r="CX10" t="str">
        <f ca="1"/>
        <v>Destruction</v>
      </c>
      <c r="CY10" t="str">
        <f ca="1"/>
        <v>Destruction</v>
      </c>
      <c r="CZ10" t="str">
        <f ca="1"/>
        <v>Destruction</v>
      </c>
      <c r="DA10" t="str">
        <f ca="1"/>
        <v>Destruction</v>
      </c>
      <c r="DB10" t="str">
        <f ca="1"/>
        <v>Destruction</v>
      </c>
      <c r="DC10" t="str">
        <f ca="1"/>
        <v>Destruction</v>
      </c>
      <c r="DD10" t="str">
        <f ca="1"/>
        <v>Destruction</v>
      </c>
      <c r="DE10" t="str">
        <f ca="1"/>
        <v>Destruction</v>
      </c>
      <c r="DF10" t="str">
        <f ca="1"/>
        <v>Destruction</v>
      </c>
      <c r="DG10" t="str">
        <f ca="1"/>
        <v>Destruction</v>
      </c>
      <c r="DH10" t="str">
        <f ca="1"/>
        <v>Destruction</v>
      </c>
      <c r="DI10" t="str">
        <f ca="1"/>
        <v>Destruction</v>
      </c>
      <c r="DJ10" t="str">
        <f ca="1"/>
        <v>Destruction</v>
      </c>
      <c r="DK10" t="str">
        <f ca="1"/>
        <v>Destruction</v>
      </c>
      <c r="DL10" t="str">
        <f ca="1"/>
        <v>Destruction</v>
      </c>
      <c r="DM10" t="str">
        <f ca="1"/>
        <v>Destruction</v>
      </c>
      <c r="DN10" t="str">
        <f ca="1"/>
        <v>Illusion</v>
      </c>
      <c r="DO10" t="str">
        <f ca="1"/>
        <v>Illusion</v>
      </c>
      <c r="DP10" t="str">
        <f ca="1"/>
        <v>Illusion</v>
      </c>
      <c r="DQ10" t="str">
        <f ca="1"/>
        <v>Illusion</v>
      </c>
      <c r="DR10" t="str">
        <f ca="1"/>
        <v>Illusion</v>
      </c>
      <c r="DS10" t="str">
        <f ca="1"/>
        <v>Illusion</v>
      </c>
      <c r="DT10" t="str">
        <f ca="1"/>
        <v>Illusion</v>
      </c>
      <c r="DU10" t="str">
        <f ca="1"/>
        <v>Illusion</v>
      </c>
      <c r="DV10" t="str">
        <f ca="1"/>
        <v>Illusion</v>
      </c>
      <c r="DW10" t="str">
        <f ca="1"/>
        <v>Illusion</v>
      </c>
      <c r="DX10" t="str">
        <f ca="1"/>
        <v>Illusion</v>
      </c>
      <c r="DY10" t="str">
        <f ca="1"/>
        <v>Illusion</v>
      </c>
      <c r="DZ10" t="str">
        <f ca="1"/>
        <v>Illusion</v>
      </c>
      <c r="EA10" t="str">
        <f ca="1"/>
        <v>Illusion</v>
      </c>
      <c r="EB10" t="str">
        <f ca="1"/>
        <v>Illusion</v>
      </c>
      <c r="EC10" t="str">
        <f ca="1"/>
        <v>Illusion</v>
      </c>
      <c r="ED10" t="str">
        <f ca="1"/>
        <v>Illusion</v>
      </c>
      <c r="EE10" t="str">
        <f ca="1"/>
        <v>Illusion</v>
      </c>
      <c r="EF10" t="str">
        <f ca="1"/>
        <v>Illusion</v>
      </c>
      <c r="EG10" t="str">
        <f ca="1"/>
        <v>Illusion</v>
      </c>
      <c r="EH10" t="str">
        <f ca="1"/>
        <v>Illusion</v>
      </c>
      <c r="EI10" t="str">
        <f ca="1"/>
        <v>Illusion</v>
      </c>
      <c r="EJ10" t="str">
        <f ca="1"/>
        <v>Illusion</v>
      </c>
      <c r="EK10" t="str">
        <f ca="1"/>
        <v>Illusion</v>
      </c>
      <c r="EL10" t="str">
        <f ca="1"/>
        <v>Illusion</v>
      </c>
      <c r="EM10" t="str">
        <f ca="1"/>
        <v>Illusion</v>
      </c>
      <c r="EN10" t="str">
        <f ca="1"/>
        <v>Illusion</v>
      </c>
      <c r="EO10" t="str">
        <f ca="1"/>
        <v>Illusion</v>
      </c>
      <c r="EP10" t="str">
        <f ca="1"/>
        <v>Illusion</v>
      </c>
      <c r="EQ10" t="str">
        <f ca="1"/>
        <v>Illusion</v>
      </c>
      <c r="ER10" t="str">
        <f ca="1"/>
        <v>Illusion</v>
      </c>
      <c r="ES10" t="str">
        <f ca="1"/>
        <v>Restoration</v>
      </c>
      <c r="ET10" t="str">
        <f ca="1"/>
        <v>Restoration</v>
      </c>
      <c r="EU10" s="21" t="str">
        <f ca="1"/>
        <v>Restoration</v>
      </c>
      <c r="EV10" t="str">
        <f ca="1"/>
        <v>Restoration</v>
      </c>
      <c r="EW10" t="str">
        <f ca="1"/>
        <v>Restoration</v>
      </c>
      <c r="EX10" t="str">
        <f ca="1"/>
        <v>Restoration</v>
      </c>
      <c r="EY10" t="str">
        <f ca="1"/>
        <v>Restoration</v>
      </c>
      <c r="EZ10" t="str">
        <f ca="1"/>
        <v>Restoration</v>
      </c>
      <c r="FA10" t="str">
        <f ca="1"/>
        <v>Restoration</v>
      </c>
      <c r="FB10" t="str">
        <f ca="1"/>
        <v>Restoration</v>
      </c>
      <c r="FC10" t="str">
        <f ca="1"/>
        <v>Restoration</v>
      </c>
      <c r="FD10" t="str">
        <f ca="1"/>
        <v>Restoration</v>
      </c>
      <c r="FE10" t="str">
        <f ca="1"/>
        <v>Restoration</v>
      </c>
      <c r="FF10" t="str">
        <f ca="1"/>
        <v>Restoration</v>
      </c>
      <c r="FG10" t="str">
        <f ca="1"/>
        <v>Restoration</v>
      </c>
      <c r="FH10" t="str">
        <f ca="1"/>
        <v>Restoration</v>
      </c>
      <c r="FI10" t="str">
        <f ca="1"/>
        <v>Restoration</v>
      </c>
      <c r="FJ10" t="str">
        <f ca="1"/>
        <v>Restoration</v>
      </c>
      <c r="FK10" t="str">
        <f ca="1"/>
        <v>Restoration</v>
      </c>
      <c r="FL10" t="str">
        <f ca="1"/>
        <v>Restoration</v>
      </c>
      <c r="FM10" t="str">
        <f ca="1"/>
        <v>Restoration</v>
      </c>
      <c r="FN10" t="str">
        <f ca="1"/>
        <v>Restoration</v>
      </c>
      <c r="FO10" t="str">
        <f ca="1"/>
        <v>Restoration</v>
      </c>
      <c r="FP10" t="str">
        <f ca="1"/>
        <v>Restoration</v>
      </c>
      <c r="FQ10" t="str">
        <f ca="1"/>
        <v>Restoration</v>
      </c>
      <c r="FR10" t="str">
        <f ca="1"/>
        <v>Restoration</v>
      </c>
      <c r="FS10" t="str">
        <f ca="1"/>
        <v>Restoration</v>
      </c>
      <c r="FT10" t="str">
        <f ca="1"/>
        <v>Restoration</v>
      </c>
      <c r="FU10" t="str">
        <f ca="1"/>
        <v>Restoration</v>
      </c>
      <c r="FV10" t="str">
        <f ca="1"/>
        <v>Restoration</v>
      </c>
      <c r="FW10" t="str">
        <f ca="1"/>
        <v>Restoration</v>
      </c>
    </row>
    <row r="11" spans="1:179">
      <c r="A11" t="str">
        <f ca="1"/>
        <v>00007A94</v>
      </c>
      <c r="B11" t="str">
        <f ca="1"/>
        <v>0003C51D</v>
      </c>
      <c r="C11">
        <f ca="1"/>
        <v>0</v>
      </c>
      <c r="D11">
        <f ca="1"/>
        <v>0</v>
      </c>
      <c r="E11" t="str">
        <f ca="1"/>
        <v>Alteration</v>
      </c>
      <c r="F11">
        <f ca="1"/>
        <v>25</v>
      </c>
      <c r="G11" t="str">
        <f ca="1"/>
        <v>Reynos' Fins</v>
      </c>
      <c r="H11">
        <f ca="1"/>
        <v>1</v>
      </c>
      <c r="I11">
        <f ca="1"/>
        <v>1</v>
      </c>
      <c r="J11">
        <f ca="1"/>
        <v>0</v>
      </c>
      <c r="K11" t="str">
        <f ca="1"/>
        <v>Enhance</v>
      </c>
      <c r="L11">
        <f ca="1"/>
        <v>0</v>
      </c>
      <c r="M11" t="str">
        <f ca="1"/>
        <v>Mobility</v>
      </c>
      <c r="N11" t="str">
        <f ca="1"/>
        <v>Water</v>
      </c>
      <c r="O11">
        <f ca="1"/>
        <v>0</v>
      </c>
      <c r="P11">
        <f ca="1"/>
        <v>0</v>
      </c>
      <c r="Q11">
        <f ca="1"/>
        <v>0</v>
      </c>
      <c r="S11" t="str">
        <f t="shared" ca="1" si="0"/>
        <v>Reynos' Fins</v>
      </c>
      <c r="T11">
        <f t="shared" ca="1" si="1"/>
        <v>25</v>
      </c>
      <c r="U11" s="22">
        <f t="shared" ca="1" si="2"/>
        <v>31380</v>
      </c>
      <c r="X11" t="str">
        <f>K3</f>
        <v>Aspect</v>
      </c>
      <c r="Y11" t="str" cm="1">
        <f t="array" aca="1" ref="Y11:FW11" ca="1">TRANSPOSE(K4:K158)</f>
        <v>Perception</v>
      </c>
      <c r="Z11" t="str">
        <f ca="1"/>
        <v>Enhance</v>
      </c>
      <c r="AA11" t="str">
        <f ca="1"/>
        <v>Fabricate</v>
      </c>
      <c r="AB11">
        <f ca="1"/>
        <v>0</v>
      </c>
      <c r="AC11">
        <f ca="1"/>
        <v>0</v>
      </c>
      <c r="AD11" t="str">
        <f ca="1"/>
        <v>Fabricate</v>
      </c>
      <c r="AE11">
        <f ca="1"/>
        <v>0</v>
      </c>
      <c r="AF11" t="str">
        <f ca="1"/>
        <v>Enhance</v>
      </c>
      <c r="AG11" t="str">
        <f ca="1"/>
        <v>Weaken</v>
      </c>
      <c r="AH11" t="str">
        <f ca="1"/>
        <v>Perception</v>
      </c>
      <c r="AI11">
        <f ca="1"/>
        <v>0</v>
      </c>
      <c r="AJ11" t="str">
        <f ca="1"/>
        <v>Enhance</v>
      </c>
      <c r="AK11">
        <f ca="1"/>
        <v>0</v>
      </c>
      <c r="AL11">
        <f ca="1"/>
        <v>0</v>
      </c>
      <c r="AM11">
        <f ca="1"/>
        <v>0</v>
      </c>
      <c r="AN11">
        <f ca="1"/>
        <v>0</v>
      </c>
      <c r="AO11">
        <f ca="1"/>
        <v>0</v>
      </c>
      <c r="AP11">
        <f ca="1"/>
        <v>0</v>
      </c>
      <c r="AQ11" t="str">
        <f ca="1"/>
        <v>Fabricate</v>
      </c>
      <c r="AR11">
        <f ca="1"/>
        <v>0</v>
      </c>
      <c r="AS11">
        <f ca="1"/>
        <v>0</v>
      </c>
      <c r="AT11">
        <f ca="1"/>
        <v>0</v>
      </c>
      <c r="AU11" t="str">
        <f ca="1"/>
        <v>Absorb</v>
      </c>
      <c r="AV11">
        <f ca="1"/>
        <v>0</v>
      </c>
      <c r="AW11" t="str">
        <f ca="1"/>
        <v>Fabricate</v>
      </c>
      <c r="AX11">
        <f ca="1"/>
        <v>0</v>
      </c>
      <c r="AY11" t="str">
        <f ca="1"/>
        <v>Teleport</v>
      </c>
      <c r="AZ11" t="str">
        <f ca="1"/>
        <v>Weaken</v>
      </c>
      <c r="BA11">
        <f ca="1"/>
        <v>0</v>
      </c>
      <c r="BB11" t="str">
        <f ca="1"/>
        <v>Weaken</v>
      </c>
      <c r="BC11" t="str">
        <f ca="1"/>
        <v>Transmute</v>
      </c>
      <c r="BD11" t="str">
        <f ca="1"/>
        <v>Transmute</v>
      </c>
      <c r="BE11">
        <f ca="1"/>
        <v>0</v>
      </c>
      <c r="BF11" t="str">
        <f ca="1"/>
        <v>Enhance</v>
      </c>
      <c r="BG11">
        <f ca="1"/>
        <v>0</v>
      </c>
      <c r="BH11">
        <f ca="1"/>
        <v>0</v>
      </c>
      <c r="BI11">
        <f ca="1"/>
        <v>0</v>
      </c>
      <c r="BJ11">
        <f ca="1"/>
        <v>0</v>
      </c>
      <c r="BK11">
        <f ca="1"/>
        <v>0</v>
      </c>
      <c r="BL11" t="str">
        <f ca="1"/>
        <v>Bind</v>
      </c>
      <c r="BM11">
        <f ca="1"/>
        <v>0</v>
      </c>
      <c r="BN11">
        <f ca="1"/>
        <v>0</v>
      </c>
      <c r="BO11">
        <f ca="1"/>
        <v>0</v>
      </c>
      <c r="BP11">
        <f ca="1"/>
        <v>0</v>
      </c>
      <c r="BQ11" t="str">
        <f ca="1"/>
        <v>Bind</v>
      </c>
      <c r="BR11" t="str">
        <f ca="1"/>
        <v>Teleport</v>
      </c>
      <c r="BS11">
        <f ca="1"/>
        <v>0</v>
      </c>
      <c r="BT11">
        <f ca="1"/>
        <v>0</v>
      </c>
      <c r="BU11" t="str">
        <f ca="1"/>
        <v>Enhance</v>
      </c>
      <c r="BV11">
        <f ca="1"/>
        <v>0</v>
      </c>
      <c r="BW11">
        <f ca="1"/>
        <v>0</v>
      </c>
      <c r="BX11">
        <f ca="1"/>
        <v>0</v>
      </c>
      <c r="BY11" t="str">
        <f ca="1"/>
        <v>Teleport</v>
      </c>
      <c r="BZ11">
        <f ca="1"/>
        <v>0</v>
      </c>
      <c r="CA11">
        <f ca="1"/>
        <v>0</v>
      </c>
      <c r="CB11">
        <f ca="1"/>
        <v>0</v>
      </c>
      <c r="CC11">
        <f ca="1"/>
        <v>0</v>
      </c>
      <c r="CD11">
        <f ca="1"/>
        <v>0</v>
      </c>
      <c r="CE11">
        <f ca="1"/>
        <v>0</v>
      </c>
      <c r="CF11">
        <f ca="1"/>
        <v>0</v>
      </c>
      <c r="CG11">
        <f ca="1"/>
        <v>0</v>
      </c>
      <c r="CH11">
        <f ca="1"/>
        <v>0</v>
      </c>
      <c r="CI11">
        <f ca="1"/>
        <v>0</v>
      </c>
      <c r="CJ11">
        <f ca="1"/>
        <v>0</v>
      </c>
      <c r="CK11">
        <f ca="1"/>
        <v>0</v>
      </c>
      <c r="CL11">
        <f ca="1"/>
        <v>0</v>
      </c>
      <c r="CM11">
        <f ca="1"/>
        <v>0</v>
      </c>
      <c r="CN11">
        <f ca="1"/>
        <v>0</v>
      </c>
      <c r="CO11">
        <f ca="1"/>
        <v>0</v>
      </c>
      <c r="CP11" t="str">
        <f ca="1"/>
        <v>Teleport</v>
      </c>
      <c r="CQ11">
        <f ca="1"/>
        <v>0</v>
      </c>
      <c r="CR11">
        <f ca="1"/>
        <v>0</v>
      </c>
      <c r="CS11">
        <f ca="1"/>
        <v>0</v>
      </c>
      <c r="CT11">
        <f ca="1"/>
        <v>0</v>
      </c>
      <c r="CU11">
        <f ca="1"/>
        <v>0</v>
      </c>
      <c r="CV11">
        <f ca="1"/>
        <v>0</v>
      </c>
      <c r="CW11">
        <f ca="1"/>
        <v>0</v>
      </c>
      <c r="CX11">
        <f ca="1"/>
        <v>0</v>
      </c>
      <c r="CY11">
        <f ca="1"/>
        <v>0</v>
      </c>
      <c r="CZ11">
        <f ca="1"/>
        <v>0</v>
      </c>
      <c r="DA11">
        <f ca="1"/>
        <v>0</v>
      </c>
      <c r="DB11">
        <f ca="1"/>
        <v>0</v>
      </c>
      <c r="DC11">
        <f ca="1"/>
        <v>0</v>
      </c>
      <c r="DD11">
        <f ca="1"/>
        <v>0</v>
      </c>
      <c r="DE11" t="str">
        <f ca="1"/>
        <v>Teleport</v>
      </c>
      <c r="DF11">
        <f ca="1"/>
        <v>0</v>
      </c>
      <c r="DG11">
        <f ca="1"/>
        <v>0</v>
      </c>
      <c r="DH11" t="str">
        <f ca="1"/>
        <v>Weaken</v>
      </c>
      <c r="DI11">
        <f ca="1"/>
        <v>0</v>
      </c>
      <c r="DJ11" t="str">
        <f ca="1"/>
        <v>Weaken</v>
      </c>
      <c r="DK11" t="str">
        <f ca="1"/>
        <v>Weaken</v>
      </c>
      <c r="DL11">
        <f ca="1"/>
        <v>0</v>
      </c>
      <c r="DM11">
        <f ca="1"/>
        <v>0</v>
      </c>
      <c r="DN11">
        <f ca="1"/>
        <v>0</v>
      </c>
      <c r="DO11" t="str">
        <f ca="1"/>
        <v>Teleport</v>
      </c>
      <c r="DP11" t="str">
        <f ca="1"/>
        <v>Fabricate</v>
      </c>
      <c r="DQ11">
        <f ca="1"/>
        <v>0</v>
      </c>
      <c r="DR11">
        <f ca="1"/>
        <v>0</v>
      </c>
      <c r="DS11" t="str">
        <f ca="1"/>
        <v>Weaken</v>
      </c>
      <c r="DT11" t="str">
        <f ca="1"/>
        <v>Perception</v>
      </c>
      <c r="DU11">
        <f ca="1"/>
        <v>0</v>
      </c>
      <c r="DV11">
        <f ca="1"/>
        <v>0</v>
      </c>
      <c r="DW11">
        <f ca="1"/>
        <v>0</v>
      </c>
      <c r="DX11" t="str">
        <f ca="1"/>
        <v>Influence</v>
      </c>
      <c r="DY11" t="str">
        <f ca="1"/>
        <v>Fabricate</v>
      </c>
      <c r="DZ11" t="str">
        <f ca="1"/>
        <v>Fabricate</v>
      </c>
      <c r="EA11" t="str">
        <f ca="1"/>
        <v>Weaken</v>
      </c>
      <c r="EB11" t="str">
        <f ca="1"/>
        <v>Teleport</v>
      </c>
      <c r="EC11">
        <f ca="1"/>
        <v>0</v>
      </c>
      <c r="ED11" t="str">
        <f ca="1"/>
        <v>Influence</v>
      </c>
      <c r="EE11">
        <f ca="1"/>
        <v>0</v>
      </c>
      <c r="EF11" t="str">
        <f ca="1"/>
        <v>Influence</v>
      </c>
      <c r="EG11" t="str">
        <f ca="1"/>
        <v>Fabricate</v>
      </c>
      <c r="EH11" t="str">
        <f ca="1"/>
        <v>Influence</v>
      </c>
      <c r="EI11">
        <f ca="1"/>
        <v>0</v>
      </c>
      <c r="EJ11">
        <f ca="1"/>
        <v>0</v>
      </c>
      <c r="EK11" t="str">
        <f ca="1"/>
        <v>Enhance</v>
      </c>
      <c r="EL11">
        <f ca="1"/>
        <v>0</v>
      </c>
      <c r="EM11" t="str">
        <f ca="1"/>
        <v>Fabricate</v>
      </c>
      <c r="EN11" t="str">
        <f ca="1"/>
        <v>Bind</v>
      </c>
      <c r="EO11" t="str">
        <f ca="1"/>
        <v>Weaken</v>
      </c>
      <c r="EP11">
        <f ca="1"/>
        <v>0</v>
      </c>
      <c r="EQ11" t="str">
        <f ca="1"/>
        <v>Fabricate</v>
      </c>
      <c r="ER11" t="str">
        <f ca="1"/>
        <v>Weaken</v>
      </c>
      <c r="ES11">
        <f ca="1"/>
        <v>0</v>
      </c>
      <c r="ET11" t="str">
        <f ca="1"/>
        <v>Absorb</v>
      </c>
      <c r="EU11" s="21" t="str">
        <f ca="1"/>
        <v>Recovery</v>
      </c>
      <c r="EV11" t="str">
        <f ca="1"/>
        <v>Absorb</v>
      </c>
      <c r="EW11" t="str">
        <f ca="1"/>
        <v>Absorb</v>
      </c>
      <c r="EX11" t="str">
        <f ca="1"/>
        <v>Recovery</v>
      </c>
      <c r="EY11">
        <f ca="1"/>
        <v>0</v>
      </c>
      <c r="EZ11">
        <f ca="1"/>
        <v>0</v>
      </c>
      <c r="FA11">
        <f ca="1"/>
        <v>0</v>
      </c>
      <c r="FB11" t="str">
        <f ca="1"/>
        <v>Absorb</v>
      </c>
      <c r="FC11">
        <f ca="1"/>
        <v>0</v>
      </c>
      <c r="FD11">
        <f ca="1"/>
        <v>0</v>
      </c>
      <c r="FE11" t="str">
        <f ca="1"/>
        <v>Weaken</v>
      </c>
      <c r="FF11">
        <f ca="1"/>
        <v>0</v>
      </c>
      <c r="FG11" t="str">
        <f ca="1"/>
        <v>Enhance</v>
      </c>
      <c r="FH11">
        <f ca="1"/>
        <v>0</v>
      </c>
      <c r="FI11">
        <f ca="1"/>
        <v>0</v>
      </c>
      <c r="FJ11" t="str">
        <f ca="1"/>
        <v>Absorb</v>
      </c>
      <c r="FK11" t="str">
        <f ca="1"/>
        <v>Recovery</v>
      </c>
      <c r="FL11">
        <f ca="1"/>
        <v>0</v>
      </c>
      <c r="FM11" t="str">
        <f ca="1"/>
        <v>Recovery</v>
      </c>
      <c r="FN11">
        <f ca="1"/>
        <v>0</v>
      </c>
      <c r="FO11" t="str">
        <f ca="1"/>
        <v>Recovery</v>
      </c>
      <c r="FP11">
        <f ca="1"/>
        <v>0</v>
      </c>
      <c r="FQ11">
        <f ca="1"/>
        <v>0</v>
      </c>
      <c r="FR11" t="str">
        <f ca="1"/>
        <v>Recovery</v>
      </c>
      <c r="FS11" t="str">
        <f ca="1"/>
        <v>Recovery</v>
      </c>
      <c r="FT11" t="str">
        <f ca="1"/>
        <v>Enhance</v>
      </c>
      <c r="FU11">
        <f ca="1"/>
        <v>0</v>
      </c>
      <c r="FV11">
        <f ca="1"/>
        <v>0</v>
      </c>
      <c r="FW11" t="str">
        <f ca="1"/>
        <v>Enhance</v>
      </c>
    </row>
    <row r="12" spans="1:179">
      <c r="A12" t="str">
        <f ca="1"/>
        <v>0012649C</v>
      </c>
      <c r="B12" t="str">
        <f ca="1"/>
        <v>0003C51E</v>
      </c>
      <c r="C12">
        <f ca="1"/>
        <v>0</v>
      </c>
      <c r="D12">
        <f ca="1"/>
        <v>0</v>
      </c>
      <c r="E12" t="str">
        <f ca="1"/>
        <v>Alteration</v>
      </c>
      <c r="F12">
        <f ca="1"/>
        <v>25</v>
      </c>
      <c r="G12" t="str">
        <f ca="1"/>
        <v>Wither</v>
      </c>
      <c r="H12">
        <f ca="1"/>
        <v>1</v>
      </c>
      <c r="I12">
        <f ca="1"/>
        <v>1</v>
      </c>
      <c r="J12">
        <f ca="1"/>
        <v>0</v>
      </c>
      <c r="K12" t="str">
        <f ca="1"/>
        <v>Weaken</v>
      </c>
      <c r="L12">
        <f ca="1"/>
        <v>0</v>
      </c>
      <c r="M12" t="str">
        <f ca="1"/>
        <v>Mobility</v>
      </c>
      <c r="N12" t="str">
        <f ca="1"/>
        <v>Melee</v>
      </c>
      <c r="O12">
        <f ca="1"/>
        <v>0</v>
      </c>
      <c r="P12">
        <f ca="1"/>
        <v>0</v>
      </c>
      <c r="Q12">
        <f ca="1"/>
        <v>0</v>
      </c>
      <c r="S12" t="str">
        <f t="shared" ca="1" si="0"/>
        <v>Wither</v>
      </c>
      <c r="T12">
        <f t="shared" ca="1" si="1"/>
        <v>25</v>
      </c>
      <c r="U12" s="22">
        <f t="shared" ca="1" si="2"/>
        <v>1205404</v>
      </c>
      <c r="X12" t="str">
        <f>L3</f>
        <v>Aspect</v>
      </c>
      <c r="Y12" t="str" cm="1">
        <f t="array" aca="1" ref="Y12:FW12" ca="1">TRANSPOSE(L4:L158)</f>
        <v>Aggression</v>
      </c>
      <c r="Z12">
        <f ca="1"/>
        <v>0</v>
      </c>
      <c r="AA12">
        <f ca="1"/>
        <v>0</v>
      </c>
      <c r="AB12">
        <f ca="1"/>
        <v>0</v>
      </c>
      <c r="AC12">
        <f ca="1"/>
        <v>0</v>
      </c>
      <c r="AD12">
        <f ca="1"/>
        <v>0</v>
      </c>
      <c r="AE12">
        <f ca="1"/>
        <v>0</v>
      </c>
      <c r="AF12">
        <f ca="1"/>
        <v>0</v>
      </c>
      <c r="AG12">
        <f ca="1"/>
        <v>0</v>
      </c>
      <c r="AH12">
        <f ca="1"/>
        <v>0</v>
      </c>
      <c r="AI12">
        <f ca="1"/>
        <v>0</v>
      </c>
      <c r="AJ12">
        <f ca="1"/>
        <v>0</v>
      </c>
      <c r="AK12">
        <f ca="1"/>
        <v>0</v>
      </c>
      <c r="AL12">
        <f ca="1"/>
        <v>0</v>
      </c>
      <c r="AM12">
        <f ca="1"/>
        <v>0</v>
      </c>
      <c r="AN12">
        <f ca="1"/>
        <v>0</v>
      </c>
      <c r="AO12">
        <f ca="1"/>
        <v>0</v>
      </c>
      <c r="AP12">
        <f ca="1"/>
        <v>0</v>
      </c>
      <c r="AQ12">
        <f ca="1"/>
        <v>0</v>
      </c>
      <c r="AR12">
        <f ca="1"/>
        <v>0</v>
      </c>
      <c r="AS12">
        <f ca="1"/>
        <v>0</v>
      </c>
      <c r="AT12">
        <f ca="1"/>
        <v>0</v>
      </c>
      <c r="AU12">
        <f ca="1"/>
        <v>0</v>
      </c>
      <c r="AV12">
        <f ca="1"/>
        <v>0</v>
      </c>
      <c r="AW12">
        <f ca="1"/>
        <v>0</v>
      </c>
      <c r="AX12">
        <f ca="1"/>
        <v>0</v>
      </c>
      <c r="AY12" t="str">
        <f ca="1"/>
        <v>Fabricate</v>
      </c>
      <c r="AZ12">
        <f ca="1"/>
        <v>0</v>
      </c>
      <c r="BA12">
        <f ca="1"/>
        <v>0</v>
      </c>
      <c r="BB12">
        <f ca="1"/>
        <v>0</v>
      </c>
      <c r="BC12">
        <f ca="1"/>
        <v>0</v>
      </c>
      <c r="BD12" t="str">
        <f ca="1"/>
        <v>Recovery</v>
      </c>
      <c r="BE12">
        <f ca="1"/>
        <v>0</v>
      </c>
      <c r="BF12">
        <f ca="1"/>
        <v>0</v>
      </c>
      <c r="BG12">
        <f ca="1"/>
        <v>0</v>
      </c>
      <c r="BH12">
        <f ca="1"/>
        <v>0</v>
      </c>
      <c r="BI12">
        <f ca="1"/>
        <v>0</v>
      </c>
      <c r="BJ12">
        <f ca="1"/>
        <v>0</v>
      </c>
      <c r="BK12">
        <f ca="1"/>
        <v>0</v>
      </c>
      <c r="BL12">
        <f ca="1"/>
        <v>0</v>
      </c>
      <c r="BM12">
        <f ca="1"/>
        <v>0</v>
      </c>
      <c r="BN12">
        <f ca="1"/>
        <v>0</v>
      </c>
      <c r="BO12">
        <f ca="1"/>
        <v>0</v>
      </c>
      <c r="BP12">
        <f ca="1"/>
        <v>0</v>
      </c>
      <c r="BQ12">
        <f ca="1"/>
        <v>0</v>
      </c>
      <c r="BR12">
        <f ca="1"/>
        <v>0</v>
      </c>
      <c r="BS12">
        <f ca="1"/>
        <v>0</v>
      </c>
      <c r="BT12">
        <f ca="1"/>
        <v>0</v>
      </c>
      <c r="BU12">
        <f ca="1"/>
        <v>0</v>
      </c>
      <c r="BV12">
        <f ca="1"/>
        <v>0</v>
      </c>
      <c r="BW12">
        <f ca="1"/>
        <v>0</v>
      </c>
      <c r="BX12">
        <f ca="1"/>
        <v>0</v>
      </c>
      <c r="BY12">
        <f ca="1"/>
        <v>0</v>
      </c>
      <c r="BZ12">
        <f ca="1"/>
        <v>0</v>
      </c>
      <c r="CA12">
        <f ca="1"/>
        <v>0</v>
      </c>
      <c r="CB12">
        <f ca="1"/>
        <v>0</v>
      </c>
      <c r="CC12">
        <f ca="1"/>
        <v>0</v>
      </c>
      <c r="CD12">
        <f ca="1"/>
        <v>0</v>
      </c>
      <c r="CE12">
        <f ca="1"/>
        <v>0</v>
      </c>
      <c r="CF12">
        <f ca="1"/>
        <v>0</v>
      </c>
      <c r="CG12">
        <f ca="1"/>
        <v>0</v>
      </c>
      <c r="CH12">
        <f ca="1"/>
        <v>0</v>
      </c>
      <c r="CI12">
        <f ca="1"/>
        <v>0</v>
      </c>
      <c r="CJ12">
        <f ca="1"/>
        <v>0</v>
      </c>
      <c r="CK12">
        <f ca="1"/>
        <v>0</v>
      </c>
      <c r="CL12">
        <f ca="1"/>
        <v>0</v>
      </c>
      <c r="CM12">
        <f ca="1"/>
        <v>0</v>
      </c>
      <c r="CN12">
        <f ca="1"/>
        <v>0</v>
      </c>
      <c r="CO12">
        <f ca="1"/>
        <v>0</v>
      </c>
      <c r="CP12">
        <f ca="1"/>
        <v>0</v>
      </c>
      <c r="CQ12">
        <f ca="1"/>
        <v>0</v>
      </c>
      <c r="CR12">
        <f ca="1"/>
        <v>0</v>
      </c>
      <c r="CS12">
        <f ca="1"/>
        <v>0</v>
      </c>
      <c r="CT12">
        <f ca="1"/>
        <v>0</v>
      </c>
      <c r="CU12">
        <f ca="1"/>
        <v>0</v>
      </c>
      <c r="CV12">
        <f ca="1"/>
        <v>0</v>
      </c>
      <c r="CW12">
        <f ca="1"/>
        <v>0</v>
      </c>
      <c r="CX12">
        <f ca="1"/>
        <v>0</v>
      </c>
      <c r="CY12">
        <f ca="1"/>
        <v>0</v>
      </c>
      <c r="CZ12">
        <f ca="1"/>
        <v>0</v>
      </c>
      <c r="DA12">
        <f ca="1"/>
        <v>0</v>
      </c>
      <c r="DB12">
        <f ca="1"/>
        <v>0</v>
      </c>
      <c r="DC12">
        <f ca="1"/>
        <v>0</v>
      </c>
      <c r="DD12">
        <f ca="1"/>
        <v>0</v>
      </c>
      <c r="DE12">
        <f ca="1"/>
        <v>0</v>
      </c>
      <c r="DF12">
        <f ca="1"/>
        <v>0</v>
      </c>
      <c r="DG12">
        <f ca="1"/>
        <v>0</v>
      </c>
      <c r="DH12">
        <f ca="1"/>
        <v>0</v>
      </c>
      <c r="DI12">
        <f ca="1"/>
        <v>0</v>
      </c>
      <c r="DJ12">
        <f ca="1"/>
        <v>0</v>
      </c>
      <c r="DK12">
        <f ca="1"/>
        <v>0</v>
      </c>
      <c r="DL12">
        <f ca="1"/>
        <v>0</v>
      </c>
      <c r="DM12">
        <f ca="1"/>
        <v>0</v>
      </c>
      <c r="DN12">
        <f ca="1"/>
        <v>0</v>
      </c>
      <c r="DO12">
        <f ca="1"/>
        <v>0</v>
      </c>
      <c r="DP12">
        <f ca="1"/>
        <v>0</v>
      </c>
      <c r="DQ12">
        <f ca="1"/>
        <v>0</v>
      </c>
      <c r="DR12">
        <f ca="1"/>
        <v>0</v>
      </c>
      <c r="DS12">
        <f ca="1"/>
        <v>0</v>
      </c>
      <c r="DT12">
        <f ca="1"/>
        <v>0</v>
      </c>
      <c r="DU12">
        <f ca="1"/>
        <v>0</v>
      </c>
      <c r="DV12">
        <f ca="1"/>
        <v>0</v>
      </c>
      <c r="DW12">
        <f ca="1"/>
        <v>0</v>
      </c>
      <c r="DX12" t="str">
        <f ca="1"/>
        <v>Command</v>
      </c>
      <c r="DY12">
        <f ca="1"/>
        <v>0</v>
      </c>
      <c r="DZ12">
        <f ca="1"/>
        <v>0</v>
      </c>
      <c r="EA12">
        <f ca="1"/>
        <v>0</v>
      </c>
      <c r="EB12">
        <f ca="1"/>
        <v>0</v>
      </c>
      <c r="EC12">
        <f ca="1"/>
        <v>0</v>
      </c>
      <c r="ED12" t="str">
        <f ca="1"/>
        <v>Command</v>
      </c>
      <c r="EE12">
        <f ca="1"/>
        <v>0</v>
      </c>
      <c r="EF12" t="str">
        <f ca="1"/>
        <v>Command</v>
      </c>
      <c r="EG12">
        <f ca="1"/>
        <v>0</v>
      </c>
      <c r="EH12" t="str">
        <f ca="1"/>
        <v>Aggression</v>
      </c>
      <c r="EI12">
        <f ca="1"/>
        <v>0</v>
      </c>
      <c r="EJ12" t="str">
        <f ca="1"/>
        <v>Aggression</v>
      </c>
      <c r="EK12">
        <f ca="1"/>
        <v>0</v>
      </c>
      <c r="EL12">
        <f ca="1"/>
        <v>0</v>
      </c>
      <c r="EM12">
        <f ca="1"/>
        <v>0</v>
      </c>
      <c r="EN12">
        <f ca="1"/>
        <v>0</v>
      </c>
      <c r="EO12">
        <f ca="1"/>
        <v>0</v>
      </c>
      <c r="EP12">
        <f ca="1"/>
        <v>0</v>
      </c>
      <c r="EQ12">
        <f ca="1"/>
        <v>0</v>
      </c>
      <c r="ER12">
        <f ca="1"/>
        <v>0</v>
      </c>
      <c r="ES12">
        <f ca="1"/>
        <v>0</v>
      </c>
      <c r="ET12">
        <f ca="1"/>
        <v>0</v>
      </c>
      <c r="EU12" s="21">
        <f ca="1"/>
        <v>0</v>
      </c>
      <c r="EV12">
        <f ca="1"/>
        <v>0</v>
      </c>
      <c r="EW12">
        <f ca="1"/>
        <v>0</v>
      </c>
      <c r="EX12">
        <f ca="1"/>
        <v>0</v>
      </c>
      <c r="EY12">
        <f ca="1"/>
        <v>0</v>
      </c>
      <c r="EZ12">
        <f ca="1"/>
        <v>0</v>
      </c>
      <c r="FA12">
        <f ca="1"/>
        <v>0</v>
      </c>
      <c r="FB12">
        <f ca="1"/>
        <v>0</v>
      </c>
      <c r="FC12">
        <f ca="1"/>
        <v>0</v>
      </c>
      <c r="FD12">
        <f ca="1"/>
        <v>0</v>
      </c>
      <c r="FE12">
        <f ca="1"/>
        <v>0</v>
      </c>
      <c r="FF12">
        <f ca="1"/>
        <v>0</v>
      </c>
      <c r="FG12">
        <f ca="1"/>
        <v>0</v>
      </c>
      <c r="FH12">
        <f ca="1"/>
        <v>0</v>
      </c>
      <c r="FI12">
        <f ca="1"/>
        <v>0</v>
      </c>
      <c r="FJ12">
        <f ca="1"/>
        <v>0</v>
      </c>
      <c r="FK12">
        <f ca="1"/>
        <v>0</v>
      </c>
      <c r="FL12">
        <f ca="1"/>
        <v>0</v>
      </c>
      <c r="FM12">
        <f ca="1"/>
        <v>0</v>
      </c>
      <c r="FN12">
        <f ca="1"/>
        <v>0</v>
      </c>
      <c r="FO12">
        <f ca="1"/>
        <v>0</v>
      </c>
      <c r="FP12">
        <f ca="1"/>
        <v>0</v>
      </c>
      <c r="FQ12">
        <f ca="1"/>
        <v>0</v>
      </c>
      <c r="FR12">
        <f ca="1"/>
        <v>0</v>
      </c>
      <c r="FS12">
        <f ca="1"/>
        <v>0</v>
      </c>
      <c r="FT12" t="str">
        <f ca="1"/>
        <v>Recovery</v>
      </c>
      <c r="FU12">
        <f ca="1"/>
        <v>0</v>
      </c>
      <c r="FV12">
        <f ca="1"/>
        <v>0</v>
      </c>
      <c r="FW12" t="str">
        <f ca="1"/>
        <v>Transmute</v>
      </c>
    </row>
    <row r="13" spans="1:179">
      <c r="A13" t="str">
        <f ca="1"/>
        <v>0000C143</v>
      </c>
      <c r="B13" t="str">
        <f ca="1"/>
        <v>0003C522</v>
      </c>
      <c r="C13">
        <f ca="1"/>
        <v>0</v>
      </c>
      <c r="D13">
        <f ca="1"/>
        <v>0</v>
      </c>
      <c r="E13" t="str">
        <f ca="1"/>
        <v>Alteration</v>
      </c>
      <c r="F13">
        <f ca="1"/>
        <v>50</v>
      </c>
      <c r="G13" t="str">
        <f ca="1"/>
        <v>Locate Object</v>
      </c>
      <c r="H13">
        <f ca="1"/>
        <v>1</v>
      </c>
      <c r="I13">
        <f ca="1"/>
        <v>1</v>
      </c>
      <c r="J13">
        <f ca="1"/>
        <v>0</v>
      </c>
      <c r="K13" t="str">
        <f ca="1"/>
        <v>Perception</v>
      </c>
      <c r="L13">
        <f ca="1"/>
        <v>0</v>
      </c>
      <c r="M13">
        <f ca="1"/>
        <v>0</v>
      </c>
      <c r="N13">
        <f ca="1"/>
        <v>0</v>
      </c>
      <c r="O13">
        <f ca="1"/>
        <v>0</v>
      </c>
      <c r="P13">
        <f ca="1"/>
        <v>0</v>
      </c>
      <c r="Q13">
        <f ca="1"/>
        <v>0</v>
      </c>
      <c r="S13" t="str">
        <f t="shared" ca="1" si="0"/>
        <v>Locate Object</v>
      </c>
      <c r="T13">
        <f t="shared" ca="1" si="1"/>
        <v>50</v>
      </c>
      <c r="U13" s="22">
        <f t="shared" ca="1" si="2"/>
        <v>49475</v>
      </c>
      <c r="X13" t="str">
        <f>M3</f>
        <v>Aspect</v>
      </c>
      <c r="Y13" cm="1">
        <f t="array" aca="1" ref="Y13:FW13" ca="1">TRANSPOSE(M4:M158)</f>
        <v>0</v>
      </c>
      <c r="Z13" t="str">
        <f ca="1"/>
        <v>Mobility</v>
      </c>
      <c r="AA13" t="str">
        <f ca="1"/>
        <v>Magic</v>
      </c>
      <c r="AB13">
        <f ca="1"/>
        <v>0</v>
      </c>
      <c r="AC13">
        <f ca="1"/>
        <v>0</v>
      </c>
      <c r="AD13">
        <f ca="1"/>
        <v>0</v>
      </c>
      <c r="AE13">
        <f ca="1"/>
        <v>0</v>
      </c>
      <c r="AF13" t="str">
        <f ca="1"/>
        <v>Mobility</v>
      </c>
      <c r="AG13" t="str">
        <f ca="1"/>
        <v>Mobility</v>
      </c>
      <c r="AH13">
        <f ca="1"/>
        <v>0</v>
      </c>
      <c r="AI13">
        <f ca="1"/>
        <v>0</v>
      </c>
      <c r="AJ13">
        <f ca="1"/>
        <v>0</v>
      </c>
      <c r="AK13">
        <f ca="1"/>
        <v>0</v>
      </c>
      <c r="AL13" t="str">
        <f ca="1"/>
        <v>Mobility</v>
      </c>
      <c r="AM13">
        <f ca="1"/>
        <v>0</v>
      </c>
      <c r="AN13">
        <f ca="1"/>
        <v>0</v>
      </c>
      <c r="AO13">
        <f ca="1"/>
        <v>0</v>
      </c>
      <c r="AP13">
        <f ca="1"/>
        <v>0</v>
      </c>
      <c r="AQ13">
        <f ca="1"/>
        <v>0</v>
      </c>
      <c r="AR13">
        <f ca="1"/>
        <v>0</v>
      </c>
      <c r="AS13" t="str">
        <f ca="1"/>
        <v>Gravity</v>
      </c>
      <c r="AT13">
        <f ca="1"/>
        <v>0</v>
      </c>
      <c r="AU13" t="str">
        <f ca="1"/>
        <v>Protection</v>
      </c>
      <c r="AV13">
        <f ca="1"/>
        <v>0</v>
      </c>
      <c r="AW13" t="str">
        <f ca="1"/>
        <v>Magic</v>
      </c>
      <c r="AX13">
        <f ca="1"/>
        <v>0</v>
      </c>
      <c r="AY13">
        <f ca="1"/>
        <v>0</v>
      </c>
      <c r="AZ13">
        <f ca="1"/>
        <v>0</v>
      </c>
      <c r="BA13">
        <f ca="1"/>
        <v>0</v>
      </c>
      <c r="BB13">
        <f ca="1"/>
        <v>0</v>
      </c>
      <c r="BC13">
        <f ca="1"/>
        <v>0</v>
      </c>
      <c r="BD13">
        <f ca="1"/>
        <v>0</v>
      </c>
      <c r="BE13" t="str">
        <f ca="1"/>
        <v>Soul</v>
      </c>
      <c r="BF13" t="str">
        <f ca="1"/>
        <v>Melee</v>
      </c>
      <c r="BG13" t="str">
        <f ca="1"/>
        <v>Magic</v>
      </c>
      <c r="BH13" t="str">
        <f ca="1"/>
        <v>Soul</v>
      </c>
      <c r="BI13" t="str">
        <f ca="1"/>
        <v>Death</v>
      </c>
      <c r="BJ13" t="str">
        <f ca="1"/>
        <v>Oblivion</v>
      </c>
      <c r="BK13">
        <f ca="1"/>
        <v>0</v>
      </c>
      <c r="BL13" t="str">
        <f ca="1"/>
        <v>Soul</v>
      </c>
      <c r="BM13" t="str">
        <f ca="1"/>
        <v>Oblivion</v>
      </c>
      <c r="BN13" t="str">
        <f ca="1"/>
        <v>Death</v>
      </c>
      <c r="BO13" t="str">
        <f ca="1"/>
        <v>Oblivion</v>
      </c>
      <c r="BP13" t="str">
        <f ca="1"/>
        <v>Soul</v>
      </c>
      <c r="BQ13" t="str">
        <f ca="1"/>
        <v>Oblivion</v>
      </c>
      <c r="BR13">
        <f ca="1"/>
        <v>0</v>
      </c>
      <c r="BS13" t="str">
        <f ca="1"/>
        <v>Oblivion</v>
      </c>
      <c r="BT13" t="str">
        <f ca="1"/>
        <v>Oblivion</v>
      </c>
      <c r="BU13" t="str">
        <f ca="1"/>
        <v>Oblivion</v>
      </c>
      <c r="BV13" t="str">
        <f ca="1"/>
        <v>Oblivion</v>
      </c>
      <c r="BW13" t="str">
        <f ca="1"/>
        <v>Oblivion</v>
      </c>
      <c r="BX13" t="str">
        <f ca="1"/>
        <v>Soul</v>
      </c>
      <c r="BY13" t="str">
        <f ca="1"/>
        <v>Oblivion</v>
      </c>
      <c r="BZ13" t="str">
        <f ca="1"/>
        <v>Oblivion</v>
      </c>
      <c r="CA13" t="str">
        <f ca="1"/>
        <v>Soul</v>
      </c>
      <c r="CB13" t="str">
        <f ca="1"/>
        <v>Oblivion</v>
      </c>
      <c r="CC13" t="str">
        <f ca="1"/>
        <v>Oblivion</v>
      </c>
      <c r="CD13" t="str">
        <f ca="1"/>
        <v>Oblivion</v>
      </c>
      <c r="CE13" t="str">
        <f ca="1"/>
        <v>Oblivion</v>
      </c>
      <c r="CF13" t="str">
        <f ca="1"/>
        <v>Death</v>
      </c>
      <c r="CG13" t="str">
        <f ca="1"/>
        <v>Oblivion</v>
      </c>
      <c r="CH13" t="str">
        <f ca="1"/>
        <v>Death</v>
      </c>
      <c r="CI13">
        <f ca="1"/>
        <v>0</v>
      </c>
      <c r="CJ13">
        <f ca="1"/>
        <v>0</v>
      </c>
      <c r="CK13">
        <f ca="1"/>
        <v>0</v>
      </c>
      <c r="CL13">
        <f ca="1"/>
        <v>0</v>
      </c>
      <c r="CM13">
        <f ca="1"/>
        <v>0</v>
      </c>
      <c r="CN13">
        <f ca="1"/>
        <v>0</v>
      </c>
      <c r="CO13">
        <f ca="1"/>
        <v>0</v>
      </c>
      <c r="CP13">
        <f ca="1"/>
        <v>0</v>
      </c>
      <c r="CQ13">
        <f ca="1"/>
        <v>0</v>
      </c>
      <c r="CR13">
        <f ca="1"/>
        <v>0</v>
      </c>
      <c r="CS13">
        <f ca="1"/>
        <v>0</v>
      </c>
      <c r="CT13">
        <f ca="1"/>
        <v>0</v>
      </c>
      <c r="CU13">
        <f ca="1"/>
        <v>0</v>
      </c>
      <c r="CV13">
        <f ca="1"/>
        <v>0</v>
      </c>
      <c r="CW13">
        <f ca="1"/>
        <v>0</v>
      </c>
      <c r="CX13">
        <f ca="1"/>
        <v>0</v>
      </c>
      <c r="CY13">
        <f ca="1"/>
        <v>0</v>
      </c>
      <c r="CZ13">
        <f ca="1"/>
        <v>0</v>
      </c>
      <c r="DA13">
        <f ca="1"/>
        <v>0</v>
      </c>
      <c r="DB13">
        <f ca="1"/>
        <v>0</v>
      </c>
      <c r="DC13">
        <f ca="1"/>
        <v>0</v>
      </c>
      <c r="DD13" t="str">
        <f ca="1"/>
        <v>Oblivion</v>
      </c>
      <c r="DE13">
        <f ca="1"/>
        <v>0</v>
      </c>
      <c r="DF13">
        <f ca="1"/>
        <v>0</v>
      </c>
      <c r="DG13">
        <f ca="1"/>
        <v>0</v>
      </c>
      <c r="DH13">
        <f ca="1"/>
        <v>0</v>
      </c>
      <c r="DI13">
        <f ca="1"/>
        <v>0</v>
      </c>
      <c r="DJ13">
        <f ca="1"/>
        <v>0</v>
      </c>
      <c r="DK13">
        <f ca="1"/>
        <v>0</v>
      </c>
      <c r="DL13">
        <f ca="1"/>
        <v>0</v>
      </c>
      <c r="DM13">
        <f ca="1"/>
        <v>0</v>
      </c>
      <c r="DN13" t="str">
        <f ca="1"/>
        <v>Magic</v>
      </c>
      <c r="DO13" t="str">
        <f ca="1"/>
        <v>Light</v>
      </c>
      <c r="DP13" t="str">
        <f ca="1"/>
        <v>Light</v>
      </c>
      <c r="DQ13" t="str">
        <f ca="1"/>
        <v>Magic</v>
      </c>
      <c r="DR13" t="str">
        <f ca="1"/>
        <v>Magicka</v>
      </c>
      <c r="DS13">
        <f ca="1"/>
        <v>0</v>
      </c>
      <c r="DT13" t="str">
        <f ca="1"/>
        <v>Light</v>
      </c>
      <c r="DU13">
        <f ca="1"/>
        <v>0</v>
      </c>
      <c r="DV13">
        <f ca="1"/>
        <v>0</v>
      </c>
      <c r="DW13" t="str">
        <f ca="1"/>
        <v>Death</v>
      </c>
      <c r="DX13">
        <f ca="1"/>
        <v>0</v>
      </c>
      <c r="DY13" t="str">
        <f ca="1"/>
        <v>Light</v>
      </c>
      <c r="DZ13" t="str">
        <f ca="1"/>
        <v>Light</v>
      </c>
      <c r="EA13">
        <f ca="1"/>
        <v>0</v>
      </c>
      <c r="EB13" t="str">
        <f ca="1"/>
        <v>Light</v>
      </c>
      <c r="EC13">
        <f ca="1"/>
        <v>0</v>
      </c>
      <c r="ED13">
        <f ca="1"/>
        <v>0</v>
      </c>
      <c r="EE13">
        <f ca="1"/>
        <v>0</v>
      </c>
      <c r="EF13">
        <f ca="1"/>
        <v>0</v>
      </c>
      <c r="EG13" t="str">
        <f ca="1"/>
        <v>Light</v>
      </c>
      <c r="EH13">
        <f ca="1"/>
        <v>0</v>
      </c>
      <c r="EI13" t="str">
        <f ca="1"/>
        <v>Death</v>
      </c>
      <c r="EJ13">
        <f ca="1"/>
        <v>0</v>
      </c>
      <c r="EK13" t="str">
        <f ca="1"/>
        <v>Magic</v>
      </c>
      <c r="EL13">
        <f ca="1"/>
        <v>0</v>
      </c>
      <c r="EM13" t="str">
        <f ca="1"/>
        <v>Light</v>
      </c>
      <c r="EN13" t="str">
        <f ca="1"/>
        <v>Death</v>
      </c>
      <c r="EO13">
        <f ca="1"/>
        <v>0</v>
      </c>
      <c r="EP13" t="str">
        <f ca="1"/>
        <v>Light</v>
      </c>
      <c r="EQ13" t="str">
        <f ca="1"/>
        <v>Light</v>
      </c>
      <c r="ER13">
        <f ca="1"/>
        <v>0</v>
      </c>
      <c r="ES13">
        <f ca="1"/>
        <v>0</v>
      </c>
      <c r="ET13">
        <f ca="1"/>
        <v>0</v>
      </c>
      <c r="EU13" s="21">
        <f ca="1"/>
        <v>0</v>
      </c>
      <c r="EV13">
        <f ca="1"/>
        <v>0</v>
      </c>
      <c r="EW13">
        <f ca="1"/>
        <v>0</v>
      </c>
      <c r="EX13" t="str">
        <f ca="1"/>
        <v>Magicka</v>
      </c>
      <c r="EY13" t="str">
        <f ca="1"/>
        <v>Death</v>
      </c>
      <c r="EZ13" t="str">
        <f ca="1"/>
        <v>Death</v>
      </c>
      <c r="FA13" t="str">
        <f ca="1"/>
        <v>Death</v>
      </c>
      <c r="FB13">
        <f ca="1"/>
        <v>0</v>
      </c>
      <c r="FC13" t="str">
        <f ca="1"/>
        <v>Death</v>
      </c>
      <c r="FD13">
        <f ca="1"/>
        <v>0</v>
      </c>
      <c r="FE13" t="str">
        <f ca="1"/>
        <v>Skill</v>
      </c>
      <c r="FF13" t="str">
        <f ca="1"/>
        <v>Protection</v>
      </c>
      <c r="FG13">
        <f ca="1"/>
        <v>0</v>
      </c>
      <c r="FH13">
        <f ca="1"/>
        <v>0</v>
      </c>
      <c r="FI13">
        <f ca="1"/>
        <v>0</v>
      </c>
      <c r="FJ13">
        <f ca="1"/>
        <v>0</v>
      </c>
      <c r="FK13">
        <f ca="1"/>
        <v>0</v>
      </c>
      <c r="FL13">
        <f ca="1"/>
        <v>0</v>
      </c>
      <c r="FM13">
        <f ca="1"/>
        <v>0</v>
      </c>
      <c r="FN13">
        <f ca="1"/>
        <v>0</v>
      </c>
      <c r="FO13">
        <f ca="1"/>
        <v>0</v>
      </c>
      <c r="FP13" t="str">
        <f ca="1"/>
        <v>Death</v>
      </c>
      <c r="FQ13">
        <f ca="1"/>
        <v>0</v>
      </c>
      <c r="FR13">
        <f ca="1"/>
        <v>0</v>
      </c>
      <c r="FS13">
        <f ca="1"/>
        <v>0</v>
      </c>
      <c r="FT13">
        <f ca="1"/>
        <v>0</v>
      </c>
      <c r="FU13">
        <f ca="1"/>
        <v>0</v>
      </c>
      <c r="FV13">
        <f ca="1"/>
        <v>0</v>
      </c>
      <c r="FW13" t="str">
        <f ca="1"/>
        <v>Death</v>
      </c>
    </row>
    <row r="14" spans="1:179">
      <c r="A14" t="str">
        <f ca="1"/>
        <v>00006A30</v>
      </c>
      <c r="B14" t="str">
        <f ca="1"/>
        <v>0003C523</v>
      </c>
      <c r="C14">
        <f ca="1"/>
        <v>0</v>
      </c>
      <c r="D14">
        <f ca="1"/>
        <v>0</v>
      </c>
      <c r="E14" t="str">
        <f ca="1"/>
        <v>Alteration</v>
      </c>
      <c r="F14">
        <f ca="1"/>
        <v>50</v>
      </c>
      <c r="G14" t="str">
        <f ca="1"/>
        <v>Spell Twine</v>
      </c>
      <c r="H14">
        <f ca="1"/>
        <v>1</v>
      </c>
      <c r="I14">
        <f ca="1"/>
        <v>1</v>
      </c>
      <c r="J14">
        <f ca="1"/>
        <v>0</v>
      </c>
      <c r="K14">
        <f ca="1"/>
        <v>0</v>
      </c>
      <c r="L14">
        <f ca="1"/>
        <v>0</v>
      </c>
      <c r="M14">
        <f ca="1"/>
        <v>0</v>
      </c>
      <c r="N14">
        <f ca="1"/>
        <v>0</v>
      </c>
      <c r="O14">
        <f ca="1"/>
        <v>0</v>
      </c>
      <c r="P14">
        <f ca="1"/>
        <v>0</v>
      </c>
      <c r="Q14" t="str">
        <f ca="1"/>
        <v>Metamagic</v>
      </c>
      <c r="S14" t="str">
        <f t="shared" ca="1" si="0"/>
        <v>Spell Twine</v>
      </c>
      <c r="T14">
        <f t="shared" ca="1" si="1"/>
        <v>50</v>
      </c>
      <c r="U14" s="22">
        <f t="shared" ca="1" si="2"/>
        <v>27184</v>
      </c>
      <c r="X14" t="str">
        <f>N3</f>
        <v>Aspect</v>
      </c>
      <c r="Y14" cm="1">
        <f t="array" aca="1" ref="Y14:FW14" ca="1">TRANSPOSE(N4:N158)</f>
        <v>0</v>
      </c>
      <c r="Z14" t="str">
        <f ca="1"/>
        <v>Gravity</v>
      </c>
      <c r="AA14">
        <f ca="1"/>
        <v>0</v>
      </c>
      <c r="AB14" t="str">
        <f ca="1"/>
        <v>Force</v>
      </c>
      <c r="AC14">
        <f ca="1"/>
        <v>0</v>
      </c>
      <c r="AD14">
        <f ca="1"/>
        <v>0</v>
      </c>
      <c r="AE14" t="str">
        <f ca="1"/>
        <v>Earth</v>
      </c>
      <c r="AF14" t="str">
        <f ca="1"/>
        <v>Water</v>
      </c>
      <c r="AG14" t="str">
        <f ca="1"/>
        <v>Melee</v>
      </c>
      <c r="AH14">
        <f ca="1"/>
        <v>0</v>
      </c>
      <c r="AI14">
        <f ca="1"/>
        <v>0</v>
      </c>
      <c r="AJ14" t="str">
        <f ca="1"/>
        <v>Earth</v>
      </c>
      <c r="AK14" t="str">
        <f ca="1"/>
        <v>Force</v>
      </c>
      <c r="AL14" t="str">
        <f ca="1"/>
        <v>Cloak</v>
      </c>
      <c r="AM14" t="str">
        <f ca="1"/>
        <v>Earth</v>
      </c>
      <c r="AN14">
        <f ca="1"/>
        <v>0</v>
      </c>
      <c r="AO14" t="str">
        <f ca="1"/>
        <v>Force</v>
      </c>
      <c r="AP14" t="str">
        <f ca="1"/>
        <v>Earth</v>
      </c>
      <c r="AQ14">
        <f ca="1"/>
        <v>0</v>
      </c>
      <c r="AR14">
        <f ca="1"/>
        <v>0</v>
      </c>
      <c r="AS14">
        <f ca="1"/>
        <v>0</v>
      </c>
      <c r="AT14" t="str">
        <f ca="1"/>
        <v>Force</v>
      </c>
      <c r="AU14">
        <f ca="1"/>
        <v>0</v>
      </c>
      <c r="AV14" t="str">
        <f ca="1"/>
        <v>Frost</v>
      </c>
      <c r="AW14">
        <f ca="1"/>
        <v>0</v>
      </c>
      <c r="AX14" t="str">
        <f ca="1"/>
        <v>Force</v>
      </c>
      <c r="AY14">
        <f ca="1"/>
        <v>0</v>
      </c>
      <c r="AZ14" t="str">
        <f ca="1"/>
        <v>Magic</v>
      </c>
      <c r="BA14" t="str">
        <f ca="1"/>
        <v>Earth</v>
      </c>
      <c r="BB14" t="str">
        <f ca="1"/>
        <v>Earth</v>
      </c>
      <c r="BC14" t="str">
        <f ca="1"/>
        <v>Force</v>
      </c>
      <c r="BD14">
        <f ca="1"/>
        <v>0</v>
      </c>
      <c r="BE14">
        <f ca="1"/>
        <v>0</v>
      </c>
      <c r="BF14">
        <f ca="1"/>
        <v>0</v>
      </c>
      <c r="BG14">
        <f ca="1"/>
        <v>0</v>
      </c>
      <c r="BH14">
        <f ca="1"/>
        <v>0</v>
      </c>
      <c r="BI14">
        <f ca="1"/>
        <v>0</v>
      </c>
      <c r="BJ14">
        <f ca="1"/>
        <v>0</v>
      </c>
      <c r="BK14">
        <f ca="1"/>
        <v>0</v>
      </c>
      <c r="BL14" t="str">
        <f ca="1"/>
        <v>Cloak</v>
      </c>
      <c r="BM14">
        <f ca="1"/>
        <v>0</v>
      </c>
      <c r="BN14">
        <f ca="1"/>
        <v>0</v>
      </c>
      <c r="BO14">
        <f ca="1"/>
        <v>0</v>
      </c>
      <c r="BP14">
        <f ca="1"/>
        <v>0</v>
      </c>
      <c r="BQ14">
        <f ca="1"/>
        <v>0</v>
      </c>
      <c r="BR14">
        <f ca="1"/>
        <v>0</v>
      </c>
      <c r="BS14">
        <f ca="1"/>
        <v>0</v>
      </c>
      <c r="BT14">
        <f ca="1"/>
        <v>0</v>
      </c>
      <c r="BU14">
        <f ca="1"/>
        <v>0</v>
      </c>
      <c r="BV14">
        <f ca="1"/>
        <v>0</v>
      </c>
      <c r="BW14">
        <f ca="1"/>
        <v>0</v>
      </c>
      <c r="BX14">
        <f ca="1"/>
        <v>0</v>
      </c>
      <c r="BY14">
        <f ca="1"/>
        <v>0</v>
      </c>
      <c r="BZ14">
        <f ca="1"/>
        <v>0</v>
      </c>
      <c r="CA14">
        <f ca="1"/>
        <v>0</v>
      </c>
      <c r="CB14">
        <f ca="1"/>
        <v>0</v>
      </c>
      <c r="CC14">
        <f ca="1"/>
        <v>0</v>
      </c>
      <c r="CD14">
        <f ca="1"/>
        <v>0</v>
      </c>
      <c r="CE14">
        <f ca="1"/>
        <v>0</v>
      </c>
      <c r="CF14">
        <f ca="1"/>
        <v>0</v>
      </c>
      <c r="CG14">
        <f ca="1"/>
        <v>0</v>
      </c>
      <c r="CH14">
        <f ca="1"/>
        <v>0</v>
      </c>
      <c r="CI14" t="str">
        <f ca="1"/>
        <v>Shock</v>
      </c>
      <c r="CJ14" t="str">
        <f ca="1"/>
        <v>Frost</v>
      </c>
      <c r="CK14" t="str">
        <f ca="1"/>
        <v>Fire</v>
      </c>
      <c r="CL14" t="str">
        <f ca="1"/>
        <v>Frost</v>
      </c>
      <c r="CM14" t="str">
        <f ca="1"/>
        <v>Fire</v>
      </c>
      <c r="CN14" t="str">
        <f ca="1"/>
        <v>Frost</v>
      </c>
      <c r="CO14" t="str">
        <f ca="1"/>
        <v>Fire</v>
      </c>
      <c r="CP14" t="str">
        <f ca="1"/>
        <v>Shock</v>
      </c>
      <c r="CQ14" t="str">
        <f ca="1"/>
        <v>Fire</v>
      </c>
      <c r="CR14" t="str">
        <f ca="1"/>
        <v>Shock</v>
      </c>
      <c r="CS14" t="str">
        <f ca="1"/>
        <v>Frost</v>
      </c>
      <c r="CT14" t="str">
        <f ca="1"/>
        <v>Frost</v>
      </c>
      <c r="CU14" t="str">
        <f ca="1"/>
        <v>Fire</v>
      </c>
      <c r="CV14" t="str">
        <f ca="1"/>
        <v>Shock</v>
      </c>
      <c r="CW14" t="str">
        <f ca="1"/>
        <v>Shock</v>
      </c>
      <c r="CX14" t="str">
        <f ca="1"/>
        <v>Fire</v>
      </c>
      <c r="CY14" t="str">
        <f ca="1"/>
        <v>Shock</v>
      </c>
      <c r="CZ14" t="str">
        <f ca="1"/>
        <v>Fire</v>
      </c>
      <c r="DA14" t="str">
        <f ca="1"/>
        <v>Frost</v>
      </c>
      <c r="DB14" t="str">
        <f ca="1"/>
        <v>Shock</v>
      </c>
      <c r="DC14" t="str">
        <f ca="1"/>
        <v>Frost</v>
      </c>
      <c r="DD14" t="str">
        <f ca="1"/>
        <v>Fire</v>
      </c>
      <c r="DE14" t="str">
        <f ca="1"/>
        <v>Shock</v>
      </c>
      <c r="DF14" t="str">
        <f ca="1"/>
        <v>Shock</v>
      </c>
      <c r="DG14" t="str">
        <f ca="1"/>
        <v>Fire</v>
      </c>
      <c r="DH14" t="str">
        <f ca="1"/>
        <v>Fire</v>
      </c>
      <c r="DI14" t="str">
        <f ca="1"/>
        <v>Frost</v>
      </c>
      <c r="DJ14" t="str">
        <f ca="1"/>
        <v>Frost</v>
      </c>
      <c r="DK14" t="str">
        <f ca="1"/>
        <v>Shock</v>
      </c>
      <c r="DL14" t="str">
        <f ca="1"/>
        <v>Frost</v>
      </c>
      <c r="DM14" t="str">
        <f ca="1"/>
        <v>Fire</v>
      </c>
      <c r="DN14">
        <f ca="1"/>
        <v>0</v>
      </c>
      <c r="DO14">
        <f ca="1"/>
        <v>0</v>
      </c>
      <c r="DP14">
        <f ca="1"/>
        <v>0</v>
      </c>
      <c r="DQ14">
        <f ca="1"/>
        <v>0</v>
      </c>
      <c r="DR14">
        <f ca="1"/>
        <v>0</v>
      </c>
      <c r="DS14" t="str">
        <f ca="1"/>
        <v>Health</v>
      </c>
      <c r="DT14">
        <f ca="1"/>
        <v>0</v>
      </c>
      <c r="DU14" t="str">
        <f ca="1"/>
        <v>Health</v>
      </c>
      <c r="DV14">
        <f ca="1"/>
        <v>0</v>
      </c>
      <c r="DW14">
        <f ca="1"/>
        <v>0</v>
      </c>
      <c r="DX14">
        <f ca="1"/>
        <v>0</v>
      </c>
      <c r="DY14">
        <f ca="1"/>
        <v>0</v>
      </c>
      <c r="DZ14">
        <f ca="1"/>
        <v>0</v>
      </c>
      <c r="EA14" t="str">
        <f ca="1"/>
        <v>Health</v>
      </c>
      <c r="EB14">
        <f ca="1"/>
        <v>0</v>
      </c>
      <c r="EC14" t="str">
        <f ca="1"/>
        <v>Health</v>
      </c>
      <c r="ED14">
        <f ca="1"/>
        <v>0</v>
      </c>
      <c r="EE14">
        <f ca="1"/>
        <v>0</v>
      </c>
      <c r="EF14">
        <f ca="1"/>
        <v>0</v>
      </c>
      <c r="EG14">
        <f ca="1"/>
        <v>0</v>
      </c>
      <c r="EH14">
        <f ca="1"/>
        <v>0</v>
      </c>
      <c r="EI14">
        <f ca="1"/>
        <v>0</v>
      </c>
      <c r="EJ14">
        <f ca="1"/>
        <v>0</v>
      </c>
      <c r="EK14">
        <f ca="1"/>
        <v>0</v>
      </c>
      <c r="EL14" t="str">
        <f ca="1"/>
        <v>Health</v>
      </c>
      <c r="EM14">
        <f ca="1"/>
        <v>0</v>
      </c>
      <c r="EN14">
        <f ca="1"/>
        <v>0</v>
      </c>
      <c r="EO14" t="str">
        <f ca="1"/>
        <v>Health</v>
      </c>
      <c r="EP14">
        <f ca="1"/>
        <v>0</v>
      </c>
      <c r="EQ14">
        <f ca="1"/>
        <v>0</v>
      </c>
      <c r="ER14" t="str">
        <f ca="1"/>
        <v>Health</v>
      </c>
      <c r="ES14" t="str">
        <f ca="1"/>
        <v>Divine</v>
      </c>
      <c r="ET14" t="str">
        <f ca="1"/>
        <v>Stamina</v>
      </c>
      <c r="EU14" s="21">
        <f ca="1"/>
        <v>0</v>
      </c>
      <c r="EV14" t="str">
        <f ca="1"/>
        <v>Health</v>
      </c>
      <c r="EW14" t="str">
        <f ca="1"/>
        <v>Health</v>
      </c>
      <c r="EX14" t="str">
        <f ca="1"/>
        <v>Wind</v>
      </c>
      <c r="EY14" t="str">
        <f ca="1"/>
        <v>Disease</v>
      </c>
      <c r="EZ14">
        <f ca="1"/>
        <v>0</v>
      </c>
      <c r="FA14">
        <f ca="1"/>
        <v>0</v>
      </c>
      <c r="FB14" t="str">
        <f ca="1"/>
        <v>Magicka</v>
      </c>
      <c r="FC14">
        <f ca="1"/>
        <v>0</v>
      </c>
      <c r="FD14" t="str">
        <f ca="1"/>
        <v>Disease</v>
      </c>
      <c r="FE14">
        <f ca="1"/>
        <v>0</v>
      </c>
      <c r="FF14">
        <f ca="1"/>
        <v>0</v>
      </c>
      <c r="FG14" t="str">
        <f ca="1"/>
        <v>Health</v>
      </c>
      <c r="FH14" t="str">
        <f ca="1"/>
        <v>Health</v>
      </c>
      <c r="FI14">
        <f ca="1"/>
        <v>0</v>
      </c>
      <c r="FJ14" t="str">
        <f ca="1"/>
        <v>Health</v>
      </c>
      <c r="FK14">
        <f ca="1"/>
        <v>0</v>
      </c>
      <c r="FL14" t="str">
        <f ca="1"/>
        <v>Health</v>
      </c>
      <c r="FM14">
        <f ca="1"/>
        <v>0</v>
      </c>
      <c r="FN14" t="str">
        <f ca="1"/>
        <v>Health</v>
      </c>
      <c r="FO14" t="str">
        <f ca="1"/>
        <v>Divine</v>
      </c>
      <c r="FP14">
        <f ca="1"/>
        <v>0</v>
      </c>
      <c r="FQ14" t="str">
        <f ca="1"/>
        <v>Divine</v>
      </c>
      <c r="FR14" t="str">
        <f ca="1"/>
        <v>Divine</v>
      </c>
      <c r="FS14">
        <f ca="1"/>
        <v>0</v>
      </c>
      <c r="FT14" t="str">
        <f ca="1"/>
        <v>Divine</v>
      </c>
      <c r="FU14" t="str">
        <f ca="1"/>
        <v>Disease</v>
      </c>
      <c r="FV14" t="str">
        <f ca="1"/>
        <v>Divine</v>
      </c>
      <c r="FW14">
        <f ca="1"/>
        <v>0</v>
      </c>
    </row>
    <row r="15" spans="1:179">
      <c r="A15" t="str">
        <f ca="1"/>
        <v>0000D6F5</v>
      </c>
      <c r="B15" t="str">
        <f ca="1"/>
        <v>0003C51F</v>
      </c>
      <c r="C15">
        <f ca="1"/>
        <v>0</v>
      </c>
      <c r="D15">
        <f ca="1"/>
        <v>0</v>
      </c>
      <c r="E15" t="str">
        <f ca="1"/>
        <v>Alteration</v>
      </c>
      <c r="F15">
        <f ca="1"/>
        <v>50</v>
      </c>
      <c r="G15" t="str">
        <f ca="1"/>
        <v>Strength of Earth</v>
      </c>
      <c r="H15">
        <f ca="1"/>
        <v>1</v>
      </c>
      <c r="I15">
        <f ca="1"/>
        <v>1</v>
      </c>
      <c r="J15">
        <f ca="1"/>
        <v>0</v>
      </c>
      <c r="K15" t="str">
        <f ca="1"/>
        <v>Enhance</v>
      </c>
      <c r="L15">
        <f ca="1"/>
        <v>0</v>
      </c>
      <c r="M15">
        <f ca="1"/>
        <v>0</v>
      </c>
      <c r="N15" t="str">
        <f ca="1"/>
        <v>Earth</v>
      </c>
      <c r="O15" t="str">
        <f ca="1"/>
        <v>Melee</v>
      </c>
      <c r="P15">
        <f ca="1"/>
        <v>0</v>
      </c>
      <c r="Q15">
        <f ca="1"/>
        <v>0</v>
      </c>
      <c r="S15" t="str">
        <f t="shared" ca="1" si="0"/>
        <v>Strength of Earth</v>
      </c>
      <c r="T15">
        <f t="shared" ca="1" si="1"/>
        <v>50</v>
      </c>
      <c r="U15" s="22">
        <f t="shared" ca="1" si="2"/>
        <v>55029</v>
      </c>
      <c r="X15" t="str">
        <f>O3</f>
        <v>Aspect</v>
      </c>
      <c r="Y15" cm="1">
        <f t="array" aca="1" ref="Y15:FW15" ca="1">TRANSPOSE(O4:O158)</f>
        <v>0</v>
      </c>
      <c r="Z15">
        <f ca="1"/>
        <v>0</v>
      </c>
      <c r="AA15">
        <f ca="1"/>
        <v>0</v>
      </c>
      <c r="AB15" t="str">
        <f ca="1"/>
        <v>Protection</v>
      </c>
      <c r="AC15">
        <f ca="1"/>
        <v>0</v>
      </c>
      <c r="AD15">
        <f ca="1"/>
        <v>0</v>
      </c>
      <c r="AE15">
        <f ca="1"/>
        <v>0</v>
      </c>
      <c r="AF15">
        <f ca="1"/>
        <v>0</v>
      </c>
      <c r="AG15">
        <f ca="1"/>
        <v>0</v>
      </c>
      <c r="AH15">
        <f ca="1"/>
        <v>0</v>
      </c>
      <c r="AI15">
        <f ca="1"/>
        <v>0</v>
      </c>
      <c r="AJ15" t="str">
        <f ca="1"/>
        <v>Melee</v>
      </c>
      <c r="AK15">
        <f ca="1"/>
        <v>0</v>
      </c>
      <c r="AL15">
        <f ca="1"/>
        <v>0</v>
      </c>
      <c r="AM15">
        <f ca="1"/>
        <v>0</v>
      </c>
      <c r="AN15">
        <f ca="1"/>
        <v>0</v>
      </c>
      <c r="AO15">
        <f ca="1"/>
        <v>0</v>
      </c>
      <c r="AP15">
        <f ca="1"/>
        <v>0</v>
      </c>
      <c r="AQ15">
        <f ca="1"/>
        <v>0</v>
      </c>
      <c r="AR15">
        <f ca="1"/>
        <v>0</v>
      </c>
      <c r="AS15">
        <f ca="1"/>
        <v>0</v>
      </c>
      <c r="AT15">
        <f ca="1"/>
        <v>0</v>
      </c>
      <c r="AU15">
        <f ca="1"/>
        <v>0</v>
      </c>
      <c r="AV15" t="str">
        <f ca="1"/>
        <v>Shock</v>
      </c>
      <c r="AW15">
        <f ca="1"/>
        <v>0</v>
      </c>
      <c r="AX15">
        <f ca="1"/>
        <v>0</v>
      </c>
      <c r="AY15">
        <f ca="1"/>
        <v>0</v>
      </c>
      <c r="AZ15">
        <f ca="1"/>
        <v>0</v>
      </c>
      <c r="BA15">
        <f ca="1"/>
        <v>0</v>
      </c>
      <c r="BB15">
        <f ca="1"/>
        <v>0</v>
      </c>
      <c r="BC15" t="str">
        <f ca="1"/>
        <v>Wind</v>
      </c>
      <c r="BD15">
        <f ca="1"/>
        <v>0</v>
      </c>
      <c r="BE15">
        <f ca="1"/>
        <v>0</v>
      </c>
      <c r="BF15">
        <f ca="1"/>
        <v>0</v>
      </c>
      <c r="BG15">
        <f ca="1"/>
        <v>0</v>
      </c>
      <c r="BH15">
        <f ca="1"/>
        <v>0</v>
      </c>
      <c r="BI15">
        <f ca="1"/>
        <v>0</v>
      </c>
      <c r="BJ15">
        <f ca="1"/>
        <v>0</v>
      </c>
      <c r="BK15">
        <f ca="1"/>
        <v>0</v>
      </c>
      <c r="BL15">
        <f ca="1"/>
        <v>0</v>
      </c>
      <c r="BM15">
        <f ca="1"/>
        <v>0</v>
      </c>
      <c r="BN15">
        <f ca="1"/>
        <v>0</v>
      </c>
      <c r="BO15">
        <f ca="1"/>
        <v>0</v>
      </c>
      <c r="BP15">
        <f ca="1"/>
        <v>0</v>
      </c>
      <c r="BQ15">
        <f ca="1"/>
        <v>0</v>
      </c>
      <c r="BR15">
        <f ca="1"/>
        <v>0</v>
      </c>
      <c r="BS15">
        <f ca="1"/>
        <v>0</v>
      </c>
      <c r="BT15">
        <f ca="1"/>
        <v>0</v>
      </c>
      <c r="BU15" t="str">
        <f ca="1"/>
        <v>Magic</v>
      </c>
      <c r="BV15">
        <f ca="1"/>
        <v>0</v>
      </c>
      <c r="BW15">
        <f ca="1"/>
        <v>0</v>
      </c>
      <c r="BX15">
        <f ca="1"/>
        <v>0</v>
      </c>
      <c r="BY15">
        <f ca="1"/>
        <v>0</v>
      </c>
      <c r="BZ15">
        <f ca="1"/>
        <v>0</v>
      </c>
      <c r="CA15">
        <f ca="1"/>
        <v>0</v>
      </c>
      <c r="CB15">
        <f ca="1"/>
        <v>0</v>
      </c>
      <c r="CC15">
        <f ca="1"/>
        <v>0</v>
      </c>
      <c r="CD15">
        <f ca="1"/>
        <v>0</v>
      </c>
      <c r="CE15">
        <f ca="1"/>
        <v>0</v>
      </c>
      <c r="CF15">
        <f ca="1"/>
        <v>0</v>
      </c>
      <c r="CG15">
        <f ca="1"/>
        <v>0</v>
      </c>
      <c r="CH15">
        <f ca="1"/>
        <v>0</v>
      </c>
      <c r="CI15">
        <f ca="1"/>
        <v>0</v>
      </c>
      <c r="CJ15">
        <f ca="1"/>
        <v>0</v>
      </c>
      <c r="CK15">
        <f ca="1"/>
        <v>0</v>
      </c>
      <c r="CL15">
        <f ca="1"/>
        <v>0</v>
      </c>
      <c r="CM15">
        <f ca="1"/>
        <v>0</v>
      </c>
      <c r="CN15">
        <f ca="1"/>
        <v>0</v>
      </c>
      <c r="CO15">
        <f ca="1"/>
        <v>0</v>
      </c>
      <c r="CP15">
        <f ca="1"/>
        <v>0</v>
      </c>
      <c r="CQ15">
        <f ca="1"/>
        <v>0</v>
      </c>
      <c r="CR15">
        <f ca="1"/>
        <v>0</v>
      </c>
      <c r="CS15">
        <f ca="1"/>
        <v>0</v>
      </c>
      <c r="CT15">
        <f ca="1"/>
        <v>0</v>
      </c>
      <c r="CU15">
        <f ca="1"/>
        <v>0</v>
      </c>
      <c r="CV15">
        <f ca="1"/>
        <v>0</v>
      </c>
      <c r="CW15">
        <f ca="1"/>
        <v>0</v>
      </c>
      <c r="CX15">
        <f ca="1"/>
        <v>0</v>
      </c>
      <c r="CY15">
        <f ca="1"/>
        <v>0</v>
      </c>
      <c r="CZ15">
        <f ca="1"/>
        <v>0</v>
      </c>
      <c r="DA15">
        <f ca="1"/>
        <v>0</v>
      </c>
      <c r="DB15">
        <f ca="1"/>
        <v>0</v>
      </c>
      <c r="DC15">
        <f ca="1"/>
        <v>0</v>
      </c>
      <c r="DD15" t="str">
        <f ca="1"/>
        <v>Frost</v>
      </c>
      <c r="DE15">
        <f ca="1"/>
        <v>0</v>
      </c>
      <c r="DF15">
        <f ca="1"/>
        <v>0</v>
      </c>
      <c r="DG15">
        <f ca="1"/>
        <v>0</v>
      </c>
      <c r="DH15">
        <f ca="1"/>
        <v>0</v>
      </c>
      <c r="DI15">
        <f ca="1"/>
        <v>0</v>
      </c>
      <c r="DJ15">
        <f ca="1"/>
        <v>0</v>
      </c>
      <c r="DK15">
        <f ca="1"/>
        <v>0</v>
      </c>
      <c r="DL15" t="str">
        <f ca="1"/>
        <v>Wind</v>
      </c>
      <c r="DM15" t="str">
        <f ca="1"/>
        <v>Earth</v>
      </c>
      <c r="DN15">
        <f ca="1"/>
        <v>0</v>
      </c>
      <c r="DO15">
        <f ca="1"/>
        <v>0</v>
      </c>
      <c r="DP15">
        <f ca="1"/>
        <v>0</v>
      </c>
      <c r="DQ15">
        <f ca="1"/>
        <v>0</v>
      </c>
      <c r="DR15">
        <f ca="1"/>
        <v>0</v>
      </c>
      <c r="DS15">
        <f ca="1"/>
        <v>0</v>
      </c>
      <c r="DT15">
        <f ca="1"/>
        <v>0</v>
      </c>
      <c r="DU15">
        <f ca="1"/>
        <v>0</v>
      </c>
      <c r="DV15">
        <f ca="1"/>
        <v>0</v>
      </c>
      <c r="DW15" t="str">
        <f ca="1"/>
        <v>Soul</v>
      </c>
      <c r="DX15">
        <f ca="1"/>
        <v>0</v>
      </c>
      <c r="DY15">
        <f ca="1"/>
        <v>0</v>
      </c>
      <c r="DZ15">
        <f ca="1"/>
        <v>0</v>
      </c>
      <c r="EA15">
        <f ca="1"/>
        <v>0</v>
      </c>
      <c r="EB15">
        <f ca="1"/>
        <v>0</v>
      </c>
      <c r="EC15">
        <f ca="1"/>
        <v>0</v>
      </c>
      <c r="ED15">
        <f ca="1"/>
        <v>0</v>
      </c>
      <c r="EE15">
        <f ca="1"/>
        <v>0</v>
      </c>
      <c r="EF15">
        <f ca="1"/>
        <v>0</v>
      </c>
      <c r="EG15">
        <f ca="1"/>
        <v>0</v>
      </c>
      <c r="EH15">
        <f ca="1"/>
        <v>0</v>
      </c>
      <c r="EI15">
        <f ca="1"/>
        <v>0</v>
      </c>
      <c r="EJ15">
        <f ca="1"/>
        <v>0</v>
      </c>
      <c r="EK15">
        <f ca="1"/>
        <v>0</v>
      </c>
      <c r="EL15" t="str">
        <f ca="1"/>
        <v>Magicka</v>
      </c>
      <c r="EM15">
        <f ca="1"/>
        <v>0</v>
      </c>
      <c r="EN15" t="str">
        <f ca="1"/>
        <v>Soul</v>
      </c>
      <c r="EO15">
        <f ca="1"/>
        <v>0</v>
      </c>
      <c r="EP15">
        <f ca="1"/>
        <v>0</v>
      </c>
      <c r="EQ15">
        <f ca="1"/>
        <v>0</v>
      </c>
      <c r="ER15">
        <f ca="1"/>
        <v>0</v>
      </c>
      <c r="ES15" t="str">
        <f ca="1"/>
        <v>Soul</v>
      </c>
      <c r="ET15">
        <f ca="1"/>
        <v>0</v>
      </c>
      <c r="EU15" s="21">
        <f ca="1"/>
        <v>0</v>
      </c>
      <c r="EV15">
        <f ca="1"/>
        <v>0</v>
      </c>
      <c r="EW15">
        <f ca="1"/>
        <v>0</v>
      </c>
      <c r="EX15">
        <f ca="1"/>
        <v>0</v>
      </c>
      <c r="EY15">
        <f ca="1"/>
        <v>0</v>
      </c>
      <c r="EZ15">
        <f ca="1"/>
        <v>0</v>
      </c>
      <c r="FA15">
        <f ca="1"/>
        <v>0</v>
      </c>
      <c r="FB15">
        <f ca="1"/>
        <v>0</v>
      </c>
      <c r="FC15">
        <f ca="1"/>
        <v>0</v>
      </c>
      <c r="FD15">
        <f ca="1"/>
        <v>0</v>
      </c>
      <c r="FE15">
        <f ca="1"/>
        <v>0</v>
      </c>
      <c r="FF15">
        <f ca="1"/>
        <v>0</v>
      </c>
      <c r="FG15">
        <f ca="1"/>
        <v>0</v>
      </c>
      <c r="FH15">
        <f ca="1"/>
        <v>0</v>
      </c>
      <c r="FI15">
        <f ca="1"/>
        <v>0</v>
      </c>
      <c r="FJ15">
        <f ca="1"/>
        <v>0</v>
      </c>
      <c r="FK15">
        <f ca="1"/>
        <v>0</v>
      </c>
      <c r="FL15">
        <f ca="1"/>
        <v>0</v>
      </c>
      <c r="FM15">
        <f ca="1"/>
        <v>0</v>
      </c>
      <c r="FN15">
        <f ca="1"/>
        <v>0</v>
      </c>
      <c r="FO15">
        <f ca="1"/>
        <v>0</v>
      </c>
      <c r="FP15">
        <f ca="1"/>
        <v>0</v>
      </c>
      <c r="FQ15">
        <f ca="1"/>
        <v>0</v>
      </c>
      <c r="FR15">
        <f ca="1"/>
        <v>0</v>
      </c>
      <c r="FS15">
        <f ca="1"/>
        <v>0</v>
      </c>
      <c r="FT15">
        <f ca="1"/>
        <v>0</v>
      </c>
      <c r="FU15" t="str">
        <f ca="1"/>
        <v>Cloak</v>
      </c>
      <c r="FV15" t="str">
        <f ca="1"/>
        <v>Light</v>
      </c>
      <c r="FW15" t="str">
        <f ca="1"/>
        <v>Magic</v>
      </c>
    </row>
    <row r="16" spans="1:179">
      <c r="A16" t="str">
        <f ca="1"/>
        <v>00002E25</v>
      </c>
      <c r="B16" t="str">
        <f ca="1"/>
        <v>0003C524</v>
      </c>
      <c r="C16">
        <f ca="1"/>
        <v>0</v>
      </c>
      <c r="D16">
        <f ca="1"/>
        <v>0</v>
      </c>
      <c r="E16" t="str">
        <f ca="1"/>
        <v>Alteration</v>
      </c>
      <c r="F16">
        <f ca="1"/>
        <v>50</v>
      </c>
      <c r="G16" t="str">
        <f ca="1"/>
        <v>Tharn's Prison</v>
      </c>
      <c r="H16">
        <f ca="1"/>
        <v>1</v>
      </c>
      <c r="I16">
        <f ca="1"/>
        <v>1</v>
      </c>
      <c r="J16">
        <f ca="1"/>
        <v>0</v>
      </c>
      <c r="K16">
        <f ca="1"/>
        <v>0</v>
      </c>
      <c r="L16">
        <f ca="1"/>
        <v>0</v>
      </c>
      <c r="M16">
        <f ca="1"/>
        <v>0</v>
      </c>
      <c r="N16" t="str">
        <f ca="1"/>
        <v>Force</v>
      </c>
      <c r="O16">
        <f ca="1"/>
        <v>0</v>
      </c>
      <c r="P16">
        <f ca="1"/>
        <v>0</v>
      </c>
      <c r="Q16">
        <f ca="1"/>
        <v>0</v>
      </c>
      <c r="S16" t="str">
        <f t="shared" ca="1" si="0"/>
        <v>Tharn's Prison</v>
      </c>
      <c r="T16">
        <f t="shared" ca="1" si="1"/>
        <v>50</v>
      </c>
      <c r="U16" s="22">
        <f t="shared" ca="1" si="2"/>
        <v>11813</v>
      </c>
      <c r="X16" t="str">
        <f>P3</f>
        <v>Aspect</v>
      </c>
      <c r="Y16" cm="1">
        <f t="array" aca="1" ref="Y16:FW16" ca="1">TRANSPOSE(P4:P158)</f>
        <v>0</v>
      </c>
      <c r="Z16">
        <f ca="1"/>
        <v>0</v>
      </c>
      <c r="AA16">
        <f ca="1"/>
        <v>0</v>
      </c>
      <c r="AB16" t="str">
        <f ca="1"/>
        <v>Rune</v>
      </c>
      <c r="AC16">
        <f ca="1"/>
        <v>0</v>
      </c>
      <c r="AD16">
        <f ca="1"/>
        <v>0</v>
      </c>
      <c r="AE16">
        <f ca="1"/>
        <v>0</v>
      </c>
      <c r="AF16">
        <f ca="1"/>
        <v>0</v>
      </c>
      <c r="AG16">
        <f ca="1"/>
        <v>0</v>
      </c>
      <c r="AH16">
        <f ca="1"/>
        <v>0</v>
      </c>
      <c r="AI16">
        <f ca="1"/>
        <v>0</v>
      </c>
      <c r="AJ16">
        <f ca="1"/>
        <v>0</v>
      </c>
      <c r="AK16">
        <f ca="1"/>
        <v>0</v>
      </c>
      <c r="AL16">
        <f ca="1"/>
        <v>0</v>
      </c>
      <c r="AM16">
        <f ca="1"/>
        <v>0</v>
      </c>
      <c r="AN16">
        <f ca="1"/>
        <v>0</v>
      </c>
      <c r="AO16">
        <f ca="1"/>
        <v>0</v>
      </c>
      <c r="AP16">
        <f ca="1"/>
        <v>0</v>
      </c>
      <c r="AQ16">
        <f ca="1"/>
        <v>0</v>
      </c>
      <c r="AR16">
        <f ca="1"/>
        <v>0</v>
      </c>
      <c r="AS16">
        <f ca="1"/>
        <v>0</v>
      </c>
      <c r="AT16" t="str">
        <f ca="1"/>
        <v>Rune</v>
      </c>
      <c r="AU16">
        <f ca="1"/>
        <v>0</v>
      </c>
      <c r="AV16" t="str">
        <f ca="1"/>
        <v>Wind</v>
      </c>
      <c r="AW16">
        <f ca="1"/>
        <v>0</v>
      </c>
      <c r="AX16">
        <f ca="1"/>
        <v>0</v>
      </c>
      <c r="AY16" t="str">
        <f ca="1"/>
        <v>Rune</v>
      </c>
      <c r="AZ16" t="str">
        <f ca="1"/>
        <v>Resistance</v>
      </c>
      <c r="BA16">
        <f ca="1"/>
        <v>0</v>
      </c>
      <c r="BB16" t="str">
        <f ca="1"/>
        <v>Resistance</v>
      </c>
      <c r="BC16">
        <f ca="1"/>
        <v>0</v>
      </c>
      <c r="BD16">
        <f ca="1"/>
        <v>0</v>
      </c>
      <c r="BE16">
        <f ca="1"/>
        <v>0</v>
      </c>
      <c r="BF16">
        <f ca="1"/>
        <v>0</v>
      </c>
      <c r="BG16">
        <f ca="1"/>
        <v>0</v>
      </c>
      <c r="BH16">
        <f ca="1"/>
        <v>0</v>
      </c>
      <c r="BI16">
        <f ca="1"/>
        <v>0</v>
      </c>
      <c r="BJ16">
        <f ca="1"/>
        <v>0</v>
      </c>
      <c r="BK16">
        <f ca="1"/>
        <v>0</v>
      </c>
      <c r="BL16">
        <f ca="1"/>
        <v>0</v>
      </c>
      <c r="BM16">
        <f ca="1"/>
        <v>0</v>
      </c>
      <c r="BN16">
        <f ca="1"/>
        <v>0</v>
      </c>
      <c r="BO16">
        <f ca="1"/>
        <v>0</v>
      </c>
      <c r="BP16">
        <f ca="1"/>
        <v>0</v>
      </c>
      <c r="BQ16">
        <f ca="1"/>
        <v>0</v>
      </c>
      <c r="BR16" t="str">
        <f ca="1"/>
        <v>Rune</v>
      </c>
      <c r="BS16">
        <f ca="1"/>
        <v>0</v>
      </c>
      <c r="BT16">
        <f ca="1"/>
        <v>0</v>
      </c>
      <c r="BU16">
        <f ca="1"/>
        <v>0</v>
      </c>
      <c r="BV16">
        <f ca="1"/>
        <v>0</v>
      </c>
      <c r="BW16">
        <f ca="1"/>
        <v>0</v>
      </c>
      <c r="BX16">
        <f ca="1"/>
        <v>0</v>
      </c>
      <c r="BY16">
        <f ca="1"/>
        <v>0</v>
      </c>
      <c r="BZ16">
        <f ca="1"/>
        <v>0</v>
      </c>
      <c r="CA16">
        <f ca="1"/>
        <v>0</v>
      </c>
      <c r="CB16">
        <f ca="1"/>
        <v>0</v>
      </c>
      <c r="CC16">
        <f ca="1"/>
        <v>0</v>
      </c>
      <c r="CD16">
        <f ca="1"/>
        <v>0</v>
      </c>
      <c r="CE16">
        <f ca="1"/>
        <v>0</v>
      </c>
      <c r="CF16">
        <f ca="1"/>
        <v>0</v>
      </c>
      <c r="CG16">
        <f ca="1"/>
        <v>0</v>
      </c>
      <c r="CH16">
        <f ca="1"/>
        <v>0</v>
      </c>
      <c r="CI16">
        <f ca="1"/>
        <v>0</v>
      </c>
      <c r="CJ16">
        <f ca="1"/>
        <v>0</v>
      </c>
      <c r="CK16">
        <f ca="1"/>
        <v>0</v>
      </c>
      <c r="CL16">
        <f ca="1"/>
        <v>0</v>
      </c>
      <c r="CM16">
        <f ca="1"/>
        <v>0</v>
      </c>
      <c r="CN16">
        <f ca="1"/>
        <v>0</v>
      </c>
      <c r="CO16">
        <f ca="1"/>
        <v>0</v>
      </c>
      <c r="CP16">
        <f ca="1"/>
        <v>0</v>
      </c>
      <c r="CQ16">
        <f ca="1"/>
        <v>0</v>
      </c>
      <c r="CR16">
        <f ca="1"/>
        <v>0</v>
      </c>
      <c r="CS16">
        <f ca="1"/>
        <v>0</v>
      </c>
      <c r="CT16">
        <f ca="1"/>
        <v>0</v>
      </c>
      <c r="CU16">
        <f ca="1"/>
        <v>0</v>
      </c>
      <c r="CV16">
        <f ca="1"/>
        <v>0</v>
      </c>
      <c r="CW16">
        <f ca="1"/>
        <v>0</v>
      </c>
      <c r="CX16">
        <f ca="1"/>
        <v>0</v>
      </c>
      <c r="CY16">
        <f ca="1"/>
        <v>0</v>
      </c>
      <c r="CZ16">
        <f ca="1"/>
        <v>0</v>
      </c>
      <c r="DA16">
        <f ca="1"/>
        <v>0</v>
      </c>
      <c r="DB16">
        <f ca="1"/>
        <v>0</v>
      </c>
      <c r="DC16">
        <f ca="1"/>
        <v>0</v>
      </c>
      <c r="DD16" t="str">
        <f ca="1"/>
        <v>Shock</v>
      </c>
      <c r="DE16">
        <f ca="1"/>
        <v>0</v>
      </c>
      <c r="DF16">
        <f ca="1"/>
        <v>0</v>
      </c>
      <c r="DG16">
        <f ca="1"/>
        <v>0</v>
      </c>
      <c r="DH16" t="str">
        <f ca="1"/>
        <v>Resistance</v>
      </c>
      <c r="DI16">
        <f ca="1"/>
        <v>0</v>
      </c>
      <c r="DJ16" t="str">
        <f ca="1"/>
        <v>Resistance</v>
      </c>
      <c r="DK16" t="str">
        <f ca="1"/>
        <v>Resistance</v>
      </c>
      <c r="DL16">
        <f ca="1"/>
        <v>0</v>
      </c>
      <c r="DM16">
        <f ca="1"/>
        <v>0</v>
      </c>
      <c r="DN16">
        <f ca="1"/>
        <v>0</v>
      </c>
      <c r="DO16">
        <f ca="1"/>
        <v>0</v>
      </c>
      <c r="DP16">
        <f ca="1"/>
        <v>0</v>
      </c>
      <c r="DQ16">
        <f ca="1"/>
        <v>0</v>
      </c>
      <c r="DR16">
        <f ca="1"/>
        <v>0</v>
      </c>
      <c r="DS16">
        <f ca="1"/>
        <v>0</v>
      </c>
      <c r="DT16">
        <f ca="1"/>
        <v>0</v>
      </c>
      <c r="DU16">
        <f ca="1"/>
        <v>0</v>
      </c>
      <c r="DV16">
        <f ca="1"/>
        <v>0</v>
      </c>
      <c r="DW16">
        <f ca="1"/>
        <v>0</v>
      </c>
      <c r="DX16">
        <f ca="1"/>
        <v>0</v>
      </c>
      <c r="DY16">
        <f ca="1"/>
        <v>0</v>
      </c>
      <c r="DZ16">
        <f ca="1"/>
        <v>0</v>
      </c>
      <c r="EA16">
        <f ca="1"/>
        <v>0</v>
      </c>
      <c r="EB16">
        <f ca="1"/>
        <v>0</v>
      </c>
      <c r="EC16">
        <f ca="1"/>
        <v>0</v>
      </c>
      <c r="ED16">
        <f ca="1"/>
        <v>0</v>
      </c>
      <c r="EE16">
        <f ca="1"/>
        <v>0</v>
      </c>
      <c r="EF16">
        <f ca="1"/>
        <v>0</v>
      </c>
      <c r="EG16">
        <f ca="1"/>
        <v>0</v>
      </c>
      <c r="EH16">
        <f ca="1"/>
        <v>0</v>
      </c>
      <c r="EI16">
        <f ca="1"/>
        <v>0</v>
      </c>
      <c r="EJ16">
        <f ca="1"/>
        <v>0</v>
      </c>
      <c r="EK16">
        <f ca="1"/>
        <v>0</v>
      </c>
      <c r="EL16">
        <f ca="1"/>
        <v>0</v>
      </c>
      <c r="EM16">
        <f ca="1"/>
        <v>0</v>
      </c>
      <c r="EN16">
        <f ca="1"/>
        <v>0</v>
      </c>
      <c r="EO16">
        <f ca="1"/>
        <v>0</v>
      </c>
      <c r="EP16">
        <f ca="1"/>
        <v>0</v>
      </c>
      <c r="EQ16">
        <f ca="1"/>
        <v>0</v>
      </c>
      <c r="ER16">
        <f ca="1"/>
        <v>0</v>
      </c>
      <c r="ES16">
        <f ca="1"/>
        <v>0</v>
      </c>
      <c r="ET16" t="str">
        <f ca="1"/>
        <v>Rune</v>
      </c>
      <c r="EU16" s="21">
        <f ca="1"/>
        <v>0</v>
      </c>
      <c r="EV16">
        <f ca="1"/>
        <v>0</v>
      </c>
      <c r="EW16">
        <f ca="1"/>
        <v>0</v>
      </c>
      <c r="EX16">
        <f ca="1"/>
        <v>0</v>
      </c>
      <c r="EY16">
        <f ca="1"/>
        <v>0</v>
      </c>
      <c r="EZ16">
        <f ca="1"/>
        <v>0</v>
      </c>
      <c r="FA16">
        <f ca="1"/>
        <v>0</v>
      </c>
      <c r="FB16" t="str">
        <f ca="1"/>
        <v>Rune</v>
      </c>
      <c r="FC16">
        <f ca="1"/>
        <v>0</v>
      </c>
      <c r="FD16">
        <f ca="1"/>
        <v>0</v>
      </c>
      <c r="FE16">
        <f ca="1"/>
        <v>0</v>
      </c>
      <c r="FF16">
        <f ca="1"/>
        <v>0</v>
      </c>
      <c r="FG16">
        <f ca="1"/>
        <v>0</v>
      </c>
      <c r="FH16" t="str">
        <f ca="1"/>
        <v>Cloak</v>
      </c>
      <c r="FI16">
        <f ca="1"/>
        <v>0</v>
      </c>
      <c r="FJ16">
        <f ca="1"/>
        <v>0</v>
      </c>
      <c r="FK16">
        <f ca="1"/>
        <v>0</v>
      </c>
      <c r="FL16">
        <f ca="1"/>
        <v>0</v>
      </c>
      <c r="FM16">
        <f ca="1"/>
        <v>0</v>
      </c>
      <c r="FN16">
        <f ca="1"/>
        <v>0</v>
      </c>
      <c r="FO16">
        <f ca="1"/>
        <v>0</v>
      </c>
      <c r="FP16" t="str">
        <f ca="1"/>
        <v>Rune</v>
      </c>
      <c r="FQ16" t="str">
        <f ca="1"/>
        <v>Rune</v>
      </c>
      <c r="FR16">
        <f ca="1"/>
        <v>0</v>
      </c>
      <c r="FS16">
        <f ca="1"/>
        <v>0</v>
      </c>
      <c r="FT16" t="str">
        <f ca="1"/>
        <v>Skill</v>
      </c>
      <c r="FU16">
        <f ca="1"/>
        <v>0</v>
      </c>
      <c r="FV16">
        <f ca="1"/>
        <v>0</v>
      </c>
      <c r="FW16">
        <f ca="1"/>
        <v>0</v>
      </c>
    </row>
    <row r="17" spans="1:179">
      <c r="A17" t="str">
        <f ca="1"/>
        <v>00007A8C</v>
      </c>
      <c r="B17" t="str">
        <f ca="1"/>
        <v>0003C521</v>
      </c>
      <c r="C17">
        <f ca="1"/>
        <v>0</v>
      </c>
      <c r="D17">
        <f ca="1"/>
        <v>0</v>
      </c>
      <c r="E17" t="str">
        <f ca="1"/>
        <v>Alteration</v>
      </c>
      <c r="F17">
        <f ca="1"/>
        <v>50</v>
      </c>
      <c r="G17" t="str">
        <f ca="1"/>
        <v>Thundering Hooves</v>
      </c>
      <c r="H17">
        <f ca="1"/>
        <v>1</v>
      </c>
      <c r="I17">
        <f ca="1"/>
        <v>1</v>
      </c>
      <c r="J17">
        <f ca="1"/>
        <v>0</v>
      </c>
      <c r="K17">
        <f ca="1"/>
        <v>0</v>
      </c>
      <c r="L17">
        <f ca="1"/>
        <v>0</v>
      </c>
      <c r="M17" t="str">
        <f ca="1"/>
        <v>Mobility</v>
      </c>
      <c r="N17" t="str">
        <f ca="1"/>
        <v>Cloak</v>
      </c>
      <c r="O17">
        <f ca="1"/>
        <v>0</v>
      </c>
      <c r="P17">
        <f ca="1"/>
        <v>0</v>
      </c>
      <c r="Q17">
        <f ca="1"/>
        <v>0</v>
      </c>
      <c r="S17" t="str">
        <f t="shared" ca="1" si="0"/>
        <v>Thundering Hooves</v>
      </c>
      <c r="T17">
        <f t="shared" ca="1" si="1"/>
        <v>50</v>
      </c>
      <c r="U17" s="22">
        <f t="shared" ca="1" si="2"/>
        <v>31372</v>
      </c>
      <c r="X17" t="str">
        <f>Q3</f>
        <v>Aspect</v>
      </c>
      <c r="Y17" cm="1">
        <f t="array" aca="1" ref="Y17:FW17" ca="1">TRANSPOSE(Q4:Q158)</f>
        <v>0</v>
      </c>
      <c r="Z17">
        <f ca="1"/>
        <v>0</v>
      </c>
      <c r="AA17">
        <f ca="1"/>
        <v>0</v>
      </c>
      <c r="AB17">
        <f ca="1"/>
        <v>0</v>
      </c>
      <c r="AC17" t="str">
        <f ca="1"/>
        <v>Metamagic</v>
      </c>
      <c r="AD17">
        <f ca="1"/>
        <v>0</v>
      </c>
      <c r="AE17">
        <f ca="1"/>
        <v>0</v>
      </c>
      <c r="AF17">
        <f ca="1"/>
        <v>0</v>
      </c>
      <c r="AG17">
        <f ca="1"/>
        <v>0</v>
      </c>
      <c r="AH17">
        <f ca="1"/>
        <v>0</v>
      </c>
      <c r="AI17" t="str">
        <f ca="1"/>
        <v>Metamagic</v>
      </c>
      <c r="AJ17">
        <f ca="1"/>
        <v>0</v>
      </c>
      <c r="AK17">
        <f ca="1"/>
        <v>0</v>
      </c>
      <c r="AL17">
        <f ca="1"/>
        <v>0</v>
      </c>
      <c r="AM17">
        <f ca="1"/>
        <v>0</v>
      </c>
      <c r="AN17" t="str">
        <f ca="1"/>
        <v>Metamagic</v>
      </c>
      <c r="AO17">
        <f ca="1"/>
        <v>0</v>
      </c>
      <c r="AP17">
        <f ca="1"/>
        <v>0</v>
      </c>
      <c r="AQ17">
        <f ca="1"/>
        <v>0</v>
      </c>
      <c r="AR17" t="str">
        <f ca="1"/>
        <v>Metamagic</v>
      </c>
      <c r="AS17">
        <f ca="1"/>
        <v>0</v>
      </c>
      <c r="AT17">
        <f ca="1"/>
        <v>0</v>
      </c>
      <c r="AU17">
        <f ca="1"/>
        <v>0</v>
      </c>
      <c r="AV17" t="str">
        <f ca="1"/>
        <v>Water</v>
      </c>
      <c r="AW17">
        <f ca="1"/>
        <v>0</v>
      </c>
      <c r="AX17">
        <f ca="1"/>
        <v>0</v>
      </c>
      <c r="AY17">
        <f ca="1"/>
        <v>0</v>
      </c>
      <c r="AZ17">
        <f ca="1"/>
        <v>0</v>
      </c>
      <c r="BA17">
        <f ca="1"/>
        <v>0</v>
      </c>
      <c r="BB17">
        <f ca="1"/>
        <v>0</v>
      </c>
      <c r="BC17">
        <f ca="1"/>
        <v>0</v>
      </c>
      <c r="BD17">
        <f ca="1"/>
        <v>0</v>
      </c>
      <c r="BE17">
        <f ca="1"/>
        <v>0</v>
      </c>
      <c r="BF17">
        <f ca="1"/>
        <v>0</v>
      </c>
      <c r="BG17">
        <f ca="1"/>
        <v>0</v>
      </c>
      <c r="BH17">
        <f ca="1"/>
        <v>0</v>
      </c>
      <c r="BI17">
        <f ca="1"/>
        <v>0</v>
      </c>
      <c r="BJ17">
        <f ca="1"/>
        <v>0</v>
      </c>
      <c r="BK17" t="str">
        <f ca="1"/>
        <v>Metamagic</v>
      </c>
      <c r="BL17">
        <f ca="1"/>
        <v>0</v>
      </c>
      <c r="BM17">
        <f ca="1"/>
        <v>0</v>
      </c>
      <c r="BN17">
        <f ca="1"/>
        <v>0</v>
      </c>
      <c r="BO17">
        <f ca="1"/>
        <v>0</v>
      </c>
      <c r="BP17">
        <f ca="1"/>
        <v>0</v>
      </c>
      <c r="BQ17">
        <f ca="1"/>
        <v>0</v>
      </c>
      <c r="BR17">
        <f ca="1"/>
        <v>0</v>
      </c>
      <c r="BS17">
        <f ca="1"/>
        <v>0</v>
      </c>
      <c r="BT17">
        <f ca="1"/>
        <v>0</v>
      </c>
      <c r="BU17">
        <f ca="1"/>
        <v>0</v>
      </c>
      <c r="BV17">
        <f ca="1"/>
        <v>0</v>
      </c>
      <c r="BW17">
        <f ca="1"/>
        <v>0</v>
      </c>
      <c r="BX17">
        <f ca="1"/>
        <v>0</v>
      </c>
      <c r="BY17">
        <f ca="1"/>
        <v>0</v>
      </c>
      <c r="BZ17">
        <f ca="1"/>
        <v>0</v>
      </c>
      <c r="CA17">
        <f ca="1"/>
        <v>0</v>
      </c>
      <c r="CB17">
        <f ca="1"/>
        <v>0</v>
      </c>
      <c r="CC17">
        <f ca="1"/>
        <v>0</v>
      </c>
      <c r="CD17">
        <f ca="1"/>
        <v>0</v>
      </c>
      <c r="CE17">
        <f ca="1"/>
        <v>0</v>
      </c>
      <c r="CF17">
        <f ca="1"/>
        <v>0</v>
      </c>
      <c r="CG17">
        <f ca="1"/>
        <v>0</v>
      </c>
      <c r="CH17">
        <f ca="1"/>
        <v>0</v>
      </c>
      <c r="CI17">
        <f ca="1"/>
        <v>0</v>
      </c>
      <c r="CJ17">
        <f ca="1"/>
        <v>0</v>
      </c>
      <c r="CK17">
        <f ca="1"/>
        <v>0</v>
      </c>
      <c r="CL17">
        <f ca="1"/>
        <v>0</v>
      </c>
      <c r="CM17">
        <f ca="1"/>
        <v>0</v>
      </c>
      <c r="CN17">
        <f ca="1"/>
        <v>0</v>
      </c>
      <c r="CO17">
        <f ca="1"/>
        <v>0</v>
      </c>
      <c r="CP17">
        <f ca="1"/>
        <v>0</v>
      </c>
      <c r="CQ17">
        <f ca="1"/>
        <v>0</v>
      </c>
      <c r="CR17">
        <f ca="1"/>
        <v>0</v>
      </c>
      <c r="CS17">
        <f ca="1"/>
        <v>0</v>
      </c>
      <c r="CT17">
        <f ca="1"/>
        <v>0</v>
      </c>
      <c r="CU17">
        <f ca="1"/>
        <v>0</v>
      </c>
      <c r="CV17">
        <f ca="1"/>
        <v>0</v>
      </c>
      <c r="CW17">
        <f ca="1"/>
        <v>0</v>
      </c>
      <c r="CX17">
        <f ca="1"/>
        <v>0</v>
      </c>
      <c r="CY17">
        <f ca="1"/>
        <v>0</v>
      </c>
      <c r="CZ17">
        <f ca="1"/>
        <v>0</v>
      </c>
      <c r="DA17">
        <f ca="1"/>
        <v>0</v>
      </c>
      <c r="DB17">
        <f ca="1"/>
        <v>0</v>
      </c>
      <c r="DC17">
        <f ca="1"/>
        <v>0</v>
      </c>
      <c r="DD17">
        <f ca="1"/>
        <v>0</v>
      </c>
      <c r="DE17">
        <f ca="1"/>
        <v>0</v>
      </c>
      <c r="DF17">
        <f ca="1"/>
        <v>0</v>
      </c>
      <c r="DG17">
        <f ca="1"/>
        <v>0</v>
      </c>
      <c r="DH17">
        <f ca="1"/>
        <v>0</v>
      </c>
      <c r="DI17">
        <f ca="1"/>
        <v>0</v>
      </c>
      <c r="DJ17">
        <f ca="1"/>
        <v>0</v>
      </c>
      <c r="DK17">
        <f ca="1"/>
        <v>0</v>
      </c>
      <c r="DL17">
        <f ca="1"/>
        <v>0</v>
      </c>
      <c r="DM17">
        <f ca="1"/>
        <v>0</v>
      </c>
      <c r="DN17" t="str">
        <f ca="1"/>
        <v>Metamagic</v>
      </c>
      <c r="DO17">
        <f ca="1"/>
        <v>0</v>
      </c>
      <c r="DP17">
        <f ca="1"/>
        <v>0</v>
      </c>
      <c r="DQ17" t="str">
        <f ca="1"/>
        <v>Metamagic</v>
      </c>
      <c r="DR17">
        <f ca="1"/>
        <v>0</v>
      </c>
      <c r="DS17">
        <f ca="1"/>
        <v>0</v>
      </c>
      <c r="DT17">
        <f ca="1"/>
        <v>0</v>
      </c>
      <c r="DU17" t="str">
        <f ca="1"/>
        <v>Metamagic</v>
      </c>
      <c r="DV17" t="str">
        <f ca="1"/>
        <v>Metamagic</v>
      </c>
      <c r="DW17">
        <f ca="1"/>
        <v>0</v>
      </c>
      <c r="DX17">
        <f ca="1"/>
        <v>0</v>
      </c>
      <c r="DY17">
        <f ca="1"/>
        <v>0</v>
      </c>
      <c r="DZ17" t="str">
        <f ca="1"/>
        <v>Metamagic</v>
      </c>
      <c r="EA17" t="str">
        <f ca="1"/>
        <v>Light</v>
      </c>
      <c r="EB17">
        <f ca="1"/>
        <v>0</v>
      </c>
      <c r="EC17" t="str">
        <f ca="1"/>
        <v>Metamagic</v>
      </c>
      <c r="ED17">
        <f ca="1"/>
        <v>0</v>
      </c>
      <c r="EE17" t="str">
        <f ca="1"/>
        <v>Metamagic</v>
      </c>
      <c r="EF17">
        <f ca="1"/>
        <v>0</v>
      </c>
      <c r="EG17">
        <f ca="1"/>
        <v>0</v>
      </c>
      <c r="EH17">
        <f ca="1"/>
        <v>0</v>
      </c>
      <c r="EI17" t="str">
        <f ca="1"/>
        <v>Metamagic</v>
      </c>
      <c r="EJ17" t="str">
        <f ca="1"/>
        <v>Metamagic</v>
      </c>
      <c r="EK17" t="str">
        <f ca="1"/>
        <v>Metamagic</v>
      </c>
      <c r="EL17" t="str">
        <f ca="1"/>
        <v>Metamagic</v>
      </c>
      <c r="EM17">
        <f ca="1"/>
        <v>0</v>
      </c>
      <c r="EN17">
        <f ca="1"/>
        <v>0</v>
      </c>
      <c r="EO17">
        <f ca="1"/>
        <v>0</v>
      </c>
      <c r="EP17" t="str">
        <f ca="1"/>
        <v>Metamagic</v>
      </c>
      <c r="EQ17">
        <f ca="1"/>
        <v>0</v>
      </c>
      <c r="ER17">
        <f ca="1"/>
        <v>0</v>
      </c>
      <c r="ES17">
        <f ca="1"/>
        <v>0</v>
      </c>
      <c r="ET17">
        <f ca="1"/>
        <v>0</v>
      </c>
      <c r="EU17" s="21">
        <f ca="1"/>
        <v>0</v>
      </c>
      <c r="EV17">
        <f ca="1"/>
        <v>0</v>
      </c>
      <c r="EW17" t="str">
        <f ca="1"/>
        <v>Poison</v>
      </c>
      <c r="EX17">
        <f ca="1"/>
        <v>0</v>
      </c>
      <c r="EY17">
        <f ca="1"/>
        <v>0</v>
      </c>
      <c r="EZ17">
        <f ca="1"/>
        <v>0</v>
      </c>
      <c r="FA17">
        <f ca="1"/>
        <v>0</v>
      </c>
      <c r="FB17">
        <f ca="1"/>
        <v>0</v>
      </c>
      <c r="FC17">
        <f ca="1"/>
        <v>0</v>
      </c>
      <c r="FD17">
        <f ca="1"/>
        <v>0</v>
      </c>
      <c r="FE17">
        <f ca="1"/>
        <v>0</v>
      </c>
      <c r="FF17">
        <f ca="1"/>
        <v>0</v>
      </c>
      <c r="FG17">
        <f ca="1"/>
        <v>0</v>
      </c>
      <c r="FH17">
        <f ca="1"/>
        <v>0</v>
      </c>
      <c r="FI17" t="str">
        <f ca="1"/>
        <v>Metamagic</v>
      </c>
      <c r="FJ17">
        <f ca="1"/>
        <v>0</v>
      </c>
      <c r="FK17">
        <f ca="1"/>
        <v>0</v>
      </c>
      <c r="FL17" t="str">
        <f ca="1"/>
        <v>Metamagic</v>
      </c>
      <c r="FM17">
        <f ca="1"/>
        <v>0</v>
      </c>
      <c r="FN17" t="str">
        <f ca="1"/>
        <v>Metamagic</v>
      </c>
      <c r="FO17">
        <f ca="1"/>
        <v>0</v>
      </c>
      <c r="FP17">
        <f ca="1"/>
        <v>0</v>
      </c>
      <c r="FQ17">
        <f ca="1"/>
        <v>0</v>
      </c>
      <c r="FR17">
        <f ca="1"/>
        <v>0</v>
      </c>
      <c r="FS17">
        <f ca="1"/>
        <v>0</v>
      </c>
      <c r="FT17">
        <f ca="1"/>
        <v>0</v>
      </c>
      <c r="FU17">
        <f ca="1"/>
        <v>0</v>
      </c>
      <c r="FV17">
        <f ca="1"/>
        <v>0</v>
      </c>
      <c r="FW17">
        <f ca="1"/>
        <v>0</v>
      </c>
    </row>
    <row r="18" spans="1:179">
      <c r="A18" t="str">
        <f ca="1"/>
        <v>00002E31</v>
      </c>
      <c r="B18" t="str">
        <f ca="1"/>
        <v>0003C520</v>
      </c>
      <c r="C18">
        <f ca="1"/>
        <v>0</v>
      </c>
      <c r="D18">
        <f ca="1"/>
        <v>0</v>
      </c>
      <c r="E18" t="str">
        <f ca="1"/>
        <v>Alteration</v>
      </c>
      <c r="F18">
        <f ca="1"/>
        <v>50</v>
      </c>
      <c r="G18" t="str">
        <f ca="1"/>
        <v>Undermine</v>
      </c>
      <c r="H18">
        <f ca="1"/>
        <v>1</v>
      </c>
      <c r="I18">
        <f ca="1"/>
        <v>1</v>
      </c>
      <c r="J18">
        <f ca="1"/>
        <v>0</v>
      </c>
      <c r="K18">
        <f ca="1"/>
        <v>0</v>
      </c>
      <c r="L18">
        <f ca="1"/>
        <v>0</v>
      </c>
      <c r="M18">
        <f ca="1"/>
        <v>0</v>
      </c>
      <c r="N18" t="str">
        <f ca="1"/>
        <v>Earth</v>
      </c>
      <c r="O18">
        <f ca="1"/>
        <v>0</v>
      </c>
      <c r="P18">
        <f ca="1"/>
        <v>0</v>
      </c>
      <c r="Q18">
        <f ca="1"/>
        <v>0</v>
      </c>
      <c r="S18" t="str">
        <f t="shared" ca="1" si="0"/>
        <v>Undermine</v>
      </c>
      <c r="T18">
        <f t="shared" ca="1" si="1"/>
        <v>50</v>
      </c>
      <c r="U18" s="22">
        <f t="shared" ca="1" si="2"/>
        <v>11825</v>
      </c>
    </row>
    <row r="19" spans="1:179">
      <c r="A19" t="str">
        <f ca="1"/>
        <v>00003907</v>
      </c>
      <c r="B19" t="str">
        <f ca="1"/>
        <v>0003C525</v>
      </c>
      <c r="C19">
        <f ca="1"/>
        <v>0</v>
      </c>
      <c r="D19">
        <f ca="1"/>
        <v>0</v>
      </c>
      <c r="E19" t="str">
        <f ca="1"/>
        <v>Alteration</v>
      </c>
      <c r="F19">
        <f ca="1"/>
        <v>75</v>
      </c>
      <c r="G19" t="str">
        <f ca="1"/>
        <v>Deep Storage</v>
      </c>
      <c r="H19">
        <f ca="1"/>
        <v>1</v>
      </c>
      <c r="I19">
        <f ca="1"/>
        <v>1</v>
      </c>
      <c r="J19">
        <f ca="1"/>
        <v>0</v>
      </c>
      <c r="K19">
        <f ca="1"/>
        <v>0</v>
      </c>
      <c r="L19">
        <f ca="1"/>
        <v>0</v>
      </c>
      <c r="M19">
        <f ca="1"/>
        <v>0</v>
      </c>
      <c r="N19">
        <f ca="1"/>
        <v>0</v>
      </c>
      <c r="O19">
        <f ca="1"/>
        <v>0</v>
      </c>
      <c r="P19">
        <f ca="1"/>
        <v>0</v>
      </c>
      <c r="Q19" t="str">
        <f ca="1"/>
        <v>Metamagic</v>
      </c>
      <c r="S19" t="str">
        <f t="shared" ca="1" si="0"/>
        <v>Deep Storage</v>
      </c>
      <c r="T19">
        <f t="shared" ca="1" si="1"/>
        <v>75</v>
      </c>
      <c r="U19" s="22">
        <f t="shared" ca="1" si="2"/>
        <v>14599</v>
      </c>
    </row>
    <row r="20" spans="1:179">
      <c r="A20" t="str">
        <f ca="1"/>
        <v>0000AB69</v>
      </c>
      <c r="B20" t="str">
        <f ca="1"/>
        <v>0003C527</v>
      </c>
      <c r="C20">
        <f ca="1"/>
        <v>0</v>
      </c>
      <c r="D20">
        <f ca="1"/>
        <v>0</v>
      </c>
      <c r="E20" t="str">
        <f ca="1"/>
        <v>Alteration</v>
      </c>
      <c r="F20">
        <f ca="1"/>
        <v>75</v>
      </c>
      <c r="G20" t="str">
        <f ca="1"/>
        <v>Detonate Lock</v>
      </c>
      <c r="H20">
        <f ca="1"/>
        <v>1</v>
      </c>
      <c r="I20">
        <f ca="1"/>
        <v>1</v>
      </c>
      <c r="J20">
        <f ca="1"/>
        <v>0</v>
      </c>
      <c r="K20">
        <f ca="1"/>
        <v>0</v>
      </c>
      <c r="L20">
        <f ca="1"/>
        <v>0</v>
      </c>
      <c r="M20">
        <f ca="1"/>
        <v>0</v>
      </c>
      <c r="N20" t="str">
        <f ca="1"/>
        <v>Force</v>
      </c>
      <c r="O20">
        <f ca="1"/>
        <v>0</v>
      </c>
      <c r="P20">
        <f ca="1"/>
        <v>0</v>
      </c>
      <c r="Q20">
        <f ca="1"/>
        <v>0</v>
      </c>
      <c r="S20" t="str">
        <f t="shared" ca="1" si="0"/>
        <v>Detonate Lock</v>
      </c>
      <c r="T20">
        <f t="shared" ca="1" si="1"/>
        <v>75</v>
      </c>
      <c r="U20" s="22">
        <f t="shared" ca="1" si="2"/>
        <v>43881</v>
      </c>
      <c r="X20" t="s">
        <v>5533</v>
      </c>
      <c r="Y20">
        <f ca="1">HEX2DEC(Y4)</f>
        <v>25762</v>
      </c>
      <c r="Z20">
        <f t="shared" ref="Z20:CK20" ca="1" si="3">HEX2DEC(Z4)</f>
        <v>21534</v>
      </c>
      <c r="AA20">
        <f t="shared" ca="1" si="3"/>
        <v>32765</v>
      </c>
      <c r="AB20">
        <f t="shared" ca="1" si="3"/>
        <v>46662</v>
      </c>
      <c r="AC20">
        <f t="shared" ca="1" si="3"/>
        <v>28582</v>
      </c>
      <c r="AD20">
        <f t="shared" ca="1" si="3"/>
        <v>525298</v>
      </c>
      <c r="AE20">
        <f t="shared" ca="1" si="3"/>
        <v>52244</v>
      </c>
      <c r="AF20">
        <f t="shared" ca="1" si="3"/>
        <v>31380</v>
      </c>
      <c r="AG20">
        <f t="shared" ca="1" si="3"/>
        <v>1205404</v>
      </c>
      <c r="AH20">
        <f t="shared" ca="1" si="3"/>
        <v>49475</v>
      </c>
      <c r="AI20">
        <f t="shared" ca="1" si="3"/>
        <v>27184</v>
      </c>
      <c r="AJ20">
        <f t="shared" ca="1" si="3"/>
        <v>55029</v>
      </c>
      <c r="AK20">
        <f t="shared" ca="1" si="3"/>
        <v>11813</v>
      </c>
      <c r="AL20">
        <f t="shared" ca="1" si="3"/>
        <v>31372</v>
      </c>
      <c r="AM20">
        <f t="shared" ca="1" si="3"/>
        <v>11825</v>
      </c>
      <c r="AN20">
        <f t="shared" ca="1" si="3"/>
        <v>14599</v>
      </c>
      <c r="AO20">
        <f t="shared" ca="1" si="3"/>
        <v>43881</v>
      </c>
      <c r="AP20">
        <f t="shared" ca="1" si="3"/>
        <v>284700</v>
      </c>
      <c r="AQ20">
        <f t="shared" ca="1" si="3"/>
        <v>14594</v>
      </c>
      <c r="AR20">
        <f t="shared" ca="1" si="3"/>
        <v>52246</v>
      </c>
      <c r="AS20">
        <f t="shared" ca="1" si="3"/>
        <v>42475</v>
      </c>
      <c r="AT20">
        <f t="shared" ca="1" si="3"/>
        <v>1199817</v>
      </c>
      <c r="AU20">
        <f t="shared" ca="1" si="3"/>
        <v>388334</v>
      </c>
      <c r="AV20">
        <f t="shared" ca="1" si="3"/>
        <v>543388</v>
      </c>
      <c r="AW20">
        <f t="shared" ca="1" si="3"/>
        <v>49469</v>
      </c>
      <c r="AX20">
        <f t="shared" ca="1" si="3"/>
        <v>11818</v>
      </c>
      <c r="AY20">
        <f t="shared" ca="1" si="3"/>
        <v>678357</v>
      </c>
      <c r="AZ20">
        <f t="shared" ca="1" si="3"/>
        <v>551776</v>
      </c>
      <c r="BA20">
        <f t="shared" ca="1" si="3"/>
        <v>523897</v>
      </c>
      <c r="BB20">
        <f t="shared" ca="1" si="3"/>
        <v>1199815</v>
      </c>
      <c r="BC20">
        <f t="shared" ca="1" si="3"/>
        <v>24363</v>
      </c>
      <c r="BD20">
        <f t="shared" ca="1" si="3"/>
        <v>558740</v>
      </c>
      <c r="BE20">
        <f t="shared" ca="1" si="3"/>
        <v>96910</v>
      </c>
      <c r="BF20">
        <f t="shared" ca="1" si="3"/>
        <v>94098</v>
      </c>
      <c r="BG20">
        <f t="shared" ca="1" si="3"/>
        <v>183678</v>
      </c>
      <c r="BH20">
        <f t="shared" ca="1" si="3"/>
        <v>160068</v>
      </c>
      <c r="BI20">
        <f t="shared" ca="1" si="3"/>
        <v>228887</v>
      </c>
      <c r="BJ20">
        <f t="shared" ca="1" si="3"/>
        <v>74585</v>
      </c>
      <c r="BK20">
        <f t="shared" ca="1" si="3"/>
        <v>99710</v>
      </c>
      <c r="BL20">
        <f t="shared" ca="1" si="3"/>
        <v>1313539</v>
      </c>
      <c r="BM20">
        <f t="shared" ca="1" si="3"/>
        <v>74596</v>
      </c>
      <c r="BN20">
        <f t="shared" ca="1" si="3"/>
        <v>74602</v>
      </c>
      <c r="BO20">
        <f t="shared" ca="1" si="3"/>
        <v>1190056</v>
      </c>
      <c r="BP20">
        <f t="shared" ca="1" si="3"/>
        <v>1184491</v>
      </c>
      <c r="BQ20">
        <f t="shared" ca="1" si="3"/>
        <v>106660</v>
      </c>
      <c r="BR20">
        <f t="shared" ca="1" si="3"/>
        <v>1199813</v>
      </c>
      <c r="BS20">
        <f t="shared" ca="1" si="3"/>
        <v>75999</v>
      </c>
      <c r="BT20">
        <f t="shared" ca="1" si="3"/>
        <v>78806</v>
      </c>
      <c r="BU20">
        <f t="shared" ca="1" si="3"/>
        <v>812209</v>
      </c>
      <c r="BV20">
        <f t="shared" ca="1" si="3"/>
        <v>76008</v>
      </c>
      <c r="BW20">
        <f t="shared" ca="1" si="3"/>
        <v>74608</v>
      </c>
      <c r="BX20">
        <f t="shared" ca="1" si="3"/>
        <v>101095</v>
      </c>
      <c r="BY20">
        <f t="shared" ca="1" si="3"/>
        <v>600977</v>
      </c>
      <c r="BZ20">
        <f t="shared" ca="1" si="3"/>
        <v>558732</v>
      </c>
      <c r="CA20">
        <f t="shared" ca="1" si="3"/>
        <v>291661</v>
      </c>
      <c r="CB20">
        <f t="shared" ca="1" si="3"/>
        <v>1195611</v>
      </c>
      <c r="CC20">
        <f t="shared" ca="1" si="3"/>
        <v>76023</v>
      </c>
      <c r="CD20">
        <f t="shared" ca="1" si="3"/>
        <v>1048626</v>
      </c>
      <c r="CE20">
        <f t="shared" ca="1" si="3"/>
        <v>105261</v>
      </c>
      <c r="CF20">
        <f t="shared" ca="1" si="3"/>
        <v>76026</v>
      </c>
      <c r="CG20">
        <f t="shared" ca="1" si="3"/>
        <v>589293</v>
      </c>
      <c r="CH20">
        <f t="shared" ca="1" si="3"/>
        <v>94101</v>
      </c>
      <c r="CI20">
        <f t="shared" ca="1" si="3"/>
        <v>1087059</v>
      </c>
      <c r="CJ20">
        <f t="shared" ca="1" si="3"/>
        <v>190004</v>
      </c>
      <c r="CK20">
        <f t="shared" ca="1" si="3"/>
        <v>546196</v>
      </c>
      <c r="CL20">
        <f t="shared" ref="CL20:EW20" ca="1" si="4">HEX2DEC(CL4)</f>
        <v>162237</v>
      </c>
      <c r="CM20">
        <f t="shared" ca="1" si="4"/>
        <v>148321</v>
      </c>
      <c r="CN20">
        <f t="shared" ca="1" si="4"/>
        <v>162240</v>
      </c>
      <c r="CO20">
        <f t="shared" ca="1" si="4"/>
        <v>142763</v>
      </c>
      <c r="CP20">
        <f t="shared" ca="1" si="4"/>
        <v>152514</v>
      </c>
      <c r="CQ20">
        <f t="shared" ca="1" si="4"/>
        <v>169165</v>
      </c>
      <c r="CR20">
        <f t="shared" ca="1" si="4"/>
        <v>6265</v>
      </c>
      <c r="CS20">
        <f t="shared" ca="1" si="4"/>
        <v>1263598</v>
      </c>
      <c r="CT20">
        <f t="shared" ca="1" si="4"/>
        <v>150340</v>
      </c>
      <c r="CU20">
        <f t="shared" ca="1" si="4"/>
        <v>547088</v>
      </c>
      <c r="CV20">
        <f t="shared" ca="1" si="4"/>
        <v>151113</v>
      </c>
      <c r="CW20">
        <f t="shared" ca="1" si="4"/>
        <v>510011</v>
      </c>
      <c r="CX20">
        <f t="shared" ca="1" si="4"/>
        <v>169172</v>
      </c>
      <c r="CY20">
        <f t="shared" ca="1" si="4"/>
        <v>10360</v>
      </c>
      <c r="CZ20">
        <f t="shared" ca="1" si="4"/>
        <v>145548</v>
      </c>
      <c r="DA20">
        <f t="shared" ca="1" si="4"/>
        <v>1082919</v>
      </c>
      <c r="DB20">
        <f t="shared" ca="1" si="4"/>
        <v>6253</v>
      </c>
      <c r="DC20">
        <f t="shared" ca="1" si="4"/>
        <v>163630</v>
      </c>
      <c r="DD20">
        <f t="shared" ca="1" si="4"/>
        <v>144150</v>
      </c>
      <c r="DE20">
        <f t="shared" ca="1" si="4"/>
        <v>184424</v>
      </c>
      <c r="DF20">
        <f t="shared" ca="1" si="4"/>
        <v>79806</v>
      </c>
      <c r="DG20">
        <f t="shared" ca="1" si="4"/>
        <v>188608</v>
      </c>
      <c r="DH20">
        <f t="shared" ca="1" si="4"/>
        <v>279140</v>
      </c>
      <c r="DI20">
        <f t="shared" ca="1" si="4"/>
        <v>133720</v>
      </c>
      <c r="DJ20">
        <f t="shared" ca="1" si="4"/>
        <v>539180</v>
      </c>
      <c r="DK20">
        <f t="shared" ca="1" si="4"/>
        <v>539170</v>
      </c>
      <c r="DL20">
        <f t="shared" ca="1" si="4"/>
        <v>185819</v>
      </c>
      <c r="DM20">
        <f t="shared" ca="1" si="4"/>
        <v>291644</v>
      </c>
      <c r="DN20">
        <f t="shared" ca="1" si="4"/>
        <v>47909</v>
      </c>
      <c r="DO20">
        <f t="shared" ca="1" si="4"/>
        <v>43752</v>
      </c>
      <c r="DP20">
        <f t="shared" ca="1" si="4"/>
        <v>546186</v>
      </c>
      <c r="DQ20">
        <f t="shared" ca="1" si="4"/>
        <v>1127130</v>
      </c>
      <c r="DR20">
        <f t="shared" ca="1" si="4"/>
        <v>95497</v>
      </c>
      <c r="DS20">
        <f t="shared" ca="1" si="4"/>
        <v>223279</v>
      </c>
      <c r="DT20">
        <f t="shared" ca="1" si="4"/>
        <v>227497</v>
      </c>
      <c r="DU20">
        <f t="shared" ca="1" si="4"/>
        <v>49324</v>
      </c>
      <c r="DV20">
        <f t="shared" ca="1" si="4"/>
        <v>47906</v>
      </c>
      <c r="DW20">
        <f t="shared" ca="1" si="4"/>
        <v>1212327</v>
      </c>
      <c r="DX20">
        <f t="shared" ca="1" si="4"/>
        <v>362069</v>
      </c>
      <c r="DY20">
        <f t="shared" ca="1" si="4"/>
        <v>226098</v>
      </c>
      <c r="DZ20">
        <f t="shared" ca="1" si="4"/>
        <v>277729</v>
      </c>
      <c r="EA20">
        <f t="shared" ca="1" si="4"/>
        <v>208011</v>
      </c>
      <c r="EB20">
        <f t="shared" ca="1" si="4"/>
        <v>203853</v>
      </c>
      <c r="EC20">
        <f t="shared" ca="1" si="4"/>
        <v>675575</v>
      </c>
      <c r="ED20">
        <f t="shared" ca="1" si="4"/>
        <v>198316</v>
      </c>
      <c r="EE20">
        <f t="shared" ca="1" si="4"/>
        <v>1209551</v>
      </c>
      <c r="EF20">
        <f t="shared" ca="1" si="4"/>
        <v>227502</v>
      </c>
      <c r="EG20">
        <f t="shared" ca="1" si="4"/>
        <v>227487</v>
      </c>
      <c r="EH20">
        <f t="shared" ca="1" si="4"/>
        <v>228900</v>
      </c>
      <c r="EI20">
        <f t="shared" ca="1" si="4"/>
        <v>816362</v>
      </c>
      <c r="EJ20">
        <f t="shared" ca="1" si="4"/>
        <v>290244</v>
      </c>
      <c r="EK20">
        <f t="shared" ca="1" si="4"/>
        <v>267967</v>
      </c>
      <c r="EL20">
        <f t="shared" ca="1" si="4"/>
        <v>46519</v>
      </c>
      <c r="EM20">
        <f t="shared" ca="1" si="4"/>
        <v>228890</v>
      </c>
      <c r="EN20">
        <f t="shared" ca="1" si="4"/>
        <v>547587</v>
      </c>
      <c r="EO20">
        <f t="shared" ca="1" si="4"/>
        <v>205242</v>
      </c>
      <c r="EP20">
        <f t="shared" ca="1" si="4"/>
        <v>907595</v>
      </c>
      <c r="EQ20">
        <f t="shared" ca="1" si="4"/>
        <v>546169</v>
      </c>
      <c r="ER20">
        <f t="shared" ca="1" si="4"/>
        <v>385564</v>
      </c>
      <c r="ES20">
        <f t="shared" ca="1" si="4"/>
        <v>217724</v>
      </c>
      <c r="ET20">
        <f t="shared" ca="1" si="4"/>
        <v>223749</v>
      </c>
      <c r="EU20" s="21">
        <f t="shared" ca="1" si="4"/>
        <v>533635</v>
      </c>
      <c r="EV20">
        <f t="shared" ca="1" si="4"/>
        <v>223747</v>
      </c>
      <c r="EW20">
        <f t="shared" ca="1" si="4"/>
        <v>1303805</v>
      </c>
      <c r="EX20">
        <f t="shared" ref="EX20:FW20" ca="1" si="5">HEX2DEC(EX4)</f>
        <v>953207</v>
      </c>
      <c r="EY20">
        <f t="shared" ca="1" si="5"/>
        <v>216338</v>
      </c>
      <c r="EZ20">
        <f t="shared" ca="1" si="5"/>
        <v>15887</v>
      </c>
      <c r="FA20">
        <f t="shared" ca="1" si="5"/>
        <v>130265</v>
      </c>
      <c r="FB20">
        <f t="shared" ca="1" si="5"/>
        <v>1121531</v>
      </c>
      <c r="FC20">
        <f t="shared" ca="1" si="5"/>
        <v>218194</v>
      </c>
      <c r="FD20">
        <f t="shared" ca="1" si="5"/>
        <v>74260</v>
      </c>
      <c r="FE20">
        <f t="shared" ca="1" si="5"/>
        <v>88536</v>
      </c>
      <c r="FF20">
        <f t="shared" ca="1" si="5"/>
        <v>130250</v>
      </c>
      <c r="FG20">
        <f t="shared" ca="1" si="5"/>
        <v>1301013</v>
      </c>
      <c r="FH20">
        <f t="shared" ca="1" si="5"/>
        <v>281924</v>
      </c>
      <c r="FI20">
        <f t="shared" ca="1" si="5"/>
        <v>130254</v>
      </c>
      <c r="FJ20">
        <f t="shared" ca="1" si="5"/>
        <v>127483</v>
      </c>
      <c r="FK20">
        <f t="shared" ca="1" si="5"/>
        <v>390989</v>
      </c>
      <c r="FL20">
        <f t="shared" ca="1" si="5"/>
        <v>4828</v>
      </c>
      <c r="FM20">
        <f t="shared" ca="1" si="5"/>
        <v>124673</v>
      </c>
      <c r="FN20">
        <f t="shared" ca="1" si="5"/>
        <v>295832</v>
      </c>
      <c r="FO20">
        <f t="shared" ca="1" si="5"/>
        <v>1224803</v>
      </c>
      <c r="FP20">
        <f t="shared" ca="1" si="5"/>
        <v>74255</v>
      </c>
      <c r="FQ20">
        <f t="shared" ca="1" si="5"/>
        <v>1118764</v>
      </c>
      <c r="FR20">
        <f t="shared" ca="1" si="5"/>
        <v>551726</v>
      </c>
      <c r="FS20">
        <f t="shared" ca="1" si="5"/>
        <v>194158</v>
      </c>
      <c r="FT20">
        <f t="shared" ca="1" si="5"/>
        <v>212170</v>
      </c>
      <c r="FU20">
        <f t="shared" ca="1" si="5"/>
        <v>540584</v>
      </c>
      <c r="FV20">
        <f t="shared" ca="1" si="5"/>
        <v>221895</v>
      </c>
      <c r="FW20">
        <f t="shared" ca="1" si="5"/>
        <v>1231757</v>
      </c>
    </row>
    <row r="21" spans="1:179">
      <c r="A21" t="str">
        <f ca="1"/>
        <v>0004581C</v>
      </c>
      <c r="B21" t="str">
        <f ca="1"/>
        <v>0003F65B</v>
      </c>
      <c r="C21">
        <f ca="1"/>
        <v>0</v>
      </c>
      <c r="D21">
        <f ca="1"/>
        <v>0</v>
      </c>
      <c r="E21" t="str">
        <f ca="1"/>
        <v>Alteration</v>
      </c>
      <c r="F21">
        <f ca="1"/>
        <v>75</v>
      </c>
      <c r="G21" t="str">
        <f ca="1"/>
        <v>Entomb</v>
      </c>
      <c r="H21">
        <f ca="1"/>
        <v>1</v>
      </c>
      <c r="I21">
        <f ca="1"/>
        <v>1</v>
      </c>
      <c r="J21">
        <f ca="1"/>
        <v>0</v>
      </c>
      <c r="K21">
        <f ca="1"/>
        <v>0</v>
      </c>
      <c r="L21">
        <f ca="1"/>
        <v>0</v>
      </c>
      <c r="M21">
        <f ca="1"/>
        <v>0</v>
      </c>
      <c r="N21" t="str">
        <f ca="1"/>
        <v>Earth</v>
      </c>
      <c r="O21">
        <f ca="1"/>
        <v>0</v>
      </c>
      <c r="P21">
        <f ca="1"/>
        <v>0</v>
      </c>
      <c r="Q21">
        <f ca="1"/>
        <v>0</v>
      </c>
      <c r="S21" t="str">
        <f t="shared" ca="1" si="0"/>
        <v>Entomb</v>
      </c>
      <c r="T21">
        <f t="shared" ca="1" si="1"/>
        <v>75</v>
      </c>
      <c r="U21" s="22">
        <f t="shared" ca="1" si="2"/>
        <v>284700</v>
      </c>
      <c r="X21" t="s">
        <v>5534</v>
      </c>
      <c r="Y21">
        <f t="shared" ref="Y21:CJ21" ca="1" si="6">HEX2DEC(Y5)</f>
        <v>247063</v>
      </c>
      <c r="Z21">
        <f t="shared" ca="1" si="6"/>
        <v>247064</v>
      </c>
      <c r="AA21">
        <f t="shared" ca="1" si="6"/>
        <v>562947</v>
      </c>
      <c r="AB21">
        <f t="shared" ca="1" si="6"/>
        <v>247066</v>
      </c>
      <c r="AC21">
        <f t="shared" ca="1" si="6"/>
        <v>247068</v>
      </c>
      <c r="AD21">
        <f t="shared" ca="1" si="6"/>
        <v>247067</v>
      </c>
      <c r="AE21">
        <f t="shared" ca="1" si="6"/>
        <v>247065</v>
      </c>
      <c r="AF21">
        <f t="shared" ca="1" si="6"/>
        <v>247069</v>
      </c>
      <c r="AG21">
        <f t="shared" ca="1" si="6"/>
        <v>247070</v>
      </c>
      <c r="AH21">
        <f t="shared" ca="1" si="6"/>
        <v>247074</v>
      </c>
      <c r="AI21">
        <f t="shared" ca="1" si="6"/>
        <v>247075</v>
      </c>
      <c r="AJ21">
        <f t="shared" ca="1" si="6"/>
        <v>247071</v>
      </c>
      <c r="AK21">
        <f t="shared" ca="1" si="6"/>
        <v>247076</v>
      </c>
      <c r="AL21">
        <f t="shared" ca="1" si="6"/>
        <v>247073</v>
      </c>
      <c r="AM21">
        <f t="shared" ca="1" si="6"/>
        <v>247072</v>
      </c>
      <c r="AN21">
        <f t="shared" ca="1" si="6"/>
        <v>247077</v>
      </c>
      <c r="AO21">
        <f t="shared" ca="1" si="6"/>
        <v>247079</v>
      </c>
      <c r="AP21">
        <f t="shared" ca="1" si="6"/>
        <v>259675</v>
      </c>
      <c r="AQ21">
        <f t="shared" ca="1" si="6"/>
        <v>247080</v>
      </c>
      <c r="AR21">
        <f t="shared" ca="1" si="6"/>
        <v>247081</v>
      </c>
      <c r="AS21">
        <f t="shared" ca="1" si="6"/>
        <v>247078</v>
      </c>
      <c r="AT21">
        <f t="shared" ca="1" si="6"/>
        <v>247083</v>
      </c>
      <c r="AU21">
        <f t="shared" ca="1" si="6"/>
        <v>389719</v>
      </c>
      <c r="AV21">
        <f t="shared" ca="1" si="6"/>
        <v>562948</v>
      </c>
      <c r="AW21">
        <f t="shared" ca="1" si="6"/>
        <v>247087</v>
      </c>
      <c r="AX21">
        <f t="shared" ca="1" si="6"/>
        <v>247084</v>
      </c>
      <c r="AY21">
        <f t="shared" ca="1" si="6"/>
        <v>247086</v>
      </c>
      <c r="AZ21">
        <f t="shared" ca="1" si="6"/>
        <v>562949</v>
      </c>
      <c r="BA21">
        <f t="shared" ca="1" si="6"/>
        <v>294437</v>
      </c>
      <c r="BB21">
        <f t="shared" ca="1" si="6"/>
        <v>247088</v>
      </c>
      <c r="BC21">
        <f t="shared" ca="1" si="6"/>
        <v>247085</v>
      </c>
      <c r="BD21">
        <f t="shared" ca="1" si="6"/>
        <v>562950</v>
      </c>
      <c r="BE21">
        <f t="shared" ca="1" si="6"/>
        <v>249921</v>
      </c>
      <c r="BF21">
        <f t="shared" ca="1" si="6"/>
        <v>249922</v>
      </c>
      <c r="BG21">
        <f t="shared" ca="1" si="6"/>
        <v>249923</v>
      </c>
      <c r="BH21">
        <f t="shared" ca="1" si="6"/>
        <v>249928</v>
      </c>
      <c r="BI21">
        <f t="shared" ca="1" si="6"/>
        <v>249926</v>
      </c>
      <c r="BJ21">
        <f t="shared" ca="1" si="6"/>
        <v>249925</v>
      </c>
      <c r="BK21">
        <f t="shared" ca="1" si="6"/>
        <v>249927</v>
      </c>
      <c r="BL21">
        <f t="shared" ca="1" si="6"/>
        <v>249924</v>
      </c>
      <c r="BM21">
        <f t="shared" ca="1" si="6"/>
        <v>249929</v>
      </c>
      <c r="BN21">
        <f t="shared" ca="1" si="6"/>
        <v>249930</v>
      </c>
      <c r="BO21">
        <f t="shared" ca="1" si="6"/>
        <v>249931</v>
      </c>
      <c r="BP21">
        <f t="shared" ca="1" si="6"/>
        <v>249933</v>
      </c>
      <c r="BQ21">
        <f t="shared" ca="1" si="6"/>
        <v>249932</v>
      </c>
      <c r="BR21">
        <f t="shared" ca="1" si="6"/>
        <v>249934</v>
      </c>
      <c r="BS21">
        <f t="shared" ca="1" si="6"/>
        <v>251313</v>
      </c>
      <c r="BT21">
        <f t="shared" ca="1" si="6"/>
        <v>251314</v>
      </c>
      <c r="BU21">
        <f t="shared" ca="1" si="6"/>
        <v>251318</v>
      </c>
      <c r="BV21">
        <f t="shared" ca="1" si="6"/>
        <v>251315</v>
      </c>
      <c r="BW21">
        <f t="shared" ca="1" si="6"/>
        <v>251316</v>
      </c>
      <c r="BX21">
        <f t="shared" ca="1" si="6"/>
        <v>251317</v>
      </c>
      <c r="BY21">
        <f t="shared" ca="1" si="6"/>
        <v>251319</v>
      </c>
      <c r="BZ21">
        <f t="shared" ca="1" si="6"/>
        <v>562952</v>
      </c>
      <c r="CA21">
        <f t="shared" ca="1" si="6"/>
        <v>297232</v>
      </c>
      <c r="CB21">
        <f t="shared" ca="1" si="6"/>
        <v>251323</v>
      </c>
      <c r="CC21">
        <f t="shared" ca="1" si="6"/>
        <v>251320</v>
      </c>
      <c r="CD21">
        <f t="shared" ca="1" si="6"/>
        <v>562951</v>
      </c>
      <c r="CE21">
        <f t="shared" ca="1" si="6"/>
        <v>251321</v>
      </c>
      <c r="CF21">
        <f t="shared" ca="1" si="6"/>
        <v>251322</v>
      </c>
      <c r="CG21">
        <f t="shared" ca="1" si="6"/>
        <v>385572</v>
      </c>
      <c r="CH21">
        <f t="shared" ca="1" si="6"/>
        <v>251324</v>
      </c>
      <c r="CI21">
        <f t="shared" ca="1" si="6"/>
        <v>252703</v>
      </c>
      <c r="CJ21">
        <f t="shared" ca="1" si="6"/>
        <v>252704</v>
      </c>
      <c r="CK21">
        <f t="shared" ref="CK21:EV21" ca="1" si="7">HEX2DEC(CK5)</f>
        <v>562953</v>
      </c>
      <c r="CL21">
        <f t="shared" ca="1" si="7"/>
        <v>252706</v>
      </c>
      <c r="CM21">
        <f t="shared" ca="1" si="7"/>
        <v>252705</v>
      </c>
      <c r="CN21">
        <f t="shared" ca="1" si="7"/>
        <v>252707</v>
      </c>
      <c r="CO21">
        <f t="shared" ca="1" si="7"/>
        <v>252708</v>
      </c>
      <c r="CP21">
        <f t="shared" ca="1" si="7"/>
        <v>252710</v>
      </c>
      <c r="CQ21">
        <f t="shared" ca="1" si="7"/>
        <v>252711</v>
      </c>
      <c r="CR21">
        <f t="shared" ca="1" si="7"/>
        <v>252712</v>
      </c>
      <c r="CS21">
        <f t="shared" ca="1" si="7"/>
        <v>252713</v>
      </c>
      <c r="CT21">
        <f t="shared" ca="1" si="7"/>
        <v>252714</v>
      </c>
      <c r="CU21">
        <f t="shared" ca="1" si="7"/>
        <v>252715</v>
      </c>
      <c r="CV21">
        <f t="shared" ca="1" si="7"/>
        <v>252716</v>
      </c>
      <c r="CW21">
        <f t="shared" ca="1" si="7"/>
        <v>252709</v>
      </c>
      <c r="CX21">
        <f t="shared" ca="1" si="7"/>
        <v>254100</v>
      </c>
      <c r="CY21">
        <f t="shared" ca="1" si="7"/>
        <v>254098</v>
      </c>
      <c r="CZ21">
        <f t="shared" ca="1" si="7"/>
        <v>254095</v>
      </c>
      <c r="DA21">
        <f t="shared" ca="1" si="7"/>
        <v>254097</v>
      </c>
      <c r="DB21">
        <f t="shared" ca="1" si="7"/>
        <v>254099</v>
      </c>
      <c r="DC21">
        <f t="shared" ca="1" si="7"/>
        <v>254096</v>
      </c>
      <c r="DD21">
        <f t="shared" ca="1" si="7"/>
        <v>254101</v>
      </c>
      <c r="DE21">
        <f t="shared" ca="1" si="7"/>
        <v>254105</v>
      </c>
      <c r="DF21">
        <f t="shared" ca="1" si="7"/>
        <v>254102</v>
      </c>
      <c r="DG21">
        <f t="shared" ca="1" si="7"/>
        <v>254103</v>
      </c>
      <c r="DH21">
        <f t="shared" ca="1" si="7"/>
        <v>385561</v>
      </c>
      <c r="DI21">
        <f t="shared" ca="1" si="7"/>
        <v>254104</v>
      </c>
      <c r="DJ21">
        <f t="shared" ca="1" si="7"/>
        <v>562954</v>
      </c>
      <c r="DK21">
        <f t="shared" ca="1" si="7"/>
        <v>562955</v>
      </c>
      <c r="DL21">
        <f t="shared" ca="1" si="7"/>
        <v>254106</v>
      </c>
      <c r="DM21">
        <f t="shared" ca="1" si="7"/>
        <v>291653</v>
      </c>
      <c r="DN21">
        <f t="shared" ca="1" si="7"/>
        <v>255485</v>
      </c>
      <c r="DO21">
        <f t="shared" ca="1" si="7"/>
        <v>255486</v>
      </c>
      <c r="DP21">
        <f t="shared" ca="1" si="7"/>
        <v>562956</v>
      </c>
      <c r="DQ21">
        <f t="shared" ca="1" si="7"/>
        <v>255489</v>
      </c>
      <c r="DR21">
        <f t="shared" ca="1" si="7"/>
        <v>255487</v>
      </c>
      <c r="DS21">
        <f t="shared" ca="1" si="7"/>
        <v>255490</v>
      </c>
      <c r="DT21">
        <f t="shared" ca="1" si="7"/>
        <v>255491</v>
      </c>
      <c r="DU21">
        <f t="shared" ca="1" si="7"/>
        <v>255488</v>
      </c>
      <c r="DV21">
        <f t="shared" ca="1" si="7"/>
        <v>255492</v>
      </c>
      <c r="DW21">
        <f t="shared" ca="1" si="7"/>
        <v>255496</v>
      </c>
      <c r="DX21">
        <f t="shared" ca="1" si="7"/>
        <v>255494</v>
      </c>
      <c r="DY21">
        <f t="shared" ca="1" si="7"/>
        <v>255493</v>
      </c>
      <c r="DZ21">
        <f t="shared" ca="1" si="7"/>
        <v>255495</v>
      </c>
      <c r="EA21">
        <f t="shared" ca="1" si="7"/>
        <v>255497</v>
      </c>
      <c r="EB21">
        <f t="shared" ca="1" si="7"/>
        <v>255498</v>
      </c>
      <c r="EC21">
        <f t="shared" ca="1" si="7"/>
        <v>255500</v>
      </c>
      <c r="ED21">
        <f t="shared" ca="1" si="7"/>
        <v>255502</v>
      </c>
      <c r="EE21">
        <f t="shared" ca="1" si="7"/>
        <v>255499</v>
      </c>
      <c r="EF21">
        <f t="shared" ca="1" si="7"/>
        <v>255501</v>
      </c>
      <c r="EG21">
        <f t="shared" ca="1" si="7"/>
        <v>255503</v>
      </c>
      <c r="EH21">
        <f t="shared" ca="1" si="7"/>
        <v>255504</v>
      </c>
      <c r="EI21">
        <f t="shared" ca="1" si="7"/>
        <v>255507</v>
      </c>
      <c r="EJ21">
        <f t="shared" ca="1" si="7"/>
        <v>291649</v>
      </c>
      <c r="EK21">
        <f t="shared" ca="1" si="7"/>
        <v>255510</v>
      </c>
      <c r="EL21">
        <f t="shared" ca="1" si="7"/>
        <v>255505</v>
      </c>
      <c r="EM21">
        <f t="shared" ca="1" si="7"/>
        <v>255506</v>
      </c>
      <c r="EN21">
        <f t="shared" ca="1" si="7"/>
        <v>562957</v>
      </c>
      <c r="EO21">
        <f t="shared" ca="1" si="7"/>
        <v>255508</v>
      </c>
      <c r="EP21">
        <f t="shared" ca="1" si="7"/>
        <v>255509</v>
      </c>
      <c r="EQ21">
        <f t="shared" ca="1" si="7"/>
        <v>562958</v>
      </c>
      <c r="ER21">
        <f t="shared" ca="1" si="7"/>
        <v>385573</v>
      </c>
      <c r="ES21">
        <f t="shared" ca="1" si="7"/>
        <v>256891</v>
      </c>
      <c r="ET21">
        <f t="shared" ca="1" si="7"/>
        <v>256892</v>
      </c>
      <c r="EU21" s="21">
        <f t="shared" ca="1" si="7"/>
        <v>562959</v>
      </c>
      <c r="EV21">
        <f t="shared" ca="1" si="7"/>
        <v>256894</v>
      </c>
      <c r="EW21">
        <f t="shared" ref="EW21:FW21" ca="1" si="8">HEX2DEC(EW5)</f>
        <v>256895</v>
      </c>
      <c r="EX21">
        <f t="shared" ca="1" si="8"/>
        <v>256896</v>
      </c>
      <c r="EY21">
        <f t="shared" ca="1" si="8"/>
        <v>256897</v>
      </c>
      <c r="EZ21">
        <f t="shared" ca="1" si="8"/>
        <v>256898</v>
      </c>
      <c r="FA21">
        <f t="shared" ca="1" si="8"/>
        <v>256893</v>
      </c>
      <c r="FB21">
        <f t="shared" ca="1" si="8"/>
        <v>256899</v>
      </c>
      <c r="FC21">
        <f t="shared" ca="1" si="8"/>
        <v>256900</v>
      </c>
      <c r="FD21">
        <f t="shared" ca="1" si="8"/>
        <v>256901</v>
      </c>
      <c r="FE21">
        <f t="shared" ca="1" si="8"/>
        <v>256903</v>
      </c>
      <c r="FF21">
        <f t="shared" ca="1" si="8"/>
        <v>256904</v>
      </c>
      <c r="FG21">
        <f t="shared" ca="1" si="8"/>
        <v>256902</v>
      </c>
      <c r="FH21">
        <f t="shared" ca="1" si="8"/>
        <v>256906</v>
      </c>
      <c r="FI21">
        <f t="shared" ca="1" si="8"/>
        <v>256905</v>
      </c>
      <c r="FJ21">
        <f t="shared" ca="1" si="8"/>
        <v>256910</v>
      </c>
      <c r="FK21">
        <f t="shared" ca="1" si="8"/>
        <v>256909</v>
      </c>
      <c r="FL21">
        <f t="shared" ca="1" si="8"/>
        <v>256908</v>
      </c>
      <c r="FM21">
        <f t="shared" ca="1" si="8"/>
        <v>256907</v>
      </c>
      <c r="FN21">
        <f t="shared" ca="1" si="8"/>
        <v>291651</v>
      </c>
      <c r="FO21">
        <f t="shared" ca="1" si="8"/>
        <v>256911</v>
      </c>
      <c r="FP21">
        <f t="shared" ca="1" si="8"/>
        <v>256912</v>
      </c>
      <c r="FQ21">
        <f t="shared" ca="1" si="8"/>
        <v>256914</v>
      </c>
      <c r="FR21">
        <f t="shared" ca="1" si="8"/>
        <v>562960</v>
      </c>
      <c r="FS21">
        <f t="shared" ca="1" si="8"/>
        <v>256915</v>
      </c>
      <c r="FT21">
        <f t="shared" ca="1" si="8"/>
        <v>256916</v>
      </c>
      <c r="FU21">
        <f t="shared" ca="1" si="8"/>
        <v>562961</v>
      </c>
      <c r="FV21">
        <f t="shared" ca="1" si="8"/>
        <v>385560</v>
      </c>
      <c r="FW21">
        <f t="shared" ca="1" si="8"/>
        <v>256913</v>
      </c>
    </row>
    <row r="22" spans="1:179">
      <c r="A22" t="str">
        <f ca="1"/>
        <v>00003902</v>
      </c>
      <c r="B22" t="str">
        <f ca="1"/>
        <v>0003C528</v>
      </c>
      <c r="C22">
        <f ca="1"/>
        <v>0</v>
      </c>
      <c r="D22">
        <f ca="1"/>
        <v>0</v>
      </c>
      <c r="E22" t="str">
        <f ca="1"/>
        <v>Alteration</v>
      </c>
      <c r="F22">
        <f ca="1"/>
        <v>75</v>
      </c>
      <c r="G22" t="str">
        <f ca="1"/>
        <v>Fabricate Object</v>
      </c>
      <c r="H22">
        <f ca="1"/>
        <v>1</v>
      </c>
      <c r="I22">
        <f ca="1"/>
        <v>1</v>
      </c>
      <c r="J22">
        <f ca="1"/>
        <v>0</v>
      </c>
      <c r="K22" t="str">
        <f ca="1"/>
        <v>Fabricate</v>
      </c>
      <c r="L22">
        <f ca="1"/>
        <v>0</v>
      </c>
      <c r="M22">
        <f ca="1"/>
        <v>0</v>
      </c>
      <c r="N22">
        <f ca="1"/>
        <v>0</v>
      </c>
      <c r="O22">
        <f ca="1"/>
        <v>0</v>
      </c>
      <c r="P22">
        <f ca="1"/>
        <v>0</v>
      </c>
      <c r="Q22">
        <f ca="1"/>
        <v>0</v>
      </c>
      <c r="S22" t="str">
        <f t="shared" ca="1" si="0"/>
        <v>Fabricate Object</v>
      </c>
      <c r="T22">
        <f t="shared" ca="1" si="1"/>
        <v>75</v>
      </c>
      <c r="U22" s="22">
        <f t="shared" ca="1" si="2"/>
        <v>14594</v>
      </c>
      <c r="X22" t="s">
        <v>5535</v>
      </c>
      <c r="Y22">
        <f ca="1">IF(Y6=0,-1,HEX2DEC(Y6))</f>
        <v>-1</v>
      </c>
      <c r="Z22">
        <f t="shared" ref="Z22:CK23" ca="1" si="9">IF(Z6=0,-1,HEX2DEC(Z6))</f>
        <v>-1</v>
      </c>
      <c r="AA22">
        <f t="shared" ca="1" si="9"/>
        <v>-1</v>
      </c>
      <c r="AB22">
        <f t="shared" ca="1" si="9"/>
        <v>-1</v>
      </c>
      <c r="AC22">
        <f t="shared" ca="1" si="9"/>
        <v>-1</v>
      </c>
      <c r="AD22">
        <f t="shared" ca="1" si="9"/>
        <v>-1</v>
      </c>
      <c r="AE22">
        <f t="shared" ca="1" si="9"/>
        <v>-1</v>
      </c>
      <c r="AF22">
        <f t="shared" ca="1" si="9"/>
        <v>-1</v>
      </c>
      <c r="AG22">
        <f t="shared" ca="1" si="9"/>
        <v>-1</v>
      </c>
      <c r="AH22">
        <f t="shared" ca="1" si="9"/>
        <v>-1</v>
      </c>
      <c r="AI22">
        <f t="shared" ca="1" si="9"/>
        <v>-1</v>
      </c>
      <c r="AJ22">
        <f t="shared" ca="1" si="9"/>
        <v>-1</v>
      </c>
      <c r="AK22">
        <f t="shared" ca="1" si="9"/>
        <v>-1</v>
      </c>
      <c r="AL22">
        <f t="shared" ca="1" si="9"/>
        <v>-1</v>
      </c>
      <c r="AM22">
        <f t="shared" ca="1" si="9"/>
        <v>-1</v>
      </c>
      <c r="AN22">
        <f t="shared" ca="1" si="9"/>
        <v>-1</v>
      </c>
      <c r="AO22">
        <f t="shared" ca="1" si="9"/>
        <v>-1</v>
      </c>
      <c r="AP22">
        <f t="shared" ca="1" si="9"/>
        <v>-1</v>
      </c>
      <c r="AQ22">
        <f t="shared" ca="1" si="9"/>
        <v>-1</v>
      </c>
      <c r="AR22">
        <f t="shared" ca="1" si="9"/>
        <v>-1</v>
      </c>
      <c r="AS22">
        <f t="shared" ca="1" si="9"/>
        <v>-1</v>
      </c>
      <c r="AT22">
        <f t="shared" ca="1" si="9"/>
        <v>-1</v>
      </c>
      <c r="AU22">
        <f t="shared" ca="1" si="9"/>
        <v>-1</v>
      </c>
      <c r="AV22">
        <f t="shared" ca="1" si="9"/>
        <v>-1</v>
      </c>
      <c r="AW22">
        <f t="shared" ca="1" si="9"/>
        <v>-1</v>
      </c>
      <c r="AX22">
        <f t="shared" ca="1" si="9"/>
        <v>-1</v>
      </c>
      <c r="AY22">
        <f t="shared" ca="1" si="9"/>
        <v>-1</v>
      </c>
      <c r="AZ22">
        <f t="shared" ca="1" si="9"/>
        <v>-1</v>
      </c>
      <c r="BA22">
        <f t="shared" ca="1" si="9"/>
        <v>-1</v>
      </c>
      <c r="BB22">
        <f t="shared" ca="1" si="9"/>
        <v>-1</v>
      </c>
      <c r="BC22">
        <f t="shared" ca="1" si="9"/>
        <v>-1</v>
      </c>
      <c r="BD22">
        <f t="shared" ca="1" si="9"/>
        <v>-1</v>
      </c>
      <c r="BE22">
        <f t="shared" ca="1" si="9"/>
        <v>-1</v>
      </c>
      <c r="BF22">
        <f t="shared" ca="1" si="9"/>
        <v>-1</v>
      </c>
      <c r="BG22">
        <f t="shared" ca="1" si="9"/>
        <v>-1</v>
      </c>
      <c r="BH22">
        <f t="shared" ca="1" si="9"/>
        <v>-1</v>
      </c>
      <c r="BI22">
        <f t="shared" ca="1" si="9"/>
        <v>-1</v>
      </c>
      <c r="BJ22">
        <f t="shared" ca="1" si="9"/>
        <v>-1</v>
      </c>
      <c r="BK22">
        <f t="shared" ca="1" si="9"/>
        <v>-1</v>
      </c>
      <c r="BL22">
        <f t="shared" ca="1" si="9"/>
        <v>-1</v>
      </c>
      <c r="BM22">
        <f t="shared" ca="1" si="9"/>
        <v>-1</v>
      </c>
      <c r="BN22">
        <f t="shared" ca="1" si="9"/>
        <v>-1</v>
      </c>
      <c r="BO22">
        <f t="shared" ca="1" si="9"/>
        <v>-1</v>
      </c>
      <c r="BP22">
        <f t="shared" ca="1" si="9"/>
        <v>-1</v>
      </c>
      <c r="BQ22">
        <f t="shared" ca="1" si="9"/>
        <v>-1</v>
      </c>
      <c r="BR22">
        <f t="shared" ca="1" si="9"/>
        <v>-1</v>
      </c>
      <c r="BS22">
        <f t="shared" ca="1" si="9"/>
        <v>-1</v>
      </c>
      <c r="BT22">
        <f t="shared" ca="1" si="9"/>
        <v>-1</v>
      </c>
      <c r="BU22">
        <f t="shared" ca="1" si="9"/>
        <v>-1</v>
      </c>
      <c r="BV22">
        <f t="shared" ca="1" si="9"/>
        <v>-1</v>
      </c>
      <c r="BW22">
        <f t="shared" ca="1" si="9"/>
        <v>-1</v>
      </c>
      <c r="BX22">
        <f t="shared" ca="1" si="9"/>
        <v>-1</v>
      </c>
      <c r="BY22">
        <f t="shared" ca="1" si="9"/>
        <v>-1</v>
      </c>
      <c r="BZ22">
        <f t="shared" ca="1" si="9"/>
        <v>-1</v>
      </c>
      <c r="CA22">
        <f t="shared" ca="1" si="9"/>
        <v>-1</v>
      </c>
      <c r="CB22">
        <f t="shared" ca="1" si="9"/>
        <v>-1</v>
      </c>
      <c r="CC22">
        <f t="shared" ca="1" si="9"/>
        <v>-1</v>
      </c>
      <c r="CD22">
        <f t="shared" ca="1" si="9"/>
        <v>-1</v>
      </c>
      <c r="CE22">
        <f t="shared" ca="1" si="9"/>
        <v>-1</v>
      </c>
      <c r="CF22">
        <f t="shared" ca="1" si="9"/>
        <v>-1</v>
      </c>
      <c r="CG22">
        <f t="shared" ca="1" si="9"/>
        <v>-1</v>
      </c>
      <c r="CH22">
        <f t="shared" ca="1" si="9"/>
        <v>-1</v>
      </c>
      <c r="CI22">
        <f t="shared" ca="1" si="9"/>
        <v>-1</v>
      </c>
      <c r="CJ22">
        <f t="shared" ca="1" si="9"/>
        <v>-1</v>
      </c>
      <c r="CK22">
        <f t="shared" ca="1" si="9"/>
        <v>-1</v>
      </c>
      <c r="CL22">
        <f t="shared" ref="CL22:EW23" ca="1" si="10">IF(CL6=0,-1,HEX2DEC(CL6))</f>
        <v>-1</v>
      </c>
      <c r="CM22">
        <f t="shared" ca="1" si="10"/>
        <v>-1</v>
      </c>
      <c r="CN22">
        <f t="shared" ca="1" si="10"/>
        <v>-1</v>
      </c>
      <c r="CO22">
        <f t="shared" ca="1" si="10"/>
        <v>-1</v>
      </c>
      <c r="CP22">
        <f t="shared" ca="1" si="10"/>
        <v>-1</v>
      </c>
      <c r="CQ22">
        <f t="shared" ca="1" si="10"/>
        <v>-1</v>
      </c>
      <c r="CR22">
        <f t="shared" ca="1" si="10"/>
        <v>-1</v>
      </c>
      <c r="CS22">
        <f t="shared" ca="1" si="10"/>
        <v>-1</v>
      </c>
      <c r="CT22">
        <f t="shared" ca="1" si="10"/>
        <v>-1</v>
      </c>
      <c r="CU22">
        <f t="shared" ca="1" si="10"/>
        <v>-1</v>
      </c>
      <c r="CV22">
        <f t="shared" ca="1" si="10"/>
        <v>-1</v>
      </c>
      <c r="CW22">
        <f t="shared" ca="1" si="10"/>
        <v>-1</v>
      </c>
      <c r="CX22">
        <f t="shared" ca="1" si="10"/>
        <v>-1</v>
      </c>
      <c r="CY22">
        <f t="shared" ca="1" si="10"/>
        <v>-1</v>
      </c>
      <c r="CZ22">
        <f t="shared" ca="1" si="10"/>
        <v>-1</v>
      </c>
      <c r="DA22">
        <f t="shared" ca="1" si="10"/>
        <v>-1</v>
      </c>
      <c r="DB22">
        <f t="shared" ca="1" si="10"/>
        <v>-1</v>
      </c>
      <c r="DC22">
        <f t="shared" ca="1" si="10"/>
        <v>-1</v>
      </c>
      <c r="DD22">
        <f t="shared" ca="1" si="10"/>
        <v>-1</v>
      </c>
      <c r="DE22">
        <f t="shared" ca="1" si="10"/>
        <v>-1</v>
      </c>
      <c r="DF22">
        <f t="shared" ca="1" si="10"/>
        <v>-1</v>
      </c>
      <c r="DG22">
        <f t="shared" ca="1" si="10"/>
        <v>-1</v>
      </c>
      <c r="DH22">
        <f t="shared" ca="1" si="10"/>
        <v>-1</v>
      </c>
      <c r="DI22">
        <f t="shared" ca="1" si="10"/>
        <v>-1</v>
      </c>
      <c r="DJ22">
        <f t="shared" ca="1" si="10"/>
        <v>-1</v>
      </c>
      <c r="DK22">
        <f t="shared" ca="1" si="10"/>
        <v>-1</v>
      </c>
      <c r="DL22">
        <f t="shared" ca="1" si="10"/>
        <v>-1</v>
      </c>
      <c r="DM22">
        <f t="shared" ca="1" si="10"/>
        <v>-1</v>
      </c>
      <c r="DN22">
        <f t="shared" ca="1" si="10"/>
        <v>-1</v>
      </c>
      <c r="DO22">
        <f t="shared" ca="1" si="10"/>
        <v>-1</v>
      </c>
      <c r="DP22">
        <f t="shared" ca="1" si="10"/>
        <v>-1</v>
      </c>
      <c r="DQ22">
        <f t="shared" ca="1" si="10"/>
        <v>-1</v>
      </c>
      <c r="DR22">
        <f t="shared" ca="1" si="10"/>
        <v>-1</v>
      </c>
      <c r="DS22">
        <f t="shared" ca="1" si="10"/>
        <v>-1</v>
      </c>
      <c r="DT22">
        <f t="shared" ca="1" si="10"/>
        <v>-1</v>
      </c>
      <c r="DU22">
        <f t="shared" ca="1" si="10"/>
        <v>-1</v>
      </c>
      <c r="DV22">
        <f t="shared" ca="1" si="10"/>
        <v>-1</v>
      </c>
      <c r="DW22">
        <f t="shared" ca="1" si="10"/>
        <v>-1</v>
      </c>
      <c r="DX22">
        <f t="shared" ca="1" si="10"/>
        <v>-1</v>
      </c>
      <c r="DY22">
        <f t="shared" ca="1" si="10"/>
        <v>-1</v>
      </c>
      <c r="DZ22">
        <f t="shared" ca="1" si="10"/>
        <v>-1</v>
      </c>
      <c r="EA22">
        <f t="shared" ca="1" si="10"/>
        <v>-1</v>
      </c>
      <c r="EB22">
        <f t="shared" ca="1" si="10"/>
        <v>-1</v>
      </c>
      <c r="EC22">
        <f t="shared" ca="1" si="10"/>
        <v>-1</v>
      </c>
      <c r="ED22">
        <f t="shared" ca="1" si="10"/>
        <v>-1</v>
      </c>
      <c r="EE22">
        <f t="shared" ca="1" si="10"/>
        <v>-1</v>
      </c>
      <c r="EF22">
        <f t="shared" ca="1" si="10"/>
        <v>-1</v>
      </c>
      <c r="EG22">
        <f t="shared" ca="1" si="10"/>
        <v>-1</v>
      </c>
      <c r="EH22">
        <f t="shared" ca="1" si="10"/>
        <v>-1</v>
      </c>
      <c r="EI22">
        <f t="shared" ca="1" si="10"/>
        <v>-1</v>
      </c>
      <c r="EJ22">
        <f t="shared" ca="1" si="10"/>
        <v>-1</v>
      </c>
      <c r="EK22">
        <f t="shared" ca="1" si="10"/>
        <v>-1</v>
      </c>
      <c r="EL22">
        <f t="shared" ca="1" si="10"/>
        <v>-1</v>
      </c>
      <c r="EM22">
        <f t="shared" ca="1" si="10"/>
        <v>-1</v>
      </c>
      <c r="EN22">
        <f t="shared" ca="1" si="10"/>
        <v>-1</v>
      </c>
      <c r="EO22">
        <f t="shared" ca="1" si="10"/>
        <v>-1</v>
      </c>
      <c r="EP22">
        <f t="shared" ca="1" si="10"/>
        <v>-1</v>
      </c>
      <c r="EQ22">
        <f t="shared" ca="1" si="10"/>
        <v>-1</v>
      </c>
      <c r="ER22">
        <f t="shared" ca="1" si="10"/>
        <v>-1</v>
      </c>
      <c r="ES22">
        <f t="shared" ca="1" si="10"/>
        <v>-1</v>
      </c>
      <c r="ET22">
        <f t="shared" ca="1" si="10"/>
        <v>-1</v>
      </c>
      <c r="EU22" s="21">
        <f t="shared" ca="1" si="10"/>
        <v>-1</v>
      </c>
      <c r="EV22">
        <f t="shared" ca="1" si="10"/>
        <v>-1</v>
      </c>
      <c r="EW22">
        <f t="shared" ca="1" si="10"/>
        <v>-1</v>
      </c>
      <c r="EX22">
        <f t="shared" ref="EX22:FW23" ca="1" si="11">IF(EX6=0,-1,HEX2DEC(EX6))</f>
        <v>-1</v>
      </c>
      <c r="EY22">
        <f t="shared" ca="1" si="11"/>
        <v>-1</v>
      </c>
      <c r="EZ22">
        <f t="shared" ca="1" si="11"/>
        <v>-1</v>
      </c>
      <c r="FA22">
        <f t="shared" ca="1" si="11"/>
        <v>-1</v>
      </c>
      <c r="FB22">
        <f t="shared" ca="1" si="11"/>
        <v>-1</v>
      </c>
      <c r="FC22">
        <f t="shared" ca="1" si="11"/>
        <v>-1</v>
      </c>
      <c r="FD22">
        <f t="shared" ca="1" si="11"/>
        <v>-1</v>
      </c>
      <c r="FE22">
        <f t="shared" ca="1" si="11"/>
        <v>-1</v>
      </c>
      <c r="FF22">
        <f t="shared" ca="1" si="11"/>
        <v>-1</v>
      </c>
      <c r="FG22">
        <f t="shared" ca="1" si="11"/>
        <v>-1</v>
      </c>
      <c r="FH22">
        <f t="shared" ca="1" si="11"/>
        <v>-1</v>
      </c>
      <c r="FI22">
        <f t="shared" ca="1" si="11"/>
        <v>-1</v>
      </c>
      <c r="FJ22">
        <f t="shared" ca="1" si="11"/>
        <v>-1</v>
      </c>
      <c r="FK22">
        <f t="shared" ca="1" si="11"/>
        <v>-1</v>
      </c>
      <c r="FL22">
        <f t="shared" ca="1" si="11"/>
        <v>-1</v>
      </c>
      <c r="FM22">
        <f t="shared" ca="1" si="11"/>
        <v>-1</v>
      </c>
      <c r="FN22">
        <f t="shared" ca="1" si="11"/>
        <v>-1</v>
      </c>
      <c r="FO22">
        <f t="shared" ca="1" si="11"/>
        <v>-1</v>
      </c>
      <c r="FP22">
        <f t="shared" ca="1" si="11"/>
        <v>-1</v>
      </c>
      <c r="FQ22">
        <f t="shared" ca="1" si="11"/>
        <v>-1</v>
      </c>
      <c r="FR22">
        <f t="shared" ca="1" si="11"/>
        <v>-1</v>
      </c>
      <c r="FS22">
        <f t="shared" ca="1" si="11"/>
        <v>-1</v>
      </c>
      <c r="FT22">
        <f t="shared" ca="1" si="11"/>
        <v>-1</v>
      </c>
      <c r="FU22">
        <f t="shared" ca="1" si="11"/>
        <v>-1</v>
      </c>
      <c r="FV22">
        <f t="shared" ca="1" si="11"/>
        <v>-1</v>
      </c>
      <c r="FW22">
        <f t="shared" ca="1" si="11"/>
        <v>-1</v>
      </c>
    </row>
    <row r="23" spans="1:179">
      <c r="A23" t="str">
        <f ca="1"/>
        <v>0000CC16</v>
      </c>
      <c r="B23" t="str">
        <f ca="1"/>
        <v>0003C529</v>
      </c>
      <c r="C23">
        <f ca="1"/>
        <v>0</v>
      </c>
      <c r="D23">
        <f ca="1"/>
        <v>0</v>
      </c>
      <c r="E23" t="str">
        <f ca="1"/>
        <v>Alteration</v>
      </c>
      <c r="F23">
        <f ca="1"/>
        <v>75</v>
      </c>
      <c r="G23" t="str">
        <f ca="1"/>
        <v>Knowledge is Power</v>
      </c>
      <c r="H23">
        <f ca="1"/>
        <v>1</v>
      </c>
      <c r="I23">
        <f ca="1"/>
        <v>1</v>
      </c>
      <c r="J23">
        <f ca="1"/>
        <v>0</v>
      </c>
      <c r="K23">
        <f ca="1"/>
        <v>0</v>
      </c>
      <c r="L23">
        <f ca="1"/>
        <v>0</v>
      </c>
      <c r="M23">
        <f ca="1"/>
        <v>0</v>
      </c>
      <c r="N23">
        <f ca="1"/>
        <v>0</v>
      </c>
      <c r="O23">
        <f ca="1"/>
        <v>0</v>
      </c>
      <c r="P23">
        <f ca="1"/>
        <v>0</v>
      </c>
      <c r="Q23" t="str">
        <f ca="1"/>
        <v>Metamagic</v>
      </c>
      <c r="S23" t="str">
        <f t="shared" ca="1" si="0"/>
        <v>Knowledge is Power</v>
      </c>
      <c r="T23">
        <f t="shared" ca="1" si="1"/>
        <v>75</v>
      </c>
      <c r="U23" s="22">
        <f t="shared" ca="1" si="2"/>
        <v>52246</v>
      </c>
      <c r="X23" t="s">
        <v>5541</v>
      </c>
      <c r="Y23">
        <f ca="1">IF(Y7=0,-1,HEX2DEC(Y7))</f>
        <v>-1</v>
      </c>
      <c r="Z23">
        <f t="shared" ca="1" si="9"/>
        <v>-1</v>
      </c>
      <c r="AA23">
        <f t="shared" ca="1" si="9"/>
        <v>-1</v>
      </c>
      <c r="AB23">
        <f t="shared" ca="1" si="9"/>
        <v>-1</v>
      </c>
      <c r="AC23">
        <f t="shared" ca="1" si="9"/>
        <v>-1</v>
      </c>
      <c r="AD23">
        <f t="shared" ca="1" si="9"/>
        <v>-1</v>
      </c>
      <c r="AE23">
        <f t="shared" ca="1" si="9"/>
        <v>-1</v>
      </c>
      <c r="AF23">
        <f t="shared" ca="1" si="9"/>
        <v>-1</v>
      </c>
      <c r="AG23">
        <f t="shared" ca="1" si="9"/>
        <v>-1</v>
      </c>
      <c r="AH23">
        <f t="shared" ca="1" si="9"/>
        <v>-1</v>
      </c>
      <c r="AI23">
        <f t="shared" ca="1" si="9"/>
        <v>-1</v>
      </c>
      <c r="AJ23">
        <f t="shared" ca="1" si="9"/>
        <v>-1</v>
      </c>
      <c r="AK23">
        <f t="shared" ca="1" si="9"/>
        <v>-1</v>
      </c>
      <c r="AL23">
        <f t="shared" ca="1" si="9"/>
        <v>-1</v>
      </c>
      <c r="AM23">
        <f t="shared" ca="1" si="9"/>
        <v>-1</v>
      </c>
      <c r="AN23">
        <f t="shared" ca="1" si="9"/>
        <v>-1</v>
      </c>
      <c r="AO23">
        <f t="shared" ca="1" si="9"/>
        <v>-1</v>
      </c>
      <c r="AP23">
        <f t="shared" ca="1" si="9"/>
        <v>-1</v>
      </c>
      <c r="AQ23">
        <f t="shared" ca="1" si="9"/>
        <v>-1</v>
      </c>
      <c r="AR23">
        <f t="shared" ca="1" si="9"/>
        <v>-1</v>
      </c>
      <c r="AS23">
        <f t="shared" ca="1" si="9"/>
        <v>-1</v>
      </c>
      <c r="AT23">
        <f t="shared" ca="1" si="9"/>
        <v>-1</v>
      </c>
      <c r="AU23">
        <f t="shared" ca="1" si="9"/>
        <v>-1</v>
      </c>
      <c r="AV23">
        <f t="shared" ca="1" si="9"/>
        <v>-1</v>
      </c>
      <c r="AW23">
        <f t="shared" ca="1" si="9"/>
        <v>-1</v>
      </c>
      <c r="AX23">
        <f t="shared" ca="1" si="9"/>
        <v>-1</v>
      </c>
      <c r="AY23">
        <f t="shared" ca="1" si="9"/>
        <v>-1</v>
      </c>
      <c r="AZ23">
        <f t="shared" ca="1" si="9"/>
        <v>-1</v>
      </c>
      <c r="BA23">
        <f t="shared" ca="1" si="9"/>
        <v>-1</v>
      </c>
      <c r="BB23">
        <f t="shared" ca="1" si="9"/>
        <v>-1</v>
      </c>
      <c r="BC23">
        <f t="shared" ca="1" si="9"/>
        <v>-1</v>
      </c>
      <c r="BD23">
        <f t="shared" ca="1" si="9"/>
        <v>-1</v>
      </c>
      <c r="BE23">
        <f t="shared" ca="1" si="9"/>
        <v>-1</v>
      </c>
      <c r="BF23">
        <f t="shared" ca="1" si="9"/>
        <v>-1</v>
      </c>
      <c r="BG23">
        <f t="shared" ca="1" si="9"/>
        <v>-1</v>
      </c>
      <c r="BH23">
        <f t="shared" ca="1" si="9"/>
        <v>-1</v>
      </c>
      <c r="BI23">
        <f t="shared" ca="1" si="9"/>
        <v>-1</v>
      </c>
      <c r="BJ23">
        <f t="shared" ca="1" si="9"/>
        <v>-1</v>
      </c>
      <c r="BK23">
        <f t="shared" ca="1" si="9"/>
        <v>-1</v>
      </c>
      <c r="BL23">
        <f t="shared" ca="1" si="9"/>
        <v>-1</v>
      </c>
      <c r="BM23">
        <f t="shared" ca="1" si="9"/>
        <v>-1</v>
      </c>
      <c r="BN23">
        <f t="shared" ca="1" si="9"/>
        <v>-1</v>
      </c>
      <c r="BO23">
        <f t="shared" ca="1" si="9"/>
        <v>-1</v>
      </c>
      <c r="BP23">
        <f t="shared" ca="1" si="9"/>
        <v>-1</v>
      </c>
      <c r="BQ23">
        <f t="shared" ca="1" si="9"/>
        <v>-1</v>
      </c>
      <c r="BR23">
        <f t="shared" ca="1" si="9"/>
        <v>-1</v>
      </c>
      <c r="BS23">
        <f t="shared" ca="1" si="9"/>
        <v>-1</v>
      </c>
      <c r="BT23">
        <f t="shared" ca="1" si="9"/>
        <v>-1</v>
      </c>
      <c r="BU23">
        <f t="shared" ca="1" si="9"/>
        <v>-1</v>
      </c>
      <c r="BV23">
        <f t="shared" ca="1" si="9"/>
        <v>-1</v>
      </c>
      <c r="BW23">
        <f t="shared" ca="1" si="9"/>
        <v>-1</v>
      </c>
      <c r="BX23">
        <f t="shared" ca="1" si="9"/>
        <v>-1</v>
      </c>
      <c r="BY23">
        <f t="shared" ca="1" si="9"/>
        <v>-1</v>
      </c>
      <c r="BZ23">
        <f t="shared" ca="1" si="9"/>
        <v>-1</v>
      </c>
      <c r="CA23">
        <f t="shared" ca="1" si="9"/>
        <v>-1</v>
      </c>
      <c r="CB23">
        <f t="shared" ca="1" si="9"/>
        <v>-1</v>
      </c>
      <c r="CC23">
        <f t="shared" ca="1" si="9"/>
        <v>-1</v>
      </c>
      <c r="CD23">
        <f t="shared" ca="1" si="9"/>
        <v>-1</v>
      </c>
      <c r="CE23">
        <f t="shared" ca="1" si="9"/>
        <v>-1</v>
      </c>
      <c r="CF23">
        <f t="shared" ca="1" si="9"/>
        <v>-1</v>
      </c>
      <c r="CG23">
        <f t="shared" ca="1" si="9"/>
        <v>-1</v>
      </c>
      <c r="CH23">
        <f t="shared" ca="1" si="9"/>
        <v>-1</v>
      </c>
      <c r="CI23">
        <f t="shared" ca="1" si="9"/>
        <v>-1</v>
      </c>
      <c r="CJ23">
        <f t="shared" ca="1" si="9"/>
        <v>-1</v>
      </c>
      <c r="CK23">
        <f t="shared" ca="1" si="9"/>
        <v>-1</v>
      </c>
      <c r="CL23">
        <f t="shared" ca="1" si="10"/>
        <v>-1</v>
      </c>
      <c r="CM23">
        <f t="shared" ca="1" si="10"/>
        <v>-1</v>
      </c>
      <c r="CN23">
        <f t="shared" ca="1" si="10"/>
        <v>-1</v>
      </c>
      <c r="CO23">
        <f t="shared" ca="1" si="10"/>
        <v>-1</v>
      </c>
      <c r="CP23">
        <f t="shared" ca="1" si="10"/>
        <v>-1</v>
      </c>
      <c r="CQ23">
        <f t="shared" ca="1" si="10"/>
        <v>-1</v>
      </c>
      <c r="CR23">
        <f t="shared" ca="1" si="10"/>
        <v>-1</v>
      </c>
      <c r="CS23">
        <f t="shared" ca="1" si="10"/>
        <v>-1</v>
      </c>
      <c r="CT23">
        <f t="shared" ca="1" si="10"/>
        <v>-1</v>
      </c>
      <c r="CU23">
        <f t="shared" ca="1" si="10"/>
        <v>-1</v>
      </c>
      <c r="CV23">
        <f t="shared" ca="1" si="10"/>
        <v>-1</v>
      </c>
      <c r="CW23">
        <f t="shared" ca="1" si="10"/>
        <v>-1</v>
      </c>
      <c r="CX23">
        <f t="shared" ca="1" si="10"/>
        <v>-1</v>
      </c>
      <c r="CY23">
        <f t="shared" ca="1" si="10"/>
        <v>-1</v>
      </c>
      <c r="CZ23">
        <f t="shared" ca="1" si="10"/>
        <v>-1</v>
      </c>
      <c r="DA23">
        <f t="shared" ca="1" si="10"/>
        <v>-1</v>
      </c>
      <c r="DB23">
        <f t="shared" ca="1" si="10"/>
        <v>-1</v>
      </c>
      <c r="DC23">
        <f t="shared" ca="1" si="10"/>
        <v>-1</v>
      </c>
      <c r="DD23">
        <f t="shared" ca="1" si="10"/>
        <v>-1</v>
      </c>
      <c r="DE23">
        <f t="shared" ca="1" si="10"/>
        <v>-1</v>
      </c>
      <c r="DF23">
        <f t="shared" ca="1" si="10"/>
        <v>-1</v>
      </c>
      <c r="DG23">
        <f t="shared" ca="1" si="10"/>
        <v>-1</v>
      </c>
      <c r="DH23">
        <f t="shared" ca="1" si="10"/>
        <v>-1</v>
      </c>
      <c r="DI23">
        <f t="shared" ca="1" si="10"/>
        <v>-1</v>
      </c>
      <c r="DJ23">
        <f t="shared" ca="1" si="10"/>
        <v>-1</v>
      </c>
      <c r="DK23">
        <f t="shared" ca="1" si="10"/>
        <v>-1</v>
      </c>
      <c r="DL23">
        <f t="shared" ca="1" si="10"/>
        <v>-1</v>
      </c>
      <c r="DM23">
        <f t="shared" ca="1" si="10"/>
        <v>-1</v>
      </c>
      <c r="DN23">
        <f t="shared" ca="1" si="10"/>
        <v>-1</v>
      </c>
      <c r="DO23">
        <f t="shared" ca="1" si="10"/>
        <v>-1</v>
      </c>
      <c r="DP23">
        <f t="shared" ca="1" si="10"/>
        <v>-1</v>
      </c>
      <c r="DQ23">
        <f t="shared" ca="1" si="10"/>
        <v>-1</v>
      </c>
      <c r="DR23">
        <f t="shared" ca="1" si="10"/>
        <v>-1</v>
      </c>
      <c r="DS23">
        <f t="shared" ca="1" si="10"/>
        <v>-1</v>
      </c>
      <c r="DT23">
        <f t="shared" ca="1" si="10"/>
        <v>-1</v>
      </c>
      <c r="DU23">
        <f t="shared" ca="1" si="10"/>
        <v>-1</v>
      </c>
      <c r="DV23">
        <f t="shared" ca="1" si="10"/>
        <v>-1</v>
      </c>
      <c r="DW23">
        <f t="shared" ca="1" si="10"/>
        <v>-1</v>
      </c>
      <c r="DX23">
        <f t="shared" ca="1" si="10"/>
        <v>-1</v>
      </c>
      <c r="DY23">
        <f t="shared" ca="1" si="10"/>
        <v>-1</v>
      </c>
      <c r="DZ23">
        <f t="shared" ca="1" si="10"/>
        <v>-1</v>
      </c>
      <c r="EA23">
        <f t="shared" ca="1" si="10"/>
        <v>-1</v>
      </c>
      <c r="EB23">
        <f t="shared" ca="1" si="10"/>
        <v>-1</v>
      </c>
      <c r="EC23">
        <f t="shared" ca="1" si="10"/>
        <v>-1</v>
      </c>
      <c r="ED23">
        <f t="shared" ca="1" si="10"/>
        <v>-1</v>
      </c>
      <c r="EE23">
        <f t="shared" ca="1" si="10"/>
        <v>-1</v>
      </c>
      <c r="EF23">
        <f t="shared" ca="1" si="10"/>
        <v>-1</v>
      </c>
      <c r="EG23">
        <f t="shared" ca="1" si="10"/>
        <v>-1</v>
      </c>
      <c r="EH23">
        <f t="shared" ca="1" si="10"/>
        <v>-1</v>
      </c>
      <c r="EI23">
        <f t="shared" ca="1" si="10"/>
        <v>-1</v>
      </c>
      <c r="EJ23">
        <f t="shared" ca="1" si="10"/>
        <v>-1</v>
      </c>
      <c r="EK23">
        <f t="shared" ca="1" si="10"/>
        <v>-1</v>
      </c>
      <c r="EL23">
        <f t="shared" ca="1" si="10"/>
        <v>-1</v>
      </c>
      <c r="EM23">
        <f t="shared" ca="1" si="10"/>
        <v>-1</v>
      </c>
      <c r="EN23">
        <f t="shared" ca="1" si="10"/>
        <v>-1</v>
      </c>
      <c r="EO23">
        <f t="shared" ca="1" si="10"/>
        <v>-1</v>
      </c>
      <c r="EP23">
        <f t="shared" ca="1" si="10"/>
        <v>-1</v>
      </c>
      <c r="EQ23">
        <f t="shared" ca="1" si="10"/>
        <v>-1</v>
      </c>
      <c r="ER23">
        <f t="shared" ca="1" si="10"/>
        <v>-1</v>
      </c>
      <c r="ES23">
        <f t="shared" ca="1" si="10"/>
        <v>-1</v>
      </c>
      <c r="ET23">
        <f t="shared" ca="1" si="10"/>
        <v>-1</v>
      </c>
      <c r="EU23" s="21">
        <f t="shared" ca="1" si="10"/>
        <v>-1</v>
      </c>
      <c r="EV23">
        <f t="shared" ca="1" si="10"/>
        <v>-1</v>
      </c>
      <c r="EW23">
        <f t="shared" ca="1" si="10"/>
        <v>-1</v>
      </c>
      <c r="EX23">
        <f t="shared" ca="1" si="11"/>
        <v>-1</v>
      </c>
      <c r="EY23">
        <f t="shared" ca="1" si="11"/>
        <v>-1</v>
      </c>
      <c r="EZ23">
        <f t="shared" ca="1" si="11"/>
        <v>-1</v>
      </c>
      <c r="FA23">
        <f t="shared" ca="1" si="11"/>
        <v>-1</v>
      </c>
      <c r="FB23">
        <f t="shared" ca="1" si="11"/>
        <v>-1</v>
      </c>
      <c r="FC23">
        <f t="shared" ca="1" si="11"/>
        <v>-1</v>
      </c>
      <c r="FD23">
        <f t="shared" ca="1" si="11"/>
        <v>-1</v>
      </c>
      <c r="FE23">
        <f t="shared" ca="1" si="11"/>
        <v>-1</v>
      </c>
      <c r="FF23">
        <f t="shared" ca="1" si="11"/>
        <v>-1</v>
      </c>
      <c r="FG23">
        <f t="shared" ca="1" si="11"/>
        <v>-1</v>
      </c>
      <c r="FH23">
        <f t="shared" ca="1" si="11"/>
        <v>-1</v>
      </c>
      <c r="FI23">
        <f t="shared" ca="1" si="11"/>
        <v>-1</v>
      </c>
      <c r="FJ23">
        <f t="shared" ca="1" si="11"/>
        <v>-1</v>
      </c>
      <c r="FK23">
        <f t="shared" ca="1" si="11"/>
        <v>-1</v>
      </c>
      <c r="FL23">
        <f t="shared" ca="1" si="11"/>
        <v>-1</v>
      </c>
      <c r="FM23">
        <f t="shared" ca="1" si="11"/>
        <v>-1</v>
      </c>
      <c r="FN23">
        <f t="shared" ca="1" si="11"/>
        <v>-1</v>
      </c>
      <c r="FO23">
        <f t="shared" ca="1" si="11"/>
        <v>-1</v>
      </c>
      <c r="FP23">
        <f t="shared" ca="1" si="11"/>
        <v>-1</v>
      </c>
      <c r="FQ23">
        <f t="shared" ca="1" si="11"/>
        <v>-1</v>
      </c>
      <c r="FR23">
        <f t="shared" ca="1" si="11"/>
        <v>-1</v>
      </c>
      <c r="FS23">
        <f t="shared" ca="1" si="11"/>
        <v>-1</v>
      </c>
      <c r="FT23">
        <f t="shared" ca="1" si="11"/>
        <v>-1</v>
      </c>
      <c r="FU23">
        <f t="shared" ca="1" si="11"/>
        <v>-1</v>
      </c>
      <c r="FV23">
        <f t="shared" ca="1" si="11"/>
        <v>-1</v>
      </c>
      <c r="FW23">
        <f t="shared" ca="1" si="11"/>
        <v>-1</v>
      </c>
    </row>
    <row r="24" spans="1:179">
      <c r="A24" t="str">
        <f ca="1"/>
        <v>0000A5EB</v>
      </c>
      <c r="B24" t="str">
        <f ca="1"/>
        <v>0003C526</v>
      </c>
      <c r="C24">
        <f ca="1"/>
        <v>0</v>
      </c>
      <c r="D24">
        <f ca="1"/>
        <v>0</v>
      </c>
      <c r="E24" t="str">
        <f ca="1"/>
        <v>Alteration</v>
      </c>
      <c r="F24">
        <f ca="1"/>
        <v>75</v>
      </c>
      <c r="G24" t="str">
        <f ca="1"/>
        <v>Tumble Magnet</v>
      </c>
      <c r="H24">
        <f ca="1"/>
        <v>1</v>
      </c>
      <c r="I24">
        <f ca="1"/>
        <v>1</v>
      </c>
      <c r="J24">
        <f ca="1"/>
        <v>0</v>
      </c>
      <c r="K24">
        <f ca="1"/>
        <v>0</v>
      </c>
      <c r="L24">
        <f ca="1"/>
        <v>0</v>
      </c>
      <c r="M24" t="str">
        <f ca="1"/>
        <v>Gravity</v>
      </c>
      <c r="N24">
        <f ca="1"/>
        <v>0</v>
      </c>
      <c r="O24">
        <f ca="1"/>
        <v>0</v>
      </c>
      <c r="P24">
        <f ca="1"/>
        <v>0</v>
      </c>
      <c r="Q24">
        <f ca="1"/>
        <v>0</v>
      </c>
      <c r="S24" t="str">
        <f t="shared" ca="1" si="0"/>
        <v>Tumble Magnet</v>
      </c>
      <c r="T24">
        <f t="shared" ca="1" si="1"/>
        <v>75</v>
      </c>
      <c r="U24" s="22">
        <f t="shared" ca="1" si="2"/>
        <v>42475</v>
      </c>
    </row>
    <row r="25" spans="1:179">
      <c r="A25" t="str">
        <f ca="1"/>
        <v>00124EC9</v>
      </c>
      <c r="B25" t="str">
        <f ca="1"/>
        <v>0003C52B</v>
      </c>
      <c r="C25">
        <f ca="1"/>
        <v>0</v>
      </c>
      <c r="D25">
        <f ca="1"/>
        <v>0</v>
      </c>
      <c r="E25" t="str">
        <f ca="1"/>
        <v>Alteration</v>
      </c>
      <c r="F25">
        <f ca="1"/>
        <v>100</v>
      </c>
      <c r="G25" t="str">
        <f ca="1"/>
        <v>Acceleration Rune</v>
      </c>
      <c r="H25">
        <f ca="1"/>
        <v>1</v>
      </c>
      <c r="I25">
        <f ca="1"/>
        <v>1</v>
      </c>
      <c r="J25">
        <f ca="1"/>
        <v>0</v>
      </c>
      <c r="K25">
        <f ca="1"/>
        <v>0</v>
      </c>
      <c r="L25">
        <f ca="1"/>
        <v>0</v>
      </c>
      <c r="M25">
        <f ca="1"/>
        <v>0</v>
      </c>
      <c r="N25" t="str">
        <f ca="1"/>
        <v>Force</v>
      </c>
      <c r="O25">
        <f ca="1"/>
        <v>0</v>
      </c>
      <c r="P25" t="str">
        <f ca="1"/>
        <v>Rune</v>
      </c>
      <c r="Q25">
        <f ca="1"/>
        <v>0</v>
      </c>
      <c r="S25" t="str">
        <f t="shared" ca="1" si="0"/>
        <v>Acceleration Rune</v>
      </c>
      <c r="T25">
        <f t="shared" ca="1" si="1"/>
        <v>100</v>
      </c>
      <c r="U25" s="22">
        <f t="shared" ca="1" si="2"/>
        <v>1199817</v>
      </c>
    </row>
    <row r="26" spans="1:179">
      <c r="A26" t="str">
        <f ca="1"/>
        <v>0005ECEE</v>
      </c>
      <c r="B26" t="str">
        <f ca="1"/>
        <v>0005F257</v>
      </c>
      <c r="C26">
        <f ca="1"/>
        <v>0</v>
      </c>
      <c r="D26">
        <f ca="1"/>
        <v>0</v>
      </c>
      <c r="E26" t="str">
        <f ca="1"/>
        <v>Alteration</v>
      </c>
      <c r="F26">
        <f ca="1"/>
        <v>100</v>
      </c>
      <c r="G26" t="str">
        <f ca="1"/>
        <v>Battletide</v>
      </c>
      <c r="H26">
        <f ca="1"/>
        <v>1</v>
      </c>
      <c r="I26">
        <f ca="1"/>
        <v>1</v>
      </c>
      <c r="J26">
        <f ca="1"/>
        <v>0</v>
      </c>
      <c r="K26" t="str">
        <f ca="1"/>
        <v>Absorb</v>
      </c>
      <c r="L26">
        <f ca="1"/>
        <v>0</v>
      </c>
      <c r="M26" t="str">
        <f ca="1"/>
        <v>Protection</v>
      </c>
      <c r="N26">
        <f ca="1"/>
        <v>0</v>
      </c>
      <c r="O26">
        <f ca="1"/>
        <v>0</v>
      </c>
      <c r="P26">
        <f ca="1"/>
        <v>0</v>
      </c>
      <c r="Q26">
        <f ca="1"/>
        <v>0</v>
      </c>
      <c r="S26" t="str">
        <f t="shared" ca="1" si="0"/>
        <v>Battletide</v>
      </c>
      <c r="T26">
        <f t="shared" ca="1" si="1"/>
        <v>100</v>
      </c>
      <c r="U26" s="22">
        <f t="shared" ca="1" si="2"/>
        <v>388334</v>
      </c>
      <c r="X26" t="s">
        <v>5537</v>
      </c>
      <c r="Y26" t="str" cm="1">
        <f t="array" aca="1" ref="Y26:Y27" ca="1">_xlfn._xlws.SORT(_xlfn._xlws.FILTER(Y11:Y17,Y11:Y17&lt;&gt;0))</f>
        <v>Aggression</v>
      </c>
      <c r="Z26" t="str" cm="1">
        <f t="array" aca="1" ref="Z26:Z28" ca="1">_xlfn._xlws.SORT(_xlfn._xlws.FILTER(Z11:Z17,Z11:Z17&lt;&gt;0))</f>
        <v>Enhance</v>
      </c>
      <c r="AA26" t="str" cm="1">
        <f t="array" aca="1" ref="AA26:AA27" ca="1">_xlfn._xlws.SORT(_xlfn._xlws.FILTER(AA11:AA17,AA11:AA17&lt;&gt;0))</f>
        <v>Fabricate</v>
      </c>
      <c r="AB26" t="str" cm="1">
        <f t="array" aca="1" ref="AB26:AB28" ca="1">_xlfn._xlws.SORT(_xlfn._xlws.FILTER(AB11:AB17,AB11:AB17&lt;&gt;0))</f>
        <v>Force</v>
      </c>
      <c r="AC26" t="str" cm="1">
        <f t="array" aca="1" ref="AC26" ca="1">_xlfn._xlws.SORT(_xlfn._xlws.FILTER(AC11:AC17,AC11:AC17&lt;&gt;0))</f>
        <v>Metamagic</v>
      </c>
      <c r="AD26" t="str" cm="1">
        <f t="array" aca="1" ref="AD26" ca="1">_xlfn._xlws.SORT(_xlfn._xlws.FILTER(AD11:AD17,AD11:AD17&lt;&gt;0))</f>
        <v>Fabricate</v>
      </c>
      <c r="AE26" t="str" cm="1">
        <f t="array" aca="1" ref="AE26" ca="1">_xlfn._xlws.SORT(_xlfn._xlws.FILTER(AE11:AE17,AE11:AE17&lt;&gt;0))</f>
        <v>Earth</v>
      </c>
      <c r="AF26" t="str" cm="1">
        <f t="array" aca="1" ref="AF26:AF28" ca="1">_xlfn._xlws.SORT(_xlfn._xlws.FILTER(AF11:AF17,AF11:AF17&lt;&gt;0))</f>
        <v>Enhance</v>
      </c>
      <c r="AG26" t="str" cm="1">
        <f t="array" aca="1" ref="AG26:AG28" ca="1">_xlfn._xlws.SORT(_xlfn._xlws.FILTER(AG11:AG17,AG11:AG17&lt;&gt;0))</f>
        <v>Melee</v>
      </c>
      <c r="AH26" t="str" cm="1">
        <f t="array" aca="1" ref="AH26" ca="1">_xlfn._xlws.SORT(_xlfn._xlws.FILTER(AH11:AH17,AH11:AH17&lt;&gt;0))</f>
        <v>Perception</v>
      </c>
      <c r="AI26" t="str" cm="1">
        <f t="array" aca="1" ref="AI26" ca="1">_xlfn._xlws.SORT(_xlfn._xlws.FILTER(AI11:AI17,AI11:AI17&lt;&gt;0))</f>
        <v>Metamagic</v>
      </c>
      <c r="AJ26" t="str" cm="1">
        <f t="array" aca="1" ref="AJ26:AJ28" ca="1">_xlfn._xlws.SORT(_xlfn._xlws.FILTER(AJ11:AJ17,AJ11:AJ17&lt;&gt;0))</f>
        <v>Earth</v>
      </c>
      <c r="AK26" t="str" cm="1">
        <f t="array" aca="1" ref="AK26" ca="1">_xlfn._xlws.SORT(_xlfn._xlws.FILTER(AK11:AK17,AK11:AK17&lt;&gt;0))</f>
        <v>Force</v>
      </c>
      <c r="AL26" t="str" cm="1">
        <f t="array" aca="1" ref="AL26:AL27" ca="1">_xlfn._xlws.SORT(_xlfn._xlws.FILTER(AL11:AL17,AL11:AL17&lt;&gt;0))</f>
        <v>Cloak</v>
      </c>
      <c r="AM26" t="str" cm="1">
        <f t="array" aca="1" ref="AM26" ca="1">_xlfn._xlws.SORT(_xlfn._xlws.FILTER(AM11:AM17,AM11:AM17&lt;&gt;0))</f>
        <v>Earth</v>
      </c>
      <c r="AN26" t="str" cm="1">
        <f t="array" aca="1" ref="AN26" ca="1">_xlfn._xlws.SORT(_xlfn._xlws.FILTER(AN11:AN17,AN11:AN17&lt;&gt;0))</f>
        <v>Metamagic</v>
      </c>
      <c r="AO26" t="str" cm="1">
        <f t="array" aca="1" ref="AO26" ca="1">_xlfn._xlws.SORT(_xlfn._xlws.FILTER(AO11:AO17,AO11:AO17&lt;&gt;0))</f>
        <v>Force</v>
      </c>
      <c r="AP26" t="str" cm="1">
        <f t="array" aca="1" ref="AP26" ca="1">_xlfn._xlws.SORT(_xlfn._xlws.FILTER(AP11:AP17,AP11:AP17&lt;&gt;0))</f>
        <v>Earth</v>
      </c>
      <c r="AQ26" t="str" cm="1">
        <f t="array" aca="1" ref="AQ26" ca="1">_xlfn._xlws.SORT(_xlfn._xlws.FILTER(AQ11:AQ17,AQ11:AQ17&lt;&gt;0))</f>
        <v>Fabricate</v>
      </c>
      <c r="AR26" t="str" cm="1">
        <f t="array" aca="1" ref="AR26" ca="1">_xlfn._xlws.SORT(_xlfn._xlws.FILTER(AR11:AR17,AR11:AR17&lt;&gt;0))</f>
        <v>Metamagic</v>
      </c>
      <c r="AS26" t="str" cm="1">
        <f t="array" aca="1" ref="AS26" ca="1">_xlfn._xlws.SORT(_xlfn._xlws.FILTER(AS11:AS17,AS11:AS17&lt;&gt;0))</f>
        <v>Gravity</v>
      </c>
      <c r="AT26" t="str" cm="1">
        <f t="array" aca="1" ref="AT26:AT27" ca="1">_xlfn._xlws.SORT(_xlfn._xlws.FILTER(AT11:AT17,AT11:AT17&lt;&gt;0))</f>
        <v>Force</v>
      </c>
      <c r="AU26" t="str" cm="1">
        <f t="array" aca="1" ref="AU26:AU27" ca="1">_xlfn._xlws.SORT(_xlfn._xlws.FILTER(AU11:AU17,AU11:AU17&lt;&gt;0))</f>
        <v>Absorb</v>
      </c>
      <c r="AV26" t="str" cm="1">
        <f t="array" aca="1" ref="AV26:AV29" ca="1">_xlfn._xlws.SORT(_xlfn._xlws.FILTER(AV11:AV17,AV11:AV17&lt;&gt;0))</f>
        <v>Frost</v>
      </c>
      <c r="AW26" t="str" cm="1">
        <f t="array" aca="1" ref="AW26:AW27" ca="1">_xlfn._xlws.SORT(_xlfn._xlws.FILTER(AW11:AW17,AW11:AW17&lt;&gt;0))</f>
        <v>Fabricate</v>
      </c>
      <c r="AX26" t="str" cm="1">
        <f t="array" aca="1" ref="AX26" ca="1">_xlfn._xlws.SORT(_xlfn._xlws.FILTER(AX11:AX17,AX11:AX17&lt;&gt;0))</f>
        <v>Force</v>
      </c>
      <c r="AY26" t="str" cm="1">
        <f t="array" aca="1" ref="AY26:AY28" ca="1">_xlfn._xlws.SORT(_xlfn._xlws.FILTER(AY11:AY17,AY11:AY17&lt;&gt;0))</f>
        <v>Fabricate</v>
      </c>
      <c r="AZ26" t="str" cm="1">
        <f t="array" aca="1" ref="AZ26:AZ28" ca="1">_xlfn._xlws.SORT(_xlfn._xlws.FILTER(AZ11:AZ17,AZ11:AZ17&lt;&gt;0))</f>
        <v>Magic</v>
      </c>
      <c r="BA26" t="str" cm="1">
        <f t="array" aca="1" ref="BA26" ca="1">_xlfn._xlws.SORT(_xlfn._xlws.FILTER(BA11:BA17,BA11:BA17&lt;&gt;0))</f>
        <v>Earth</v>
      </c>
      <c r="BB26" t="str" cm="1">
        <f t="array" aca="1" ref="BB26:BB28" ca="1">_xlfn._xlws.SORT(_xlfn._xlws.FILTER(BB11:BB17,BB11:BB17&lt;&gt;0))</f>
        <v>Earth</v>
      </c>
      <c r="BC26" t="str" cm="1">
        <f t="array" aca="1" ref="BC26:BC28" ca="1">_xlfn._xlws.SORT(_xlfn._xlws.FILTER(BC11:BC17,BC11:BC17&lt;&gt;0))</f>
        <v>Force</v>
      </c>
      <c r="BD26" t="str" cm="1">
        <f t="array" aca="1" ref="BD26:BD27" ca="1">_xlfn._xlws.SORT(_xlfn._xlws.FILTER(BD11:BD17,BD11:BD17&lt;&gt;0))</f>
        <v>Recovery</v>
      </c>
      <c r="BE26" t="str" cm="1">
        <f t="array" aca="1" ref="BE26" ca="1">_xlfn._xlws.SORT(_xlfn._xlws.FILTER(BE11:BE17,BE11:BE17&lt;&gt;0))</f>
        <v>Soul</v>
      </c>
      <c r="BF26" t="str" cm="1">
        <f t="array" aca="1" ref="BF26:BF27" ca="1">_xlfn._xlws.SORT(_xlfn._xlws.FILTER(BF11:BF17,BF11:BF17&lt;&gt;0))</f>
        <v>Enhance</v>
      </c>
      <c r="BG26" t="str" cm="1">
        <f t="array" aca="1" ref="BG26" ca="1">_xlfn._xlws.SORT(_xlfn._xlws.FILTER(BG11:BG17,BG11:BG17&lt;&gt;0))</f>
        <v>Magic</v>
      </c>
      <c r="BH26" t="str" cm="1">
        <f t="array" aca="1" ref="BH26" ca="1">_xlfn._xlws.SORT(_xlfn._xlws.FILTER(BH11:BH17,BH11:BH17&lt;&gt;0))</f>
        <v>Soul</v>
      </c>
      <c r="BI26" t="str" cm="1">
        <f t="array" aca="1" ref="BI26" ca="1">_xlfn._xlws.SORT(_xlfn._xlws.FILTER(BI11:BI17,BI11:BI17&lt;&gt;0))</f>
        <v>Death</v>
      </c>
      <c r="BJ26" t="str" cm="1">
        <f t="array" aca="1" ref="BJ26" ca="1">_xlfn._xlws.SORT(_xlfn._xlws.FILTER(BJ11:BJ17,BJ11:BJ17&lt;&gt;0))</f>
        <v>Oblivion</v>
      </c>
      <c r="BK26" t="str" cm="1">
        <f t="array" aca="1" ref="BK26" ca="1">_xlfn._xlws.SORT(_xlfn._xlws.FILTER(BK11:BK17,BK11:BK17&lt;&gt;0))</f>
        <v>Metamagic</v>
      </c>
      <c r="BL26" t="str" cm="1">
        <f t="array" aca="1" ref="BL26:BL28" ca="1">_xlfn._xlws.SORT(_xlfn._xlws.FILTER(BL11:BL17,BL11:BL17&lt;&gt;0))</f>
        <v>Bind</v>
      </c>
      <c r="BM26" t="str" cm="1">
        <f t="array" aca="1" ref="BM26" ca="1">_xlfn._xlws.SORT(_xlfn._xlws.FILTER(BM11:BM17,BM11:BM17&lt;&gt;0))</f>
        <v>Oblivion</v>
      </c>
      <c r="BN26" t="str" cm="1">
        <f t="array" aca="1" ref="BN26" ca="1">_xlfn._xlws.SORT(_xlfn._xlws.FILTER(BN11:BN17,BN11:BN17&lt;&gt;0))</f>
        <v>Death</v>
      </c>
      <c r="BO26" t="str" cm="1">
        <f t="array" aca="1" ref="BO26" ca="1">_xlfn._xlws.SORT(_xlfn._xlws.FILTER(BO11:BO17,BO11:BO17&lt;&gt;0))</f>
        <v>Oblivion</v>
      </c>
      <c r="BP26" t="str" cm="1">
        <f t="array" aca="1" ref="BP26" ca="1">_xlfn._xlws.SORT(_xlfn._xlws.FILTER(BP11:BP17,BP11:BP17&lt;&gt;0))</f>
        <v>Soul</v>
      </c>
      <c r="BQ26" t="str" cm="1">
        <f t="array" aca="1" ref="BQ26:BQ27" ca="1">_xlfn._xlws.SORT(_xlfn._xlws.FILTER(BQ11:BQ17,BQ11:BQ17&lt;&gt;0))</f>
        <v>Bind</v>
      </c>
      <c r="BR26" t="str" cm="1">
        <f t="array" aca="1" ref="BR26:BR27" ca="1">_xlfn._xlws.SORT(_xlfn._xlws.FILTER(BR11:BR17,BR11:BR17&lt;&gt;0))</f>
        <v>Rune</v>
      </c>
      <c r="BS26" t="str" cm="1">
        <f t="array" aca="1" ref="BS26" ca="1">_xlfn._xlws.SORT(_xlfn._xlws.FILTER(BS11:BS17,BS11:BS17&lt;&gt;0))</f>
        <v>Oblivion</v>
      </c>
      <c r="BT26" t="str" cm="1">
        <f t="array" aca="1" ref="BT26" ca="1">_xlfn._xlws.SORT(_xlfn._xlws.FILTER(BT11:BT17,BT11:BT17&lt;&gt;0))</f>
        <v>Oblivion</v>
      </c>
      <c r="BU26" t="str" cm="1">
        <f t="array" aca="1" ref="BU26:BU28" ca="1">_xlfn._xlws.SORT(_xlfn._xlws.FILTER(BU11:BU17,BU11:BU17&lt;&gt;0))</f>
        <v>Enhance</v>
      </c>
      <c r="BV26" t="str" cm="1">
        <f t="array" aca="1" ref="BV26" ca="1">_xlfn._xlws.SORT(_xlfn._xlws.FILTER(BV11:BV17,BV11:BV17&lt;&gt;0))</f>
        <v>Oblivion</v>
      </c>
      <c r="BW26" t="str" cm="1">
        <f t="array" aca="1" ref="BW26" ca="1">_xlfn._xlws.SORT(_xlfn._xlws.FILTER(BW11:BW17,BW11:BW17&lt;&gt;0))</f>
        <v>Oblivion</v>
      </c>
      <c r="BX26" t="str" cm="1">
        <f t="array" aca="1" ref="BX26" ca="1">_xlfn._xlws.SORT(_xlfn._xlws.FILTER(BX11:BX17,BX11:BX17&lt;&gt;0))</f>
        <v>Soul</v>
      </c>
      <c r="BY26" t="str" cm="1">
        <f t="array" aca="1" ref="BY26:BY27" ca="1">_xlfn._xlws.SORT(_xlfn._xlws.FILTER(BY11:BY17,BY11:BY17&lt;&gt;0))</f>
        <v>Oblivion</v>
      </c>
      <c r="BZ26" t="str" cm="1">
        <f t="array" aca="1" ref="BZ26" ca="1">_xlfn._xlws.SORT(_xlfn._xlws.FILTER(BZ11:BZ17,BZ11:BZ17&lt;&gt;0))</f>
        <v>Oblivion</v>
      </c>
      <c r="CA26" t="str" cm="1">
        <f t="array" aca="1" ref="CA26" ca="1">_xlfn._xlws.SORT(_xlfn._xlws.FILTER(CA11:CA17,CA11:CA17&lt;&gt;0))</f>
        <v>Soul</v>
      </c>
      <c r="CB26" t="str" cm="1">
        <f t="array" aca="1" ref="CB26" ca="1">_xlfn._xlws.SORT(_xlfn._xlws.FILTER(CB11:CB17,CB11:CB17&lt;&gt;0))</f>
        <v>Oblivion</v>
      </c>
      <c r="CC26" t="str" cm="1">
        <f t="array" aca="1" ref="CC26" ca="1">_xlfn._xlws.SORT(_xlfn._xlws.FILTER(CC11:CC17,CC11:CC17&lt;&gt;0))</f>
        <v>Oblivion</v>
      </c>
      <c r="CD26" t="str" cm="1">
        <f t="array" aca="1" ref="CD26" ca="1">_xlfn._xlws.SORT(_xlfn._xlws.FILTER(CD11:CD17,CD11:CD17&lt;&gt;0))</f>
        <v>Oblivion</v>
      </c>
      <c r="CE26" t="str" cm="1">
        <f t="array" aca="1" ref="CE26" ca="1">_xlfn._xlws.SORT(_xlfn._xlws.FILTER(CE11:CE17,CE11:CE17&lt;&gt;0))</f>
        <v>Oblivion</v>
      </c>
      <c r="CF26" t="str" cm="1">
        <f t="array" aca="1" ref="CF26" ca="1">_xlfn._xlws.SORT(_xlfn._xlws.FILTER(CF11:CF17,CF11:CF17&lt;&gt;0))</f>
        <v>Death</v>
      </c>
      <c r="CG26" t="str" cm="1">
        <f t="array" aca="1" ref="CG26" ca="1">_xlfn._xlws.SORT(_xlfn._xlws.FILTER(CG11:CG17,CG11:CG17&lt;&gt;0))</f>
        <v>Oblivion</v>
      </c>
      <c r="CH26" t="str" cm="1">
        <f t="array" aca="1" ref="CH26" ca="1">_xlfn._xlws.SORT(_xlfn._xlws.FILTER(CH11:CH17,CH11:CH17&lt;&gt;0))</f>
        <v>Death</v>
      </c>
      <c r="CI26" t="str" cm="1">
        <f t="array" aca="1" ref="CI26" ca="1">_xlfn._xlws.SORT(_xlfn._xlws.FILTER(CI11:CI17,CI11:CI17&lt;&gt;0))</f>
        <v>Shock</v>
      </c>
      <c r="CJ26" t="str" cm="1">
        <f t="array" aca="1" ref="CJ26" ca="1">_xlfn._xlws.SORT(_xlfn._xlws.FILTER(CJ11:CJ17,CJ11:CJ17&lt;&gt;0))</f>
        <v>Frost</v>
      </c>
      <c r="CK26" t="str" cm="1">
        <f t="array" aca="1" ref="CK26" ca="1">_xlfn._xlws.SORT(_xlfn._xlws.FILTER(CK11:CK17,CK11:CK17&lt;&gt;0))</f>
        <v>Fire</v>
      </c>
      <c r="CL26" t="str" cm="1">
        <f t="array" aca="1" ref="CL26" ca="1">_xlfn._xlws.SORT(_xlfn._xlws.FILTER(CL11:CL17,CL11:CL17&lt;&gt;0))</f>
        <v>Frost</v>
      </c>
      <c r="CM26" t="str" cm="1">
        <f t="array" aca="1" ref="CM26" ca="1">_xlfn._xlws.SORT(_xlfn._xlws.FILTER(CM11:CM17,CM11:CM17&lt;&gt;0))</f>
        <v>Fire</v>
      </c>
      <c r="CN26" t="str" cm="1">
        <f t="array" aca="1" ref="CN26" ca="1">_xlfn._xlws.SORT(_xlfn._xlws.FILTER(CN11:CN17,CN11:CN17&lt;&gt;0))</f>
        <v>Frost</v>
      </c>
      <c r="CO26" t="str" cm="1">
        <f t="array" aca="1" ref="CO26" ca="1">_xlfn._xlws.SORT(_xlfn._xlws.FILTER(CO11:CO17,CO11:CO17&lt;&gt;0))</f>
        <v>Fire</v>
      </c>
      <c r="CP26" t="str" cm="1">
        <f t="array" aca="1" ref="CP26:CP27" ca="1">_xlfn._xlws.SORT(_xlfn._xlws.FILTER(CP11:CP17,CP11:CP17&lt;&gt;0))</f>
        <v>Shock</v>
      </c>
      <c r="CQ26" t="str" cm="1">
        <f t="array" aca="1" ref="CQ26" ca="1">_xlfn._xlws.SORT(_xlfn._xlws.FILTER(CQ11:CQ17,CQ11:CQ17&lt;&gt;0))</f>
        <v>Fire</v>
      </c>
      <c r="CR26" t="str" cm="1">
        <f t="array" aca="1" ref="CR26" ca="1">_xlfn._xlws.SORT(_xlfn._xlws.FILTER(CR11:CR17,CR11:CR17&lt;&gt;0))</f>
        <v>Shock</v>
      </c>
      <c r="CS26" t="str" cm="1">
        <f t="array" aca="1" ref="CS26" ca="1">_xlfn._xlws.SORT(_xlfn._xlws.FILTER(CS11:CS17,CS11:CS17&lt;&gt;0))</f>
        <v>Frost</v>
      </c>
      <c r="CT26" t="str" cm="1">
        <f t="array" aca="1" ref="CT26" ca="1">_xlfn._xlws.SORT(_xlfn._xlws.FILTER(CT11:CT17,CT11:CT17&lt;&gt;0))</f>
        <v>Frost</v>
      </c>
      <c r="CU26" t="str" cm="1">
        <f t="array" aca="1" ref="CU26" ca="1">_xlfn._xlws.SORT(_xlfn._xlws.FILTER(CU11:CU17,CU11:CU17&lt;&gt;0))</f>
        <v>Fire</v>
      </c>
      <c r="CV26" t="str" cm="1">
        <f t="array" aca="1" ref="CV26" ca="1">_xlfn._xlws.SORT(_xlfn._xlws.FILTER(CV11:CV17,CV11:CV17&lt;&gt;0))</f>
        <v>Shock</v>
      </c>
      <c r="CW26" t="str" cm="1">
        <f t="array" aca="1" ref="CW26" ca="1">_xlfn._xlws.SORT(_xlfn._xlws.FILTER(CW11:CW17,CW11:CW17&lt;&gt;0))</f>
        <v>Shock</v>
      </c>
      <c r="CX26" t="str" cm="1">
        <f t="array" aca="1" ref="CX26" ca="1">_xlfn._xlws.SORT(_xlfn._xlws.FILTER(CX11:CX17,CX11:CX17&lt;&gt;0))</f>
        <v>Fire</v>
      </c>
      <c r="CY26" t="str" cm="1">
        <f t="array" aca="1" ref="CY26" ca="1">_xlfn._xlws.SORT(_xlfn._xlws.FILTER(CY11:CY17,CY11:CY17&lt;&gt;0))</f>
        <v>Shock</v>
      </c>
      <c r="CZ26" t="str" cm="1">
        <f t="array" aca="1" ref="CZ26" ca="1">_xlfn._xlws.SORT(_xlfn._xlws.FILTER(CZ11:CZ17,CZ11:CZ17&lt;&gt;0))</f>
        <v>Fire</v>
      </c>
      <c r="DA26" t="str" cm="1">
        <f t="array" aca="1" ref="DA26" ca="1">_xlfn._xlws.SORT(_xlfn._xlws.FILTER(DA11:DA17,DA11:DA17&lt;&gt;0))</f>
        <v>Frost</v>
      </c>
      <c r="DB26" t="str" cm="1">
        <f t="array" aca="1" ref="DB26" ca="1">_xlfn._xlws.SORT(_xlfn._xlws.FILTER(DB11:DB17,DB11:DB17&lt;&gt;0))</f>
        <v>Shock</v>
      </c>
      <c r="DC26" t="str" cm="1">
        <f t="array" aca="1" ref="DC26" ca="1">_xlfn._xlws.SORT(_xlfn._xlws.FILTER(DC11:DC17,DC11:DC17&lt;&gt;0))</f>
        <v>Frost</v>
      </c>
      <c r="DD26" t="str" cm="1">
        <f t="array" aca="1" ref="DD26:DD29" ca="1">_xlfn._xlws.SORT(_xlfn._xlws.FILTER(DD11:DD17,DD11:DD17&lt;&gt;0))</f>
        <v>Fire</v>
      </c>
      <c r="DE26" t="str" cm="1">
        <f t="array" aca="1" ref="DE26:DE27" ca="1">_xlfn._xlws.SORT(_xlfn._xlws.FILTER(DE11:DE17,DE11:DE17&lt;&gt;0))</f>
        <v>Shock</v>
      </c>
      <c r="DF26" t="str" cm="1">
        <f t="array" aca="1" ref="DF26" ca="1">_xlfn._xlws.SORT(_xlfn._xlws.FILTER(DF11:DF17,DF11:DF17&lt;&gt;0))</f>
        <v>Shock</v>
      </c>
      <c r="DG26" t="str" cm="1">
        <f t="array" aca="1" ref="DG26" ca="1">_xlfn._xlws.SORT(_xlfn._xlws.FILTER(DG11:DG17,DG11:DG17&lt;&gt;0))</f>
        <v>Fire</v>
      </c>
      <c r="DH26" t="str" cm="1">
        <f t="array" aca="1" ref="DH26:DH28" ca="1">_xlfn._xlws.SORT(_xlfn._xlws.FILTER(DH11:DH17,DH11:DH17&lt;&gt;0))</f>
        <v>Fire</v>
      </c>
      <c r="DI26" t="str" cm="1">
        <f t="array" aca="1" ref="DI26" ca="1">_xlfn._xlws.SORT(_xlfn._xlws.FILTER(DI11:DI17,DI11:DI17&lt;&gt;0))</f>
        <v>Frost</v>
      </c>
      <c r="DJ26" t="str" cm="1">
        <f t="array" aca="1" ref="DJ26:DJ28" ca="1">_xlfn._xlws.SORT(_xlfn._xlws.FILTER(DJ11:DJ17,DJ11:DJ17&lt;&gt;0))</f>
        <v>Frost</v>
      </c>
      <c r="DK26" t="str" cm="1">
        <f t="array" aca="1" ref="DK26:DK28" ca="1">_xlfn._xlws.SORT(_xlfn._xlws.FILTER(DK11:DK17,DK11:DK17&lt;&gt;0))</f>
        <v>Resistance</v>
      </c>
      <c r="DL26" t="str" cm="1">
        <f t="array" aca="1" ref="DL26:DL27" ca="1">_xlfn._xlws.SORT(_xlfn._xlws.FILTER(DL11:DL17,DL11:DL17&lt;&gt;0))</f>
        <v>Frost</v>
      </c>
      <c r="DM26" t="str" cm="1">
        <f t="array" aca="1" ref="DM26:DM27" ca="1">_xlfn._xlws.SORT(_xlfn._xlws.FILTER(DM11:DM17,DM11:DM17&lt;&gt;0))</f>
        <v>Earth</v>
      </c>
      <c r="DN26" t="str" cm="1">
        <f t="array" aca="1" ref="DN26:DN27" ca="1">_xlfn._xlws.SORT(_xlfn._xlws.FILTER(DN11:DN17,DN11:DN17&lt;&gt;0))</f>
        <v>Magic</v>
      </c>
      <c r="DO26" t="str" cm="1">
        <f t="array" aca="1" ref="DO26:DO27" ca="1">_xlfn._xlws.SORT(_xlfn._xlws.FILTER(DO11:DO17,DO11:DO17&lt;&gt;0))</f>
        <v>Light</v>
      </c>
      <c r="DP26" t="str" cm="1">
        <f t="array" aca="1" ref="DP26:DP27" ca="1">_xlfn._xlws.SORT(_xlfn._xlws.FILTER(DP11:DP17,DP11:DP17&lt;&gt;0))</f>
        <v>Fabricate</v>
      </c>
      <c r="DQ26" t="str" cm="1">
        <f t="array" aca="1" ref="DQ26:DQ27" ca="1">_xlfn._xlws.SORT(_xlfn._xlws.FILTER(DQ11:DQ17,DQ11:DQ17&lt;&gt;0))</f>
        <v>Magic</v>
      </c>
      <c r="DR26" t="str" cm="1">
        <f t="array" aca="1" ref="DR26" ca="1">_xlfn._xlws.SORT(_xlfn._xlws.FILTER(DR11:DR17,DR11:DR17&lt;&gt;0))</f>
        <v>Magicka</v>
      </c>
      <c r="DS26" t="str" cm="1">
        <f t="array" aca="1" ref="DS26:DS27" ca="1">_xlfn._xlws.SORT(_xlfn._xlws.FILTER(DS11:DS17,DS11:DS17&lt;&gt;0))</f>
        <v>Health</v>
      </c>
      <c r="DT26" t="str" cm="1">
        <f t="array" aca="1" ref="DT26:DT27" ca="1">_xlfn._xlws.SORT(_xlfn._xlws.FILTER(DT11:DT17,DT11:DT17&lt;&gt;0))</f>
        <v>Light</v>
      </c>
      <c r="DU26" t="str" cm="1">
        <f t="array" aca="1" ref="DU26:DU27" ca="1">_xlfn._xlws.SORT(_xlfn._xlws.FILTER(DU11:DU17,DU11:DU17&lt;&gt;0))</f>
        <v>Health</v>
      </c>
      <c r="DV26" t="str" cm="1">
        <f t="array" aca="1" ref="DV26" ca="1">_xlfn._xlws.SORT(_xlfn._xlws.FILTER(DV11:DV17,DV11:DV17&lt;&gt;0))</f>
        <v>Metamagic</v>
      </c>
      <c r="DW26" t="str" cm="1">
        <f t="array" aca="1" ref="DW26:DW27" ca="1">_xlfn._xlws.SORT(_xlfn._xlws.FILTER(DW11:DW17,DW11:DW17&lt;&gt;0))</f>
        <v>Death</v>
      </c>
      <c r="DX26" t="str" cm="1">
        <f t="array" aca="1" ref="DX26:DX27" ca="1">_xlfn._xlws.SORT(_xlfn._xlws.FILTER(DX11:DX17,DX11:DX17&lt;&gt;0))</f>
        <v>Command</v>
      </c>
      <c r="DY26" t="str" cm="1">
        <f t="array" aca="1" ref="DY26:DY27" ca="1">_xlfn._xlws.SORT(_xlfn._xlws.FILTER(DY11:DY17,DY11:DY17&lt;&gt;0))</f>
        <v>Fabricate</v>
      </c>
      <c r="DZ26" t="str" cm="1">
        <f t="array" aca="1" ref="DZ26:DZ28" ca="1">_xlfn._xlws.SORT(_xlfn._xlws.FILTER(DZ11:DZ17,DZ11:DZ17&lt;&gt;0))</f>
        <v>Fabricate</v>
      </c>
      <c r="EA26" t="str" cm="1">
        <f t="array" aca="1" ref="EA26:EA28" ca="1">_xlfn._xlws.SORT(_xlfn._xlws.FILTER(EA11:EA17,EA11:EA17&lt;&gt;0))</f>
        <v>Health</v>
      </c>
      <c r="EB26" t="str" cm="1">
        <f t="array" aca="1" ref="EB26:EB27" ca="1">_xlfn._xlws.SORT(_xlfn._xlws.FILTER(EB11:EB17,EB11:EB17&lt;&gt;0))</f>
        <v>Light</v>
      </c>
      <c r="EC26" t="str" cm="1">
        <f t="array" aca="1" ref="EC26:EC27" ca="1">_xlfn._xlws.SORT(_xlfn._xlws.FILTER(EC11:EC17,EC11:EC17&lt;&gt;0))</f>
        <v>Health</v>
      </c>
      <c r="ED26" t="str" cm="1">
        <f t="array" aca="1" ref="ED26:ED27" ca="1">_xlfn._xlws.SORT(_xlfn._xlws.FILTER(ED11:ED17,ED11:ED17&lt;&gt;0))</f>
        <v>Command</v>
      </c>
      <c r="EE26" t="str" cm="1">
        <f t="array" aca="1" ref="EE26" ca="1">_xlfn._xlws.SORT(_xlfn._xlws.FILTER(EE11:EE17,EE11:EE17&lt;&gt;0))</f>
        <v>Metamagic</v>
      </c>
      <c r="EF26" t="str" cm="1">
        <f t="array" aca="1" ref="EF26:EF27" ca="1">_xlfn._xlws.SORT(_xlfn._xlws.FILTER(EF11:EF17,EF11:EF17&lt;&gt;0))</f>
        <v>Command</v>
      </c>
      <c r="EG26" t="str" cm="1">
        <f t="array" aca="1" ref="EG26:EG27" ca="1">_xlfn._xlws.SORT(_xlfn._xlws.FILTER(EG11:EG17,EG11:EG17&lt;&gt;0))</f>
        <v>Fabricate</v>
      </c>
      <c r="EH26" t="str" cm="1">
        <f t="array" aca="1" ref="EH26:EH27" ca="1">_xlfn._xlws.SORT(_xlfn._xlws.FILTER(EH11:EH17,EH11:EH17&lt;&gt;0))</f>
        <v>Aggression</v>
      </c>
      <c r="EI26" t="str" cm="1">
        <f t="array" aca="1" ref="EI26:EI27" ca="1">_xlfn._xlws.SORT(_xlfn._xlws.FILTER(EI11:EI17,EI11:EI17&lt;&gt;0))</f>
        <v>Death</v>
      </c>
      <c r="EJ26" t="str" cm="1">
        <f t="array" aca="1" ref="EJ26:EJ27" ca="1">_xlfn._xlws.SORT(_xlfn._xlws.FILTER(EJ11:EJ17,EJ11:EJ17&lt;&gt;0))</f>
        <v>Aggression</v>
      </c>
      <c r="EK26" t="str" cm="1">
        <f t="array" aca="1" ref="EK26:EK28" ca="1">_xlfn._xlws.SORT(_xlfn._xlws.FILTER(EK11:EK17,EK11:EK17&lt;&gt;0))</f>
        <v>Enhance</v>
      </c>
      <c r="EL26" t="str" cm="1">
        <f t="array" aca="1" ref="EL26:EL28" ca="1">_xlfn._xlws.SORT(_xlfn._xlws.FILTER(EL11:EL17,EL11:EL17&lt;&gt;0))</f>
        <v>Health</v>
      </c>
      <c r="EM26" t="str" cm="1">
        <f t="array" aca="1" ref="EM26:EM27" ca="1">_xlfn._xlws.SORT(_xlfn._xlws.FILTER(EM11:EM17,EM11:EM17&lt;&gt;0))</f>
        <v>Fabricate</v>
      </c>
      <c r="EN26" t="str" cm="1">
        <f t="array" aca="1" ref="EN26:EN28" ca="1">_xlfn._xlws.SORT(_xlfn._xlws.FILTER(EN11:EN17,EN11:EN17&lt;&gt;0))</f>
        <v>Bind</v>
      </c>
      <c r="EO26" t="str" cm="1">
        <f t="array" aca="1" ref="EO26:EO27" ca="1">_xlfn._xlws.SORT(_xlfn._xlws.FILTER(EO11:EO17,EO11:EO17&lt;&gt;0))</f>
        <v>Health</v>
      </c>
      <c r="EP26" t="str" cm="1">
        <f t="array" aca="1" ref="EP26:EP27" ca="1">_xlfn._xlws.SORT(_xlfn._xlws.FILTER(EP11:EP17,EP11:EP17&lt;&gt;0))</f>
        <v>Light</v>
      </c>
      <c r="EQ26" t="str" cm="1">
        <f t="array" aca="1" ref="EQ26:EQ27" ca="1">_xlfn._xlws.SORT(_xlfn._xlws.FILTER(EQ11:EQ17,EQ11:EQ17&lt;&gt;0))</f>
        <v>Fabricate</v>
      </c>
      <c r="ER26" t="str" cm="1">
        <f t="array" aca="1" ref="ER26:ER27" ca="1">_xlfn._xlws.SORT(_xlfn._xlws.FILTER(ER11:ER17,ER11:ER17&lt;&gt;0))</f>
        <v>Health</v>
      </c>
      <c r="ES26" t="str" cm="1">
        <f t="array" aca="1" ref="ES26:ES27" ca="1">_xlfn._xlws.SORT(_xlfn._xlws.FILTER(ES11:ES17,ES11:ES17&lt;&gt;0))</f>
        <v>Divine</v>
      </c>
      <c r="ET26" t="str" cm="1">
        <f t="array" aca="1" ref="ET26:ET28" ca="1">_xlfn._xlws.SORT(_xlfn._xlws.FILTER(ET11:ET17,ET11:ET17&lt;&gt;0))</f>
        <v>Absorb</v>
      </c>
      <c r="EU26" s="21" t="str" cm="1">
        <f t="array" aca="1" ref="EU26" ca="1">_xlfn._xlws.SORT(_xlfn._xlws.FILTER(EU11:EU17,EU11:EU17&lt;&gt;0))</f>
        <v>Recovery</v>
      </c>
      <c r="EV26" t="str" cm="1">
        <f t="array" aca="1" ref="EV26:EV27" ca="1">_xlfn._xlws.SORT(_xlfn._xlws.FILTER(EV11:EV17,EV11:EV17&lt;&gt;0))</f>
        <v>Absorb</v>
      </c>
      <c r="EW26" t="str" cm="1">
        <f t="array" aca="1" ref="EW26:EW28" ca="1">_xlfn._xlws.SORT(_xlfn._xlws.FILTER(EW11:EW17,EW11:EW17&lt;&gt;0))</f>
        <v>Absorb</v>
      </c>
      <c r="EX26" t="str" cm="1">
        <f t="array" aca="1" ref="EX26:EX28" ca="1">_xlfn._xlws.SORT(_xlfn._xlws.FILTER(EX11:EX17,EX11:EX17&lt;&gt;0))</f>
        <v>Magicka</v>
      </c>
      <c r="EY26" t="str" cm="1">
        <f t="array" aca="1" ref="EY26:EY27" ca="1">_xlfn._xlws.SORT(_xlfn._xlws.FILTER(EY11:EY17,EY11:EY17&lt;&gt;0))</f>
        <v>Death</v>
      </c>
      <c r="EZ26" t="str" cm="1">
        <f t="array" aca="1" ref="EZ26" ca="1">_xlfn._xlws.SORT(_xlfn._xlws.FILTER(EZ11:EZ17,EZ11:EZ17&lt;&gt;0))</f>
        <v>Death</v>
      </c>
      <c r="FA26" t="str" cm="1">
        <f t="array" aca="1" ref="FA26" ca="1">_xlfn._xlws.SORT(_xlfn._xlws.FILTER(FA11:FA17,FA11:FA17&lt;&gt;0))</f>
        <v>Death</v>
      </c>
      <c r="FB26" t="str" cm="1">
        <f t="array" aca="1" ref="FB26:FB28" ca="1">_xlfn._xlws.SORT(_xlfn._xlws.FILTER(FB11:FB17,FB11:FB17&lt;&gt;0))</f>
        <v>Absorb</v>
      </c>
      <c r="FC26" t="str" cm="1">
        <f t="array" aca="1" ref="FC26" ca="1">_xlfn._xlws.SORT(_xlfn._xlws.FILTER(FC11:FC17,FC11:FC17&lt;&gt;0))</f>
        <v>Death</v>
      </c>
      <c r="FD26" t="str" cm="1">
        <f t="array" aca="1" ref="FD26" ca="1">_xlfn._xlws.SORT(_xlfn._xlws.FILTER(FD11:FD17,FD11:FD17&lt;&gt;0))</f>
        <v>Disease</v>
      </c>
      <c r="FE26" t="str" cm="1">
        <f t="array" aca="1" ref="FE26:FE27" ca="1">_xlfn._xlws.SORT(_xlfn._xlws.FILTER(FE11:FE17,FE11:FE17&lt;&gt;0))</f>
        <v>Skill</v>
      </c>
      <c r="FF26" t="str" cm="1">
        <f t="array" aca="1" ref="FF26" ca="1">_xlfn._xlws.SORT(_xlfn._xlws.FILTER(FF11:FF17,FF11:FF17&lt;&gt;0))</f>
        <v>Protection</v>
      </c>
      <c r="FG26" t="str" cm="1">
        <f t="array" aca="1" ref="FG26:FG27" ca="1">_xlfn._xlws.SORT(_xlfn._xlws.FILTER(FG11:FG17,FG11:FG17&lt;&gt;0))</f>
        <v>Enhance</v>
      </c>
      <c r="FH26" t="str" cm="1">
        <f t="array" aca="1" ref="FH26:FH27" ca="1">_xlfn._xlws.SORT(_xlfn._xlws.FILTER(FH11:FH17,FH11:FH17&lt;&gt;0))</f>
        <v>Cloak</v>
      </c>
      <c r="FI26" t="str" cm="1">
        <f t="array" aca="1" ref="FI26" ca="1">_xlfn._xlws.SORT(_xlfn._xlws.FILTER(FI11:FI17,FI11:FI17&lt;&gt;0))</f>
        <v>Metamagic</v>
      </c>
      <c r="FJ26" t="str" cm="1">
        <f t="array" aca="1" ref="FJ26:FJ27" ca="1">_xlfn._xlws.SORT(_xlfn._xlws.FILTER(FJ11:FJ17,FJ11:FJ17&lt;&gt;0))</f>
        <v>Absorb</v>
      </c>
      <c r="FK26" t="str" cm="1">
        <f t="array" aca="1" ref="FK26" ca="1">_xlfn._xlws.SORT(_xlfn._xlws.FILTER(FK11:FK17,FK11:FK17&lt;&gt;0))</f>
        <v>Recovery</v>
      </c>
      <c r="FL26" t="str" cm="1">
        <f t="array" aca="1" ref="FL26:FL27" ca="1">_xlfn._xlws.SORT(_xlfn._xlws.FILTER(FL11:FL17,FL11:FL17&lt;&gt;0))</f>
        <v>Health</v>
      </c>
      <c r="FM26" t="str" cm="1">
        <f t="array" aca="1" ref="FM26" ca="1">_xlfn._xlws.SORT(_xlfn._xlws.FILTER(FM11:FM17,FM11:FM17&lt;&gt;0))</f>
        <v>Recovery</v>
      </c>
      <c r="FN26" t="str" cm="1">
        <f t="array" aca="1" ref="FN26:FN27" ca="1">_xlfn._xlws.SORT(_xlfn._xlws.FILTER(FN11:FN17,FN11:FN17&lt;&gt;0))</f>
        <v>Health</v>
      </c>
      <c r="FO26" t="str" cm="1">
        <f t="array" aca="1" ref="FO26:FO27" ca="1">_xlfn._xlws.SORT(_xlfn._xlws.FILTER(FO11:FO17,FO11:FO17&lt;&gt;0))</f>
        <v>Divine</v>
      </c>
      <c r="FP26" t="str" cm="1">
        <f t="array" aca="1" ref="FP26:FP27" ca="1">_xlfn._xlws.SORT(_xlfn._xlws.FILTER(FP11:FP17,FP11:FP17&lt;&gt;0))</f>
        <v>Death</v>
      </c>
      <c r="FQ26" t="str" cm="1">
        <f t="array" aca="1" ref="FQ26:FQ27" ca="1">_xlfn._xlws.SORT(_xlfn._xlws.FILTER(FQ11:FQ17,FQ11:FQ17&lt;&gt;0))</f>
        <v>Divine</v>
      </c>
      <c r="FR26" t="str" cm="1">
        <f t="array" aca="1" ref="FR26:FR27" ca="1">_xlfn._xlws.SORT(_xlfn._xlws.FILTER(FR11:FR17,FR11:FR17&lt;&gt;0))</f>
        <v>Divine</v>
      </c>
      <c r="FS26" t="str" cm="1">
        <f t="array" aca="1" ref="FS26" ca="1">_xlfn._xlws.SORT(_xlfn._xlws.FILTER(FS11:FS17,FS11:FS17&lt;&gt;0))</f>
        <v>Recovery</v>
      </c>
      <c r="FT26" t="str" cm="1">
        <f t="array" aca="1" ref="FT26:FT29" ca="1">_xlfn._xlws.SORT(_xlfn._xlws.FILTER(FT11:FT17,FT11:FT17&lt;&gt;0))</f>
        <v>Divine</v>
      </c>
      <c r="FU26" t="str" cm="1">
        <f t="array" aca="1" ref="FU26:FU27" ca="1">_xlfn._xlws.SORT(_xlfn._xlws.FILTER(FU11:FU17,FU11:FU17&lt;&gt;0))</f>
        <v>Cloak</v>
      </c>
      <c r="FV26" t="str" cm="1">
        <f t="array" aca="1" ref="FV26:FV27" ca="1">_xlfn._xlws.SORT(_xlfn._xlws.FILTER(FV11:FV17,FV11:FV17&lt;&gt;0))</f>
        <v>Divine</v>
      </c>
      <c r="FW26" t="str" cm="1">
        <f t="array" aca="1" ref="FW26:FW29" ca="1">_xlfn._xlws.SORT(_xlfn._xlws.FILTER(FW11:FW17,FW11:FW17&lt;&gt;0))</f>
        <v>Death</v>
      </c>
    </row>
    <row r="27" spans="1:179">
      <c r="A27" t="str">
        <f ca="1"/>
        <v>00084A9C</v>
      </c>
      <c r="B27" t="str">
        <f ca="1"/>
        <v>00089704</v>
      </c>
      <c r="C27">
        <f ca="1"/>
        <v>0</v>
      </c>
      <c r="D27">
        <f ca="1"/>
        <v>0</v>
      </c>
      <c r="E27" t="str">
        <f ca="1"/>
        <v>Alteration</v>
      </c>
      <c r="F27">
        <f ca="1"/>
        <v>100</v>
      </c>
      <c r="G27" t="str">
        <f ca="1"/>
        <v>Control Weather</v>
      </c>
      <c r="H27">
        <f ca="1"/>
        <v>0</v>
      </c>
      <c r="I27">
        <f ca="1"/>
        <v>0</v>
      </c>
      <c r="J27">
        <f ca="1"/>
        <v>0</v>
      </c>
      <c r="K27">
        <f ca="1"/>
        <v>0</v>
      </c>
      <c r="L27">
        <f ca="1"/>
        <v>0</v>
      </c>
      <c r="M27">
        <f ca="1"/>
        <v>0</v>
      </c>
      <c r="N27" t="str">
        <f ca="1"/>
        <v>Frost</v>
      </c>
      <c r="O27" t="str">
        <f ca="1"/>
        <v>Shock</v>
      </c>
      <c r="P27" t="str">
        <f ca="1"/>
        <v>Wind</v>
      </c>
      <c r="Q27" t="str">
        <f ca="1"/>
        <v>Water</v>
      </c>
      <c r="S27" t="str">
        <f t="shared" ca="1" si="0"/>
        <v>Control Weather</v>
      </c>
      <c r="T27">
        <f t="shared" ca="1" si="1"/>
        <v>100</v>
      </c>
      <c r="U27" s="22">
        <f t="shared" ca="1" si="2"/>
        <v>543388</v>
      </c>
      <c r="Y27" t="str">
        <f ca="1"/>
        <v>Perception</v>
      </c>
      <c r="Z27" t="str">
        <f ca="1"/>
        <v>Gravity</v>
      </c>
      <c r="AA27" t="str">
        <f ca="1"/>
        <v>Magic</v>
      </c>
      <c r="AB27" t="str">
        <f ca="1"/>
        <v>Protection</v>
      </c>
      <c r="AF27" t="str">
        <f ca="1"/>
        <v>Mobility</v>
      </c>
      <c r="AG27" t="str">
        <f ca="1"/>
        <v>Mobility</v>
      </c>
      <c r="AJ27" t="str">
        <f ca="1"/>
        <v>Enhance</v>
      </c>
      <c r="AL27" t="str">
        <f ca="1"/>
        <v>Mobility</v>
      </c>
      <c r="AT27" t="str">
        <f ca="1"/>
        <v>Rune</v>
      </c>
      <c r="AU27" t="str">
        <f ca="1"/>
        <v>Protection</v>
      </c>
      <c r="AV27" t="str">
        <f ca="1"/>
        <v>Shock</v>
      </c>
      <c r="AW27" t="str">
        <f ca="1"/>
        <v>Magic</v>
      </c>
      <c r="AY27" t="str">
        <f ca="1"/>
        <v>Rune</v>
      </c>
      <c r="AZ27" t="str">
        <f ca="1"/>
        <v>Resistance</v>
      </c>
      <c r="BB27" t="str">
        <f ca="1"/>
        <v>Resistance</v>
      </c>
      <c r="BC27" t="str">
        <f ca="1"/>
        <v>Transmute</v>
      </c>
      <c r="BD27" t="str">
        <f ca="1"/>
        <v>Transmute</v>
      </c>
      <c r="BF27" t="str">
        <f ca="1"/>
        <v>Melee</v>
      </c>
      <c r="BL27" t="str">
        <f ca="1"/>
        <v>Cloak</v>
      </c>
      <c r="BQ27" t="str">
        <f ca="1"/>
        <v>Oblivion</v>
      </c>
      <c r="BR27" t="str">
        <f ca="1"/>
        <v>Teleport</v>
      </c>
      <c r="BU27" t="str">
        <f ca="1"/>
        <v>Magic</v>
      </c>
      <c r="BY27" t="str">
        <f ca="1"/>
        <v>Teleport</v>
      </c>
      <c r="CP27" t="str">
        <f ca="1"/>
        <v>Teleport</v>
      </c>
      <c r="DD27" t="str">
        <f ca="1"/>
        <v>Frost</v>
      </c>
      <c r="DE27" t="str">
        <f ca="1"/>
        <v>Teleport</v>
      </c>
      <c r="DH27" t="str">
        <f ca="1"/>
        <v>Resistance</v>
      </c>
      <c r="DJ27" t="str">
        <f ca="1"/>
        <v>Resistance</v>
      </c>
      <c r="DK27" t="str">
        <f ca="1"/>
        <v>Shock</v>
      </c>
      <c r="DL27" t="str">
        <f ca="1"/>
        <v>Wind</v>
      </c>
      <c r="DM27" t="str">
        <f ca="1"/>
        <v>Fire</v>
      </c>
      <c r="DN27" t="str">
        <f ca="1"/>
        <v>Metamagic</v>
      </c>
      <c r="DO27" t="str">
        <f ca="1"/>
        <v>Teleport</v>
      </c>
      <c r="DP27" t="str">
        <f ca="1"/>
        <v>Light</v>
      </c>
      <c r="DQ27" t="str">
        <f ca="1"/>
        <v>Metamagic</v>
      </c>
      <c r="DS27" t="str">
        <f ca="1"/>
        <v>Weaken</v>
      </c>
      <c r="DT27" t="str">
        <f ca="1"/>
        <v>Perception</v>
      </c>
      <c r="DU27" t="str">
        <f ca="1"/>
        <v>Metamagic</v>
      </c>
      <c r="DW27" t="str">
        <f ca="1"/>
        <v>Soul</v>
      </c>
      <c r="DX27" t="str">
        <f ca="1"/>
        <v>Influence</v>
      </c>
      <c r="DY27" t="str">
        <f ca="1"/>
        <v>Light</v>
      </c>
      <c r="DZ27" t="str">
        <f ca="1"/>
        <v>Light</v>
      </c>
      <c r="EA27" t="str">
        <f ca="1"/>
        <v>Light</v>
      </c>
      <c r="EB27" t="str">
        <f ca="1"/>
        <v>Teleport</v>
      </c>
      <c r="EC27" t="str">
        <f ca="1"/>
        <v>Metamagic</v>
      </c>
      <c r="ED27" t="str">
        <f ca="1"/>
        <v>Influence</v>
      </c>
      <c r="EF27" t="str">
        <f ca="1"/>
        <v>Influence</v>
      </c>
      <c r="EG27" t="str">
        <f ca="1"/>
        <v>Light</v>
      </c>
      <c r="EH27" t="str">
        <f ca="1"/>
        <v>Influence</v>
      </c>
      <c r="EI27" t="str">
        <f ca="1"/>
        <v>Metamagic</v>
      </c>
      <c r="EJ27" t="str">
        <f ca="1"/>
        <v>Metamagic</v>
      </c>
      <c r="EK27" t="str">
        <f ca="1"/>
        <v>Magic</v>
      </c>
      <c r="EL27" t="str">
        <f ca="1"/>
        <v>Magicka</v>
      </c>
      <c r="EM27" t="str">
        <f ca="1"/>
        <v>Light</v>
      </c>
      <c r="EN27" t="str">
        <f ca="1"/>
        <v>Death</v>
      </c>
      <c r="EO27" t="str">
        <f ca="1"/>
        <v>Weaken</v>
      </c>
      <c r="EP27" t="str">
        <f ca="1"/>
        <v>Metamagic</v>
      </c>
      <c r="EQ27" t="str">
        <f ca="1"/>
        <v>Light</v>
      </c>
      <c r="ER27" t="str">
        <f ca="1"/>
        <v>Weaken</v>
      </c>
      <c r="ES27" t="str">
        <f ca="1"/>
        <v>Soul</v>
      </c>
      <c r="ET27" t="str">
        <f ca="1"/>
        <v>Rune</v>
      </c>
      <c r="EV27" t="str">
        <f ca="1"/>
        <v>Health</v>
      </c>
      <c r="EW27" t="str">
        <f ca="1"/>
        <v>Health</v>
      </c>
      <c r="EX27" t="str">
        <f ca="1"/>
        <v>Recovery</v>
      </c>
      <c r="EY27" t="str">
        <f ca="1"/>
        <v>Disease</v>
      </c>
      <c r="FB27" t="str">
        <f ca="1"/>
        <v>Magicka</v>
      </c>
      <c r="FE27" t="str">
        <f ca="1"/>
        <v>Weaken</v>
      </c>
      <c r="FG27" t="str">
        <f ca="1"/>
        <v>Health</v>
      </c>
      <c r="FH27" t="str">
        <f ca="1"/>
        <v>Health</v>
      </c>
      <c r="FJ27" t="str">
        <f ca="1"/>
        <v>Health</v>
      </c>
      <c r="FL27" t="str">
        <f ca="1"/>
        <v>Metamagic</v>
      </c>
      <c r="FN27" t="str">
        <f ca="1"/>
        <v>Metamagic</v>
      </c>
      <c r="FO27" t="str">
        <f ca="1"/>
        <v>Recovery</v>
      </c>
      <c r="FP27" t="str">
        <f ca="1"/>
        <v>Rune</v>
      </c>
      <c r="FQ27" t="str">
        <f ca="1"/>
        <v>Rune</v>
      </c>
      <c r="FR27" t="str">
        <f ca="1"/>
        <v>Recovery</v>
      </c>
      <c r="FT27" t="str">
        <f ca="1"/>
        <v>Enhance</v>
      </c>
      <c r="FU27" t="str">
        <f ca="1"/>
        <v>Disease</v>
      </c>
      <c r="FV27" t="str">
        <f ca="1"/>
        <v>Light</v>
      </c>
      <c r="FW27" t="str">
        <f ca="1"/>
        <v>Enhance</v>
      </c>
    </row>
    <row r="28" spans="1:179">
      <c r="A28" t="str">
        <f ca="1"/>
        <v>0000C13D</v>
      </c>
      <c r="B28" t="str">
        <f ca="1"/>
        <v>0003C52F</v>
      </c>
      <c r="C28">
        <f ca="1"/>
        <v>0</v>
      </c>
      <c r="D28">
        <f ca="1"/>
        <v>0</v>
      </c>
      <c r="E28" t="str">
        <f ca="1"/>
        <v>Alteration</v>
      </c>
      <c r="F28">
        <f ca="1"/>
        <v>100</v>
      </c>
      <c r="G28" t="str">
        <f ca="1"/>
        <v>Hethoth's Grimoire</v>
      </c>
      <c r="H28">
        <f ca="1"/>
        <v>1</v>
      </c>
      <c r="I28">
        <f ca="1"/>
        <v>1</v>
      </c>
      <c r="J28">
        <f ca="1"/>
        <v>0</v>
      </c>
      <c r="K28" t="str">
        <f ca="1"/>
        <v>Fabricate</v>
      </c>
      <c r="L28">
        <f ca="1"/>
        <v>0</v>
      </c>
      <c r="M28" t="str">
        <f ca="1"/>
        <v>Magic</v>
      </c>
      <c r="N28">
        <f ca="1"/>
        <v>0</v>
      </c>
      <c r="O28">
        <f ca="1"/>
        <v>0</v>
      </c>
      <c r="P28">
        <f ca="1"/>
        <v>0</v>
      </c>
      <c r="Q28">
        <f ca="1"/>
        <v>0</v>
      </c>
      <c r="S28" t="str">
        <f t="shared" ca="1" si="0"/>
        <v>Hethoth's Grimoire</v>
      </c>
      <c r="T28">
        <f t="shared" ca="1" si="1"/>
        <v>100</v>
      </c>
      <c r="U28" s="22">
        <f t="shared" ca="1" si="2"/>
        <v>49469</v>
      </c>
      <c r="Z28" t="str">
        <f ca="1"/>
        <v>Mobility</v>
      </c>
      <c r="AB28" t="str">
        <f ca="1"/>
        <v>Rune</v>
      </c>
      <c r="AF28" t="str">
        <f ca="1"/>
        <v>Water</v>
      </c>
      <c r="AG28" t="str">
        <f ca="1"/>
        <v>Weaken</v>
      </c>
      <c r="AJ28" t="str">
        <f ca="1"/>
        <v>Melee</v>
      </c>
      <c r="AV28" t="str">
        <f ca="1"/>
        <v>Water</v>
      </c>
      <c r="AY28" t="str">
        <f ca="1"/>
        <v>Teleport</v>
      </c>
      <c r="AZ28" t="str">
        <f ca="1"/>
        <v>Weaken</v>
      </c>
      <c r="BB28" t="str">
        <f ca="1"/>
        <v>Weaken</v>
      </c>
      <c r="BC28" t="str">
        <f ca="1"/>
        <v>Wind</v>
      </c>
      <c r="BL28" t="str">
        <f ca="1"/>
        <v>Soul</v>
      </c>
      <c r="BU28" t="str">
        <f ca="1"/>
        <v>Oblivion</v>
      </c>
      <c r="DD28" t="str">
        <f ca="1"/>
        <v>Oblivion</v>
      </c>
      <c r="DH28" t="str">
        <f ca="1"/>
        <v>Weaken</v>
      </c>
      <c r="DJ28" t="str">
        <f ca="1"/>
        <v>Weaken</v>
      </c>
      <c r="DK28" t="str">
        <f ca="1"/>
        <v>Weaken</v>
      </c>
      <c r="DZ28" t="str">
        <f ca="1"/>
        <v>Metamagic</v>
      </c>
      <c r="EA28" t="str">
        <f ca="1"/>
        <v>Weaken</v>
      </c>
      <c r="EK28" t="str">
        <f ca="1"/>
        <v>Metamagic</v>
      </c>
      <c r="EL28" t="str">
        <f ca="1"/>
        <v>Metamagic</v>
      </c>
      <c r="EN28" t="str">
        <f ca="1"/>
        <v>Soul</v>
      </c>
      <c r="ET28" t="str">
        <f ca="1"/>
        <v>Stamina</v>
      </c>
      <c r="EW28" t="str">
        <f ca="1"/>
        <v>Poison</v>
      </c>
      <c r="EX28" t="str">
        <f ca="1"/>
        <v>Wind</v>
      </c>
      <c r="FB28" t="str">
        <f ca="1"/>
        <v>Rune</v>
      </c>
      <c r="FT28" t="str">
        <f ca="1"/>
        <v>Recovery</v>
      </c>
      <c r="FW28" t="str">
        <f ca="1"/>
        <v>Magic</v>
      </c>
    </row>
    <row r="29" spans="1:179">
      <c r="A29" t="str">
        <f ca="1"/>
        <v>00002E2A</v>
      </c>
      <c r="B29" t="str">
        <f ca="1"/>
        <v>0003C52C</v>
      </c>
      <c r="C29">
        <f ca="1"/>
        <v>0</v>
      </c>
      <c r="D29">
        <f ca="1"/>
        <v>0</v>
      </c>
      <c r="E29" t="str">
        <f ca="1"/>
        <v>Alteration</v>
      </c>
      <c r="F29">
        <f ca="1"/>
        <v>100</v>
      </c>
      <c r="G29" t="str">
        <f ca="1"/>
        <v>Malviser's Gauntlet</v>
      </c>
      <c r="H29">
        <f ca="1"/>
        <v>1</v>
      </c>
      <c r="I29">
        <f ca="1"/>
        <v>1</v>
      </c>
      <c r="J29">
        <f ca="1"/>
        <v>0</v>
      </c>
      <c r="K29">
        <f ca="1"/>
        <v>0</v>
      </c>
      <c r="L29">
        <f ca="1"/>
        <v>0</v>
      </c>
      <c r="M29">
        <f ca="1"/>
        <v>0</v>
      </c>
      <c r="N29" t="str">
        <f ca="1"/>
        <v>Force</v>
      </c>
      <c r="O29">
        <f ca="1"/>
        <v>0</v>
      </c>
      <c r="P29">
        <f ca="1"/>
        <v>0</v>
      </c>
      <c r="Q29">
        <f ca="1"/>
        <v>0</v>
      </c>
      <c r="S29" t="str">
        <f t="shared" ca="1" si="0"/>
        <v>Malviser's Gauntlet</v>
      </c>
      <c r="T29">
        <f t="shared" ca="1" si="1"/>
        <v>100</v>
      </c>
      <c r="U29" s="22">
        <f t="shared" ca="1" si="2"/>
        <v>11818</v>
      </c>
      <c r="X29" t="s">
        <v>5536</v>
      </c>
      <c r="AV29" t="str">
        <f ca="1"/>
        <v>Wind</v>
      </c>
      <c r="DD29" t="str">
        <f ca="1"/>
        <v>Shock</v>
      </c>
      <c r="FT29" t="str">
        <f ca="1"/>
        <v>Skill</v>
      </c>
      <c r="FW29" t="str">
        <f ca="1"/>
        <v>Transmute</v>
      </c>
    </row>
    <row r="30" spans="1:179">
      <c r="A30" t="str">
        <f ca="1"/>
        <v>000A59D5</v>
      </c>
      <c r="B30" t="str">
        <f ca="1"/>
        <v>0003C52E</v>
      </c>
      <c r="C30">
        <f ca="1"/>
        <v>0</v>
      </c>
      <c r="D30">
        <f ca="1"/>
        <v>0</v>
      </c>
      <c r="E30" t="str">
        <f ca="1"/>
        <v>Alteration</v>
      </c>
      <c r="F30">
        <f ca="1"/>
        <v>100</v>
      </c>
      <c r="G30" t="str">
        <f ca="1"/>
        <v>Milestones</v>
      </c>
      <c r="H30">
        <f ca="1"/>
        <v>1</v>
      </c>
      <c r="I30">
        <f ca="1"/>
        <v>1</v>
      </c>
      <c r="J30">
        <f ca="1"/>
        <v>0</v>
      </c>
      <c r="K30" t="str">
        <f ca="1"/>
        <v>Teleport</v>
      </c>
      <c r="L30" t="str">
        <f ca="1"/>
        <v>Fabricate</v>
      </c>
      <c r="M30">
        <f ca="1"/>
        <v>0</v>
      </c>
      <c r="N30">
        <f ca="1"/>
        <v>0</v>
      </c>
      <c r="O30">
        <f ca="1"/>
        <v>0</v>
      </c>
      <c r="P30" t="str">
        <f ca="1"/>
        <v>Rune</v>
      </c>
      <c r="Q30">
        <f ca="1"/>
        <v>0</v>
      </c>
      <c r="S30" t="str">
        <f t="shared" ca="1" si="0"/>
        <v>Milestones</v>
      </c>
      <c r="T30">
        <f t="shared" ca="1" si="1"/>
        <v>100</v>
      </c>
      <c r="U30" s="22">
        <f t="shared" ca="1" si="2"/>
        <v>678357</v>
      </c>
    </row>
    <row r="31" spans="1:179">
      <c r="A31" t="str">
        <f ca="1"/>
        <v>00086B60</v>
      </c>
      <c r="B31" t="str">
        <f ca="1"/>
        <v>00089705</v>
      </c>
      <c r="C31">
        <f ca="1"/>
        <v>0</v>
      </c>
      <c r="D31">
        <f ca="1"/>
        <v>0</v>
      </c>
      <c r="E31" t="str">
        <f ca="1"/>
        <v>Alteration</v>
      </c>
      <c r="F31">
        <f ca="1"/>
        <v>100</v>
      </c>
      <c r="G31" t="str">
        <f ca="1"/>
        <v>Sotha's Maelstrom</v>
      </c>
      <c r="H31">
        <f ca="1"/>
        <v>1</v>
      </c>
      <c r="I31">
        <f ca="1"/>
        <v>1</v>
      </c>
      <c r="J31">
        <f ca="1"/>
        <v>0</v>
      </c>
      <c r="K31" t="str">
        <f ca="1"/>
        <v>Weaken</v>
      </c>
      <c r="L31">
        <f ca="1"/>
        <v>0</v>
      </c>
      <c r="M31">
        <f ca="1"/>
        <v>0</v>
      </c>
      <c r="N31" t="str">
        <f ca="1"/>
        <v>Magic</v>
      </c>
      <c r="O31">
        <f ca="1"/>
        <v>0</v>
      </c>
      <c r="P31" t="str">
        <f ca="1"/>
        <v>Resistance</v>
      </c>
      <c r="Q31">
        <f ca="1"/>
        <v>0</v>
      </c>
      <c r="S31" t="str">
        <f t="shared" ca="1" si="0"/>
        <v>Sotha's Maelstrom</v>
      </c>
      <c r="T31">
        <f t="shared" ca="1" si="1"/>
        <v>100</v>
      </c>
      <c r="U31" s="22">
        <f t="shared" ca="1" si="2"/>
        <v>551776</v>
      </c>
    </row>
    <row r="32" spans="1:179">
      <c r="A32" t="str">
        <f ca="1"/>
        <v>0007FE79</v>
      </c>
      <c r="B32" t="str">
        <f ca="1"/>
        <v>00047E25</v>
      </c>
      <c r="C32">
        <f ca="1"/>
        <v>0</v>
      </c>
      <c r="D32">
        <f ca="1"/>
        <v>0</v>
      </c>
      <c r="E32" t="str">
        <f ca="1"/>
        <v>Alteration</v>
      </c>
      <c r="F32">
        <f ca="1"/>
        <v>100</v>
      </c>
      <c r="G32" t="str">
        <f ca="1"/>
        <v>Talons of Nirn</v>
      </c>
      <c r="H32">
        <f ca="1"/>
        <v>1</v>
      </c>
      <c r="I32">
        <f ca="1"/>
        <v>1</v>
      </c>
      <c r="J32">
        <f ca="1"/>
        <v>0</v>
      </c>
      <c r="K32">
        <f ca="1"/>
        <v>0</v>
      </c>
      <c r="L32">
        <f ca="1"/>
        <v>0</v>
      </c>
      <c r="M32">
        <f ca="1"/>
        <v>0</v>
      </c>
      <c r="N32" t="str">
        <f ca="1"/>
        <v>Earth</v>
      </c>
      <c r="O32">
        <f ca="1"/>
        <v>0</v>
      </c>
      <c r="P32">
        <f ca="1"/>
        <v>0</v>
      </c>
      <c r="Q32">
        <f ca="1"/>
        <v>0</v>
      </c>
      <c r="S32" t="str">
        <f t="shared" ca="1" si="0"/>
        <v>Talons of Nirn</v>
      </c>
      <c r="T32">
        <f t="shared" ca="1" si="1"/>
        <v>100</v>
      </c>
      <c r="U32" s="22">
        <f t="shared" ca="1" si="2"/>
        <v>523897</v>
      </c>
      <c r="X32" t="s">
        <v>5540</v>
      </c>
      <c r="Y32">
        <f ca="1">IF(ISBLANK(Y10),-1,LOOKUP(Y10,IndexTable!$B$2:$B$6,IndexTable!$A$2:$A$6))</f>
        <v>0</v>
      </c>
      <c r="Z32">
        <f ca="1">IF(ISBLANK(Z10),-1,LOOKUP(Z10,IndexTable!$B$2:$B$6,IndexTable!$A$2:$A$6))</f>
        <v>0</v>
      </c>
      <c r="AA32">
        <f ca="1">IF(ISBLANK(AA10),-1,LOOKUP(AA10,IndexTable!$B$2:$B$6,IndexTable!$A$2:$A$6))</f>
        <v>0</v>
      </c>
      <c r="AB32">
        <f ca="1">IF(ISBLANK(AB10),-1,LOOKUP(AB10,IndexTable!$B$2:$B$6,IndexTable!$A$2:$A$6))</f>
        <v>0</v>
      </c>
      <c r="AC32">
        <f ca="1">IF(ISBLANK(AC10),-1,LOOKUP(AC10,IndexTable!$B$2:$B$6,IndexTable!$A$2:$A$6))</f>
        <v>0</v>
      </c>
      <c r="AD32">
        <f ca="1">IF(ISBLANK(AD10),-1,LOOKUP(AD10,IndexTable!$B$2:$B$6,IndexTable!$A$2:$A$6))</f>
        <v>0</v>
      </c>
      <c r="AE32">
        <f ca="1">IF(ISBLANK(AE10),-1,LOOKUP(AE10,IndexTable!$B$2:$B$6,IndexTable!$A$2:$A$6))</f>
        <v>0</v>
      </c>
      <c r="AF32">
        <f ca="1">IF(ISBLANK(AF10),-1,LOOKUP(AF10,IndexTable!$B$2:$B$6,IndexTable!$A$2:$A$6))</f>
        <v>0</v>
      </c>
      <c r="AG32">
        <f ca="1">IF(ISBLANK(AG10),-1,LOOKUP(AG10,IndexTable!$B$2:$B$6,IndexTable!$A$2:$A$6))</f>
        <v>0</v>
      </c>
      <c r="AH32">
        <f ca="1">IF(ISBLANK(AH10),-1,LOOKUP(AH10,IndexTable!$B$2:$B$6,IndexTable!$A$2:$A$6))</f>
        <v>0</v>
      </c>
      <c r="AI32">
        <f ca="1">IF(ISBLANK(AI10),-1,LOOKUP(AI10,IndexTable!$B$2:$B$6,IndexTable!$A$2:$A$6))</f>
        <v>0</v>
      </c>
      <c r="AJ32">
        <f ca="1">IF(ISBLANK(AJ10),-1,LOOKUP(AJ10,IndexTable!$B$2:$B$6,IndexTable!$A$2:$A$6))</f>
        <v>0</v>
      </c>
      <c r="AK32">
        <f ca="1">IF(ISBLANK(AK10),-1,LOOKUP(AK10,IndexTable!$B$2:$B$6,IndexTable!$A$2:$A$6))</f>
        <v>0</v>
      </c>
      <c r="AL32">
        <f ca="1">IF(ISBLANK(AL10),-1,LOOKUP(AL10,IndexTable!$B$2:$B$6,IndexTable!$A$2:$A$6))</f>
        <v>0</v>
      </c>
      <c r="AM32">
        <f ca="1">IF(ISBLANK(AM10),-1,LOOKUP(AM10,IndexTable!$B$2:$B$6,IndexTable!$A$2:$A$6))</f>
        <v>0</v>
      </c>
      <c r="AN32">
        <f ca="1">IF(ISBLANK(AN10),-1,LOOKUP(AN10,IndexTable!$B$2:$B$6,IndexTable!$A$2:$A$6))</f>
        <v>0</v>
      </c>
      <c r="AO32">
        <f ca="1">IF(ISBLANK(AO10),-1,LOOKUP(AO10,IndexTable!$B$2:$B$6,IndexTable!$A$2:$A$6))</f>
        <v>0</v>
      </c>
      <c r="AP32">
        <f ca="1">IF(ISBLANK(AP10),-1,LOOKUP(AP10,IndexTable!$B$2:$B$6,IndexTable!$A$2:$A$6))</f>
        <v>0</v>
      </c>
      <c r="AQ32">
        <f ca="1">IF(ISBLANK(AQ10),-1,LOOKUP(AQ10,IndexTable!$B$2:$B$6,IndexTable!$A$2:$A$6))</f>
        <v>0</v>
      </c>
      <c r="AR32">
        <f ca="1">IF(ISBLANK(AR10),-1,LOOKUP(AR10,IndexTable!$B$2:$B$6,IndexTable!$A$2:$A$6))</f>
        <v>0</v>
      </c>
      <c r="AS32">
        <f ca="1">IF(ISBLANK(AS10),-1,LOOKUP(AS10,IndexTable!$B$2:$B$6,IndexTable!$A$2:$A$6))</f>
        <v>0</v>
      </c>
      <c r="AT32">
        <f ca="1">IF(ISBLANK(AT10),-1,LOOKUP(AT10,IndexTable!$B$2:$B$6,IndexTable!$A$2:$A$6))</f>
        <v>0</v>
      </c>
      <c r="AU32">
        <f ca="1">IF(ISBLANK(AU10),-1,LOOKUP(AU10,IndexTable!$B$2:$B$6,IndexTable!$A$2:$A$6))</f>
        <v>0</v>
      </c>
      <c r="AV32">
        <f ca="1">IF(ISBLANK(AV10),-1,LOOKUP(AV10,IndexTable!$B$2:$B$6,IndexTable!$A$2:$A$6))</f>
        <v>0</v>
      </c>
      <c r="AW32">
        <f ca="1">IF(ISBLANK(AW10),-1,LOOKUP(AW10,IndexTable!$B$2:$B$6,IndexTable!$A$2:$A$6))</f>
        <v>0</v>
      </c>
      <c r="AX32">
        <f ca="1">IF(ISBLANK(AX10),-1,LOOKUP(AX10,IndexTable!$B$2:$B$6,IndexTable!$A$2:$A$6))</f>
        <v>0</v>
      </c>
      <c r="AY32">
        <f ca="1">IF(ISBLANK(AY10),-1,LOOKUP(AY10,IndexTable!$B$2:$B$6,IndexTable!$A$2:$A$6))</f>
        <v>0</v>
      </c>
      <c r="AZ32">
        <f ca="1">IF(ISBLANK(AZ10),-1,LOOKUP(AZ10,IndexTable!$B$2:$B$6,IndexTable!$A$2:$A$6))</f>
        <v>0</v>
      </c>
      <c r="BA32">
        <f ca="1">IF(ISBLANK(BA10),-1,LOOKUP(BA10,IndexTable!$B$2:$B$6,IndexTable!$A$2:$A$6))</f>
        <v>0</v>
      </c>
      <c r="BB32">
        <f ca="1">IF(ISBLANK(BB10),-1,LOOKUP(BB10,IndexTable!$B$2:$B$6,IndexTable!$A$2:$A$6))</f>
        <v>0</v>
      </c>
      <c r="BC32">
        <f ca="1">IF(ISBLANK(BC10),-1,LOOKUP(BC10,IndexTable!$B$2:$B$6,IndexTable!$A$2:$A$6))</f>
        <v>0</v>
      </c>
      <c r="BD32">
        <f ca="1">IF(ISBLANK(BD10),-1,LOOKUP(BD10,IndexTable!$B$2:$B$6,IndexTable!$A$2:$A$6))</f>
        <v>1</v>
      </c>
      <c r="BE32">
        <f ca="1">IF(ISBLANK(BE10),-1,LOOKUP(BE10,IndexTable!$B$2:$B$6,IndexTable!$A$2:$A$6))</f>
        <v>1</v>
      </c>
      <c r="BF32">
        <f ca="1">IF(ISBLANK(BF10),-1,LOOKUP(BF10,IndexTable!$B$2:$B$6,IndexTable!$A$2:$A$6))</f>
        <v>1</v>
      </c>
      <c r="BG32">
        <f ca="1">IF(ISBLANK(BG10),-1,LOOKUP(BG10,IndexTable!$B$2:$B$6,IndexTable!$A$2:$A$6))</f>
        <v>1</v>
      </c>
      <c r="BH32">
        <f ca="1">IF(ISBLANK(BH10),-1,LOOKUP(BH10,IndexTable!$B$2:$B$6,IndexTable!$A$2:$A$6))</f>
        <v>1</v>
      </c>
      <c r="BI32">
        <f ca="1">IF(ISBLANK(BI10),-1,LOOKUP(BI10,IndexTable!$B$2:$B$6,IndexTable!$A$2:$A$6))</f>
        <v>1</v>
      </c>
      <c r="BJ32">
        <f ca="1">IF(ISBLANK(BJ10),-1,LOOKUP(BJ10,IndexTable!$B$2:$B$6,IndexTable!$A$2:$A$6))</f>
        <v>1</v>
      </c>
      <c r="BK32">
        <f ca="1">IF(ISBLANK(BK10),-1,LOOKUP(BK10,IndexTable!$B$2:$B$6,IndexTable!$A$2:$A$6))</f>
        <v>1</v>
      </c>
      <c r="BL32">
        <f ca="1">IF(ISBLANK(BL10),-1,LOOKUP(BL10,IndexTable!$B$2:$B$6,IndexTable!$A$2:$A$6))</f>
        <v>1</v>
      </c>
      <c r="BM32">
        <f ca="1">IF(ISBLANK(BM10),-1,LOOKUP(BM10,IndexTable!$B$2:$B$6,IndexTable!$A$2:$A$6))</f>
        <v>1</v>
      </c>
      <c r="BN32">
        <f ca="1">IF(ISBLANK(BN10),-1,LOOKUP(BN10,IndexTable!$B$2:$B$6,IndexTable!$A$2:$A$6))</f>
        <v>1</v>
      </c>
      <c r="BO32">
        <f ca="1">IF(ISBLANK(BO10),-1,LOOKUP(BO10,IndexTable!$B$2:$B$6,IndexTable!$A$2:$A$6))</f>
        <v>1</v>
      </c>
      <c r="BP32">
        <f ca="1">IF(ISBLANK(BP10),-1,LOOKUP(BP10,IndexTable!$B$2:$B$6,IndexTable!$A$2:$A$6))</f>
        <v>1</v>
      </c>
      <c r="BQ32">
        <f ca="1">IF(ISBLANK(BQ10),-1,LOOKUP(BQ10,IndexTable!$B$2:$B$6,IndexTable!$A$2:$A$6))</f>
        <v>1</v>
      </c>
      <c r="BR32">
        <f ca="1">IF(ISBLANK(BR10),-1,LOOKUP(BR10,IndexTable!$B$2:$B$6,IndexTable!$A$2:$A$6))</f>
        <v>1</v>
      </c>
      <c r="BS32">
        <f ca="1">IF(ISBLANK(BS10),-1,LOOKUP(BS10,IndexTable!$B$2:$B$6,IndexTable!$A$2:$A$6))</f>
        <v>1</v>
      </c>
      <c r="BT32">
        <f ca="1">IF(ISBLANK(BT10),-1,LOOKUP(BT10,IndexTable!$B$2:$B$6,IndexTable!$A$2:$A$6))</f>
        <v>1</v>
      </c>
      <c r="BU32">
        <f ca="1">IF(ISBLANK(BU10),-1,LOOKUP(BU10,IndexTable!$B$2:$B$6,IndexTable!$A$2:$A$6))</f>
        <v>1</v>
      </c>
      <c r="BV32">
        <f ca="1">IF(ISBLANK(BV10),-1,LOOKUP(BV10,IndexTable!$B$2:$B$6,IndexTable!$A$2:$A$6))</f>
        <v>1</v>
      </c>
      <c r="BW32">
        <f ca="1">IF(ISBLANK(BW10),-1,LOOKUP(BW10,IndexTable!$B$2:$B$6,IndexTable!$A$2:$A$6))</f>
        <v>1</v>
      </c>
      <c r="BX32">
        <f ca="1">IF(ISBLANK(BX10),-1,LOOKUP(BX10,IndexTable!$B$2:$B$6,IndexTable!$A$2:$A$6))</f>
        <v>1</v>
      </c>
      <c r="BY32">
        <f ca="1">IF(ISBLANK(BY10),-1,LOOKUP(BY10,IndexTable!$B$2:$B$6,IndexTable!$A$2:$A$6))</f>
        <v>1</v>
      </c>
      <c r="BZ32">
        <f ca="1">IF(ISBLANK(BZ10),-1,LOOKUP(BZ10,IndexTable!$B$2:$B$6,IndexTable!$A$2:$A$6))</f>
        <v>1</v>
      </c>
      <c r="CA32">
        <f ca="1">IF(ISBLANK(CA10),-1,LOOKUP(CA10,IndexTable!$B$2:$B$6,IndexTable!$A$2:$A$6))</f>
        <v>1</v>
      </c>
      <c r="CB32">
        <f ca="1">IF(ISBLANK(CB10),-1,LOOKUP(CB10,IndexTable!$B$2:$B$6,IndexTable!$A$2:$A$6))</f>
        <v>1</v>
      </c>
      <c r="CC32">
        <f ca="1">IF(ISBLANK(CC10),-1,LOOKUP(CC10,IndexTable!$B$2:$B$6,IndexTable!$A$2:$A$6))</f>
        <v>1</v>
      </c>
      <c r="CD32">
        <f ca="1">IF(ISBLANK(CD10),-1,LOOKUP(CD10,IndexTable!$B$2:$B$6,IndexTable!$A$2:$A$6))</f>
        <v>1</v>
      </c>
      <c r="CE32">
        <f ca="1">IF(ISBLANK(CE10),-1,LOOKUP(CE10,IndexTable!$B$2:$B$6,IndexTable!$A$2:$A$6))</f>
        <v>1</v>
      </c>
      <c r="CF32">
        <f ca="1">IF(ISBLANK(CF10),-1,LOOKUP(CF10,IndexTable!$B$2:$B$6,IndexTable!$A$2:$A$6))</f>
        <v>1</v>
      </c>
      <c r="CG32">
        <f ca="1">IF(ISBLANK(CG10),-1,LOOKUP(CG10,IndexTable!$B$2:$B$6,IndexTable!$A$2:$A$6))</f>
        <v>1</v>
      </c>
      <c r="CH32">
        <f ca="1">IF(ISBLANK(CH10),-1,LOOKUP(CH10,IndexTable!$B$2:$B$6,IndexTable!$A$2:$A$6))</f>
        <v>1</v>
      </c>
      <c r="CI32">
        <f ca="1">IF(ISBLANK(CI10),-1,LOOKUP(CI10,IndexTable!$B$2:$B$6,IndexTable!$A$2:$A$6))</f>
        <v>2</v>
      </c>
      <c r="CJ32">
        <f ca="1">IF(ISBLANK(CJ10),-1,LOOKUP(CJ10,IndexTable!$B$2:$B$6,IndexTable!$A$2:$A$6))</f>
        <v>2</v>
      </c>
      <c r="CK32">
        <f ca="1">IF(ISBLANK(CK10),-1,LOOKUP(CK10,IndexTable!$B$2:$B$6,IndexTable!$A$2:$A$6))</f>
        <v>2</v>
      </c>
      <c r="CL32">
        <f ca="1">IF(ISBLANK(CL10),-1,LOOKUP(CL10,IndexTable!$B$2:$B$6,IndexTable!$A$2:$A$6))</f>
        <v>2</v>
      </c>
      <c r="CM32">
        <f ca="1">IF(ISBLANK(CM10),-1,LOOKUP(CM10,IndexTable!$B$2:$B$6,IndexTable!$A$2:$A$6))</f>
        <v>2</v>
      </c>
      <c r="CN32">
        <f ca="1">IF(ISBLANK(CN10),-1,LOOKUP(CN10,IndexTable!$B$2:$B$6,IndexTable!$A$2:$A$6))</f>
        <v>2</v>
      </c>
      <c r="CO32">
        <f ca="1">IF(ISBLANK(CO10),-1,LOOKUP(CO10,IndexTable!$B$2:$B$6,IndexTable!$A$2:$A$6))</f>
        <v>2</v>
      </c>
      <c r="CP32">
        <f ca="1">IF(ISBLANK(CP10),-1,LOOKUP(CP10,IndexTable!$B$2:$B$6,IndexTable!$A$2:$A$6))</f>
        <v>2</v>
      </c>
      <c r="CQ32">
        <f ca="1">IF(ISBLANK(CQ10),-1,LOOKUP(CQ10,IndexTable!$B$2:$B$6,IndexTable!$A$2:$A$6))</f>
        <v>2</v>
      </c>
      <c r="CR32">
        <f ca="1">IF(ISBLANK(CR10),-1,LOOKUP(CR10,IndexTable!$B$2:$B$6,IndexTable!$A$2:$A$6))</f>
        <v>2</v>
      </c>
      <c r="CS32">
        <f ca="1">IF(ISBLANK(CS10),-1,LOOKUP(CS10,IndexTable!$B$2:$B$6,IndexTable!$A$2:$A$6))</f>
        <v>2</v>
      </c>
      <c r="CT32">
        <f ca="1">IF(ISBLANK(CT10),-1,LOOKUP(CT10,IndexTable!$B$2:$B$6,IndexTable!$A$2:$A$6))</f>
        <v>2</v>
      </c>
      <c r="CU32">
        <f ca="1">IF(ISBLANK(CU10),-1,LOOKUP(CU10,IndexTable!$B$2:$B$6,IndexTable!$A$2:$A$6))</f>
        <v>2</v>
      </c>
      <c r="CV32">
        <f ca="1">IF(ISBLANK(CV10),-1,LOOKUP(CV10,IndexTable!$B$2:$B$6,IndexTable!$A$2:$A$6))</f>
        <v>2</v>
      </c>
      <c r="CW32">
        <f ca="1">IF(ISBLANK(CW10),-1,LOOKUP(CW10,IndexTable!$B$2:$B$6,IndexTable!$A$2:$A$6))</f>
        <v>2</v>
      </c>
      <c r="CX32">
        <f ca="1">IF(ISBLANK(CX10),-1,LOOKUP(CX10,IndexTable!$B$2:$B$6,IndexTable!$A$2:$A$6))</f>
        <v>2</v>
      </c>
      <c r="CY32">
        <f ca="1">IF(ISBLANK(CY10),-1,LOOKUP(CY10,IndexTable!$B$2:$B$6,IndexTable!$A$2:$A$6))</f>
        <v>2</v>
      </c>
      <c r="CZ32">
        <f ca="1">IF(ISBLANK(CZ10),-1,LOOKUP(CZ10,IndexTable!$B$2:$B$6,IndexTable!$A$2:$A$6))</f>
        <v>2</v>
      </c>
      <c r="DA32">
        <f ca="1">IF(ISBLANK(DA10),-1,LOOKUP(DA10,IndexTable!$B$2:$B$6,IndexTable!$A$2:$A$6))</f>
        <v>2</v>
      </c>
      <c r="DB32">
        <f ca="1">IF(ISBLANK(DB10),-1,LOOKUP(DB10,IndexTable!$B$2:$B$6,IndexTable!$A$2:$A$6))</f>
        <v>2</v>
      </c>
      <c r="DC32">
        <f ca="1">IF(ISBLANK(DC10),-1,LOOKUP(DC10,IndexTable!$B$2:$B$6,IndexTable!$A$2:$A$6))</f>
        <v>2</v>
      </c>
      <c r="DD32">
        <f ca="1">IF(ISBLANK(DD10),-1,LOOKUP(DD10,IndexTable!$B$2:$B$6,IndexTable!$A$2:$A$6))</f>
        <v>2</v>
      </c>
      <c r="DE32">
        <f ca="1">IF(ISBLANK(DE10),-1,LOOKUP(DE10,IndexTable!$B$2:$B$6,IndexTable!$A$2:$A$6))</f>
        <v>2</v>
      </c>
      <c r="DF32">
        <f ca="1">IF(ISBLANK(DF10),-1,LOOKUP(DF10,IndexTable!$B$2:$B$6,IndexTable!$A$2:$A$6))</f>
        <v>2</v>
      </c>
      <c r="DG32">
        <f ca="1">IF(ISBLANK(DG10),-1,LOOKUP(DG10,IndexTable!$B$2:$B$6,IndexTable!$A$2:$A$6))</f>
        <v>2</v>
      </c>
      <c r="DH32">
        <f ca="1">IF(ISBLANK(DH10),-1,LOOKUP(DH10,IndexTable!$B$2:$B$6,IndexTable!$A$2:$A$6))</f>
        <v>2</v>
      </c>
      <c r="DI32">
        <f ca="1">IF(ISBLANK(DI10),-1,LOOKUP(DI10,IndexTable!$B$2:$B$6,IndexTable!$A$2:$A$6))</f>
        <v>2</v>
      </c>
      <c r="DJ32">
        <f ca="1">IF(ISBLANK(DJ10),-1,LOOKUP(DJ10,IndexTable!$B$2:$B$6,IndexTable!$A$2:$A$6))</f>
        <v>2</v>
      </c>
      <c r="DK32">
        <f ca="1">IF(ISBLANK(DK10),-1,LOOKUP(DK10,IndexTable!$B$2:$B$6,IndexTable!$A$2:$A$6))</f>
        <v>2</v>
      </c>
      <c r="DL32">
        <f ca="1">IF(ISBLANK(DL10),-1,LOOKUP(DL10,IndexTable!$B$2:$B$6,IndexTable!$A$2:$A$6))</f>
        <v>2</v>
      </c>
      <c r="DM32">
        <f ca="1">IF(ISBLANK(DM10),-1,LOOKUP(DM10,IndexTable!$B$2:$B$6,IndexTable!$A$2:$A$6))</f>
        <v>2</v>
      </c>
      <c r="DN32">
        <f ca="1">IF(ISBLANK(DN10),-1,LOOKUP(DN10,IndexTable!$B$2:$B$6,IndexTable!$A$2:$A$6))</f>
        <v>3</v>
      </c>
      <c r="DO32">
        <f ca="1">IF(ISBLANK(DO10),-1,LOOKUP(DO10,IndexTable!$B$2:$B$6,IndexTable!$A$2:$A$6))</f>
        <v>3</v>
      </c>
      <c r="DP32">
        <f ca="1">IF(ISBLANK(DP10),-1,LOOKUP(DP10,IndexTable!$B$2:$B$6,IndexTable!$A$2:$A$6))</f>
        <v>3</v>
      </c>
      <c r="DQ32">
        <f ca="1">IF(ISBLANK(DQ10),-1,LOOKUP(DQ10,IndexTable!$B$2:$B$6,IndexTable!$A$2:$A$6))</f>
        <v>3</v>
      </c>
      <c r="DR32">
        <f ca="1">IF(ISBLANK(DR10),-1,LOOKUP(DR10,IndexTable!$B$2:$B$6,IndexTable!$A$2:$A$6))</f>
        <v>3</v>
      </c>
      <c r="DS32">
        <f ca="1">IF(ISBLANK(DS10),-1,LOOKUP(DS10,IndexTable!$B$2:$B$6,IndexTable!$A$2:$A$6))</f>
        <v>3</v>
      </c>
      <c r="DT32">
        <f ca="1">IF(ISBLANK(DT10),-1,LOOKUP(DT10,IndexTable!$B$2:$B$6,IndexTable!$A$2:$A$6))</f>
        <v>3</v>
      </c>
      <c r="DU32">
        <f ca="1">IF(ISBLANK(DU10),-1,LOOKUP(DU10,IndexTable!$B$2:$B$6,IndexTable!$A$2:$A$6))</f>
        <v>3</v>
      </c>
      <c r="DV32">
        <f ca="1">IF(ISBLANK(DV10),-1,LOOKUP(DV10,IndexTable!$B$2:$B$6,IndexTable!$A$2:$A$6))</f>
        <v>3</v>
      </c>
      <c r="DW32">
        <f ca="1">IF(ISBLANK(DW10),-1,LOOKUP(DW10,IndexTable!$B$2:$B$6,IndexTable!$A$2:$A$6))</f>
        <v>3</v>
      </c>
      <c r="DX32">
        <f ca="1">IF(ISBLANK(DX10),-1,LOOKUP(DX10,IndexTable!$B$2:$B$6,IndexTable!$A$2:$A$6))</f>
        <v>3</v>
      </c>
      <c r="DY32">
        <f ca="1">IF(ISBLANK(DY10),-1,LOOKUP(DY10,IndexTable!$B$2:$B$6,IndexTable!$A$2:$A$6))</f>
        <v>3</v>
      </c>
      <c r="DZ32">
        <f ca="1">IF(ISBLANK(DZ10),-1,LOOKUP(DZ10,IndexTable!$B$2:$B$6,IndexTable!$A$2:$A$6))</f>
        <v>3</v>
      </c>
      <c r="EA32">
        <f ca="1">IF(ISBLANK(EA10),-1,LOOKUP(EA10,IndexTable!$B$2:$B$6,IndexTable!$A$2:$A$6))</f>
        <v>3</v>
      </c>
      <c r="EB32">
        <f ca="1">IF(ISBLANK(EB10),-1,LOOKUP(EB10,IndexTable!$B$2:$B$6,IndexTable!$A$2:$A$6))</f>
        <v>3</v>
      </c>
      <c r="EC32">
        <f ca="1">IF(ISBLANK(EC10),-1,LOOKUP(EC10,IndexTable!$B$2:$B$6,IndexTable!$A$2:$A$6))</f>
        <v>3</v>
      </c>
      <c r="ED32">
        <f ca="1">IF(ISBLANK(ED10),-1,LOOKUP(ED10,IndexTable!$B$2:$B$6,IndexTable!$A$2:$A$6))</f>
        <v>3</v>
      </c>
      <c r="EE32">
        <f ca="1">IF(ISBLANK(EE10),-1,LOOKUP(EE10,IndexTable!$B$2:$B$6,IndexTable!$A$2:$A$6))</f>
        <v>3</v>
      </c>
      <c r="EF32">
        <f ca="1">IF(ISBLANK(EF10),-1,LOOKUP(EF10,IndexTable!$B$2:$B$6,IndexTable!$A$2:$A$6))</f>
        <v>3</v>
      </c>
      <c r="EG32">
        <f ca="1">IF(ISBLANK(EG10),-1,LOOKUP(EG10,IndexTable!$B$2:$B$6,IndexTable!$A$2:$A$6))</f>
        <v>3</v>
      </c>
      <c r="EH32">
        <f ca="1">IF(ISBLANK(EH10),-1,LOOKUP(EH10,IndexTable!$B$2:$B$6,IndexTable!$A$2:$A$6))</f>
        <v>3</v>
      </c>
      <c r="EI32">
        <f ca="1">IF(ISBLANK(EI10),-1,LOOKUP(EI10,IndexTable!$B$2:$B$6,IndexTable!$A$2:$A$6))</f>
        <v>3</v>
      </c>
      <c r="EJ32">
        <f ca="1">IF(ISBLANK(EJ10),-1,LOOKUP(EJ10,IndexTable!$B$2:$B$6,IndexTable!$A$2:$A$6))</f>
        <v>3</v>
      </c>
      <c r="EK32">
        <f ca="1">IF(ISBLANK(EK10),-1,LOOKUP(EK10,IndexTable!$B$2:$B$6,IndexTable!$A$2:$A$6))</f>
        <v>3</v>
      </c>
      <c r="EL32">
        <f ca="1">IF(ISBLANK(EL10),-1,LOOKUP(EL10,IndexTable!$B$2:$B$6,IndexTable!$A$2:$A$6))</f>
        <v>3</v>
      </c>
      <c r="EM32">
        <f ca="1">IF(ISBLANK(EM10),-1,LOOKUP(EM10,IndexTable!$B$2:$B$6,IndexTable!$A$2:$A$6))</f>
        <v>3</v>
      </c>
      <c r="EN32">
        <f ca="1">IF(ISBLANK(EN10),-1,LOOKUP(EN10,IndexTable!$B$2:$B$6,IndexTable!$A$2:$A$6))</f>
        <v>3</v>
      </c>
      <c r="EO32">
        <f ca="1">IF(ISBLANK(EO10),-1,LOOKUP(EO10,IndexTable!$B$2:$B$6,IndexTable!$A$2:$A$6))</f>
        <v>3</v>
      </c>
      <c r="EP32">
        <f ca="1">IF(ISBLANK(EP10),-1,LOOKUP(EP10,IndexTable!$B$2:$B$6,IndexTable!$A$2:$A$6))</f>
        <v>3</v>
      </c>
      <c r="EQ32">
        <f ca="1">IF(ISBLANK(EQ10),-1,LOOKUP(EQ10,IndexTable!$B$2:$B$6,IndexTable!$A$2:$A$6))</f>
        <v>3</v>
      </c>
      <c r="ER32">
        <f ca="1">IF(ISBLANK(ER10),-1,LOOKUP(ER10,IndexTable!$B$2:$B$6,IndexTable!$A$2:$A$6))</f>
        <v>3</v>
      </c>
      <c r="ES32">
        <f ca="1">IF(ISBLANK(ES10),-1,LOOKUP(ES10,IndexTable!$B$2:$B$6,IndexTable!$A$2:$A$6))</f>
        <v>4</v>
      </c>
      <c r="ET32">
        <f ca="1">IF(ISBLANK(ET10),-1,LOOKUP(ET10,IndexTable!$B$2:$B$6,IndexTable!$A$2:$A$6))</f>
        <v>4</v>
      </c>
      <c r="EU32" s="21">
        <f ca="1">IF(ISBLANK(EU10),-1,LOOKUP(EU10,IndexTable!$B$2:$B$6,IndexTable!$A$2:$A$6))</f>
        <v>4</v>
      </c>
      <c r="EV32">
        <f ca="1">IF(ISBLANK(EV10),-1,LOOKUP(EV10,IndexTable!$B$2:$B$6,IndexTable!$A$2:$A$6))</f>
        <v>4</v>
      </c>
      <c r="EW32">
        <f ca="1">IF(ISBLANK(EW10),-1,LOOKUP(EW10,IndexTable!$B$2:$B$6,IndexTable!$A$2:$A$6))</f>
        <v>4</v>
      </c>
      <c r="EX32">
        <f ca="1">IF(ISBLANK(EX10),-1,LOOKUP(EX10,IndexTable!$B$2:$B$6,IndexTable!$A$2:$A$6))</f>
        <v>4</v>
      </c>
      <c r="EY32">
        <f ca="1">IF(ISBLANK(EY10),-1,LOOKUP(EY10,IndexTable!$B$2:$B$6,IndexTable!$A$2:$A$6))</f>
        <v>4</v>
      </c>
      <c r="EZ32">
        <f ca="1">IF(ISBLANK(EZ10),-1,LOOKUP(EZ10,IndexTable!$B$2:$B$6,IndexTable!$A$2:$A$6))</f>
        <v>4</v>
      </c>
      <c r="FA32">
        <f ca="1">IF(ISBLANK(FA10),-1,LOOKUP(FA10,IndexTable!$B$2:$B$6,IndexTable!$A$2:$A$6))</f>
        <v>4</v>
      </c>
      <c r="FB32">
        <f ca="1">IF(ISBLANK(FB10),-1,LOOKUP(FB10,IndexTable!$B$2:$B$6,IndexTable!$A$2:$A$6))</f>
        <v>4</v>
      </c>
      <c r="FC32">
        <f ca="1">IF(ISBLANK(FC10),-1,LOOKUP(FC10,IndexTable!$B$2:$B$6,IndexTable!$A$2:$A$6))</f>
        <v>4</v>
      </c>
      <c r="FD32">
        <f ca="1">IF(ISBLANK(FD10),-1,LOOKUP(FD10,IndexTable!$B$2:$B$6,IndexTable!$A$2:$A$6))</f>
        <v>4</v>
      </c>
      <c r="FE32">
        <f ca="1">IF(ISBLANK(FE10),-1,LOOKUP(FE10,IndexTable!$B$2:$B$6,IndexTable!$A$2:$A$6))</f>
        <v>4</v>
      </c>
      <c r="FF32">
        <f ca="1">IF(ISBLANK(FF10),-1,LOOKUP(FF10,IndexTable!$B$2:$B$6,IndexTable!$A$2:$A$6))</f>
        <v>4</v>
      </c>
      <c r="FG32">
        <f ca="1">IF(ISBLANK(FG10),-1,LOOKUP(FG10,IndexTable!$B$2:$B$6,IndexTable!$A$2:$A$6))</f>
        <v>4</v>
      </c>
      <c r="FH32">
        <f ca="1">IF(ISBLANK(FH10),-1,LOOKUP(FH10,IndexTable!$B$2:$B$6,IndexTable!$A$2:$A$6))</f>
        <v>4</v>
      </c>
      <c r="FI32">
        <f ca="1">IF(ISBLANK(FI10),-1,LOOKUP(FI10,IndexTable!$B$2:$B$6,IndexTable!$A$2:$A$6))</f>
        <v>4</v>
      </c>
      <c r="FJ32">
        <f ca="1">IF(ISBLANK(FJ10),-1,LOOKUP(FJ10,IndexTable!$B$2:$B$6,IndexTable!$A$2:$A$6))</f>
        <v>4</v>
      </c>
      <c r="FK32">
        <f ca="1">IF(ISBLANK(FK10),-1,LOOKUP(FK10,IndexTable!$B$2:$B$6,IndexTable!$A$2:$A$6))</f>
        <v>4</v>
      </c>
      <c r="FL32">
        <f ca="1">IF(ISBLANK(FL10),-1,LOOKUP(FL10,IndexTable!$B$2:$B$6,IndexTable!$A$2:$A$6))</f>
        <v>4</v>
      </c>
      <c r="FM32">
        <f ca="1">IF(ISBLANK(FM10),-1,LOOKUP(FM10,IndexTable!$B$2:$B$6,IndexTable!$A$2:$A$6))</f>
        <v>4</v>
      </c>
      <c r="FN32">
        <f ca="1">IF(ISBLANK(FN10),-1,LOOKUP(FN10,IndexTable!$B$2:$B$6,IndexTable!$A$2:$A$6))</f>
        <v>4</v>
      </c>
      <c r="FO32">
        <f ca="1">IF(ISBLANK(FO10),-1,LOOKUP(FO10,IndexTable!$B$2:$B$6,IndexTable!$A$2:$A$6))</f>
        <v>4</v>
      </c>
      <c r="FP32">
        <f ca="1">IF(ISBLANK(FP10),-1,LOOKUP(FP10,IndexTable!$B$2:$B$6,IndexTable!$A$2:$A$6))</f>
        <v>4</v>
      </c>
      <c r="FQ32">
        <f ca="1">IF(ISBLANK(FQ10),-1,LOOKUP(FQ10,IndexTable!$B$2:$B$6,IndexTable!$A$2:$A$6))</f>
        <v>4</v>
      </c>
      <c r="FR32">
        <f ca="1">IF(ISBLANK(FR10),-1,LOOKUP(FR10,IndexTable!$B$2:$B$6,IndexTable!$A$2:$A$6))</f>
        <v>4</v>
      </c>
      <c r="FS32">
        <f ca="1">IF(ISBLANK(FS10),-1,LOOKUP(FS10,IndexTable!$B$2:$B$6,IndexTable!$A$2:$A$6))</f>
        <v>4</v>
      </c>
      <c r="FT32">
        <f ca="1">IF(ISBLANK(FT10),-1,LOOKUP(FT10,IndexTable!$B$2:$B$6,IndexTable!$A$2:$A$6))</f>
        <v>4</v>
      </c>
      <c r="FU32">
        <f ca="1">IF(ISBLANK(FU10),-1,LOOKUP(FU10,IndexTable!$B$2:$B$6,IndexTable!$A$2:$A$6))</f>
        <v>4</v>
      </c>
      <c r="FV32">
        <f ca="1">IF(ISBLANK(FV10),-1,LOOKUP(FV10,IndexTable!$B$2:$B$6,IndexTable!$A$2:$A$6))</f>
        <v>4</v>
      </c>
      <c r="FW32">
        <f ca="1">IF(ISBLANK(FW10),-1,LOOKUP(FW10,IndexTable!$B$2:$B$6,IndexTable!$A$2:$A$6))</f>
        <v>4</v>
      </c>
    </row>
    <row r="33" spans="1:179">
      <c r="A33" t="str">
        <f ca="1"/>
        <v>00124EC7</v>
      </c>
      <c r="B33" t="str">
        <f ca="1"/>
        <v>0003C530</v>
      </c>
      <c r="C33">
        <f ca="1"/>
        <v>0</v>
      </c>
      <c r="D33">
        <f ca="1"/>
        <v>0</v>
      </c>
      <c r="E33" t="str">
        <f ca="1"/>
        <v>Alteration</v>
      </c>
      <c r="F33">
        <f ca="1"/>
        <v>100</v>
      </c>
      <c r="G33" t="str">
        <f ca="1"/>
        <v>Thrumming Stone</v>
      </c>
      <c r="H33">
        <f ca="1"/>
        <v>1</v>
      </c>
      <c r="I33">
        <f ca="1"/>
        <v>1</v>
      </c>
      <c r="J33">
        <f ca="1"/>
        <v>0</v>
      </c>
      <c r="K33" t="str">
        <f ca="1"/>
        <v>Weaken</v>
      </c>
      <c r="L33">
        <f ca="1"/>
        <v>0</v>
      </c>
      <c r="M33">
        <f ca="1"/>
        <v>0</v>
      </c>
      <c r="N33" t="str">
        <f ca="1"/>
        <v>Earth</v>
      </c>
      <c r="O33">
        <f ca="1"/>
        <v>0</v>
      </c>
      <c r="P33" t="str">
        <f ca="1"/>
        <v>Resistance</v>
      </c>
      <c r="Q33">
        <f ca="1"/>
        <v>0</v>
      </c>
      <c r="S33" t="str">
        <f t="shared" ca="1" si="0"/>
        <v>Thrumming Stone</v>
      </c>
      <c r="T33">
        <f t="shared" ca="1" si="1"/>
        <v>100</v>
      </c>
      <c r="U33" s="22">
        <f t="shared" ca="1" si="2"/>
        <v>1199815</v>
      </c>
      <c r="X33" t="s">
        <v>5538</v>
      </c>
      <c r="Y33">
        <f ca="1">IF(ISBLANK(Y26),-1,LOOKUP(Y26,IndexTable!$C$2:$C$49,IndexTable!$A$2:$A$49))</f>
        <v>1</v>
      </c>
      <c r="Z33">
        <f ca="1">IF(ISBLANK(Z26),-1,LOOKUP(Z26,IndexTable!$C$2:$C$49,IndexTable!$A$2:$A$49))</f>
        <v>14</v>
      </c>
      <c r="AA33">
        <f ca="1">IF(ISBLANK(AA26),-1,LOOKUP(AA26,IndexTable!$C$2:$C$49,IndexTable!$A$2:$A$49))</f>
        <v>15</v>
      </c>
      <c r="AB33">
        <f ca="1">IF(ISBLANK(AB26),-1,LOOKUP(AB26,IndexTable!$C$2:$C$49,IndexTable!$A$2:$A$49))</f>
        <v>17</v>
      </c>
      <c r="AC33">
        <f ca="1">IF(ISBLANK(AC26),-1,LOOKUP(AC26,IndexTable!$C$2:$C$49,IndexTable!$A$2:$A$49))</f>
        <v>26</v>
      </c>
      <c r="AD33">
        <f ca="1">IF(ISBLANK(AD26),-1,LOOKUP(AD26,IndexTable!$C$2:$C$49,IndexTable!$A$2:$A$49))</f>
        <v>15</v>
      </c>
      <c r="AE33">
        <f ca="1">IF(ISBLANK(AE26),-1,LOOKUP(AE26,IndexTable!$C$2:$C$49,IndexTable!$A$2:$A$49))</f>
        <v>13</v>
      </c>
      <c r="AF33">
        <f ca="1">IF(ISBLANK(AF26),-1,LOOKUP(AF26,IndexTable!$C$2:$C$49,IndexTable!$A$2:$A$49))</f>
        <v>14</v>
      </c>
      <c r="AG33">
        <f ca="1">IF(ISBLANK(AG26),-1,LOOKUP(AG26,IndexTable!$C$2:$C$49,IndexTable!$A$2:$A$49))</f>
        <v>25</v>
      </c>
      <c r="AH33">
        <f ca="1">IF(ISBLANK(AH26),-1,LOOKUP(AH26,IndexTable!$C$2:$C$49,IndexTable!$A$2:$A$49))</f>
        <v>30</v>
      </c>
      <c r="AI33">
        <f ca="1">IF(ISBLANK(AI26),-1,LOOKUP(AI26,IndexTable!$C$2:$C$49,IndexTable!$A$2:$A$49))</f>
        <v>26</v>
      </c>
      <c r="AJ33">
        <f ca="1">IF(ISBLANK(AJ26),-1,LOOKUP(AJ26,IndexTable!$C$2:$C$49,IndexTable!$A$2:$A$49))</f>
        <v>13</v>
      </c>
      <c r="AK33">
        <f ca="1">IF(ISBLANK(AK26),-1,LOOKUP(AK26,IndexTable!$C$2:$C$49,IndexTable!$A$2:$A$49))</f>
        <v>17</v>
      </c>
      <c r="AL33">
        <f ca="1">IF(ISBLANK(AL26),-1,LOOKUP(AL26,IndexTable!$C$2:$C$49,IndexTable!$A$2:$A$49))</f>
        <v>6</v>
      </c>
      <c r="AM33">
        <f ca="1">IF(ISBLANK(AM26),-1,LOOKUP(AM26,IndexTable!$C$2:$C$49,IndexTable!$A$2:$A$49))</f>
        <v>13</v>
      </c>
      <c r="AN33">
        <f ca="1">IF(ISBLANK(AN26),-1,LOOKUP(AN26,IndexTable!$C$2:$C$49,IndexTable!$A$2:$A$49))</f>
        <v>26</v>
      </c>
      <c r="AO33">
        <f ca="1">IF(ISBLANK(AO26),-1,LOOKUP(AO26,IndexTable!$C$2:$C$49,IndexTable!$A$2:$A$49))</f>
        <v>17</v>
      </c>
      <c r="AP33">
        <f ca="1">IF(ISBLANK(AP26),-1,LOOKUP(AP26,IndexTable!$C$2:$C$49,IndexTable!$A$2:$A$49))</f>
        <v>13</v>
      </c>
      <c r="AQ33">
        <f ca="1">IF(ISBLANK(AQ26),-1,LOOKUP(AQ26,IndexTable!$C$2:$C$49,IndexTable!$A$2:$A$49))</f>
        <v>15</v>
      </c>
      <c r="AR33">
        <f ca="1">IF(ISBLANK(AR26),-1,LOOKUP(AR26,IndexTable!$C$2:$C$49,IndexTable!$A$2:$A$49))</f>
        <v>26</v>
      </c>
      <c r="AS33">
        <f ca="1">IF(ISBLANK(AS26),-1,LOOKUP(AS26,IndexTable!$C$2:$C$49,IndexTable!$A$2:$A$49))</f>
        <v>19</v>
      </c>
      <c r="AT33">
        <f ca="1">IF(ISBLANK(AT26),-1,LOOKUP(AT26,IndexTable!$C$2:$C$49,IndexTable!$A$2:$A$49))</f>
        <v>17</v>
      </c>
      <c r="AU33">
        <f ca="1">IF(ISBLANK(AU26),-1,LOOKUP(AU26,IndexTable!$C$2:$C$49,IndexTable!$A$2:$A$49))</f>
        <v>0</v>
      </c>
      <c r="AV33">
        <f ca="1">IF(ISBLANK(AV26),-1,LOOKUP(AV26,IndexTable!$C$2:$C$49,IndexTable!$A$2:$A$49))</f>
        <v>18</v>
      </c>
      <c r="AW33">
        <f ca="1">IF(ISBLANK(AW26),-1,LOOKUP(AW26,IndexTable!$C$2:$C$49,IndexTable!$A$2:$A$49))</f>
        <v>15</v>
      </c>
      <c r="AX33">
        <f ca="1">IF(ISBLANK(AX26),-1,LOOKUP(AX26,IndexTable!$C$2:$C$49,IndexTable!$A$2:$A$49))</f>
        <v>17</v>
      </c>
      <c r="AY33">
        <f ca="1">IF(ISBLANK(AY26),-1,LOOKUP(AY26,IndexTable!$C$2:$C$49,IndexTable!$A$2:$A$49))</f>
        <v>15</v>
      </c>
      <c r="AZ33">
        <f ca="1">IF(ISBLANK(AZ26),-1,LOOKUP(AZ26,IndexTable!$C$2:$C$49,IndexTable!$A$2:$A$49))</f>
        <v>23</v>
      </c>
      <c r="BA33">
        <f ca="1">IF(ISBLANK(BA26),-1,LOOKUP(BA26,IndexTable!$C$2:$C$49,IndexTable!$A$2:$A$49))</f>
        <v>13</v>
      </c>
      <c r="BB33">
        <f ca="1">IF(ISBLANK(BB26),-1,LOOKUP(BB26,IndexTable!$C$2:$C$49,IndexTable!$A$2:$A$49))</f>
        <v>13</v>
      </c>
      <c r="BC33">
        <f ca="1">IF(ISBLANK(BC26),-1,LOOKUP(BC26,IndexTable!$C$2:$C$49,IndexTable!$A$2:$A$49))</f>
        <v>17</v>
      </c>
      <c r="BD33">
        <f ca="1">IF(ISBLANK(BD26),-1,LOOKUP(BD26,IndexTable!$C$2:$C$49,IndexTable!$A$2:$A$49))</f>
        <v>33</v>
      </c>
      <c r="BE33">
        <f ca="1">IF(ISBLANK(BE26),-1,LOOKUP(BE26,IndexTable!$C$2:$C$49,IndexTable!$A$2:$A$49))</f>
        <v>39</v>
      </c>
      <c r="BF33">
        <f ca="1">IF(ISBLANK(BF26),-1,LOOKUP(BF26,IndexTable!$C$2:$C$49,IndexTable!$A$2:$A$49))</f>
        <v>14</v>
      </c>
      <c r="BG33">
        <f ca="1">IF(ISBLANK(BG26),-1,LOOKUP(BG26,IndexTable!$C$2:$C$49,IndexTable!$A$2:$A$49))</f>
        <v>23</v>
      </c>
      <c r="BH33">
        <f ca="1">IF(ISBLANK(BH26),-1,LOOKUP(BH26,IndexTable!$C$2:$C$49,IndexTable!$A$2:$A$49))</f>
        <v>39</v>
      </c>
      <c r="BI33">
        <f ca="1">IF(ISBLANK(BI26),-1,LOOKUP(BI26,IndexTable!$C$2:$C$49,IndexTable!$A$2:$A$49))</f>
        <v>9</v>
      </c>
      <c r="BJ33">
        <f ca="1">IF(ISBLANK(BJ26),-1,LOOKUP(BJ26,IndexTable!$C$2:$C$49,IndexTable!$A$2:$A$49))</f>
        <v>29</v>
      </c>
      <c r="BK33">
        <f ca="1">IF(ISBLANK(BK26),-1,LOOKUP(BK26,IndexTable!$C$2:$C$49,IndexTable!$A$2:$A$49))</f>
        <v>26</v>
      </c>
      <c r="BL33">
        <f ca="1">IF(ISBLANK(BL26),-1,LOOKUP(BL26,IndexTable!$C$2:$C$49,IndexTable!$A$2:$A$49))</f>
        <v>4</v>
      </c>
      <c r="BM33">
        <f ca="1">IF(ISBLANK(BM26),-1,LOOKUP(BM26,IndexTable!$C$2:$C$49,IndexTable!$A$2:$A$49))</f>
        <v>29</v>
      </c>
      <c r="BN33">
        <f ca="1">IF(ISBLANK(BN26),-1,LOOKUP(BN26,IndexTable!$C$2:$C$49,IndexTable!$A$2:$A$49))</f>
        <v>9</v>
      </c>
      <c r="BO33">
        <f ca="1">IF(ISBLANK(BO26),-1,LOOKUP(BO26,IndexTable!$C$2:$C$49,IndexTable!$A$2:$A$49))</f>
        <v>29</v>
      </c>
      <c r="BP33">
        <f ca="1">IF(ISBLANK(BP26),-1,LOOKUP(BP26,IndexTable!$C$2:$C$49,IndexTable!$A$2:$A$49))</f>
        <v>39</v>
      </c>
      <c r="BQ33">
        <f ca="1">IF(ISBLANK(BQ26),-1,LOOKUP(BQ26,IndexTable!$C$2:$C$49,IndexTable!$A$2:$A$49))</f>
        <v>4</v>
      </c>
      <c r="BR33">
        <f ca="1">IF(ISBLANK(BR26),-1,LOOKUP(BR26,IndexTable!$C$2:$C$49,IndexTable!$A$2:$A$49))</f>
        <v>35</v>
      </c>
      <c r="BS33">
        <f ca="1">IF(ISBLANK(BS26),-1,LOOKUP(BS26,IndexTable!$C$2:$C$49,IndexTable!$A$2:$A$49))</f>
        <v>29</v>
      </c>
      <c r="BT33">
        <f ca="1">IF(ISBLANK(BT26),-1,LOOKUP(BT26,IndexTable!$C$2:$C$49,IndexTable!$A$2:$A$49))</f>
        <v>29</v>
      </c>
      <c r="BU33">
        <f ca="1">IF(ISBLANK(BU26),-1,LOOKUP(BU26,IndexTable!$C$2:$C$49,IndexTable!$A$2:$A$49))</f>
        <v>14</v>
      </c>
      <c r="BV33">
        <f ca="1">IF(ISBLANK(BV26),-1,LOOKUP(BV26,IndexTable!$C$2:$C$49,IndexTable!$A$2:$A$49))</f>
        <v>29</v>
      </c>
      <c r="BW33">
        <f ca="1">IF(ISBLANK(BW26),-1,LOOKUP(BW26,IndexTable!$C$2:$C$49,IndexTable!$A$2:$A$49))</f>
        <v>29</v>
      </c>
      <c r="BX33">
        <f ca="1">IF(ISBLANK(BX26),-1,LOOKUP(BX26,IndexTable!$C$2:$C$49,IndexTable!$A$2:$A$49))</f>
        <v>39</v>
      </c>
      <c r="BY33">
        <f ca="1">IF(ISBLANK(BY26),-1,LOOKUP(BY26,IndexTable!$C$2:$C$49,IndexTable!$A$2:$A$49))</f>
        <v>29</v>
      </c>
      <c r="BZ33">
        <f ca="1">IF(ISBLANK(BZ26),-1,LOOKUP(BZ26,IndexTable!$C$2:$C$49,IndexTable!$A$2:$A$49))</f>
        <v>29</v>
      </c>
      <c r="CA33">
        <f ca="1">IF(ISBLANK(CA26),-1,LOOKUP(CA26,IndexTable!$C$2:$C$49,IndexTable!$A$2:$A$49))</f>
        <v>39</v>
      </c>
      <c r="CB33">
        <f ca="1">IF(ISBLANK(CB26),-1,LOOKUP(CB26,IndexTable!$C$2:$C$49,IndexTable!$A$2:$A$49))</f>
        <v>29</v>
      </c>
      <c r="CC33">
        <f ca="1">IF(ISBLANK(CC26),-1,LOOKUP(CC26,IndexTable!$C$2:$C$49,IndexTable!$A$2:$A$49))</f>
        <v>29</v>
      </c>
      <c r="CD33">
        <f ca="1">IF(ISBLANK(CD26),-1,LOOKUP(CD26,IndexTable!$C$2:$C$49,IndexTable!$A$2:$A$49))</f>
        <v>29</v>
      </c>
      <c r="CE33">
        <f ca="1">IF(ISBLANK(CE26),-1,LOOKUP(CE26,IndexTable!$C$2:$C$49,IndexTable!$A$2:$A$49))</f>
        <v>29</v>
      </c>
      <c r="CF33">
        <f ca="1">IF(ISBLANK(CF26),-1,LOOKUP(CF26,IndexTable!$C$2:$C$49,IndexTable!$A$2:$A$49))</f>
        <v>9</v>
      </c>
      <c r="CG33">
        <f ca="1">IF(ISBLANK(CG26),-1,LOOKUP(CG26,IndexTable!$C$2:$C$49,IndexTable!$A$2:$A$49))</f>
        <v>29</v>
      </c>
      <c r="CH33">
        <f ca="1">IF(ISBLANK(CH26),-1,LOOKUP(CH26,IndexTable!$C$2:$C$49,IndexTable!$A$2:$A$49))</f>
        <v>9</v>
      </c>
      <c r="CI33">
        <f ca="1">IF(ISBLANK(CI26),-1,LOOKUP(CI26,IndexTable!$C$2:$C$49,IndexTable!$A$2:$A$49))</f>
        <v>37</v>
      </c>
      <c r="CJ33">
        <f ca="1">IF(ISBLANK(CJ26),-1,LOOKUP(CJ26,IndexTable!$C$2:$C$49,IndexTable!$A$2:$A$49))</f>
        <v>18</v>
      </c>
      <c r="CK33">
        <f ca="1">IF(ISBLANK(CK26),-1,LOOKUP(CK26,IndexTable!$C$2:$C$49,IndexTable!$A$2:$A$49))</f>
        <v>16</v>
      </c>
      <c r="CL33">
        <f ca="1">IF(ISBLANK(CL26),-1,LOOKUP(CL26,IndexTable!$C$2:$C$49,IndexTable!$A$2:$A$49))</f>
        <v>18</v>
      </c>
      <c r="CM33">
        <f ca="1">IF(ISBLANK(CM26),-1,LOOKUP(CM26,IndexTable!$C$2:$C$49,IndexTable!$A$2:$A$49))</f>
        <v>16</v>
      </c>
      <c r="CN33">
        <f ca="1">IF(ISBLANK(CN26),-1,LOOKUP(CN26,IndexTable!$C$2:$C$49,IndexTable!$A$2:$A$49))</f>
        <v>18</v>
      </c>
      <c r="CO33">
        <f ca="1">IF(ISBLANK(CO26),-1,LOOKUP(CO26,IndexTable!$C$2:$C$49,IndexTable!$A$2:$A$49))</f>
        <v>16</v>
      </c>
      <c r="CP33">
        <f ca="1">IF(ISBLANK(CP26),-1,LOOKUP(CP26,IndexTable!$C$2:$C$49,IndexTable!$A$2:$A$49))</f>
        <v>37</v>
      </c>
      <c r="CQ33">
        <f ca="1">IF(ISBLANK(CQ26),-1,LOOKUP(CQ26,IndexTable!$C$2:$C$49,IndexTable!$A$2:$A$49))</f>
        <v>16</v>
      </c>
      <c r="CR33">
        <f ca="1">IF(ISBLANK(CR26),-1,LOOKUP(CR26,IndexTable!$C$2:$C$49,IndexTable!$A$2:$A$49))</f>
        <v>37</v>
      </c>
      <c r="CS33">
        <f ca="1">IF(ISBLANK(CS26),-1,LOOKUP(CS26,IndexTable!$C$2:$C$49,IndexTable!$A$2:$A$49))</f>
        <v>18</v>
      </c>
      <c r="CT33">
        <f ca="1">IF(ISBLANK(CT26),-1,LOOKUP(CT26,IndexTable!$C$2:$C$49,IndexTable!$A$2:$A$49))</f>
        <v>18</v>
      </c>
      <c r="CU33">
        <f ca="1">IF(ISBLANK(CU26),-1,LOOKUP(CU26,IndexTable!$C$2:$C$49,IndexTable!$A$2:$A$49))</f>
        <v>16</v>
      </c>
      <c r="CV33">
        <f ca="1">IF(ISBLANK(CV26),-1,LOOKUP(CV26,IndexTable!$C$2:$C$49,IndexTable!$A$2:$A$49))</f>
        <v>37</v>
      </c>
      <c r="CW33">
        <f ca="1">IF(ISBLANK(CW26),-1,LOOKUP(CW26,IndexTable!$C$2:$C$49,IndexTable!$A$2:$A$49))</f>
        <v>37</v>
      </c>
      <c r="CX33">
        <f ca="1">IF(ISBLANK(CX26),-1,LOOKUP(CX26,IndexTable!$C$2:$C$49,IndexTable!$A$2:$A$49))</f>
        <v>16</v>
      </c>
      <c r="CY33">
        <f ca="1">IF(ISBLANK(CY26),-1,LOOKUP(CY26,IndexTable!$C$2:$C$49,IndexTable!$A$2:$A$49))</f>
        <v>37</v>
      </c>
      <c r="CZ33">
        <f ca="1">IF(ISBLANK(CZ26),-1,LOOKUP(CZ26,IndexTable!$C$2:$C$49,IndexTable!$A$2:$A$49))</f>
        <v>16</v>
      </c>
      <c r="DA33">
        <f ca="1">IF(ISBLANK(DA26),-1,LOOKUP(DA26,IndexTable!$C$2:$C$49,IndexTable!$A$2:$A$49))</f>
        <v>18</v>
      </c>
      <c r="DB33">
        <f ca="1">IF(ISBLANK(DB26),-1,LOOKUP(DB26,IndexTable!$C$2:$C$49,IndexTable!$A$2:$A$49))</f>
        <v>37</v>
      </c>
      <c r="DC33">
        <f ca="1">IF(ISBLANK(DC26),-1,LOOKUP(DC26,IndexTable!$C$2:$C$49,IndexTable!$A$2:$A$49))</f>
        <v>18</v>
      </c>
      <c r="DD33">
        <f ca="1">IF(ISBLANK(DD26),-1,LOOKUP(DD26,IndexTable!$C$2:$C$49,IndexTable!$A$2:$A$49))</f>
        <v>16</v>
      </c>
      <c r="DE33">
        <f ca="1">IF(ISBLANK(DE26),-1,LOOKUP(DE26,IndexTable!$C$2:$C$49,IndexTable!$A$2:$A$49))</f>
        <v>37</v>
      </c>
      <c r="DF33">
        <f ca="1">IF(ISBLANK(DF26),-1,LOOKUP(DF26,IndexTable!$C$2:$C$49,IndexTable!$A$2:$A$49))</f>
        <v>37</v>
      </c>
      <c r="DG33">
        <f ca="1">IF(ISBLANK(DG26),-1,LOOKUP(DG26,IndexTable!$C$2:$C$49,IndexTable!$A$2:$A$49))</f>
        <v>16</v>
      </c>
      <c r="DH33">
        <f ca="1">IF(ISBLANK(DH26),-1,LOOKUP(DH26,IndexTable!$C$2:$C$49,IndexTable!$A$2:$A$49))</f>
        <v>16</v>
      </c>
      <c r="DI33">
        <f ca="1">IF(ISBLANK(DI26),-1,LOOKUP(DI26,IndexTable!$C$2:$C$49,IndexTable!$A$2:$A$49))</f>
        <v>18</v>
      </c>
      <c r="DJ33">
        <f ca="1">IF(ISBLANK(DJ26),-1,LOOKUP(DJ26,IndexTable!$C$2:$C$49,IndexTable!$A$2:$A$49))</f>
        <v>18</v>
      </c>
      <c r="DK33">
        <f ca="1">IF(ISBLANK(DK26),-1,LOOKUP(DK26,IndexTable!$C$2:$C$49,IndexTable!$A$2:$A$49))</f>
        <v>34</v>
      </c>
      <c r="DL33">
        <f ca="1">IF(ISBLANK(DL26),-1,LOOKUP(DL26,IndexTable!$C$2:$C$49,IndexTable!$A$2:$A$49))</f>
        <v>18</v>
      </c>
      <c r="DM33">
        <f ca="1">IF(ISBLANK(DM26),-1,LOOKUP(DM26,IndexTable!$C$2:$C$49,IndexTable!$A$2:$A$49))</f>
        <v>13</v>
      </c>
      <c r="DN33">
        <f ca="1">IF(ISBLANK(DN26),-1,LOOKUP(DN26,IndexTable!$C$2:$C$49,IndexTable!$A$2:$A$49))</f>
        <v>23</v>
      </c>
      <c r="DO33">
        <f ca="1">IF(ISBLANK(DO26),-1,LOOKUP(DO26,IndexTable!$C$2:$C$49,IndexTable!$A$2:$A$49))</f>
        <v>22</v>
      </c>
      <c r="DP33">
        <f ca="1">IF(ISBLANK(DP26),-1,LOOKUP(DP26,IndexTable!$C$2:$C$49,IndexTable!$A$2:$A$49))</f>
        <v>15</v>
      </c>
      <c r="DQ33">
        <f ca="1">IF(ISBLANK(DQ26),-1,LOOKUP(DQ26,IndexTable!$C$2:$C$49,IndexTable!$A$2:$A$49))</f>
        <v>23</v>
      </c>
      <c r="DR33">
        <f ca="1">IF(ISBLANK(DR26),-1,LOOKUP(DR26,IndexTable!$C$2:$C$49,IndexTable!$A$2:$A$49))</f>
        <v>24</v>
      </c>
      <c r="DS33">
        <f ca="1">IF(ISBLANK(DS26),-1,LOOKUP(DS26,IndexTable!$C$2:$C$49,IndexTable!$A$2:$A$49))</f>
        <v>20</v>
      </c>
      <c r="DT33">
        <f ca="1">IF(ISBLANK(DT26),-1,LOOKUP(DT26,IndexTable!$C$2:$C$49,IndexTable!$A$2:$A$49))</f>
        <v>22</v>
      </c>
      <c r="DU33">
        <f ca="1">IF(ISBLANK(DU26),-1,LOOKUP(DU26,IndexTable!$C$2:$C$49,IndexTable!$A$2:$A$49))</f>
        <v>20</v>
      </c>
      <c r="DV33">
        <f ca="1">IF(ISBLANK(DV26),-1,LOOKUP(DV26,IndexTable!$C$2:$C$49,IndexTable!$A$2:$A$49))</f>
        <v>26</v>
      </c>
      <c r="DW33">
        <f ca="1">IF(ISBLANK(DW26),-1,LOOKUP(DW26,IndexTable!$C$2:$C$49,IndexTable!$A$2:$A$49))</f>
        <v>9</v>
      </c>
      <c r="DX33">
        <f ca="1">IF(ISBLANK(DX26),-1,LOOKUP(DX26,IndexTable!$C$2:$C$49,IndexTable!$A$2:$A$49))</f>
        <v>7</v>
      </c>
      <c r="DY33">
        <f ca="1">IF(ISBLANK(DY26),-1,LOOKUP(DY26,IndexTable!$C$2:$C$49,IndexTable!$A$2:$A$49))</f>
        <v>15</v>
      </c>
      <c r="DZ33">
        <f ca="1">IF(ISBLANK(DZ26),-1,LOOKUP(DZ26,IndexTable!$C$2:$C$49,IndexTable!$A$2:$A$49))</f>
        <v>15</v>
      </c>
      <c r="EA33">
        <f ca="1">IF(ISBLANK(EA26),-1,LOOKUP(EA26,IndexTable!$C$2:$C$49,IndexTable!$A$2:$A$49))</f>
        <v>20</v>
      </c>
      <c r="EB33">
        <f ca="1">IF(ISBLANK(EB26),-1,LOOKUP(EB26,IndexTable!$C$2:$C$49,IndexTable!$A$2:$A$49))</f>
        <v>22</v>
      </c>
      <c r="EC33">
        <f ca="1">IF(ISBLANK(EC26),-1,LOOKUP(EC26,IndexTable!$C$2:$C$49,IndexTable!$A$2:$A$49))</f>
        <v>20</v>
      </c>
      <c r="ED33">
        <f ca="1">IF(ISBLANK(ED26),-1,LOOKUP(ED26,IndexTable!$C$2:$C$49,IndexTable!$A$2:$A$49))</f>
        <v>7</v>
      </c>
      <c r="EE33">
        <f ca="1">IF(ISBLANK(EE26),-1,LOOKUP(EE26,IndexTable!$C$2:$C$49,IndexTable!$A$2:$A$49))</f>
        <v>26</v>
      </c>
      <c r="EF33">
        <f ca="1">IF(ISBLANK(EF26),-1,LOOKUP(EF26,IndexTable!$C$2:$C$49,IndexTable!$A$2:$A$49))</f>
        <v>7</v>
      </c>
      <c r="EG33">
        <f ca="1">IF(ISBLANK(EG26),-1,LOOKUP(EG26,IndexTable!$C$2:$C$49,IndexTable!$A$2:$A$49))</f>
        <v>15</v>
      </c>
      <c r="EH33">
        <f ca="1">IF(ISBLANK(EH26),-1,LOOKUP(EH26,IndexTable!$C$2:$C$49,IndexTable!$A$2:$A$49))</f>
        <v>1</v>
      </c>
      <c r="EI33">
        <f ca="1">IF(ISBLANK(EI26),-1,LOOKUP(EI26,IndexTable!$C$2:$C$49,IndexTable!$A$2:$A$49))</f>
        <v>9</v>
      </c>
      <c r="EJ33">
        <f ca="1">IF(ISBLANK(EJ26),-1,LOOKUP(EJ26,IndexTable!$C$2:$C$49,IndexTable!$A$2:$A$49))</f>
        <v>1</v>
      </c>
      <c r="EK33">
        <f ca="1">IF(ISBLANK(EK26),-1,LOOKUP(EK26,IndexTable!$C$2:$C$49,IndexTable!$A$2:$A$49))</f>
        <v>14</v>
      </c>
      <c r="EL33">
        <f ca="1">IF(ISBLANK(EL26),-1,LOOKUP(EL26,IndexTable!$C$2:$C$49,IndexTable!$A$2:$A$49))</f>
        <v>20</v>
      </c>
      <c r="EM33">
        <f ca="1">IF(ISBLANK(EM26),-1,LOOKUP(EM26,IndexTable!$C$2:$C$49,IndexTable!$A$2:$A$49))</f>
        <v>15</v>
      </c>
      <c r="EN33">
        <f ca="1">IF(ISBLANK(EN26),-1,LOOKUP(EN26,IndexTable!$C$2:$C$49,IndexTable!$A$2:$A$49))</f>
        <v>4</v>
      </c>
      <c r="EO33">
        <f ca="1">IF(ISBLANK(EO26),-1,LOOKUP(EO26,IndexTable!$C$2:$C$49,IndexTable!$A$2:$A$49))</f>
        <v>20</v>
      </c>
      <c r="EP33">
        <f ca="1">IF(ISBLANK(EP26),-1,LOOKUP(EP26,IndexTable!$C$2:$C$49,IndexTable!$A$2:$A$49))</f>
        <v>22</v>
      </c>
      <c r="EQ33">
        <f ca="1">IF(ISBLANK(EQ26),-1,LOOKUP(EQ26,IndexTable!$C$2:$C$49,IndexTable!$A$2:$A$49))</f>
        <v>15</v>
      </c>
      <c r="ER33">
        <f ca="1">IF(ISBLANK(ER26),-1,LOOKUP(ER26,IndexTable!$C$2:$C$49,IndexTable!$A$2:$A$49))</f>
        <v>20</v>
      </c>
      <c r="ES33">
        <f ca="1">IF(ISBLANK(ES26),-1,LOOKUP(ES26,IndexTable!$C$2:$C$49,IndexTable!$A$2:$A$49))</f>
        <v>11</v>
      </c>
      <c r="ET33">
        <f ca="1">IF(ISBLANK(ET26),-1,LOOKUP(ET26,IndexTable!$C$2:$C$49,IndexTable!$A$2:$A$49))</f>
        <v>0</v>
      </c>
      <c r="EU33" s="21">
        <f ca="1">IF(ISBLANK(EU26),-1,LOOKUP(EU26,IndexTable!$C$2:$C$49,IndexTable!$A$2:$A$49))</f>
        <v>33</v>
      </c>
      <c r="EV33">
        <f ca="1">IF(ISBLANK(EV26),-1,LOOKUP(EV26,IndexTable!$C$2:$C$49,IndexTable!$A$2:$A$49))</f>
        <v>0</v>
      </c>
      <c r="EW33">
        <f ca="1">IF(ISBLANK(EW26),-1,LOOKUP(EW26,IndexTable!$C$2:$C$49,IndexTable!$A$2:$A$49))</f>
        <v>0</v>
      </c>
      <c r="EX33">
        <f ca="1">IF(ISBLANK(EX26),-1,LOOKUP(EX26,IndexTable!$C$2:$C$49,IndexTable!$A$2:$A$49))</f>
        <v>24</v>
      </c>
      <c r="EY33">
        <f ca="1">IF(ISBLANK(EY26),-1,LOOKUP(EY26,IndexTable!$C$2:$C$49,IndexTable!$A$2:$A$49))</f>
        <v>9</v>
      </c>
      <c r="EZ33">
        <f ca="1">IF(ISBLANK(EZ26),-1,LOOKUP(EZ26,IndexTable!$C$2:$C$49,IndexTable!$A$2:$A$49))</f>
        <v>9</v>
      </c>
      <c r="FA33">
        <f ca="1">IF(ISBLANK(FA26),-1,LOOKUP(FA26,IndexTable!$C$2:$C$49,IndexTable!$A$2:$A$49))</f>
        <v>9</v>
      </c>
      <c r="FB33">
        <f ca="1">IF(ISBLANK(FB26),-1,LOOKUP(FB26,IndexTable!$C$2:$C$49,IndexTable!$A$2:$A$49))</f>
        <v>0</v>
      </c>
      <c r="FC33">
        <f ca="1">IF(ISBLANK(FC26),-1,LOOKUP(FC26,IndexTable!$C$2:$C$49,IndexTable!$A$2:$A$49))</f>
        <v>9</v>
      </c>
      <c r="FD33">
        <f ca="1">IF(ISBLANK(FD26),-1,LOOKUP(FD26,IndexTable!$C$2:$C$49,IndexTable!$A$2:$A$49))</f>
        <v>10</v>
      </c>
      <c r="FE33">
        <f ca="1">IF(ISBLANK(FE26),-1,LOOKUP(FE26,IndexTable!$C$2:$C$49,IndexTable!$A$2:$A$49))</f>
        <v>38</v>
      </c>
      <c r="FF33">
        <f ca="1">IF(ISBLANK(FF26),-1,LOOKUP(FF26,IndexTable!$C$2:$C$49,IndexTable!$A$2:$A$49))</f>
        <v>32</v>
      </c>
      <c r="FG33">
        <f ca="1">IF(ISBLANK(FG26),-1,LOOKUP(FG26,IndexTable!$C$2:$C$49,IndexTable!$A$2:$A$49))</f>
        <v>14</v>
      </c>
      <c r="FH33">
        <f ca="1">IF(ISBLANK(FH26),-1,LOOKUP(FH26,IndexTable!$C$2:$C$49,IndexTable!$A$2:$A$49))</f>
        <v>6</v>
      </c>
      <c r="FI33">
        <f ca="1">IF(ISBLANK(FI26),-1,LOOKUP(FI26,IndexTable!$C$2:$C$49,IndexTable!$A$2:$A$49))</f>
        <v>26</v>
      </c>
      <c r="FJ33">
        <f ca="1">IF(ISBLANK(FJ26),-1,LOOKUP(FJ26,IndexTable!$C$2:$C$49,IndexTable!$A$2:$A$49))</f>
        <v>0</v>
      </c>
      <c r="FK33">
        <f ca="1">IF(ISBLANK(FK26),-1,LOOKUP(FK26,IndexTable!$C$2:$C$49,IndexTable!$A$2:$A$49))</f>
        <v>33</v>
      </c>
      <c r="FL33">
        <f ca="1">IF(ISBLANK(FL26),-1,LOOKUP(FL26,IndexTable!$C$2:$C$49,IndexTable!$A$2:$A$49))</f>
        <v>20</v>
      </c>
      <c r="FM33">
        <f ca="1">IF(ISBLANK(FM26),-1,LOOKUP(FM26,IndexTable!$C$2:$C$49,IndexTable!$A$2:$A$49))</f>
        <v>33</v>
      </c>
      <c r="FN33">
        <f ca="1">IF(ISBLANK(FN26),-1,LOOKUP(FN26,IndexTable!$C$2:$C$49,IndexTable!$A$2:$A$49))</f>
        <v>20</v>
      </c>
      <c r="FO33">
        <f ca="1">IF(ISBLANK(FO26),-1,LOOKUP(FO26,IndexTable!$C$2:$C$49,IndexTable!$A$2:$A$49))</f>
        <v>11</v>
      </c>
      <c r="FP33">
        <f ca="1">IF(ISBLANK(FP26),-1,LOOKUP(FP26,IndexTable!$C$2:$C$49,IndexTable!$A$2:$A$49))</f>
        <v>9</v>
      </c>
      <c r="FQ33">
        <f ca="1">IF(ISBLANK(FQ26),-1,LOOKUP(FQ26,IndexTable!$C$2:$C$49,IndexTable!$A$2:$A$49))</f>
        <v>11</v>
      </c>
      <c r="FR33">
        <f ca="1">IF(ISBLANK(FR26),-1,LOOKUP(FR26,IndexTable!$C$2:$C$49,IndexTable!$A$2:$A$49))</f>
        <v>11</v>
      </c>
      <c r="FS33">
        <f ca="1">IF(ISBLANK(FS26),-1,LOOKUP(FS26,IndexTable!$C$2:$C$49,IndexTable!$A$2:$A$49))</f>
        <v>33</v>
      </c>
      <c r="FT33">
        <f ca="1">IF(ISBLANK(FT26),-1,LOOKUP(FT26,IndexTable!$C$2:$C$49,IndexTable!$A$2:$A$49))</f>
        <v>11</v>
      </c>
      <c r="FU33">
        <f ca="1">IF(ISBLANK(FU26),-1,LOOKUP(FU26,IndexTable!$C$2:$C$49,IndexTable!$A$2:$A$49))</f>
        <v>6</v>
      </c>
      <c r="FV33">
        <f ca="1">IF(ISBLANK(FV26),-1,LOOKUP(FV26,IndexTable!$C$2:$C$49,IndexTable!$A$2:$A$49))</f>
        <v>11</v>
      </c>
      <c r="FW33">
        <f ca="1">IF(ISBLANK(FW26),-1,LOOKUP(FW26,IndexTable!$C$2:$C$49,IndexTable!$A$2:$A$49))</f>
        <v>9</v>
      </c>
    </row>
    <row r="34" spans="1:179">
      <c r="A34" t="str">
        <f ca="1"/>
        <v>00005F2B</v>
      </c>
      <c r="B34" t="str">
        <f ca="1"/>
        <v>0003C52D</v>
      </c>
      <c r="C34">
        <f ca="1"/>
        <v>0</v>
      </c>
      <c r="D34">
        <f ca="1"/>
        <v>0</v>
      </c>
      <c r="E34" t="str">
        <f ca="1"/>
        <v>Alteration</v>
      </c>
      <c r="F34">
        <f ca="1"/>
        <v>100</v>
      </c>
      <c r="G34" t="str">
        <f ca="1"/>
        <v>Wind Running</v>
      </c>
      <c r="H34">
        <f ca="1"/>
        <v>1</v>
      </c>
      <c r="I34">
        <f ca="1"/>
        <v>1</v>
      </c>
      <c r="J34">
        <f ca="1"/>
        <v>0</v>
      </c>
      <c r="K34" t="str">
        <f ca="1"/>
        <v>Transmute</v>
      </c>
      <c r="L34">
        <f ca="1"/>
        <v>0</v>
      </c>
      <c r="M34">
        <f ca="1"/>
        <v>0</v>
      </c>
      <c r="N34" t="str">
        <f ca="1"/>
        <v>Force</v>
      </c>
      <c r="O34" t="str">
        <f ca="1"/>
        <v>Wind</v>
      </c>
      <c r="P34">
        <f ca="1"/>
        <v>0</v>
      </c>
      <c r="Q34">
        <f ca="1"/>
        <v>0</v>
      </c>
      <c r="S34" t="str">
        <f t="shared" ca="1" si="0"/>
        <v>Wind Running</v>
      </c>
      <c r="T34">
        <f t="shared" ca="1" si="1"/>
        <v>100</v>
      </c>
      <c r="U34" s="22">
        <f t="shared" ca="1" si="2"/>
        <v>24363</v>
      </c>
      <c r="Y34">
        <f ca="1">IF(ISBLANK(Y27),-1,LOOKUP(Y27,IndexTable!$C$2:$C$49,IndexTable!$A$2:$A$49))</f>
        <v>30</v>
      </c>
      <c r="Z34">
        <f ca="1">IF(ISBLANK(Z27),-1,LOOKUP(Z27,IndexTable!$C$2:$C$49,IndexTable!$A$2:$A$49))</f>
        <v>19</v>
      </c>
      <c r="AA34">
        <f ca="1">IF(ISBLANK(AA27),-1,LOOKUP(AA27,IndexTable!$C$2:$C$49,IndexTable!$A$2:$A$49))</f>
        <v>23</v>
      </c>
      <c r="AB34">
        <f ca="1">IF(ISBLANK(AB27),-1,LOOKUP(AB27,IndexTable!$C$2:$C$49,IndexTable!$A$2:$A$49))</f>
        <v>32</v>
      </c>
      <c r="AC34">
        <f>IF(ISBLANK(AC27),-1,LOOKUP(AC27,IndexTable!$C$2:$C$49,IndexTable!$A$2:$A$49))</f>
        <v>-1</v>
      </c>
      <c r="AD34">
        <f>IF(ISBLANK(AD27),-1,LOOKUP(AD27,IndexTable!$C$2:$C$49,IndexTable!$A$2:$A$49))</f>
        <v>-1</v>
      </c>
      <c r="AE34">
        <f>IF(ISBLANK(AE27),-1,LOOKUP(AE27,IndexTable!$C$2:$C$49,IndexTable!$A$2:$A$49))</f>
        <v>-1</v>
      </c>
      <c r="AF34">
        <f ca="1">IF(ISBLANK(AF27),-1,LOOKUP(AF27,IndexTable!$C$2:$C$49,IndexTable!$A$2:$A$49))</f>
        <v>27</v>
      </c>
      <c r="AG34">
        <f ca="1">IF(ISBLANK(AG27),-1,LOOKUP(AG27,IndexTable!$C$2:$C$49,IndexTable!$A$2:$A$49))</f>
        <v>27</v>
      </c>
      <c r="AH34">
        <f>IF(ISBLANK(AH27),-1,LOOKUP(AH27,IndexTable!$C$2:$C$49,IndexTable!$A$2:$A$49))</f>
        <v>-1</v>
      </c>
      <c r="AI34">
        <f>IF(ISBLANK(AI27),-1,LOOKUP(AI27,IndexTable!$C$2:$C$49,IndexTable!$A$2:$A$49))</f>
        <v>-1</v>
      </c>
      <c r="AJ34">
        <f ca="1">IF(ISBLANK(AJ27),-1,LOOKUP(AJ27,IndexTable!$C$2:$C$49,IndexTable!$A$2:$A$49))</f>
        <v>14</v>
      </c>
      <c r="AK34">
        <f>IF(ISBLANK(AK27),-1,LOOKUP(AK27,IndexTable!$C$2:$C$49,IndexTable!$A$2:$A$49))</f>
        <v>-1</v>
      </c>
      <c r="AL34">
        <f ca="1">IF(ISBLANK(AL27),-1,LOOKUP(AL27,IndexTable!$C$2:$C$49,IndexTable!$A$2:$A$49))</f>
        <v>27</v>
      </c>
      <c r="AM34">
        <f>IF(ISBLANK(AM27),-1,LOOKUP(AM27,IndexTable!$C$2:$C$49,IndexTable!$A$2:$A$49))</f>
        <v>-1</v>
      </c>
      <c r="AN34">
        <f>IF(ISBLANK(AN27),-1,LOOKUP(AN27,IndexTable!$C$2:$C$49,IndexTable!$A$2:$A$49))</f>
        <v>-1</v>
      </c>
      <c r="AO34">
        <f>IF(ISBLANK(AO27),-1,LOOKUP(AO27,IndexTable!$C$2:$C$49,IndexTable!$A$2:$A$49))</f>
        <v>-1</v>
      </c>
      <c r="AP34">
        <f>IF(ISBLANK(AP27),-1,LOOKUP(AP27,IndexTable!$C$2:$C$49,IndexTable!$A$2:$A$49))</f>
        <v>-1</v>
      </c>
      <c r="AQ34">
        <f>IF(ISBLANK(AQ27),-1,LOOKUP(AQ27,IndexTable!$C$2:$C$49,IndexTable!$A$2:$A$49))</f>
        <v>-1</v>
      </c>
      <c r="AR34">
        <f>IF(ISBLANK(AR27),-1,LOOKUP(AR27,IndexTable!$C$2:$C$49,IndexTable!$A$2:$A$49))</f>
        <v>-1</v>
      </c>
      <c r="AS34">
        <f>IF(ISBLANK(AS27),-1,LOOKUP(AS27,IndexTable!$C$2:$C$49,IndexTable!$A$2:$A$49))</f>
        <v>-1</v>
      </c>
      <c r="AT34">
        <f ca="1">IF(ISBLANK(AT27),-1,LOOKUP(AT27,IndexTable!$C$2:$C$49,IndexTable!$A$2:$A$49))</f>
        <v>35</v>
      </c>
      <c r="AU34">
        <f ca="1">IF(ISBLANK(AU27),-1,LOOKUP(AU27,IndexTable!$C$2:$C$49,IndexTable!$A$2:$A$49))</f>
        <v>32</v>
      </c>
      <c r="AV34">
        <f ca="1">IF(ISBLANK(AV27),-1,LOOKUP(AV27,IndexTable!$C$2:$C$49,IndexTable!$A$2:$A$49))</f>
        <v>37</v>
      </c>
      <c r="AW34">
        <f ca="1">IF(ISBLANK(AW27),-1,LOOKUP(AW27,IndexTable!$C$2:$C$49,IndexTable!$A$2:$A$49))</f>
        <v>23</v>
      </c>
      <c r="AX34">
        <f>IF(ISBLANK(AX27),-1,LOOKUP(AX27,IndexTable!$C$2:$C$49,IndexTable!$A$2:$A$49))</f>
        <v>-1</v>
      </c>
      <c r="AY34">
        <f ca="1">IF(ISBLANK(AY27),-1,LOOKUP(AY27,IndexTable!$C$2:$C$49,IndexTable!$A$2:$A$49))</f>
        <v>35</v>
      </c>
      <c r="AZ34">
        <f ca="1">IF(ISBLANK(AZ27),-1,LOOKUP(AZ27,IndexTable!$C$2:$C$49,IndexTable!$A$2:$A$49))</f>
        <v>34</v>
      </c>
      <c r="BA34">
        <f>IF(ISBLANK(BA27),-1,LOOKUP(BA27,IndexTable!$C$2:$C$49,IndexTable!$A$2:$A$49))</f>
        <v>-1</v>
      </c>
      <c r="BB34">
        <f ca="1">IF(ISBLANK(BB27),-1,LOOKUP(BB27,IndexTable!$C$2:$C$49,IndexTable!$A$2:$A$49))</f>
        <v>34</v>
      </c>
      <c r="BC34">
        <f ca="1">IF(ISBLANK(BC27),-1,LOOKUP(BC27,IndexTable!$C$2:$C$49,IndexTable!$A$2:$A$49))</f>
        <v>43</v>
      </c>
      <c r="BD34">
        <f ca="1">IF(ISBLANK(BD27),-1,LOOKUP(BD27,IndexTable!$C$2:$C$49,IndexTable!$A$2:$A$49))</f>
        <v>43</v>
      </c>
      <c r="BE34">
        <f>IF(ISBLANK(BE27),-1,LOOKUP(BE27,IndexTable!$C$2:$C$49,IndexTable!$A$2:$A$49))</f>
        <v>-1</v>
      </c>
      <c r="BF34">
        <f ca="1">IF(ISBLANK(BF27),-1,LOOKUP(BF27,IndexTable!$C$2:$C$49,IndexTable!$A$2:$A$49))</f>
        <v>25</v>
      </c>
      <c r="BG34">
        <f>IF(ISBLANK(BG27),-1,LOOKUP(BG27,IndexTable!$C$2:$C$49,IndexTable!$A$2:$A$49))</f>
        <v>-1</v>
      </c>
      <c r="BH34">
        <f>IF(ISBLANK(BH27),-1,LOOKUP(BH27,IndexTable!$C$2:$C$49,IndexTable!$A$2:$A$49))</f>
        <v>-1</v>
      </c>
      <c r="BI34">
        <f>IF(ISBLANK(BI27),-1,LOOKUP(BI27,IndexTable!$C$2:$C$49,IndexTable!$A$2:$A$49))</f>
        <v>-1</v>
      </c>
      <c r="BJ34">
        <f>IF(ISBLANK(BJ27),-1,LOOKUP(BJ27,IndexTable!$C$2:$C$49,IndexTable!$A$2:$A$49))</f>
        <v>-1</v>
      </c>
      <c r="BK34">
        <f>IF(ISBLANK(BK27),-1,LOOKUP(BK27,IndexTable!$C$2:$C$49,IndexTable!$A$2:$A$49))</f>
        <v>-1</v>
      </c>
      <c r="BL34">
        <f ca="1">IF(ISBLANK(BL27),-1,LOOKUP(BL27,IndexTable!$C$2:$C$49,IndexTable!$A$2:$A$49))</f>
        <v>6</v>
      </c>
      <c r="BM34">
        <f>IF(ISBLANK(BM27),-1,LOOKUP(BM27,IndexTable!$C$2:$C$49,IndexTable!$A$2:$A$49))</f>
        <v>-1</v>
      </c>
      <c r="BN34">
        <f>IF(ISBLANK(BN27),-1,LOOKUP(BN27,IndexTable!$C$2:$C$49,IndexTable!$A$2:$A$49))</f>
        <v>-1</v>
      </c>
      <c r="BO34">
        <f>IF(ISBLANK(BO27),-1,LOOKUP(BO27,IndexTable!$C$2:$C$49,IndexTable!$A$2:$A$49))</f>
        <v>-1</v>
      </c>
      <c r="BP34">
        <f>IF(ISBLANK(BP27),-1,LOOKUP(BP27,IndexTable!$C$2:$C$49,IndexTable!$A$2:$A$49))</f>
        <v>-1</v>
      </c>
      <c r="BQ34">
        <f ca="1">IF(ISBLANK(BQ27),-1,LOOKUP(BQ27,IndexTable!$C$2:$C$49,IndexTable!$A$2:$A$49))</f>
        <v>29</v>
      </c>
      <c r="BR34">
        <f ca="1">IF(ISBLANK(BR27),-1,LOOKUP(BR27,IndexTable!$C$2:$C$49,IndexTable!$A$2:$A$49))</f>
        <v>41</v>
      </c>
      <c r="BS34">
        <f>IF(ISBLANK(BS27),-1,LOOKUP(BS27,IndexTable!$C$2:$C$49,IndexTable!$A$2:$A$49))</f>
        <v>-1</v>
      </c>
      <c r="BT34">
        <f>IF(ISBLANK(BT27),-1,LOOKUP(BT27,IndexTable!$C$2:$C$49,IndexTable!$A$2:$A$49))</f>
        <v>-1</v>
      </c>
      <c r="BU34">
        <f ca="1">IF(ISBLANK(BU27),-1,LOOKUP(BU27,IndexTable!$C$2:$C$49,IndexTable!$A$2:$A$49))</f>
        <v>23</v>
      </c>
      <c r="BV34">
        <f>IF(ISBLANK(BV27),-1,LOOKUP(BV27,IndexTable!$C$2:$C$49,IndexTable!$A$2:$A$49))</f>
        <v>-1</v>
      </c>
      <c r="BW34">
        <f>IF(ISBLANK(BW27),-1,LOOKUP(BW27,IndexTable!$C$2:$C$49,IndexTable!$A$2:$A$49))</f>
        <v>-1</v>
      </c>
      <c r="BX34">
        <f>IF(ISBLANK(BX27),-1,LOOKUP(BX27,IndexTable!$C$2:$C$49,IndexTable!$A$2:$A$49))</f>
        <v>-1</v>
      </c>
      <c r="BY34">
        <f ca="1">IF(ISBLANK(BY27),-1,LOOKUP(BY27,IndexTable!$C$2:$C$49,IndexTable!$A$2:$A$49))</f>
        <v>41</v>
      </c>
      <c r="BZ34">
        <f>IF(ISBLANK(BZ27),-1,LOOKUP(BZ27,IndexTable!$C$2:$C$49,IndexTable!$A$2:$A$49))</f>
        <v>-1</v>
      </c>
      <c r="CA34">
        <f>IF(ISBLANK(CA27),-1,LOOKUP(CA27,IndexTable!$C$2:$C$49,IndexTable!$A$2:$A$49))</f>
        <v>-1</v>
      </c>
      <c r="CB34">
        <f>IF(ISBLANK(CB27),-1,LOOKUP(CB27,IndexTable!$C$2:$C$49,IndexTable!$A$2:$A$49))</f>
        <v>-1</v>
      </c>
      <c r="CC34">
        <f>IF(ISBLANK(CC27),-1,LOOKUP(CC27,IndexTable!$C$2:$C$49,IndexTable!$A$2:$A$49))</f>
        <v>-1</v>
      </c>
      <c r="CD34">
        <f>IF(ISBLANK(CD27),-1,LOOKUP(CD27,IndexTable!$C$2:$C$49,IndexTable!$A$2:$A$49))</f>
        <v>-1</v>
      </c>
      <c r="CE34">
        <f>IF(ISBLANK(CE27),-1,LOOKUP(CE27,IndexTable!$C$2:$C$49,IndexTable!$A$2:$A$49))</f>
        <v>-1</v>
      </c>
      <c r="CF34">
        <f>IF(ISBLANK(CF27),-1,LOOKUP(CF27,IndexTable!$C$2:$C$49,IndexTable!$A$2:$A$49))</f>
        <v>-1</v>
      </c>
      <c r="CG34">
        <f>IF(ISBLANK(CG27),-1,LOOKUP(CG27,IndexTable!$C$2:$C$49,IndexTable!$A$2:$A$49))</f>
        <v>-1</v>
      </c>
      <c r="CH34">
        <f>IF(ISBLANK(CH27),-1,LOOKUP(CH27,IndexTable!$C$2:$C$49,IndexTable!$A$2:$A$49))</f>
        <v>-1</v>
      </c>
      <c r="CI34">
        <f>IF(ISBLANK(CI27),-1,LOOKUP(CI27,IndexTable!$C$2:$C$49,IndexTable!$A$2:$A$49))</f>
        <v>-1</v>
      </c>
      <c r="CJ34">
        <f>IF(ISBLANK(CJ27),-1,LOOKUP(CJ27,IndexTable!$C$2:$C$49,IndexTable!$A$2:$A$49))</f>
        <v>-1</v>
      </c>
      <c r="CK34">
        <f>IF(ISBLANK(CK27),-1,LOOKUP(CK27,IndexTable!$C$2:$C$49,IndexTable!$A$2:$A$49))</f>
        <v>-1</v>
      </c>
      <c r="CL34">
        <f>IF(ISBLANK(CL27),-1,LOOKUP(CL27,IndexTable!$C$2:$C$49,IndexTable!$A$2:$A$49))</f>
        <v>-1</v>
      </c>
      <c r="CM34">
        <f>IF(ISBLANK(CM27),-1,LOOKUP(CM27,IndexTable!$C$2:$C$49,IndexTable!$A$2:$A$49))</f>
        <v>-1</v>
      </c>
      <c r="CN34">
        <f>IF(ISBLANK(CN27),-1,LOOKUP(CN27,IndexTable!$C$2:$C$49,IndexTable!$A$2:$A$49))</f>
        <v>-1</v>
      </c>
      <c r="CO34">
        <f>IF(ISBLANK(CO27),-1,LOOKUP(CO27,IndexTable!$C$2:$C$49,IndexTable!$A$2:$A$49))</f>
        <v>-1</v>
      </c>
      <c r="CP34">
        <f ca="1">IF(ISBLANK(CP27),-1,LOOKUP(CP27,IndexTable!$C$2:$C$49,IndexTable!$A$2:$A$49))</f>
        <v>41</v>
      </c>
      <c r="CQ34">
        <f>IF(ISBLANK(CQ27),-1,LOOKUP(CQ27,IndexTable!$C$2:$C$49,IndexTable!$A$2:$A$49))</f>
        <v>-1</v>
      </c>
      <c r="CR34">
        <f>IF(ISBLANK(CR27),-1,LOOKUP(CR27,IndexTable!$C$2:$C$49,IndexTable!$A$2:$A$49))</f>
        <v>-1</v>
      </c>
      <c r="CS34">
        <f>IF(ISBLANK(CS27),-1,LOOKUP(CS27,IndexTable!$C$2:$C$49,IndexTable!$A$2:$A$49))</f>
        <v>-1</v>
      </c>
      <c r="CT34">
        <f>IF(ISBLANK(CT27),-1,LOOKUP(CT27,IndexTable!$C$2:$C$49,IndexTable!$A$2:$A$49))</f>
        <v>-1</v>
      </c>
      <c r="CU34">
        <f>IF(ISBLANK(CU27),-1,LOOKUP(CU27,IndexTable!$C$2:$C$49,IndexTable!$A$2:$A$49))</f>
        <v>-1</v>
      </c>
      <c r="CV34">
        <f>IF(ISBLANK(CV27),-1,LOOKUP(CV27,IndexTable!$C$2:$C$49,IndexTable!$A$2:$A$49))</f>
        <v>-1</v>
      </c>
      <c r="CW34">
        <f>IF(ISBLANK(CW27),-1,LOOKUP(CW27,IndexTable!$C$2:$C$49,IndexTable!$A$2:$A$49))</f>
        <v>-1</v>
      </c>
      <c r="CX34">
        <f>IF(ISBLANK(CX27),-1,LOOKUP(CX27,IndexTable!$C$2:$C$49,IndexTable!$A$2:$A$49))</f>
        <v>-1</v>
      </c>
      <c r="CY34">
        <f>IF(ISBLANK(CY27),-1,LOOKUP(CY27,IndexTable!$C$2:$C$49,IndexTable!$A$2:$A$49))</f>
        <v>-1</v>
      </c>
      <c r="CZ34">
        <f>IF(ISBLANK(CZ27),-1,LOOKUP(CZ27,IndexTable!$C$2:$C$49,IndexTable!$A$2:$A$49))</f>
        <v>-1</v>
      </c>
      <c r="DA34">
        <f>IF(ISBLANK(DA27),-1,LOOKUP(DA27,IndexTable!$C$2:$C$49,IndexTable!$A$2:$A$49))</f>
        <v>-1</v>
      </c>
      <c r="DB34">
        <f>IF(ISBLANK(DB27),-1,LOOKUP(DB27,IndexTable!$C$2:$C$49,IndexTable!$A$2:$A$49))</f>
        <v>-1</v>
      </c>
      <c r="DC34">
        <f>IF(ISBLANK(DC27),-1,LOOKUP(DC27,IndexTable!$C$2:$C$49,IndexTable!$A$2:$A$49))</f>
        <v>-1</v>
      </c>
      <c r="DD34">
        <f ca="1">IF(ISBLANK(DD27),-1,LOOKUP(DD27,IndexTable!$C$2:$C$49,IndexTable!$A$2:$A$49))</f>
        <v>18</v>
      </c>
      <c r="DE34">
        <f ca="1">IF(ISBLANK(DE27),-1,LOOKUP(DE27,IndexTable!$C$2:$C$49,IndexTable!$A$2:$A$49))</f>
        <v>41</v>
      </c>
      <c r="DF34">
        <f>IF(ISBLANK(DF27),-1,LOOKUP(DF27,IndexTable!$C$2:$C$49,IndexTable!$A$2:$A$49))</f>
        <v>-1</v>
      </c>
      <c r="DG34">
        <f>IF(ISBLANK(DG27),-1,LOOKUP(DG27,IndexTable!$C$2:$C$49,IndexTable!$A$2:$A$49))</f>
        <v>-1</v>
      </c>
      <c r="DH34">
        <f ca="1">IF(ISBLANK(DH27),-1,LOOKUP(DH27,IndexTable!$C$2:$C$49,IndexTable!$A$2:$A$49))</f>
        <v>34</v>
      </c>
      <c r="DI34">
        <f>IF(ISBLANK(DI27),-1,LOOKUP(DI27,IndexTable!$C$2:$C$49,IndexTable!$A$2:$A$49))</f>
        <v>-1</v>
      </c>
      <c r="DJ34">
        <f ca="1">IF(ISBLANK(DJ27),-1,LOOKUP(DJ27,IndexTable!$C$2:$C$49,IndexTable!$A$2:$A$49))</f>
        <v>34</v>
      </c>
      <c r="DK34">
        <f ca="1">IF(ISBLANK(DK27),-1,LOOKUP(DK27,IndexTable!$C$2:$C$49,IndexTable!$A$2:$A$49))</f>
        <v>37</v>
      </c>
      <c r="DL34">
        <f ca="1">IF(ISBLANK(DL27),-1,LOOKUP(DL27,IndexTable!$C$2:$C$49,IndexTable!$A$2:$A$49))</f>
        <v>47</v>
      </c>
      <c r="DM34">
        <f ca="1">IF(ISBLANK(DM27),-1,LOOKUP(DM27,IndexTable!$C$2:$C$49,IndexTable!$A$2:$A$49))</f>
        <v>16</v>
      </c>
      <c r="DN34">
        <f ca="1">IF(ISBLANK(DN27),-1,LOOKUP(DN27,IndexTable!$C$2:$C$49,IndexTable!$A$2:$A$49))</f>
        <v>26</v>
      </c>
      <c r="DO34">
        <f ca="1">IF(ISBLANK(DO27),-1,LOOKUP(DO27,IndexTable!$C$2:$C$49,IndexTable!$A$2:$A$49))</f>
        <v>41</v>
      </c>
      <c r="DP34">
        <f ca="1">IF(ISBLANK(DP27),-1,LOOKUP(DP27,IndexTable!$C$2:$C$49,IndexTable!$A$2:$A$49))</f>
        <v>22</v>
      </c>
      <c r="DQ34">
        <f ca="1">IF(ISBLANK(DQ27),-1,LOOKUP(DQ27,IndexTable!$C$2:$C$49,IndexTable!$A$2:$A$49))</f>
        <v>26</v>
      </c>
      <c r="DR34">
        <f>IF(ISBLANK(DR27),-1,LOOKUP(DR27,IndexTable!$C$2:$C$49,IndexTable!$A$2:$A$49))</f>
        <v>-1</v>
      </c>
      <c r="DS34">
        <f ca="1">IF(ISBLANK(DS27),-1,LOOKUP(DS27,IndexTable!$C$2:$C$49,IndexTable!$A$2:$A$49))</f>
        <v>46</v>
      </c>
      <c r="DT34">
        <f ca="1">IF(ISBLANK(DT27),-1,LOOKUP(DT27,IndexTable!$C$2:$C$49,IndexTable!$A$2:$A$49))</f>
        <v>30</v>
      </c>
      <c r="DU34">
        <f ca="1">IF(ISBLANK(DU27),-1,LOOKUP(DU27,IndexTable!$C$2:$C$49,IndexTable!$A$2:$A$49))</f>
        <v>26</v>
      </c>
      <c r="DV34">
        <f>IF(ISBLANK(DV27),-1,LOOKUP(DV27,IndexTable!$C$2:$C$49,IndexTable!$A$2:$A$49))</f>
        <v>-1</v>
      </c>
      <c r="DW34">
        <f ca="1">IF(ISBLANK(DW27),-1,LOOKUP(DW27,IndexTable!$C$2:$C$49,IndexTable!$A$2:$A$49))</f>
        <v>39</v>
      </c>
      <c r="DX34">
        <f ca="1">IF(ISBLANK(DX27),-1,LOOKUP(DX27,IndexTable!$C$2:$C$49,IndexTable!$A$2:$A$49))</f>
        <v>21</v>
      </c>
      <c r="DY34">
        <f ca="1">IF(ISBLANK(DY27),-1,LOOKUP(DY27,IndexTable!$C$2:$C$49,IndexTable!$A$2:$A$49))</f>
        <v>22</v>
      </c>
      <c r="DZ34">
        <f ca="1">IF(ISBLANK(DZ27),-1,LOOKUP(DZ27,IndexTable!$C$2:$C$49,IndexTable!$A$2:$A$49))</f>
        <v>22</v>
      </c>
      <c r="EA34">
        <f ca="1">IF(ISBLANK(EA27),-1,LOOKUP(EA27,IndexTable!$C$2:$C$49,IndexTable!$A$2:$A$49))</f>
        <v>22</v>
      </c>
      <c r="EB34">
        <f ca="1">IF(ISBLANK(EB27),-1,LOOKUP(EB27,IndexTable!$C$2:$C$49,IndexTable!$A$2:$A$49))</f>
        <v>41</v>
      </c>
      <c r="EC34">
        <f ca="1">IF(ISBLANK(EC27),-1,LOOKUP(EC27,IndexTable!$C$2:$C$49,IndexTable!$A$2:$A$49))</f>
        <v>26</v>
      </c>
      <c r="ED34">
        <f ca="1">IF(ISBLANK(ED27),-1,LOOKUP(ED27,IndexTable!$C$2:$C$49,IndexTable!$A$2:$A$49))</f>
        <v>21</v>
      </c>
      <c r="EE34">
        <f>IF(ISBLANK(EE27),-1,LOOKUP(EE27,IndexTable!$C$2:$C$49,IndexTable!$A$2:$A$49))</f>
        <v>-1</v>
      </c>
      <c r="EF34">
        <f ca="1">IF(ISBLANK(EF27),-1,LOOKUP(EF27,IndexTable!$C$2:$C$49,IndexTable!$A$2:$A$49))</f>
        <v>21</v>
      </c>
      <c r="EG34">
        <f ca="1">IF(ISBLANK(EG27),-1,LOOKUP(EG27,IndexTable!$C$2:$C$49,IndexTable!$A$2:$A$49))</f>
        <v>22</v>
      </c>
      <c r="EH34">
        <f ca="1">IF(ISBLANK(EH27),-1,LOOKUP(EH27,IndexTable!$C$2:$C$49,IndexTable!$A$2:$A$49))</f>
        <v>21</v>
      </c>
      <c r="EI34">
        <f ca="1">IF(ISBLANK(EI27),-1,LOOKUP(EI27,IndexTable!$C$2:$C$49,IndexTable!$A$2:$A$49))</f>
        <v>26</v>
      </c>
      <c r="EJ34">
        <f ca="1">IF(ISBLANK(EJ27),-1,LOOKUP(EJ27,IndexTable!$C$2:$C$49,IndexTable!$A$2:$A$49))</f>
        <v>26</v>
      </c>
      <c r="EK34">
        <f ca="1">IF(ISBLANK(EK27),-1,LOOKUP(EK27,IndexTable!$C$2:$C$49,IndexTable!$A$2:$A$49))</f>
        <v>23</v>
      </c>
      <c r="EL34">
        <f ca="1">IF(ISBLANK(EL27),-1,LOOKUP(EL27,IndexTable!$C$2:$C$49,IndexTable!$A$2:$A$49))</f>
        <v>24</v>
      </c>
      <c r="EM34">
        <f ca="1">IF(ISBLANK(EM27),-1,LOOKUP(EM27,IndexTable!$C$2:$C$49,IndexTable!$A$2:$A$49))</f>
        <v>22</v>
      </c>
      <c r="EN34">
        <f ca="1">IF(ISBLANK(EN27),-1,LOOKUP(EN27,IndexTable!$C$2:$C$49,IndexTable!$A$2:$A$49))</f>
        <v>9</v>
      </c>
      <c r="EO34">
        <f ca="1">IF(ISBLANK(EO27),-1,LOOKUP(EO27,IndexTable!$C$2:$C$49,IndexTable!$A$2:$A$49))</f>
        <v>46</v>
      </c>
      <c r="EP34">
        <f ca="1">IF(ISBLANK(EP27),-1,LOOKUP(EP27,IndexTable!$C$2:$C$49,IndexTable!$A$2:$A$49))</f>
        <v>26</v>
      </c>
      <c r="EQ34">
        <f ca="1">IF(ISBLANK(EQ27),-1,LOOKUP(EQ27,IndexTable!$C$2:$C$49,IndexTable!$A$2:$A$49))</f>
        <v>22</v>
      </c>
      <c r="ER34">
        <f ca="1">IF(ISBLANK(ER27),-1,LOOKUP(ER27,IndexTable!$C$2:$C$49,IndexTable!$A$2:$A$49))</f>
        <v>46</v>
      </c>
      <c r="ES34">
        <f ca="1">IF(ISBLANK(ES27),-1,LOOKUP(ES27,IndexTable!$C$2:$C$49,IndexTable!$A$2:$A$49))</f>
        <v>39</v>
      </c>
      <c r="ET34">
        <f ca="1">IF(ISBLANK(ET27),-1,LOOKUP(ET27,IndexTable!$C$2:$C$49,IndexTable!$A$2:$A$49))</f>
        <v>35</v>
      </c>
      <c r="EU34" s="21">
        <f>IF(ISBLANK(EU27),-1,LOOKUP(EU27,IndexTable!$C$2:$C$49,IndexTable!$A$2:$A$49))</f>
        <v>-1</v>
      </c>
      <c r="EV34">
        <f ca="1">IF(ISBLANK(EV27),-1,LOOKUP(EV27,IndexTable!$C$2:$C$49,IndexTable!$A$2:$A$49))</f>
        <v>20</v>
      </c>
      <c r="EW34">
        <f ca="1">IF(ISBLANK(EW27),-1,LOOKUP(EW27,IndexTable!$C$2:$C$49,IndexTable!$A$2:$A$49))</f>
        <v>20</v>
      </c>
      <c r="EX34">
        <f ca="1">IF(ISBLANK(EX27),-1,LOOKUP(EX27,IndexTable!$C$2:$C$49,IndexTable!$A$2:$A$49))</f>
        <v>33</v>
      </c>
      <c r="EY34">
        <f ca="1">IF(ISBLANK(EY27),-1,LOOKUP(EY27,IndexTable!$C$2:$C$49,IndexTable!$A$2:$A$49))</f>
        <v>10</v>
      </c>
      <c r="EZ34">
        <f>IF(ISBLANK(EZ27),-1,LOOKUP(EZ27,IndexTable!$C$2:$C$49,IndexTable!$A$2:$A$49))</f>
        <v>-1</v>
      </c>
      <c r="FA34">
        <f>IF(ISBLANK(FA27),-1,LOOKUP(FA27,IndexTable!$C$2:$C$49,IndexTable!$A$2:$A$49))</f>
        <v>-1</v>
      </c>
      <c r="FB34">
        <f ca="1">IF(ISBLANK(FB27),-1,LOOKUP(FB27,IndexTable!$C$2:$C$49,IndexTable!$A$2:$A$49))</f>
        <v>24</v>
      </c>
      <c r="FC34">
        <f>IF(ISBLANK(FC27),-1,LOOKUP(FC27,IndexTable!$C$2:$C$49,IndexTable!$A$2:$A$49))</f>
        <v>-1</v>
      </c>
      <c r="FD34">
        <f>IF(ISBLANK(FD27),-1,LOOKUP(FD27,IndexTable!$C$2:$C$49,IndexTable!$A$2:$A$49))</f>
        <v>-1</v>
      </c>
      <c r="FE34">
        <f ca="1">IF(ISBLANK(FE27),-1,LOOKUP(FE27,IndexTable!$C$2:$C$49,IndexTable!$A$2:$A$49))</f>
        <v>46</v>
      </c>
      <c r="FF34">
        <f>IF(ISBLANK(FF27),-1,LOOKUP(FF27,IndexTable!$C$2:$C$49,IndexTable!$A$2:$A$49))</f>
        <v>-1</v>
      </c>
      <c r="FG34">
        <f ca="1">IF(ISBLANK(FG27),-1,LOOKUP(FG27,IndexTable!$C$2:$C$49,IndexTable!$A$2:$A$49))</f>
        <v>20</v>
      </c>
      <c r="FH34">
        <f ca="1">IF(ISBLANK(FH27),-1,LOOKUP(FH27,IndexTable!$C$2:$C$49,IndexTable!$A$2:$A$49))</f>
        <v>20</v>
      </c>
      <c r="FI34">
        <f>IF(ISBLANK(FI27),-1,LOOKUP(FI27,IndexTable!$C$2:$C$49,IndexTable!$A$2:$A$49))</f>
        <v>-1</v>
      </c>
      <c r="FJ34">
        <f ca="1">IF(ISBLANK(FJ27),-1,LOOKUP(FJ27,IndexTable!$C$2:$C$49,IndexTable!$A$2:$A$49))</f>
        <v>20</v>
      </c>
      <c r="FK34">
        <f>IF(ISBLANK(FK27),-1,LOOKUP(FK27,IndexTable!$C$2:$C$49,IndexTable!$A$2:$A$49))</f>
        <v>-1</v>
      </c>
      <c r="FL34">
        <f ca="1">IF(ISBLANK(FL27),-1,LOOKUP(FL27,IndexTable!$C$2:$C$49,IndexTable!$A$2:$A$49))</f>
        <v>26</v>
      </c>
      <c r="FM34">
        <f>IF(ISBLANK(FM27),-1,LOOKUP(FM27,IndexTable!$C$2:$C$49,IndexTable!$A$2:$A$49))</f>
        <v>-1</v>
      </c>
      <c r="FN34">
        <f ca="1">IF(ISBLANK(FN27),-1,LOOKUP(FN27,IndexTable!$C$2:$C$49,IndexTable!$A$2:$A$49))</f>
        <v>26</v>
      </c>
      <c r="FO34">
        <f ca="1">IF(ISBLANK(FO27),-1,LOOKUP(FO27,IndexTable!$C$2:$C$49,IndexTable!$A$2:$A$49))</f>
        <v>33</v>
      </c>
      <c r="FP34">
        <f ca="1">IF(ISBLANK(FP27),-1,LOOKUP(FP27,IndexTable!$C$2:$C$49,IndexTable!$A$2:$A$49))</f>
        <v>35</v>
      </c>
      <c r="FQ34">
        <f ca="1">IF(ISBLANK(FQ27),-1,LOOKUP(FQ27,IndexTable!$C$2:$C$49,IndexTable!$A$2:$A$49))</f>
        <v>35</v>
      </c>
      <c r="FR34">
        <f ca="1">IF(ISBLANK(FR27),-1,LOOKUP(FR27,IndexTable!$C$2:$C$49,IndexTable!$A$2:$A$49))</f>
        <v>33</v>
      </c>
      <c r="FS34">
        <f>IF(ISBLANK(FS27),-1,LOOKUP(FS27,IndexTable!$C$2:$C$49,IndexTable!$A$2:$A$49))</f>
        <v>-1</v>
      </c>
      <c r="FT34">
        <f ca="1">IF(ISBLANK(FT27),-1,LOOKUP(FT27,IndexTable!$C$2:$C$49,IndexTable!$A$2:$A$49))</f>
        <v>14</v>
      </c>
      <c r="FU34">
        <f ca="1">IF(ISBLANK(FU27),-1,LOOKUP(FU27,IndexTable!$C$2:$C$49,IndexTable!$A$2:$A$49))</f>
        <v>10</v>
      </c>
      <c r="FV34">
        <f ca="1">IF(ISBLANK(FV27),-1,LOOKUP(FV27,IndexTable!$C$2:$C$49,IndexTable!$A$2:$A$49))</f>
        <v>22</v>
      </c>
      <c r="FW34">
        <f ca="1">IF(ISBLANK(FW27),-1,LOOKUP(FW27,IndexTable!$C$2:$C$49,IndexTable!$A$2:$A$49))</f>
        <v>14</v>
      </c>
    </row>
    <row r="35" spans="1:179">
      <c r="A35" t="str">
        <f ca="1"/>
        <v>00088694</v>
      </c>
      <c r="B35" t="str">
        <f ca="1"/>
        <v>00089706</v>
      </c>
      <c r="C35">
        <f ca="1"/>
        <v>0</v>
      </c>
      <c r="D35">
        <f ca="1"/>
        <v>0</v>
      </c>
      <c r="E35" t="str">
        <f ca="1"/>
        <v>Conjuration</v>
      </c>
      <c r="F35">
        <f ca="1"/>
        <v>0</v>
      </c>
      <c r="G35" t="str">
        <f ca="1"/>
        <v>Azure Reconstruction</v>
      </c>
      <c r="H35">
        <f ca="1"/>
        <v>1</v>
      </c>
      <c r="I35">
        <f ca="1"/>
        <v>1</v>
      </c>
      <c r="J35">
        <f ca="1"/>
        <v>0</v>
      </c>
      <c r="K35" t="str">
        <f ca="1"/>
        <v>Transmute</v>
      </c>
      <c r="L35" t="str">
        <f ca="1"/>
        <v>Recovery</v>
      </c>
      <c r="M35">
        <f ca="1"/>
        <v>0</v>
      </c>
      <c r="N35">
        <f ca="1"/>
        <v>0</v>
      </c>
      <c r="O35">
        <f ca="1"/>
        <v>0</v>
      </c>
      <c r="P35">
        <f ca="1"/>
        <v>0</v>
      </c>
      <c r="Q35">
        <f ca="1"/>
        <v>0</v>
      </c>
      <c r="S35" t="str">
        <f t="shared" ca="1" si="0"/>
        <v>Azure Reconstruction</v>
      </c>
      <c r="T35">
        <f t="shared" ca="1" si="1"/>
        <v>0</v>
      </c>
      <c r="U35" s="22">
        <f t="shared" ca="1" si="2"/>
        <v>558740</v>
      </c>
      <c r="Y35">
        <f>IF(ISBLANK(Y28),-1,LOOKUP(Y28,IndexTable!$C$2:$C$49,IndexTable!$A$2:$A$49))</f>
        <v>-1</v>
      </c>
      <c r="Z35">
        <f ca="1">IF(ISBLANK(Z28),-1,LOOKUP(Z28,IndexTable!$C$2:$C$49,IndexTable!$A$2:$A$49))</f>
        <v>27</v>
      </c>
      <c r="AA35">
        <f>IF(ISBLANK(AA28),-1,LOOKUP(AA28,IndexTable!$C$2:$C$49,IndexTable!$A$2:$A$49))</f>
        <v>-1</v>
      </c>
      <c r="AB35">
        <f ca="1">IF(ISBLANK(AB28),-1,LOOKUP(AB28,IndexTable!$C$2:$C$49,IndexTable!$A$2:$A$49))</f>
        <v>35</v>
      </c>
      <c r="AC35">
        <f>IF(ISBLANK(AC28),-1,LOOKUP(AC28,IndexTable!$C$2:$C$49,IndexTable!$A$2:$A$49))</f>
        <v>-1</v>
      </c>
      <c r="AD35">
        <f>IF(ISBLANK(AD28),-1,LOOKUP(AD28,IndexTable!$C$2:$C$49,IndexTable!$A$2:$A$49))</f>
        <v>-1</v>
      </c>
      <c r="AE35">
        <f>IF(ISBLANK(AE28),-1,LOOKUP(AE28,IndexTable!$C$2:$C$49,IndexTable!$A$2:$A$49))</f>
        <v>-1</v>
      </c>
      <c r="AF35">
        <f ca="1">IF(ISBLANK(AF28),-1,LOOKUP(AF28,IndexTable!$C$2:$C$49,IndexTable!$A$2:$A$49))</f>
        <v>45</v>
      </c>
      <c r="AG35">
        <f ca="1">IF(ISBLANK(AG28),-1,LOOKUP(AG28,IndexTable!$C$2:$C$49,IndexTable!$A$2:$A$49))</f>
        <v>46</v>
      </c>
      <c r="AH35">
        <f>IF(ISBLANK(AH28),-1,LOOKUP(AH28,IndexTable!$C$2:$C$49,IndexTable!$A$2:$A$49))</f>
        <v>-1</v>
      </c>
      <c r="AI35">
        <f>IF(ISBLANK(AI28),-1,LOOKUP(AI28,IndexTable!$C$2:$C$49,IndexTable!$A$2:$A$49))</f>
        <v>-1</v>
      </c>
      <c r="AJ35">
        <f ca="1">IF(ISBLANK(AJ28),-1,LOOKUP(AJ28,IndexTable!$C$2:$C$49,IndexTable!$A$2:$A$49))</f>
        <v>25</v>
      </c>
      <c r="AK35">
        <f>IF(ISBLANK(AK28),-1,LOOKUP(AK28,IndexTable!$C$2:$C$49,IndexTable!$A$2:$A$49))</f>
        <v>-1</v>
      </c>
      <c r="AL35">
        <f>IF(ISBLANK(AL28),-1,LOOKUP(AL28,IndexTable!$C$2:$C$49,IndexTable!$A$2:$A$49))</f>
        <v>-1</v>
      </c>
      <c r="AM35">
        <f>IF(ISBLANK(AM28),-1,LOOKUP(AM28,IndexTable!$C$2:$C$49,IndexTable!$A$2:$A$49))</f>
        <v>-1</v>
      </c>
      <c r="AN35">
        <f>IF(ISBLANK(AN28),-1,LOOKUP(AN28,IndexTable!$C$2:$C$49,IndexTable!$A$2:$A$49))</f>
        <v>-1</v>
      </c>
      <c r="AO35">
        <f>IF(ISBLANK(AO28),-1,LOOKUP(AO28,IndexTable!$C$2:$C$49,IndexTable!$A$2:$A$49))</f>
        <v>-1</v>
      </c>
      <c r="AP35">
        <f>IF(ISBLANK(AP28),-1,LOOKUP(AP28,IndexTable!$C$2:$C$49,IndexTable!$A$2:$A$49))</f>
        <v>-1</v>
      </c>
      <c r="AQ35">
        <f>IF(ISBLANK(AQ28),-1,LOOKUP(AQ28,IndexTable!$C$2:$C$49,IndexTable!$A$2:$A$49))</f>
        <v>-1</v>
      </c>
      <c r="AR35">
        <f>IF(ISBLANK(AR28),-1,LOOKUP(AR28,IndexTable!$C$2:$C$49,IndexTable!$A$2:$A$49))</f>
        <v>-1</v>
      </c>
      <c r="AS35">
        <f>IF(ISBLANK(AS28),-1,LOOKUP(AS28,IndexTable!$C$2:$C$49,IndexTable!$A$2:$A$49))</f>
        <v>-1</v>
      </c>
      <c r="AT35">
        <f>IF(ISBLANK(AT28),-1,LOOKUP(AT28,IndexTable!$C$2:$C$49,IndexTable!$A$2:$A$49))</f>
        <v>-1</v>
      </c>
      <c r="AU35">
        <f>IF(ISBLANK(AU28),-1,LOOKUP(AU28,IndexTable!$C$2:$C$49,IndexTable!$A$2:$A$49))</f>
        <v>-1</v>
      </c>
      <c r="AV35">
        <f ca="1">IF(ISBLANK(AV28),-1,LOOKUP(AV28,IndexTable!$C$2:$C$49,IndexTable!$A$2:$A$49))</f>
        <v>45</v>
      </c>
      <c r="AW35">
        <f>IF(ISBLANK(AW28),-1,LOOKUP(AW28,IndexTable!$C$2:$C$49,IndexTable!$A$2:$A$49))</f>
        <v>-1</v>
      </c>
      <c r="AX35">
        <f>IF(ISBLANK(AX28),-1,LOOKUP(AX28,IndexTable!$C$2:$C$49,IndexTable!$A$2:$A$49))</f>
        <v>-1</v>
      </c>
      <c r="AY35">
        <f ca="1">IF(ISBLANK(AY28),-1,LOOKUP(AY28,IndexTable!$C$2:$C$49,IndexTable!$A$2:$A$49))</f>
        <v>41</v>
      </c>
      <c r="AZ35">
        <f ca="1">IF(ISBLANK(AZ28),-1,LOOKUP(AZ28,IndexTable!$C$2:$C$49,IndexTable!$A$2:$A$49))</f>
        <v>46</v>
      </c>
      <c r="BA35">
        <f>IF(ISBLANK(BA28),-1,LOOKUP(BA28,IndexTable!$C$2:$C$49,IndexTable!$A$2:$A$49))</f>
        <v>-1</v>
      </c>
      <c r="BB35">
        <f ca="1">IF(ISBLANK(BB28),-1,LOOKUP(BB28,IndexTable!$C$2:$C$49,IndexTable!$A$2:$A$49))</f>
        <v>46</v>
      </c>
      <c r="BC35">
        <f ca="1">IF(ISBLANK(BC28),-1,LOOKUP(BC28,IndexTable!$C$2:$C$49,IndexTable!$A$2:$A$49))</f>
        <v>47</v>
      </c>
      <c r="BD35">
        <f>IF(ISBLANK(BD28),-1,LOOKUP(BD28,IndexTable!$C$2:$C$49,IndexTable!$A$2:$A$49))</f>
        <v>-1</v>
      </c>
      <c r="BE35">
        <f>IF(ISBLANK(BE28),-1,LOOKUP(BE28,IndexTable!$C$2:$C$49,IndexTable!$A$2:$A$49))</f>
        <v>-1</v>
      </c>
      <c r="BF35">
        <f>IF(ISBLANK(BF28),-1,LOOKUP(BF28,IndexTable!$C$2:$C$49,IndexTable!$A$2:$A$49))</f>
        <v>-1</v>
      </c>
      <c r="BG35">
        <f>IF(ISBLANK(BG28),-1,LOOKUP(BG28,IndexTable!$C$2:$C$49,IndexTable!$A$2:$A$49))</f>
        <v>-1</v>
      </c>
      <c r="BH35">
        <f>IF(ISBLANK(BH28),-1,LOOKUP(BH28,IndexTable!$C$2:$C$49,IndexTable!$A$2:$A$49))</f>
        <v>-1</v>
      </c>
      <c r="BI35">
        <f>IF(ISBLANK(BI28),-1,LOOKUP(BI28,IndexTable!$C$2:$C$49,IndexTable!$A$2:$A$49))</f>
        <v>-1</v>
      </c>
      <c r="BJ35">
        <f>IF(ISBLANK(BJ28),-1,LOOKUP(BJ28,IndexTable!$C$2:$C$49,IndexTable!$A$2:$A$49))</f>
        <v>-1</v>
      </c>
      <c r="BK35">
        <f>IF(ISBLANK(BK28),-1,LOOKUP(BK28,IndexTable!$C$2:$C$49,IndexTable!$A$2:$A$49))</f>
        <v>-1</v>
      </c>
      <c r="BL35">
        <f ca="1">IF(ISBLANK(BL28),-1,LOOKUP(BL28,IndexTable!$C$2:$C$49,IndexTable!$A$2:$A$49))</f>
        <v>39</v>
      </c>
      <c r="BM35">
        <f>IF(ISBLANK(BM28),-1,LOOKUP(BM28,IndexTable!$C$2:$C$49,IndexTable!$A$2:$A$49))</f>
        <v>-1</v>
      </c>
      <c r="BN35">
        <f>IF(ISBLANK(BN28),-1,LOOKUP(BN28,IndexTable!$C$2:$C$49,IndexTable!$A$2:$A$49))</f>
        <v>-1</v>
      </c>
      <c r="BO35">
        <f>IF(ISBLANK(BO28),-1,LOOKUP(BO28,IndexTable!$C$2:$C$49,IndexTable!$A$2:$A$49))</f>
        <v>-1</v>
      </c>
      <c r="BP35">
        <f>IF(ISBLANK(BP28),-1,LOOKUP(BP28,IndexTable!$C$2:$C$49,IndexTable!$A$2:$A$49))</f>
        <v>-1</v>
      </c>
      <c r="BQ35">
        <f>IF(ISBLANK(BQ28),-1,LOOKUP(BQ28,IndexTable!$C$2:$C$49,IndexTable!$A$2:$A$49))</f>
        <v>-1</v>
      </c>
      <c r="BR35">
        <f>IF(ISBLANK(BR28),-1,LOOKUP(BR28,IndexTable!$C$2:$C$49,IndexTable!$A$2:$A$49))</f>
        <v>-1</v>
      </c>
      <c r="BS35">
        <f>IF(ISBLANK(BS28),-1,LOOKUP(BS28,IndexTable!$C$2:$C$49,IndexTable!$A$2:$A$49))</f>
        <v>-1</v>
      </c>
      <c r="BT35">
        <f>IF(ISBLANK(BT28),-1,LOOKUP(BT28,IndexTable!$C$2:$C$49,IndexTable!$A$2:$A$49))</f>
        <v>-1</v>
      </c>
      <c r="BU35">
        <f ca="1">IF(ISBLANK(BU28),-1,LOOKUP(BU28,IndexTable!$C$2:$C$49,IndexTable!$A$2:$A$49))</f>
        <v>29</v>
      </c>
      <c r="BV35">
        <f>IF(ISBLANK(BV28),-1,LOOKUP(BV28,IndexTable!$C$2:$C$49,IndexTable!$A$2:$A$49))</f>
        <v>-1</v>
      </c>
      <c r="BW35">
        <f>IF(ISBLANK(BW28),-1,LOOKUP(BW28,IndexTable!$C$2:$C$49,IndexTable!$A$2:$A$49))</f>
        <v>-1</v>
      </c>
      <c r="BX35">
        <f>IF(ISBLANK(BX28),-1,LOOKUP(BX28,IndexTable!$C$2:$C$49,IndexTable!$A$2:$A$49))</f>
        <v>-1</v>
      </c>
      <c r="BY35">
        <f>IF(ISBLANK(BY28),-1,LOOKUP(BY28,IndexTable!$C$2:$C$49,IndexTable!$A$2:$A$49))</f>
        <v>-1</v>
      </c>
      <c r="BZ35">
        <f>IF(ISBLANK(BZ28),-1,LOOKUP(BZ28,IndexTable!$C$2:$C$49,IndexTable!$A$2:$A$49))</f>
        <v>-1</v>
      </c>
      <c r="CA35">
        <f>IF(ISBLANK(CA28),-1,LOOKUP(CA28,IndexTable!$C$2:$C$49,IndexTable!$A$2:$A$49))</f>
        <v>-1</v>
      </c>
      <c r="CB35">
        <f>IF(ISBLANK(CB28),-1,LOOKUP(CB28,IndexTable!$C$2:$C$49,IndexTable!$A$2:$A$49))</f>
        <v>-1</v>
      </c>
      <c r="CC35">
        <f>IF(ISBLANK(CC28),-1,LOOKUP(CC28,IndexTable!$C$2:$C$49,IndexTable!$A$2:$A$49))</f>
        <v>-1</v>
      </c>
      <c r="CD35">
        <f>IF(ISBLANK(CD28),-1,LOOKUP(CD28,IndexTable!$C$2:$C$49,IndexTable!$A$2:$A$49))</f>
        <v>-1</v>
      </c>
      <c r="CE35">
        <f>IF(ISBLANK(CE28),-1,LOOKUP(CE28,IndexTable!$C$2:$C$49,IndexTable!$A$2:$A$49))</f>
        <v>-1</v>
      </c>
      <c r="CF35">
        <f>IF(ISBLANK(CF28),-1,LOOKUP(CF28,IndexTable!$C$2:$C$49,IndexTable!$A$2:$A$49))</f>
        <v>-1</v>
      </c>
      <c r="CG35">
        <f>IF(ISBLANK(CG28),-1,LOOKUP(CG28,IndexTable!$C$2:$C$49,IndexTable!$A$2:$A$49))</f>
        <v>-1</v>
      </c>
      <c r="CH35">
        <f>IF(ISBLANK(CH28),-1,LOOKUP(CH28,IndexTable!$C$2:$C$49,IndexTable!$A$2:$A$49))</f>
        <v>-1</v>
      </c>
      <c r="CI35">
        <f>IF(ISBLANK(CI28),-1,LOOKUP(CI28,IndexTable!$C$2:$C$49,IndexTable!$A$2:$A$49))</f>
        <v>-1</v>
      </c>
      <c r="CJ35">
        <f>IF(ISBLANK(CJ28),-1,LOOKUP(CJ28,IndexTable!$C$2:$C$49,IndexTable!$A$2:$A$49))</f>
        <v>-1</v>
      </c>
      <c r="CK35">
        <f>IF(ISBLANK(CK28),-1,LOOKUP(CK28,IndexTable!$C$2:$C$49,IndexTable!$A$2:$A$49))</f>
        <v>-1</v>
      </c>
      <c r="CL35">
        <f>IF(ISBLANK(CL28),-1,LOOKUP(CL28,IndexTable!$C$2:$C$49,IndexTable!$A$2:$A$49))</f>
        <v>-1</v>
      </c>
      <c r="CM35">
        <f>IF(ISBLANK(CM28),-1,LOOKUP(CM28,IndexTable!$C$2:$C$49,IndexTable!$A$2:$A$49))</f>
        <v>-1</v>
      </c>
      <c r="CN35">
        <f>IF(ISBLANK(CN28),-1,LOOKUP(CN28,IndexTable!$C$2:$C$49,IndexTable!$A$2:$A$49))</f>
        <v>-1</v>
      </c>
      <c r="CO35">
        <f>IF(ISBLANK(CO28),-1,LOOKUP(CO28,IndexTable!$C$2:$C$49,IndexTable!$A$2:$A$49))</f>
        <v>-1</v>
      </c>
      <c r="CP35">
        <f>IF(ISBLANK(CP28),-1,LOOKUP(CP28,IndexTable!$C$2:$C$49,IndexTable!$A$2:$A$49))</f>
        <v>-1</v>
      </c>
      <c r="CQ35">
        <f>IF(ISBLANK(CQ28),-1,LOOKUP(CQ28,IndexTable!$C$2:$C$49,IndexTable!$A$2:$A$49))</f>
        <v>-1</v>
      </c>
      <c r="CR35">
        <f>IF(ISBLANK(CR28),-1,LOOKUP(CR28,IndexTable!$C$2:$C$49,IndexTable!$A$2:$A$49))</f>
        <v>-1</v>
      </c>
      <c r="CS35">
        <f>IF(ISBLANK(CS28),-1,LOOKUP(CS28,IndexTable!$C$2:$C$49,IndexTable!$A$2:$A$49))</f>
        <v>-1</v>
      </c>
      <c r="CT35">
        <f>IF(ISBLANK(CT28),-1,LOOKUP(CT28,IndexTable!$C$2:$C$49,IndexTable!$A$2:$A$49))</f>
        <v>-1</v>
      </c>
      <c r="CU35">
        <f>IF(ISBLANK(CU28),-1,LOOKUP(CU28,IndexTable!$C$2:$C$49,IndexTable!$A$2:$A$49))</f>
        <v>-1</v>
      </c>
      <c r="CV35">
        <f>IF(ISBLANK(CV28),-1,LOOKUP(CV28,IndexTable!$C$2:$C$49,IndexTable!$A$2:$A$49))</f>
        <v>-1</v>
      </c>
      <c r="CW35">
        <f>IF(ISBLANK(CW28),-1,LOOKUP(CW28,IndexTable!$C$2:$C$49,IndexTable!$A$2:$A$49))</f>
        <v>-1</v>
      </c>
      <c r="CX35">
        <f>IF(ISBLANK(CX28),-1,LOOKUP(CX28,IndexTable!$C$2:$C$49,IndexTable!$A$2:$A$49))</f>
        <v>-1</v>
      </c>
      <c r="CY35">
        <f>IF(ISBLANK(CY28),-1,LOOKUP(CY28,IndexTable!$C$2:$C$49,IndexTable!$A$2:$A$49))</f>
        <v>-1</v>
      </c>
      <c r="CZ35">
        <f>IF(ISBLANK(CZ28),-1,LOOKUP(CZ28,IndexTable!$C$2:$C$49,IndexTable!$A$2:$A$49))</f>
        <v>-1</v>
      </c>
      <c r="DA35">
        <f>IF(ISBLANK(DA28),-1,LOOKUP(DA28,IndexTable!$C$2:$C$49,IndexTable!$A$2:$A$49))</f>
        <v>-1</v>
      </c>
      <c r="DB35">
        <f>IF(ISBLANK(DB28),-1,LOOKUP(DB28,IndexTable!$C$2:$C$49,IndexTable!$A$2:$A$49))</f>
        <v>-1</v>
      </c>
      <c r="DC35">
        <f>IF(ISBLANK(DC28),-1,LOOKUP(DC28,IndexTable!$C$2:$C$49,IndexTable!$A$2:$A$49))</f>
        <v>-1</v>
      </c>
      <c r="DD35">
        <f ca="1">IF(ISBLANK(DD28),-1,LOOKUP(DD28,IndexTable!$C$2:$C$49,IndexTable!$A$2:$A$49))</f>
        <v>29</v>
      </c>
      <c r="DE35">
        <f>IF(ISBLANK(DE28),-1,LOOKUP(DE28,IndexTable!$C$2:$C$49,IndexTable!$A$2:$A$49))</f>
        <v>-1</v>
      </c>
      <c r="DF35">
        <f>IF(ISBLANK(DF28),-1,LOOKUP(DF28,IndexTable!$C$2:$C$49,IndexTable!$A$2:$A$49))</f>
        <v>-1</v>
      </c>
      <c r="DG35">
        <f>IF(ISBLANK(DG28),-1,LOOKUP(DG28,IndexTable!$C$2:$C$49,IndexTable!$A$2:$A$49))</f>
        <v>-1</v>
      </c>
      <c r="DH35">
        <f ca="1">IF(ISBLANK(DH28),-1,LOOKUP(DH28,IndexTable!$C$2:$C$49,IndexTable!$A$2:$A$49))</f>
        <v>46</v>
      </c>
      <c r="DI35">
        <f>IF(ISBLANK(DI28),-1,LOOKUP(DI28,IndexTable!$C$2:$C$49,IndexTable!$A$2:$A$49))</f>
        <v>-1</v>
      </c>
      <c r="DJ35">
        <f ca="1">IF(ISBLANK(DJ28),-1,LOOKUP(DJ28,IndexTable!$C$2:$C$49,IndexTable!$A$2:$A$49))</f>
        <v>46</v>
      </c>
      <c r="DK35">
        <f ca="1">IF(ISBLANK(DK28),-1,LOOKUP(DK28,IndexTable!$C$2:$C$49,IndexTable!$A$2:$A$49))</f>
        <v>46</v>
      </c>
      <c r="DL35">
        <f>IF(ISBLANK(DL28),-1,LOOKUP(DL28,IndexTable!$C$2:$C$49,IndexTable!$A$2:$A$49))</f>
        <v>-1</v>
      </c>
      <c r="DM35">
        <f>IF(ISBLANK(DM28),-1,LOOKUP(DM28,IndexTable!$C$2:$C$49,IndexTable!$A$2:$A$49))</f>
        <v>-1</v>
      </c>
      <c r="DN35">
        <f>IF(ISBLANK(DN28),-1,LOOKUP(DN28,IndexTable!$C$2:$C$49,IndexTable!$A$2:$A$49))</f>
        <v>-1</v>
      </c>
      <c r="DO35">
        <f>IF(ISBLANK(DO28),-1,LOOKUP(DO28,IndexTable!$C$2:$C$49,IndexTable!$A$2:$A$49))</f>
        <v>-1</v>
      </c>
      <c r="DP35">
        <f>IF(ISBLANK(DP28),-1,LOOKUP(DP28,IndexTable!$C$2:$C$49,IndexTable!$A$2:$A$49))</f>
        <v>-1</v>
      </c>
      <c r="DQ35">
        <f>IF(ISBLANK(DQ28),-1,LOOKUP(DQ28,IndexTable!$C$2:$C$49,IndexTable!$A$2:$A$49))</f>
        <v>-1</v>
      </c>
      <c r="DR35">
        <f>IF(ISBLANK(DR28),-1,LOOKUP(DR28,IndexTable!$C$2:$C$49,IndexTable!$A$2:$A$49))</f>
        <v>-1</v>
      </c>
      <c r="DS35">
        <f>IF(ISBLANK(DS28),-1,LOOKUP(DS28,IndexTable!$C$2:$C$49,IndexTable!$A$2:$A$49))</f>
        <v>-1</v>
      </c>
      <c r="DT35">
        <f>IF(ISBLANK(DT28),-1,LOOKUP(DT28,IndexTable!$C$2:$C$49,IndexTable!$A$2:$A$49))</f>
        <v>-1</v>
      </c>
      <c r="DU35">
        <f>IF(ISBLANK(DU28),-1,LOOKUP(DU28,IndexTable!$C$2:$C$49,IndexTable!$A$2:$A$49))</f>
        <v>-1</v>
      </c>
      <c r="DV35">
        <f>IF(ISBLANK(DV28),-1,LOOKUP(DV28,IndexTable!$C$2:$C$49,IndexTable!$A$2:$A$49))</f>
        <v>-1</v>
      </c>
      <c r="DW35">
        <f>IF(ISBLANK(DW28),-1,LOOKUP(DW28,IndexTable!$C$2:$C$49,IndexTable!$A$2:$A$49))</f>
        <v>-1</v>
      </c>
      <c r="DX35">
        <f>IF(ISBLANK(DX28),-1,LOOKUP(DX28,IndexTable!$C$2:$C$49,IndexTable!$A$2:$A$49))</f>
        <v>-1</v>
      </c>
      <c r="DY35">
        <f>IF(ISBLANK(DY28),-1,LOOKUP(DY28,IndexTable!$C$2:$C$49,IndexTable!$A$2:$A$49))</f>
        <v>-1</v>
      </c>
      <c r="DZ35">
        <f ca="1">IF(ISBLANK(DZ28),-1,LOOKUP(DZ28,IndexTable!$C$2:$C$49,IndexTable!$A$2:$A$49))</f>
        <v>26</v>
      </c>
      <c r="EA35">
        <f ca="1">IF(ISBLANK(EA28),-1,LOOKUP(EA28,IndexTable!$C$2:$C$49,IndexTable!$A$2:$A$49))</f>
        <v>46</v>
      </c>
      <c r="EB35">
        <f>IF(ISBLANK(EB28),-1,LOOKUP(EB28,IndexTable!$C$2:$C$49,IndexTable!$A$2:$A$49))</f>
        <v>-1</v>
      </c>
      <c r="EC35">
        <f>IF(ISBLANK(EC28),-1,LOOKUP(EC28,IndexTable!$C$2:$C$49,IndexTable!$A$2:$A$49))</f>
        <v>-1</v>
      </c>
      <c r="ED35">
        <f>IF(ISBLANK(ED28),-1,LOOKUP(ED28,IndexTable!$C$2:$C$49,IndexTable!$A$2:$A$49))</f>
        <v>-1</v>
      </c>
      <c r="EE35">
        <f>IF(ISBLANK(EE28),-1,LOOKUP(EE28,IndexTable!$C$2:$C$49,IndexTable!$A$2:$A$49))</f>
        <v>-1</v>
      </c>
      <c r="EF35">
        <f>IF(ISBLANK(EF28),-1,LOOKUP(EF28,IndexTable!$C$2:$C$49,IndexTable!$A$2:$A$49))</f>
        <v>-1</v>
      </c>
      <c r="EG35">
        <f>IF(ISBLANK(EG28),-1,LOOKUP(EG28,IndexTable!$C$2:$C$49,IndexTable!$A$2:$A$49))</f>
        <v>-1</v>
      </c>
      <c r="EH35">
        <f>IF(ISBLANK(EH28),-1,LOOKUP(EH28,IndexTable!$C$2:$C$49,IndexTable!$A$2:$A$49))</f>
        <v>-1</v>
      </c>
      <c r="EI35">
        <f>IF(ISBLANK(EI28),-1,LOOKUP(EI28,IndexTable!$C$2:$C$49,IndexTable!$A$2:$A$49))</f>
        <v>-1</v>
      </c>
      <c r="EJ35">
        <f>IF(ISBLANK(EJ28),-1,LOOKUP(EJ28,IndexTable!$C$2:$C$49,IndexTable!$A$2:$A$49))</f>
        <v>-1</v>
      </c>
      <c r="EK35">
        <f ca="1">IF(ISBLANK(EK28),-1,LOOKUP(EK28,IndexTable!$C$2:$C$49,IndexTable!$A$2:$A$49))</f>
        <v>26</v>
      </c>
      <c r="EL35">
        <f ca="1">IF(ISBLANK(EL28),-1,LOOKUP(EL28,IndexTable!$C$2:$C$49,IndexTable!$A$2:$A$49))</f>
        <v>26</v>
      </c>
      <c r="EM35">
        <f>IF(ISBLANK(EM28),-1,LOOKUP(EM28,IndexTable!$C$2:$C$49,IndexTable!$A$2:$A$49))</f>
        <v>-1</v>
      </c>
      <c r="EN35">
        <f ca="1">IF(ISBLANK(EN28),-1,LOOKUP(EN28,IndexTable!$C$2:$C$49,IndexTable!$A$2:$A$49))</f>
        <v>39</v>
      </c>
      <c r="EO35">
        <f>IF(ISBLANK(EO28),-1,LOOKUP(EO28,IndexTable!$C$2:$C$49,IndexTable!$A$2:$A$49))</f>
        <v>-1</v>
      </c>
      <c r="EP35">
        <f>IF(ISBLANK(EP28),-1,LOOKUP(EP28,IndexTable!$C$2:$C$49,IndexTable!$A$2:$A$49))</f>
        <v>-1</v>
      </c>
      <c r="EQ35">
        <f>IF(ISBLANK(EQ28),-1,LOOKUP(EQ28,IndexTable!$C$2:$C$49,IndexTable!$A$2:$A$49))</f>
        <v>-1</v>
      </c>
      <c r="ER35">
        <f>IF(ISBLANK(ER28),-1,LOOKUP(ER28,IndexTable!$C$2:$C$49,IndexTable!$A$2:$A$49))</f>
        <v>-1</v>
      </c>
      <c r="ES35">
        <f>IF(ISBLANK(ES28),-1,LOOKUP(ES28,IndexTable!$C$2:$C$49,IndexTable!$A$2:$A$49))</f>
        <v>-1</v>
      </c>
      <c r="ET35">
        <f ca="1">IF(ISBLANK(ET28),-1,LOOKUP(ET28,IndexTable!$C$2:$C$49,IndexTable!$A$2:$A$49))</f>
        <v>40</v>
      </c>
      <c r="EU35" s="21">
        <f>IF(ISBLANK(EU28),-1,LOOKUP(EU28,IndexTable!$C$2:$C$49,IndexTable!$A$2:$A$49))</f>
        <v>-1</v>
      </c>
      <c r="EV35">
        <f>IF(ISBLANK(EV28),-1,LOOKUP(EV28,IndexTable!$C$2:$C$49,IndexTable!$A$2:$A$49))</f>
        <v>-1</v>
      </c>
      <c r="EW35">
        <f ca="1">IF(ISBLANK(EW28),-1,LOOKUP(EW28,IndexTable!$C$2:$C$49,IndexTable!$A$2:$A$49))</f>
        <v>31</v>
      </c>
      <c r="EX35">
        <f ca="1">IF(ISBLANK(EX28),-1,LOOKUP(EX28,IndexTable!$C$2:$C$49,IndexTable!$A$2:$A$49))</f>
        <v>47</v>
      </c>
      <c r="EY35">
        <f>IF(ISBLANK(EY28),-1,LOOKUP(EY28,IndexTable!$C$2:$C$49,IndexTable!$A$2:$A$49))</f>
        <v>-1</v>
      </c>
      <c r="EZ35">
        <f>IF(ISBLANK(EZ28),-1,LOOKUP(EZ28,IndexTable!$C$2:$C$49,IndexTable!$A$2:$A$49))</f>
        <v>-1</v>
      </c>
      <c r="FA35">
        <f>IF(ISBLANK(FA28),-1,LOOKUP(FA28,IndexTable!$C$2:$C$49,IndexTable!$A$2:$A$49))</f>
        <v>-1</v>
      </c>
      <c r="FB35">
        <f ca="1">IF(ISBLANK(FB28),-1,LOOKUP(FB28,IndexTable!$C$2:$C$49,IndexTable!$A$2:$A$49))</f>
        <v>35</v>
      </c>
      <c r="FC35">
        <f>IF(ISBLANK(FC28),-1,LOOKUP(FC28,IndexTable!$C$2:$C$49,IndexTable!$A$2:$A$49))</f>
        <v>-1</v>
      </c>
      <c r="FD35">
        <f>IF(ISBLANK(FD28),-1,LOOKUP(FD28,IndexTable!$C$2:$C$49,IndexTable!$A$2:$A$49))</f>
        <v>-1</v>
      </c>
      <c r="FE35">
        <f>IF(ISBLANK(FE28),-1,LOOKUP(FE28,IndexTable!$C$2:$C$49,IndexTable!$A$2:$A$49))</f>
        <v>-1</v>
      </c>
      <c r="FF35">
        <f>IF(ISBLANK(FF28),-1,LOOKUP(FF28,IndexTable!$C$2:$C$49,IndexTable!$A$2:$A$49))</f>
        <v>-1</v>
      </c>
      <c r="FG35">
        <f>IF(ISBLANK(FG28),-1,LOOKUP(FG28,IndexTable!$C$2:$C$49,IndexTable!$A$2:$A$49))</f>
        <v>-1</v>
      </c>
      <c r="FH35">
        <f>IF(ISBLANK(FH28),-1,LOOKUP(FH28,IndexTable!$C$2:$C$49,IndexTable!$A$2:$A$49))</f>
        <v>-1</v>
      </c>
      <c r="FI35">
        <f>IF(ISBLANK(FI28),-1,LOOKUP(FI28,IndexTable!$C$2:$C$49,IndexTable!$A$2:$A$49))</f>
        <v>-1</v>
      </c>
      <c r="FJ35">
        <f>IF(ISBLANK(FJ28),-1,LOOKUP(FJ28,IndexTable!$C$2:$C$49,IndexTable!$A$2:$A$49))</f>
        <v>-1</v>
      </c>
      <c r="FK35">
        <f>IF(ISBLANK(FK28),-1,LOOKUP(FK28,IndexTable!$C$2:$C$49,IndexTable!$A$2:$A$49))</f>
        <v>-1</v>
      </c>
      <c r="FL35">
        <f>IF(ISBLANK(FL28),-1,LOOKUP(FL28,IndexTable!$C$2:$C$49,IndexTable!$A$2:$A$49))</f>
        <v>-1</v>
      </c>
      <c r="FM35">
        <f>IF(ISBLANK(FM28),-1,LOOKUP(FM28,IndexTable!$C$2:$C$49,IndexTable!$A$2:$A$49))</f>
        <v>-1</v>
      </c>
      <c r="FN35">
        <f>IF(ISBLANK(FN28),-1,LOOKUP(FN28,IndexTable!$C$2:$C$49,IndexTable!$A$2:$A$49))</f>
        <v>-1</v>
      </c>
      <c r="FO35">
        <f>IF(ISBLANK(FO28),-1,LOOKUP(FO28,IndexTable!$C$2:$C$49,IndexTable!$A$2:$A$49))</f>
        <v>-1</v>
      </c>
      <c r="FP35">
        <f>IF(ISBLANK(FP28),-1,LOOKUP(FP28,IndexTable!$C$2:$C$49,IndexTable!$A$2:$A$49))</f>
        <v>-1</v>
      </c>
      <c r="FQ35">
        <f>IF(ISBLANK(FQ28),-1,LOOKUP(FQ28,IndexTable!$C$2:$C$49,IndexTable!$A$2:$A$49))</f>
        <v>-1</v>
      </c>
      <c r="FR35">
        <f>IF(ISBLANK(FR28),-1,LOOKUP(FR28,IndexTable!$C$2:$C$49,IndexTable!$A$2:$A$49))</f>
        <v>-1</v>
      </c>
      <c r="FS35">
        <f>IF(ISBLANK(FS28),-1,LOOKUP(FS28,IndexTable!$C$2:$C$49,IndexTable!$A$2:$A$49))</f>
        <v>-1</v>
      </c>
      <c r="FT35">
        <f ca="1">IF(ISBLANK(FT28),-1,LOOKUP(FT28,IndexTable!$C$2:$C$49,IndexTable!$A$2:$A$49))</f>
        <v>33</v>
      </c>
      <c r="FU35">
        <f>IF(ISBLANK(FU28),-1,LOOKUP(FU28,IndexTable!$C$2:$C$49,IndexTable!$A$2:$A$49))</f>
        <v>-1</v>
      </c>
      <c r="FV35">
        <f>IF(ISBLANK(FV28),-1,LOOKUP(FV28,IndexTable!$C$2:$C$49,IndexTable!$A$2:$A$49))</f>
        <v>-1</v>
      </c>
      <c r="FW35">
        <f ca="1">IF(ISBLANK(FW28),-1,LOOKUP(FW28,IndexTable!$C$2:$C$49,IndexTable!$A$2:$A$49))</f>
        <v>23</v>
      </c>
    </row>
    <row r="36" spans="1:179">
      <c r="A36" t="str">
        <f ca="1"/>
        <v>00017A8E</v>
      </c>
      <c r="B36" t="str">
        <f ca="1"/>
        <v>0003D041</v>
      </c>
      <c r="C36">
        <f ca="1"/>
        <v>0</v>
      </c>
      <c r="D36">
        <f ca="1"/>
        <v>0</v>
      </c>
      <c r="E36" t="str">
        <f ca="1"/>
        <v>Conjuration</v>
      </c>
      <c r="F36">
        <f ca="1"/>
        <v>0</v>
      </c>
      <c r="G36" t="str">
        <f ca="1"/>
        <v>Conjure Avenging Wraith</v>
      </c>
      <c r="H36">
        <f ca="1"/>
        <v>1</v>
      </c>
      <c r="I36">
        <f ca="1"/>
        <v>1</v>
      </c>
      <c r="J36">
        <f ca="1"/>
        <v>0</v>
      </c>
      <c r="K36">
        <f ca="1"/>
        <v>0</v>
      </c>
      <c r="L36">
        <f ca="1"/>
        <v>0</v>
      </c>
      <c r="M36" t="str">
        <f ca="1"/>
        <v>Soul</v>
      </c>
      <c r="N36">
        <f ca="1"/>
        <v>0</v>
      </c>
      <c r="O36">
        <f ca="1"/>
        <v>0</v>
      </c>
      <c r="P36">
        <f ca="1"/>
        <v>0</v>
      </c>
      <c r="Q36">
        <f ca="1"/>
        <v>0</v>
      </c>
      <c r="S36" t="str">
        <f t="shared" ca="1" si="0"/>
        <v>Conjure Avenging Wraith</v>
      </c>
      <c r="T36">
        <f t="shared" ca="1" si="1"/>
        <v>0</v>
      </c>
      <c r="U36" s="22">
        <f t="shared" ca="1" si="2"/>
        <v>96910</v>
      </c>
      <c r="Y36">
        <f>IF(ISBLANK(Y29),-1,LOOKUP(Y29,IndexTable!$C$2:$C$49,IndexTable!$A$2:$A$49))</f>
        <v>-1</v>
      </c>
      <c r="Z36">
        <f>IF(ISBLANK(Z29),-1,LOOKUP(Z29,IndexTable!$C$2:$C$49,IndexTable!$A$2:$A$49))</f>
        <v>-1</v>
      </c>
      <c r="AA36">
        <f>IF(ISBLANK(AA29),-1,LOOKUP(AA29,IndexTable!$C$2:$C$49,IndexTable!$A$2:$A$49))</f>
        <v>-1</v>
      </c>
      <c r="AB36">
        <f>IF(ISBLANK(AB29),-1,LOOKUP(AB29,IndexTable!$C$2:$C$49,IndexTable!$A$2:$A$49))</f>
        <v>-1</v>
      </c>
      <c r="AC36">
        <f>IF(ISBLANK(AC29),-1,LOOKUP(AC29,IndexTable!$C$2:$C$49,IndexTable!$A$2:$A$49))</f>
        <v>-1</v>
      </c>
      <c r="AD36">
        <f>IF(ISBLANK(AD29),-1,LOOKUP(AD29,IndexTable!$C$2:$C$49,IndexTable!$A$2:$A$49))</f>
        <v>-1</v>
      </c>
      <c r="AE36">
        <f>IF(ISBLANK(AE29),-1,LOOKUP(AE29,IndexTable!$C$2:$C$49,IndexTable!$A$2:$A$49))</f>
        <v>-1</v>
      </c>
      <c r="AF36">
        <f>IF(ISBLANK(AF29),-1,LOOKUP(AF29,IndexTable!$C$2:$C$49,IndexTable!$A$2:$A$49))</f>
        <v>-1</v>
      </c>
      <c r="AG36">
        <f>IF(ISBLANK(AG29),-1,LOOKUP(AG29,IndexTable!$C$2:$C$49,IndexTable!$A$2:$A$49))</f>
        <v>-1</v>
      </c>
      <c r="AH36">
        <f>IF(ISBLANK(AH29),-1,LOOKUP(AH29,IndexTable!$C$2:$C$49,IndexTable!$A$2:$A$49))</f>
        <v>-1</v>
      </c>
      <c r="AI36">
        <f>IF(ISBLANK(AI29),-1,LOOKUP(AI29,IndexTable!$C$2:$C$49,IndexTable!$A$2:$A$49))</f>
        <v>-1</v>
      </c>
      <c r="AJ36">
        <f>IF(ISBLANK(AJ29),-1,LOOKUP(AJ29,IndexTable!$C$2:$C$49,IndexTable!$A$2:$A$49))</f>
        <v>-1</v>
      </c>
      <c r="AK36">
        <f>IF(ISBLANK(AK29),-1,LOOKUP(AK29,IndexTable!$C$2:$C$49,IndexTable!$A$2:$A$49))</f>
        <v>-1</v>
      </c>
      <c r="AL36">
        <f>IF(ISBLANK(AL29),-1,LOOKUP(AL29,IndexTable!$C$2:$C$49,IndexTable!$A$2:$A$49))</f>
        <v>-1</v>
      </c>
      <c r="AM36">
        <f>IF(ISBLANK(AM29),-1,LOOKUP(AM29,IndexTable!$C$2:$C$49,IndexTable!$A$2:$A$49))</f>
        <v>-1</v>
      </c>
      <c r="AN36">
        <f>IF(ISBLANK(AN29),-1,LOOKUP(AN29,IndexTable!$C$2:$C$49,IndexTable!$A$2:$A$49))</f>
        <v>-1</v>
      </c>
      <c r="AO36">
        <f>IF(ISBLANK(AO29),-1,LOOKUP(AO29,IndexTable!$C$2:$C$49,IndexTable!$A$2:$A$49))</f>
        <v>-1</v>
      </c>
      <c r="AP36">
        <f>IF(ISBLANK(AP29),-1,LOOKUP(AP29,IndexTable!$C$2:$C$49,IndexTable!$A$2:$A$49))</f>
        <v>-1</v>
      </c>
      <c r="AQ36">
        <f>IF(ISBLANK(AQ29),-1,LOOKUP(AQ29,IndexTable!$C$2:$C$49,IndexTable!$A$2:$A$49))</f>
        <v>-1</v>
      </c>
      <c r="AR36">
        <f>IF(ISBLANK(AR29),-1,LOOKUP(AR29,IndexTable!$C$2:$C$49,IndexTable!$A$2:$A$49))</f>
        <v>-1</v>
      </c>
      <c r="AS36">
        <f>IF(ISBLANK(AS29),-1,LOOKUP(AS29,IndexTable!$C$2:$C$49,IndexTable!$A$2:$A$49))</f>
        <v>-1</v>
      </c>
      <c r="AT36">
        <f>IF(ISBLANK(AT29),-1,LOOKUP(AT29,IndexTable!$C$2:$C$49,IndexTable!$A$2:$A$49))</f>
        <v>-1</v>
      </c>
      <c r="AU36">
        <f>IF(ISBLANK(AU29),-1,LOOKUP(AU29,IndexTable!$C$2:$C$49,IndexTable!$A$2:$A$49))</f>
        <v>-1</v>
      </c>
      <c r="AV36">
        <f ca="1">IF(ISBLANK(AV29),-1,LOOKUP(AV29,IndexTable!$C$2:$C$49,IndexTable!$A$2:$A$49))</f>
        <v>47</v>
      </c>
      <c r="AW36">
        <f>IF(ISBLANK(AW29),-1,LOOKUP(AW29,IndexTable!$C$2:$C$49,IndexTable!$A$2:$A$49))</f>
        <v>-1</v>
      </c>
      <c r="AX36">
        <f>IF(ISBLANK(AX29),-1,LOOKUP(AX29,IndexTable!$C$2:$C$49,IndexTable!$A$2:$A$49))</f>
        <v>-1</v>
      </c>
      <c r="AY36">
        <f>IF(ISBLANK(AY29),-1,LOOKUP(AY29,IndexTable!$C$2:$C$49,IndexTable!$A$2:$A$49))</f>
        <v>-1</v>
      </c>
      <c r="AZ36">
        <f>IF(ISBLANK(AZ29),-1,LOOKUP(AZ29,IndexTable!$C$2:$C$49,IndexTable!$A$2:$A$49))</f>
        <v>-1</v>
      </c>
      <c r="BA36">
        <f>IF(ISBLANK(BA29),-1,LOOKUP(BA29,IndexTable!$C$2:$C$49,IndexTable!$A$2:$A$49))</f>
        <v>-1</v>
      </c>
      <c r="BB36">
        <f>IF(ISBLANK(BB29),-1,LOOKUP(BB29,IndexTable!$C$2:$C$49,IndexTable!$A$2:$A$49))</f>
        <v>-1</v>
      </c>
      <c r="BC36">
        <f>IF(ISBLANK(BC29),-1,LOOKUP(BC29,IndexTable!$C$2:$C$49,IndexTable!$A$2:$A$49))</f>
        <v>-1</v>
      </c>
      <c r="BD36">
        <f>IF(ISBLANK(BD29),-1,LOOKUP(BD29,IndexTable!$C$2:$C$49,IndexTable!$A$2:$A$49))</f>
        <v>-1</v>
      </c>
      <c r="BE36">
        <f>IF(ISBLANK(BE29),-1,LOOKUP(BE29,IndexTable!$C$2:$C$49,IndexTable!$A$2:$A$49))</f>
        <v>-1</v>
      </c>
      <c r="BF36">
        <f>IF(ISBLANK(BF29),-1,LOOKUP(BF29,IndexTable!$C$2:$C$49,IndexTable!$A$2:$A$49))</f>
        <v>-1</v>
      </c>
      <c r="BG36">
        <f>IF(ISBLANK(BG29),-1,LOOKUP(BG29,IndexTable!$C$2:$C$49,IndexTable!$A$2:$A$49))</f>
        <v>-1</v>
      </c>
      <c r="BH36">
        <f>IF(ISBLANK(BH29),-1,LOOKUP(BH29,IndexTable!$C$2:$C$49,IndexTable!$A$2:$A$49))</f>
        <v>-1</v>
      </c>
      <c r="BI36">
        <f>IF(ISBLANK(BI29),-1,LOOKUP(BI29,IndexTable!$C$2:$C$49,IndexTable!$A$2:$A$49))</f>
        <v>-1</v>
      </c>
      <c r="BJ36">
        <f>IF(ISBLANK(BJ29),-1,LOOKUP(BJ29,IndexTable!$C$2:$C$49,IndexTable!$A$2:$A$49))</f>
        <v>-1</v>
      </c>
      <c r="BK36">
        <f>IF(ISBLANK(BK29),-1,LOOKUP(BK29,IndexTable!$C$2:$C$49,IndexTable!$A$2:$A$49))</f>
        <v>-1</v>
      </c>
      <c r="BL36">
        <f>IF(ISBLANK(BL29),-1,LOOKUP(BL29,IndexTable!$C$2:$C$49,IndexTable!$A$2:$A$49))</f>
        <v>-1</v>
      </c>
      <c r="BM36">
        <f>IF(ISBLANK(BM29),-1,LOOKUP(BM29,IndexTable!$C$2:$C$49,IndexTable!$A$2:$A$49))</f>
        <v>-1</v>
      </c>
      <c r="BN36">
        <f>IF(ISBLANK(BN29),-1,LOOKUP(BN29,IndexTable!$C$2:$C$49,IndexTable!$A$2:$A$49))</f>
        <v>-1</v>
      </c>
      <c r="BO36">
        <f>IF(ISBLANK(BO29),-1,LOOKUP(BO29,IndexTable!$C$2:$C$49,IndexTable!$A$2:$A$49))</f>
        <v>-1</v>
      </c>
      <c r="BP36">
        <f>IF(ISBLANK(BP29),-1,LOOKUP(BP29,IndexTable!$C$2:$C$49,IndexTable!$A$2:$A$49))</f>
        <v>-1</v>
      </c>
      <c r="BQ36">
        <f>IF(ISBLANK(BQ29),-1,LOOKUP(BQ29,IndexTable!$C$2:$C$49,IndexTable!$A$2:$A$49))</f>
        <v>-1</v>
      </c>
      <c r="BR36">
        <f>IF(ISBLANK(BR29),-1,LOOKUP(BR29,IndexTable!$C$2:$C$49,IndexTable!$A$2:$A$49))</f>
        <v>-1</v>
      </c>
      <c r="BS36">
        <f>IF(ISBLANK(BS29),-1,LOOKUP(BS29,IndexTable!$C$2:$C$49,IndexTable!$A$2:$A$49))</f>
        <v>-1</v>
      </c>
      <c r="BT36">
        <f>IF(ISBLANK(BT29),-1,LOOKUP(BT29,IndexTable!$C$2:$C$49,IndexTable!$A$2:$A$49))</f>
        <v>-1</v>
      </c>
      <c r="BU36">
        <f>IF(ISBLANK(BU29),-1,LOOKUP(BU29,IndexTable!$C$2:$C$49,IndexTable!$A$2:$A$49))</f>
        <v>-1</v>
      </c>
      <c r="BV36">
        <f>IF(ISBLANK(BV29),-1,LOOKUP(BV29,IndexTable!$C$2:$C$49,IndexTable!$A$2:$A$49))</f>
        <v>-1</v>
      </c>
      <c r="BW36">
        <f>IF(ISBLANK(BW29),-1,LOOKUP(BW29,IndexTable!$C$2:$C$49,IndexTable!$A$2:$A$49))</f>
        <v>-1</v>
      </c>
      <c r="BX36">
        <f>IF(ISBLANK(BX29),-1,LOOKUP(BX29,IndexTable!$C$2:$C$49,IndexTable!$A$2:$A$49))</f>
        <v>-1</v>
      </c>
      <c r="BY36">
        <f>IF(ISBLANK(BY29),-1,LOOKUP(BY29,IndexTable!$C$2:$C$49,IndexTable!$A$2:$A$49))</f>
        <v>-1</v>
      </c>
      <c r="BZ36">
        <f>IF(ISBLANK(BZ29),-1,LOOKUP(BZ29,IndexTable!$C$2:$C$49,IndexTable!$A$2:$A$49))</f>
        <v>-1</v>
      </c>
      <c r="CA36">
        <f>IF(ISBLANK(CA29),-1,LOOKUP(CA29,IndexTable!$C$2:$C$49,IndexTable!$A$2:$A$49))</f>
        <v>-1</v>
      </c>
      <c r="CB36">
        <f>IF(ISBLANK(CB29),-1,LOOKUP(CB29,IndexTable!$C$2:$C$49,IndexTable!$A$2:$A$49))</f>
        <v>-1</v>
      </c>
      <c r="CC36">
        <f>IF(ISBLANK(CC29),-1,LOOKUP(CC29,IndexTable!$C$2:$C$49,IndexTable!$A$2:$A$49))</f>
        <v>-1</v>
      </c>
      <c r="CD36">
        <f>IF(ISBLANK(CD29),-1,LOOKUP(CD29,IndexTable!$C$2:$C$49,IndexTable!$A$2:$A$49))</f>
        <v>-1</v>
      </c>
      <c r="CE36">
        <f>IF(ISBLANK(CE29),-1,LOOKUP(CE29,IndexTable!$C$2:$C$49,IndexTable!$A$2:$A$49))</f>
        <v>-1</v>
      </c>
      <c r="CF36">
        <f>IF(ISBLANK(CF29),-1,LOOKUP(CF29,IndexTable!$C$2:$C$49,IndexTable!$A$2:$A$49))</f>
        <v>-1</v>
      </c>
      <c r="CG36">
        <f>IF(ISBLANK(CG29),-1,LOOKUP(CG29,IndexTable!$C$2:$C$49,IndexTable!$A$2:$A$49))</f>
        <v>-1</v>
      </c>
      <c r="CH36">
        <f>IF(ISBLANK(CH29),-1,LOOKUP(CH29,IndexTable!$C$2:$C$49,IndexTable!$A$2:$A$49))</f>
        <v>-1</v>
      </c>
      <c r="CI36">
        <f>IF(ISBLANK(CI29),-1,LOOKUP(CI29,IndexTable!$C$2:$C$49,IndexTable!$A$2:$A$49))</f>
        <v>-1</v>
      </c>
      <c r="CJ36">
        <f>IF(ISBLANK(CJ29),-1,LOOKUP(CJ29,IndexTable!$C$2:$C$49,IndexTable!$A$2:$A$49))</f>
        <v>-1</v>
      </c>
      <c r="CK36">
        <f>IF(ISBLANK(CK29),-1,LOOKUP(CK29,IndexTable!$C$2:$C$49,IndexTable!$A$2:$A$49))</f>
        <v>-1</v>
      </c>
      <c r="CL36">
        <f>IF(ISBLANK(CL29),-1,LOOKUP(CL29,IndexTable!$C$2:$C$49,IndexTable!$A$2:$A$49))</f>
        <v>-1</v>
      </c>
      <c r="CM36">
        <f>IF(ISBLANK(CM29),-1,LOOKUP(CM29,IndexTable!$C$2:$C$49,IndexTable!$A$2:$A$49))</f>
        <v>-1</v>
      </c>
      <c r="CN36">
        <f>IF(ISBLANK(CN29),-1,LOOKUP(CN29,IndexTable!$C$2:$C$49,IndexTable!$A$2:$A$49))</f>
        <v>-1</v>
      </c>
      <c r="CO36">
        <f>IF(ISBLANK(CO29),-1,LOOKUP(CO29,IndexTable!$C$2:$C$49,IndexTable!$A$2:$A$49))</f>
        <v>-1</v>
      </c>
      <c r="CP36">
        <f>IF(ISBLANK(CP29),-1,LOOKUP(CP29,IndexTable!$C$2:$C$49,IndexTable!$A$2:$A$49))</f>
        <v>-1</v>
      </c>
      <c r="CQ36">
        <f>IF(ISBLANK(CQ29),-1,LOOKUP(CQ29,IndexTable!$C$2:$C$49,IndexTable!$A$2:$A$49))</f>
        <v>-1</v>
      </c>
      <c r="CR36">
        <f>IF(ISBLANK(CR29),-1,LOOKUP(CR29,IndexTable!$C$2:$C$49,IndexTable!$A$2:$A$49))</f>
        <v>-1</v>
      </c>
      <c r="CS36">
        <f>IF(ISBLANK(CS29),-1,LOOKUP(CS29,IndexTable!$C$2:$C$49,IndexTable!$A$2:$A$49))</f>
        <v>-1</v>
      </c>
      <c r="CT36">
        <f>IF(ISBLANK(CT29),-1,LOOKUP(CT29,IndexTable!$C$2:$C$49,IndexTable!$A$2:$A$49))</f>
        <v>-1</v>
      </c>
      <c r="CU36">
        <f>IF(ISBLANK(CU29),-1,LOOKUP(CU29,IndexTable!$C$2:$C$49,IndexTable!$A$2:$A$49))</f>
        <v>-1</v>
      </c>
      <c r="CV36">
        <f>IF(ISBLANK(CV29),-1,LOOKUP(CV29,IndexTable!$C$2:$C$49,IndexTable!$A$2:$A$49))</f>
        <v>-1</v>
      </c>
      <c r="CW36">
        <f>IF(ISBLANK(CW29),-1,LOOKUP(CW29,IndexTable!$C$2:$C$49,IndexTable!$A$2:$A$49))</f>
        <v>-1</v>
      </c>
      <c r="CX36">
        <f>IF(ISBLANK(CX29),-1,LOOKUP(CX29,IndexTable!$C$2:$C$49,IndexTable!$A$2:$A$49))</f>
        <v>-1</v>
      </c>
      <c r="CY36">
        <f>IF(ISBLANK(CY29),-1,LOOKUP(CY29,IndexTable!$C$2:$C$49,IndexTable!$A$2:$A$49))</f>
        <v>-1</v>
      </c>
      <c r="CZ36">
        <f>IF(ISBLANK(CZ29),-1,LOOKUP(CZ29,IndexTable!$C$2:$C$49,IndexTable!$A$2:$A$49))</f>
        <v>-1</v>
      </c>
      <c r="DA36">
        <f>IF(ISBLANK(DA29),-1,LOOKUP(DA29,IndexTable!$C$2:$C$49,IndexTable!$A$2:$A$49))</f>
        <v>-1</v>
      </c>
      <c r="DB36">
        <f>IF(ISBLANK(DB29),-1,LOOKUP(DB29,IndexTable!$C$2:$C$49,IndexTable!$A$2:$A$49))</f>
        <v>-1</v>
      </c>
      <c r="DC36">
        <f>IF(ISBLANK(DC29),-1,LOOKUP(DC29,IndexTable!$C$2:$C$49,IndexTable!$A$2:$A$49))</f>
        <v>-1</v>
      </c>
      <c r="DD36">
        <f ca="1">IF(ISBLANK(DD29),-1,LOOKUP(DD29,IndexTable!$C$2:$C$49,IndexTable!$A$2:$A$49))</f>
        <v>37</v>
      </c>
      <c r="DE36">
        <f>IF(ISBLANK(DE29),-1,LOOKUP(DE29,IndexTable!$C$2:$C$49,IndexTable!$A$2:$A$49))</f>
        <v>-1</v>
      </c>
      <c r="DF36">
        <f>IF(ISBLANK(DF29),-1,LOOKUP(DF29,IndexTable!$C$2:$C$49,IndexTable!$A$2:$A$49))</f>
        <v>-1</v>
      </c>
      <c r="DG36">
        <f>IF(ISBLANK(DG29),-1,LOOKUP(DG29,IndexTable!$C$2:$C$49,IndexTable!$A$2:$A$49))</f>
        <v>-1</v>
      </c>
      <c r="DH36">
        <f>IF(ISBLANK(DH29),-1,LOOKUP(DH29,IndexTable!$C$2:$C$49,IndexTable!$A$2:$A$49))</f>
        <v>-1</v>
      </c>
      <c r="DI36">
        <f>IF(ISBLANK(DI29),-1,LOOKUP(DI29,IndexTable!$C$2:$C$49,IndexTable!$A$2:$A$49))</f>
        <v>-1</v>
      </c>
      <c r="DJ36">
        <f>IF(ISBLANK(DJ29),-1,LOOKUP(DJ29,IndexTable!$C$2:$C$49,IndexTable!$A$2:$A$49))</f>
        <v>-1</v>
      </c>
      <c r="DK36">
        <f>IF(ISBLANK(DK29),-1,LOOKUP(DK29,IndexTable!$C$2:$C$49,IndexTable!$A$2:$A$49))</f>
        <v>-1</v>
      </c>
      <c r="DL36">
        <f>IF(ISBLANK(DL29),-1,LOOKUP(DL29,IndexTable!$C$2:$C$49,IndexTable!$A$2:$A$49))</f>
        <v>-1</v>
      </c>
      <c r="DM36">
        <f>IF(ISBLANK(DM29),-1,LOOKUP(DM29,IndexTable!$C$2:$C$49,IndexTable!$A$2:$A$49))</f>
        <v>-1</v>
      </c>
      <c r="DN36">
        <f>IF(ISBLANK(DN29),-1,LOOKUP(DN29,IndexTable!$C$2:$C$49,IndexTable!$A$2:$A$49))</f>
        <v>-1</v>
      </c>
      <c r="DO36">
        <f>IF(ISBLANK(DO29),-1,LOOKUP(DO29,IndexTable!$C$2:$C$49,IndexTable!$A$2:$A$49))</f>
        <v>-1</v>
      </c>
      <c r="DP36">
        <f>IF(ISBLANK(DP29),-1,LOOKUP(DP29,IndexTable!$C$2:$C$49,IndexTable!$A$2:$A$49))</f>
        <v>-1</v>
      </c>
      <c r="DQ36">
        <f>IF(ISBLANK(DQ29),-1,LOOKUP(DQ29,IndexTable!$C$2:$C$49,IndexTable!$A$2:$A$49))</f>
        <v>-1</v>
      </c>
      <c r="DR36">
        <f>IF(ISBLANK(DR29),-1,LOOKUP(DR29,IndexTable!$C$2:$C$49,IndexTable!$A$2:$A$49))</f>
        <v>-1</v>
      </c>
      <c r="DS36">
        <f>IF(ISBLANK(DS29),-1,LOOKUP(DS29,IndexTable!$C$2:$C$49,IndexTable!$A$2:$A$49))</f>
        <v>-1</v>
      </c>
      <c r="DT36">
        <f>IF(ISBLANK(DT29),-1,LOOKUP(DT29,IndexTable!$C$2:$C$49,IndexTable!$A$2:$A$49))</f>
        <v>-1</v>
      </c>
      <c r="DU36">
        <f>IF(ISBLANK(DU29),-1,LOOKUP(DU29,IndexTable!$C$2:$C$49,IndexTable!$A$2:$A$49))</f>
        <v>-1</v>
      </c>
      <c r="DV36">
        <f>IF(ISBLANK(DV29),-1,LOOKUP(DV29,IndexTable!$C$2:$C$49,IndexTable!$A$2:$A$49))</f>
        <v>-1</v>
      </c>
      <c r="DW36">
        <f>IF(ISBLANK(DW29),-1,LOOKUP(DW29,IndexTable!$C$2:$C$49,IndexTable!$A$2:$A$49))</f>
        <v>-1</v>
      </c>
      <c r="DX36">
        <f>IF(ISBLANK(DX29),-1,LOOKUP(DX29,IndexTable!$C$2:$C$49,IndexTable!$A$2:$A$49))</f>
        <v>-1</v>
      </c>
      <c r="DY36">
        <f>IF(ISBLANK(DY29),-1,LOOKUP(DY29,IndexTable!$C$2:$C$49,IndexTable!$A$2:$A$49))</f>
        <v>-1</v>
      </c>
      <c r="DZ36">
        <f>IF(ISBLANK(DZ29),-1,LOOKUP(DZ29,IndexTable!$C$2:$C$49,IndexTable!$A$2:$A$49))</f>
        <v>-1</v>
      </c>
      <c r="EA36">
        <f>IF(ISBLANK(EA29),-1,LOOKUP(EA29,IndexTable!$C$2:$C$49,IndexTable!$A$2:$A$49))</f>
        <v>-1</v>
      </c>
      <c r="EB36">
        <f>IF(ISBLANK(EB29),-1,LOOKUP(EB29,IndexTable!$C$2:$C$49,IndexTable!$A$2:$A$49))</f>
        <v>-1</v>
      </c>
      <c r="EC36">
        <f>IF(ISBLANK(EC29),-1,LOOKUP(EC29,IndexTable!$C$2:$C$49,IndexTable!$A$2:$A$49))</f>
        <v>-1</v>
      </c>
      <c r="ED36">
        <f>IF(ISBLANK(ED29),-1,LOOKUP(ED29,IndexTable!$C$2:$C$49,IndexTable!$A$2:$A$49))</f>
        <v>-1</v>
      </c>
      <c r="EE36">
        <f>IF(ISBLANK(EE29),-1,LOOKUP(EE29,IndexTable!$C$2:$C$49,IndexTable!$A$2:$A$49))</f>
        <v>-1</v>
      </c>
      <c r="EF36">
        <f>IF(ISBLANK(EF29),-1,LOOKUP(EF29,IndexTable!$C$2:$C$49,IndexTable!$A$2:$A$49))</f>
        <v>-1</v>
      </c>
      <c r="EG36">
        <f>IF(ISBLANK(EG29),-1,LOOKUP(EG29,IndexTable!$C$2:$C$49,IndexTable!$A$2:$A$49))</f>
        <v>-1</v>
      </c>
      <c r="EH36">
        <f>IF(ISBLANK(EH29),-1,LOOKUP(EH29,IndexTable!$C$2:$C$49,IndexTable!$A$2:$A$49))</f>
        <v>-1</v>
      </c>
      <c r="EI36">
        <f>IF(ISBLANK(EI29),-1,LOOKUP(EI29,IndexTable!$C$2:$C$49,IndexTable!$A$2:$A$49))</f>
        <v>-1</v>
      </c>
      <c r="EJ36">
        <f>IF(ISBLANK(EJ29),-1,LOOKUP(EJ29,IndexTable!$C$2:$C$49,IndexTable!$A$2:$A$49))</f>
        <v>-1</v>
      </c>
      <c r="EK36">
        <f>IF(ISBLANK(EK29),-1,LOOKUP(EK29,IndexTable!$C$2:$C$49,IndexTable!$A$2:$A$49))</f>
        <v>-1</v>
      </c>
      <c r="EL36">
        <f>IF(ISBLANK(EL29),-1,LOOKUP(EL29,IndexTable!$C$2:$C$49,IndexTable!$A$2:$A$49))</f>
        <v>-1</v>
      </c>
      <c r="EM36">
        <f>IF(ISBLANK(EM29),-1,LOOKUP(EM29,IndexTable!$C$2:$C$49,IndexTable!$A$2:$A$49))</f>
        <v>-1</v>
      </c>
      <c r="EN36">
        <f>IF(ISBLANK(EN29),-1,LOOKUP(EN29,IndexTable!$C$2:$C$49,IndexTable!$A$2:$A$49))</f>
        <v>-1</v>
      </c>
      <c r="EO36">
        <f>IF(ISBLANK(EO29),-1,LOOKUP(EO29,IndexTable!$C$2:$C$49,IndexTable!$A$2:$A$49))</f>
        <v>-1</v>
      </c>
      <c r="EP36">
        <f>IF(ISBLANK(EP29),-1,LOOKUP(EP29,IndexTable!$C$2:$C$49,IndexTable!$A$2:$A$49))</f>
        <v>-1</v>
      </c>
      <c r="EQ36">
        <f>IF(ISBLANK(EQ29),-1,LOOKUP(EQ29,IndexTable!$C$2:$C$49,IndexTable!$A$2:$A$49))</f>
        <v>-1</v>
      </c>
      <c r="ER36">
        <f>IF(ISBLANK(ER29),-1,LOOKUP(ER29,IndexTable!$C$2:$C$49,IndexTable!$A$2:$A$49))</f>
        <v>-1</v>
      </c>
      <c r="ES36">
        <f>IF(ISBLANK(ES29),-1,LOOKUP(ES29,IndexTable!$C$2:$C$49,IndexTable!$A$2:$A$49))</f>
        <v>-1</v>
      </c>
      <c r="ET36">
        <f>IF(ISBLANK(ET29),-1,LOOKUP(ET29,IndexTable!$C$2:$C$49,IndexTable!$A$2:$A$49))</f>
        <v>-1</v>
      </c>
      <c r="EU36" s="21">
        <f>IF(ISBLANK(EU29),-1,LOOKUP(EU29,IndexTable!$C$2:$C$49,IndexTable!$A$2:$A$49))</f>
        <v>-1</v>
      </c>
      <c r="EV36">
        <f>IF(ISBLANK(EV29),-1,LOOKUP(EV29,IndexTable!$C$2:$C$49,IndexTable!$A$2:$A$49))</f>
        <v>-1</v>
      </c>
      <c r="EW36">
        <f>IF(ISBLANK(EW29),-1,LOOKUP(EW29,IndexTable!$C$2:$C$49,IndexTable!$A$2:$A$49))</f>
        <v>-1</v>
      </c>
      <c r="EX36">
        <f>IF(ISBLANK(EX29),-1,LOOKUP(EX29,IndexTable!$C$2:$C$49,IndexTable!$A$2:$A$49))</f>
        <v>-1</v>
      </c>
      <c r="EY36">
        <f>IF(ISBLANK(EY29),-1,LOOKUP(EY29,IndexTable!$C$2:$C$49,IndexTable!$A$2:$A$49))</f>
        <v>-1</v>
      </c>
      <c r="EZ36">
        <f>IF(ISBLANK(EZ29),-1,LOOKUP(EZ29,IndexTable!$C$2:$C$49,IndexTable!$A$2:$A$49))</f>
        <v>-1</v>
      </c>
      <c r="FA36">
        <f>IF(ISBLANK(FA29),-1,LOOKUP(FA29,IndexTable!$C$2:$C$49,IndexTable!$A$2:$A$49))</f>
        <v>-1</v>
      </c>
      <c r="FB36">
        <f>IF(ISBLANK(FB29),-1,LOOKUP(FB29,IndexTable!$C$2:$C$49,IndexTable!$A$2:$A$49))</f>
        <v>-1</v>
      </c>
      <c r="FC36">
        <f>IF(ISBLANK(FC29),-1,LOOKUP(FC29,IndexTable!$C$2:$C$49,IndexTable!$A$2:$A$49))</f>
        <v>-1</v>
      </c>
      <c r="FD36">
        <f>IF(ISBLANK(FD29),-1,LOOKUP(FD29,IndexTable!$C$2:$C$49,IndexTable!$A$2:$A$49))</f>
        <v>-1</v>
      </c>
      <c r="FE36">
        <f>IF(ISBLANK(FE29),-1,LOOKUP(FE29,IndexTable!$C$2:$C$49,IndexTable!$A$2:$A$49))</f>
        <v>-1</v>
      </c>
      <c r="FF36">
        <f>IF(ISBLANK(FF29),-1,LOOKUP(FF29,IndexTable!$C$2:$C$49,IndexTable!$A$2:$A$49))</f>
        <v>-1</v>
      </c>
      <c r="FG36">
        <f>IF(ISBLANK(FG29),-1,LOOKUP(FG29,IndexTable!$C$2:$C$49,IndexTable!$A$2:$A$49))</f>
        <v>-1</v>
      </c>
      <c r="FH36">
        <f>IF(ISBLANK(FH29),-1,LOOKUP(FH29,IndexTable!$C$2:$C$49,IndexTable!$A$2:$A$49))</f>
        <v>-1</v>
      </c>
      <c r="FI36">
        <f>IF(ISBLANK(FI29),-1,LOOKUP(FI29,IndexTable!$C$2:$C$49,IndexTable!$A$2:$A$49))</f>
        <v>-1</v>
      </c>
      <c r="FJ36">
        <f>IF(ISBLANK(FJ29),-1,LOOKUP(FJ29,IndexTable!$C$2:$C$49,IndexTable!$A$2:$A$49))</f>
        <v>-1</v>
      </c>
      <c r="FK36">
        <f>IF(ISBLANK(FK29),-1,LOOKUP(FK29,IndexTable!$C$2:$C$49,IndexTable!$A$2:$A$49))</f>
        <v>-1</v>
      </c>
      <c r="FL36">
        <f>IF(ISBLANK(FL29),-1,LOOKUP(FL29,IndexTable!$C$2:$C$49,IndexTable!$A$2:$A$49))</f>
        <v>-1</v>
      </c>
      <c r="FM36">
        <f>IF(ISBLANK(FM29),-1,LOOKUP(FM29,IndexTable!$C$2:$C$49,IndexTable!$A$2:$A$49))</f>
        <v>-1</v>
      </c>
      <c r="FN36">
        <f>IF(ISBLANK(FN29),-1,LOOKUP(FN29,IndexTable!$C$2:$C$49,IndexTable!$A$2:$A$49))</f>
        <v>-1</v>
      </c>
      <c r="FO36">
        <f>IF(ISBLANK(FO29),-1,LOOKUP(FO29,IndexTable!$C$2:$C$49,IndexTable!$A$2:$A$49))</f>
        <v>-1</v>
      </c>
      <c r="FP36">
        <f>IF(ISBLANK(FP29),-1,LOOKUP(FP29,IndexTable!$C$2:$C$49,IndexTable!$A$2:$A$49))</f>
        <v>-1</v>
      </c>
      <c r="FQ36">
        <f>IF(ISBLANK(FQ29),-1,LOOKUP(FQ29,IndexTable!$C$2:$C$49,IndexTable!$A$2:$A$49))</f>
        <v>-1</v>
      </c>
      <c r="FR36">
        <f>IF(ISBLANK(FR29),-1,LOOKUP(FR29,IndexTable!$C$2:$C$49,IndexTable!$A$2:$A$49))</f>
        <v>-1</v>
      </c>
      <c r="FS36">
        <f>IF(ISBLANK(FS29),-1,LOOKUP(FS29,IndexTable!$C$2:$C$49,IndexTable!$A$2:$A$49))</f>
        <v>-1</v>
      </c>
      <c r="FT36">
        <f ca="1">IF(ISBLANK(FT29),-1,LOOKUP(FT29,IndexTable!$C$2:$C$49,IndexTable!$A$2:$A$49))</f>
        <v>38</v>
      </c>
      <c r="FU36">
        <f>IF(ISBLANK(FU29),-1,LOOKUP(FU29,IndexTable!$C$2:$C$49,IndexTable!$A$2:$A$49))</f>
        <v>-1</v>
      </c>
      <c r="FV36">
        <f>IF(ISBLANK(FV29),-1,LOOKUP(FV29,IndexTable!$C$2:$C$49,IndexTable!$A$2:$A$49))</f>
        <v>-1</v>
      </c>
      <c r="FW36">
        <f ca="1">IF(ISBLANK(FW29),-1,LOOKUP(FW29,IndexTable!$C$2:$C$49,IndexTable!$A$2:$A$49))</f>
        <v>43</v>
      </c>
    </row>
    <row r="37" spans="1:179">
      <c r="A37" t="str">
        <f ca="1"/>
        <v>00016F92</v>
      </c>
      <c r="B37" t="str">
        <f ca="1"/>
        <v>0003D042</v>
      </c>
      <c r="C37">
        <f ca="1"/>
        <v>0</v>
      </c>
      <c r="D37">
        <f ca="1"/>
        <v>0</v>
      </c>
      <c r="E37" t="str">
        <f ca="1"/>
        <v>Conjuration</v>
      </c>
      <c r="F37">
        <f ca="1"/>
        <v>0</v>
      </c>
      <c r="G37" t="str">
        <f ca="1"/>
        <v>Consuming Power</v>
      </c>
      <c r="H37">
        <f ca="1"/>
        <v>1</v>
      </c>
      <c r="I37">
        <f ca="1"/>
        <v>1</v>
      </c>
      <c r="J37">
        <f ca="1"/>
        <v>0</v>
      </c>
      <c r="K37" t="str">
        <f ca="1"/>
        <v>Enhance</v>
      </c>
      <c r="L37">
        <f ca="1"/>
        <v>0</v>
      </c>
      <c r="M37" t="str">
        <f ca="1"/>
        <v>Melee</v>
      </c>
      <c r="N37">
        <f ca="1"/>
        <v>0</v>
      </c>
      <c r="O37">
        <f ca="1"/>
        <v>0</v>
      </c>
      <c r="P37">
        <f ca="1"/>
        <v>0</v>
      </c>
      <c r="Q37">
        <f ca="1"/>
        <v>0</v>
      </c>
      <c r="S37" t="str">
        <f t="shared" ca="1" si="0"/>
        <v>Consuming Power</v>
      </c>
      <c r="T37">
        <f t="shared" ca="1" si="1"/>
        <v>0</v>
      </c>
      <c r="U37" s="22">
        <f t="shared" ca="1" si="2"/>
        <v>94098</v>
      </c>
    </row>
    <row r="38" spans="1:179">
      <c r="A38" t="str">
        <f ca="1"/>
        <v>0002CD7E</v>
      </c>
      <c r="B38" t="str">
        <f ca="1"/>
        <v>0003D043</v>
      </c>
      <c r="C38">
        <f ca="1"/>
        <v>0</v>
      </c>
      <c r="D38">
        <f ca="1"/>
        <v>0</v>
      </c>
      <c r="E38" t="str">
        <f ca="1"/>
        <v>Conjuration</v>
      </c>
      <c r="F38">
        <f ca="1"/>
        <v>25</v>
      </c>
      <c r="G38" t="str">
        <f ca="1"/>
        <v>Atronach Mark</v>
      </c>
      <c r="H38">
        <f ca="1"/>
        <v>1</v>
      </c>
      <c r="I38">
        <f ca="1"/>
        <v>1</v>
      </c>
      <c r="J38">
        <f ca="1"/>
        <v>0</v>
      </c>
      <c r="K38">
        <f ca="1"/>
        <v>0</v>
      </c>
      <c r="L38">
        <f ca="1"/>
        <v>0</v>
      </c>
      <c r="M38" t="str">
        <f ca="1"/>
        <v>Magic</v>
      </c>
      <c r="N38">
        <f ca="1"/>
        <v>0</v>
      </c>
      <c r="O38">
        <f ca="1"/>
        <v>0</v>
      </c>
      <c r="P38">
        <f ca="1"/>
        <v>0</v>
      </c>
      <c r="Q38">
        <f ca="1"/>
        <v>0</v>
      </c>
      <c r="S38" t="str">
        <f t="shared" ca="1" si="0"/>
        <v>Atronach Mark</v>
      </c>
      <c r="T38">
        <f t="shared" ca="1" si="1"/>
        <v>25</v>
      </c>
      <c r="U38" s="22">
        <f t="shared" ca="1" si="2"/>
        <v>183678</v>
      </c>
    </row>
    <row r="39" spans="1:179">
      <c r="A39" t="str">
        <f ca="1"/>
        <v>00027144</v>
      </c>
      <c r="B39" t="str">
        <f ca="1"/>
        <v>0003D048</v>
      </c>
      <c r="C39">
        <f ca="1"/>
        <v>0</v>
      </c>
      <c r="D39">
        <f ca="1"/>
        <v>0</v>
      </c>
      <c r="E39" t="str">
        <f ca="1"/>
        <v>Conjuration</v>
      </c>
      <c r="F39">
        <f ca="1"/>
        <v>25</v>
      </c>
      <c r="G39" t="str">
        <f ca="1"/>
        <v>Conjure Cat Totem</v>
      </c>
      <c r="H39">
        <f ca="1"/>
        <v>1</v>
      </c>
      <c r="I39">
        <f ca="1"/>
        <v>1</v>
      </c>
      <c r="J39">
        <f ca="1"/>
        <v>0</v>
      </c>
      <c r="K39">
        <f ca="1"/>
        <v>0</v>
      </c>
      <c r="L39">
        <f ca="1"/>
        <v>0</v>
      </c>
      <c r="M39" t="str">
        <f ca="1"/>
        <v>Soul</v>
      </c>
      <c r="N39">
        <f ca="1"/>
        <v>0</v>
      </c>
      <c r="O39">
        <f ca="1"/>
        <v>0</v>
      </c>
      <c r="P39">
        <f ca="1"/>
        <v>0</v>
      </c>
      <c r="Q39">
        <f ca="1"/>
        <v>0</v>
      </c>
      <c r="S39" t="str">
        <f t="shared" ca="1" si="0"/>
        <v>Conjure Cat Totem</v>
      </c>
      <c r="T39">
        <f t="shared" ca="1" si="1"/>
        <v>25</v>
      </c>
      <c r="U39" s="22">
        <f t="shared" ca="1" si="2"/>
        <v>160068</v>
      </c>
      <c r="X39" t="s">
        <v>5539</v>
      </c>
      <c r="Y39" t="str">
        <f ca="1">Y20&amp;","&amp;Z20</f>
        <v>25762,21534</v>
      </c>
      <c r="Z39" t="str">
        <f ca="1">Y39&amp;","&amp;AA20</f>
        <v>25762,21534,32765</v>
      </c>
      <c r="AA39" t="str">
        <f ca="1">Z39&amp;","&amp;AB20</f>
        <v>25762,21534,32765,46662</v>
      </c>
      <c r="AB39" t="str">
        <f ca="1">AA39&amp;","&amp;AC20</f>
        <v>25762,21534,32765,46662,28582</v>
      </c>
      <c r="AC39" t="str">
        <f ca="1">AB39&amp;","&amp;AD20</f>
        <v>25762,21534,32765,46662,28582,525298</v>
      </c>
      <c r="AD39" t="str">
        <f ca="1">AC39&amp;","&amp;AE20</f>
        <v>25762,21534,32765,46662,28582,525298,52244</v>
      </c>
      <c r="AE39" t="str">
        <f ca="1">AD39&amp;","&amp;AF20</f>
        <v>25762,21534,32765,46662,28582,525298,52244,31380</v>
      </c>
      <c r="AF39" t="str">
        <f ca="1">AE39&amp;","&amp;AG20</f>
        <v>25762,21534,32765,46662,28582,525298,52244,31380,1205404</v>
      </c>
      <c r="AG39" t="str">
        <f ca="1">AF39&amp;","&amp;AH20</f>
        <v>25762,21534,32765,46662,28582,525298,52244,31380,1205404,49475</v>
      </c>
      <c r="AH39" t="str">
        <f ca="1">AG39&amp;","&amp;AI20</f>
        <v>25762,21534,32765,46662,28582,525298,52244,31380,1205404,49475,27184</v>
      </c>
      <c r="AI39" t="str">
        <f ca="1">AH39&amp;","&amp;AJ20</f>
        <v>25762,21534,32765,46662,28582,525298,52244,31380,1205404,49475,27184,55029</v>
      </c>
      <c r="AJ39" t="str">
        <f ca="1">AI39&amp;","&amp;AK20</f>
        <v>25762,21534,32765,46662,28582,525298,52244,31380,1205404,49475,27184,55029,11813</v>
      </c>
      <c r="AK39" t="str">
        <f ca="1">AJ39&amp;","&amp;AL20</f>
        <v>25762,21534,32765,46662,28582,525298,52244,31380,1205404,49475,27184,55029,11813,31372</v>
      </c>
      <c r="AL39" t="str">
        <f ca="1">AK39&amp;","&amp;AM20</f>
        <v>25762,21534,32765,46662,28582,525298,52244,31380,1205404,49475,27184,55029,11813,31372,11825</v>
      </c>
      <c r="AM39" t="str">
        <f ca="1">AL39&amp;","&amp;AN20</f>
        <v>25762,21534,32765,46662,28582,525298,52244,31380,1205404,49475,27184,55029,11813,31372,11825,14599</v>
      </c>
      <c r="AN39" t="str">
        <f ca="1">AM39&amp;","&amp;AO20</f>
        <v>25762,21534,32765,46662,28582,525298,52244,31380,1205404,49475,27184,55029,11813,31372,11825,14599,43881</v>
      </c>
      <c r="AO39" t="str">
        <f ca="1">AN39&amp;","&amp;AP20</f>
        <v>25762,21534,32765,46662,28582,525298,52244,31380,1205404,49475,27184,55029,11813,31372,11825,14599,43881,284700</v>
      </c>
      <c r="AP39" t="str">
        <f ca="1">AO39&amp;","&amp;AQ20</f>
        <v>25762,21534,32765,46662,28582,525298,52244,31380,1205404,49475,27184,55029,11813,31372,11825,14599,43881,284700,14594</v>
      </c>
      <c r="AQ39" t="str">
        <f ca="1">AP39&amp;","&amp;AR20</f>
        <v>25762,21534,32765,46662,28582,525298,52244,31380,1205404,49475,27184,55029,11813,31372,11825,14599,43881,284700,14594,52246</v>
      </c>
      <c r="AR39" t="str">
        <f ca="1">AQ39&amp;","&amp;AS20</f>
        <v>25762,21534,32765,46662,28582,525298,52244,31380,1205404,49475,27184,55029,11813,31372,11825,14599,43881,284700,14594,52246,42475</v>
      </c>
      <c r="AS39" t="str">
        <f ca="1">AR39&amp;","&amp;AT20</f>
        <v>25762,21534,32765,46662,28582,525298,52244,31380,1205404,49475,27184,55029,11813,31372,11825,14599,43881,284700,14594,52246,42475,1199817</v>
      </c>
      <c r="AT39" t="str">
        <f ca="1">AS39&amp;","&amp;AU20</f>
        <v>25762,21534,32765,46662,28582,525298,52244,31380,1205404,49475,27184,55029,11813,31372,11825,14599,43881,284700,14594,52246,42475,1199817,388334</v>
      </c>
      <c r="AU39" t="str">
        <f ca="1">AT39&amp;","&amp;AV20</f>
        <v>25762,21534,32765,46662,28582,525298,52244,31380,1205404,49475,27184,55029,11813,31372,11825,14599,43881,284700,14594,52246,42475,1199817,388334,543388</v>
      </c>
      <c r="AV39" t="str">
        <f ca="1">AU39&amp;","&amp;AW20</f>
        <v>25762,21534,32765,46662,28582,525298,52244,31380,1205404,49475,27184,55029,11813,31372,11825,14599,43881,284700,14594,52246,42475,1199817,388334,543388,49469</v>
      </c>
      <c r="AW39" t="str">
        <f ca="1">AV39&amp;","&amp;AX20</f>
        <v>25762,21534,32765,46662,28582,525298,52244,31380,1205404,49475,27184,55029,11813,31372,11825,14599,43881,284700,14594,52246,42475,1199817,388334,543388,49469,11818</v>
      </c>
      <c r="AX39" t="str">
        <f ca="1">AW39&amp;","&amp;AY20</f>
        <v>25762,21534,32765,46662,28582,525298,52244,31380,1205404,49475,27184,55029,11813,31372,11825,14599,43881,284700,14594,52246,42475,1199817,388334,543388,49469,11818,678357</v>
      </c>
      <c r="AY39" t="str">
        <f ca="1">AX39&amp;","&amp;AZ20</f>
        <v>25762,21534,32765,46662,28582,525298,52244,31380,1205404,49475,27184,55029,11813,31372,11825,14599,43881,284700,14594,52246,42475,1199817,388334,543388,49469,11818,678357,551776</v>
      </c>
      <c r="AZ39" t="str">
        <f ca="1">AY39&amp;","&amp;BA20</f>
        <v>25762,21534,32765,46662,28582,525298,52244,31380,1205404,49475,27184,55029,11813,31372,11825,14599,43881,284700,14594,52246,42475,1199817,388334,543388,49469,11818,678357,551776,523897</v>
      </c>
      <c r="BA39" t="str">
        <f ca="1">AZ39&amp;","&amp;BB20</f>
        <v>25762,21534,32765,46662,28582,525298,52244,31380,1205404,49475,27184,55029,11813,31372,11825,14599,43881,284700,14594,52246,42475,1199817,388334,543388,49469,11818,678357,551776,523897,1199815</v>
      </c>
      <c r="BB39" t="str">
        <f ca="1">BA39&amp;","&amp;BC20</f>
        <v>25762,21534,32765,46662,28582,525298,52244,31380,1205404,49475,27184,55029,11813,31372,11825,14599,43881,284700,14594,52246,42475,1199817,388334,543388,49469,11818,678357,551776,523897,1199815,24363</v>
      </c>
      <c r="BC39" t="str">
        <f ca="1">BB39&amp;","&amp;BD20</f>
        <v>25762,21534,32765,46662,28582,525298,52244,31380,1205404,49475,27184,55029,11813,31372,11825,14599,43881,284700,14594,52246,42475,1199817,388334,543388,49469,11818,678357,551776,523897,1199815,24363,558740</v>
      </c>
      <c r="BD39" t="str">
        <f ca="1">BC39&amp;","&amp;BE20</f>
        <v>25762,21534,32765,46662,28582,525298,52244,31380,1205404,49475,27184,55029,11813,31372,11825,14599,43881,284700,14594,52246,42475,1199817,388334,543388,49469,11818,678357,551776,523897,1199815,24363,558740,96910</v>
      </c>
      <c r="BE39" t="str">
        <f ca="1">BD39&amp;","&amp;BF20</f>
        <v>25762,21534,32765,46662,28582,525298,52244,31380,1205404,49475,27184,55029,11813,31372,11825,14599,43881,284700,14594,52246,42475,1199817,388334,543388,49469,11818,678357,551776,523897,1199815,24363,558740,96910,94098</v>
      </c>
      <c r="BF39" t="str">
        <f ca="1">BE39&amp;","&amp;BG20</f>
        <v>25762,21534,32765,46662,28582,525298,52244,31380,1205404,49475,27184,55029,11813,31372,11825,14599,43881,284700,14594,52246,42475,1199817,388334,543388,49469,11818,678357,551776,523897,1199815,24363,558740,96910,94098,183678</v>
      </c>
      <c r="BG39" t="str">
        <f ca="1">BF39&amp;","&amp;BH20</f>
        <v>25762,21534,32765,46662,28582,525298,52244,31380,1205404,49475,27184,55029,11813,31372,11825,14599,43881,284700,14594,52246,42475,1199817,388334,543388,49469,11818,678357,551776,523897,1199815,24363,558740,96910,94098,183678,160068</v>
      </c>
      <c r="BH39" t="str">
        <f ca="1">BG39&amp;","&amp;BI20</f>
        <v>25762,21534,32765,46662,28582,525298,52244,31380,1205404,49475,27184,55029,11813,31372,11825,14599,43881,284700,14594,52246,42475,1199817,388334,543388,49469,11818,678357,551776,523897,1199815,24363,558740,96910,94098,183678,160068,228887</v>
      </c>
      <c r="BI39" t="str">
        <f ca="1">BH39&amp;","&amp;BJ20</f>
        <v>25762,21534,32765,46662,28582,525298,52244,31380,1205404,49475,27184,55029,11813,31372,11825,14599,43881,284700,14594,52246,42475,1199817,388334,543388,49469,11818,678357,551776,523897,1199815,24363,558740,96910,94098,183678,160068,228887,74585</v>
      </c>
      <c r="BJ39" t="str">
        <f ca="1">BI39&amp;","&amp;BK20</f>
        <v>25762,21534,32765,46662,28582,525298,52244,31380,1205404,49475,27184,55029,11813,31372,11825,14599,43881,284700,14594,52246,42475,1199817,388334,543388,49469,11818,678357,551776,523897,1199815,24363,558740,96910,94098,183678,160068,228887,74585,99710</v>
      </c>
      <c r="BK39" t="str">
        <f ca="1">BJ39&amp;","&amp;BL20</f>
        <v>25762,21534,32765,46662,28582,525298,52244,31380,1205404,49475,27184,55029,11813,31372,11825,14599,43881,284700,14594,52246,42475,1199817,388334,543388,49469,11818,678357,551776,523897,1199815,24363,558740,96910,94098,183678,160068,228887,74585,99710,1313539</v>
      </c>
      <c r="BL39" t="str">
        <f ca="1">BK39&amp;","&amp;BM20</f>
        <v>25762,21534,32765,46662,28582,525298,52244,31380,1205404,49475,27184,55029,11813,31372,11825,14599,43881,284700,14594,52246,42475,1199817,388334,543388,49469,11818,678357,551776,523897,1199815,24363,558740,96910,94098,183678,160068,228887,74585,99710,1313539,74596</v>
      </c>
      <c r="BM39" t="str">
        <f ca="1">BL39&amp;","&amp;BN20</f>
        <v>25762,21534,32765,46662,28582,525298,52244,31380,1205404,49475,27184,55029,11813,31372,11825,14599,43881,284700,14594,52246,42475,1199817,388334,543388,49469,11818,678357,551776,523897,1199815,24363,558740,96910,94098,183678,160068,228887,74585,99710,1313539,74596,74602</v>
      </c>
      <c r="BN39" t="str">
        <f ca="1">BM39&amp;","&amp;BO20</f>
        <v>25762,21534,32765,46662,28582,525298,52244,31380,1205404,49475,27184,55029,11813,31372,11825,14599,43881,284700,14594,52246,42475,1199817,388334,543388,49469,11818,678357,551776,523897,1199815,24363,558740,96910,94098,183678,160068,228887,74585,99710,1313539,74596,74602,1190056</v>
      </c>
      <c r="BO39" t="str">
        <f ca="1">BN39&amp;","&amp;BP20</f>
        <v>25762,21534,32765,46662,28582,525298,52244,31380,1205404,49475,27184,55029,11813,31372,11825,14599,43881,284700,14594,52246,42475,1199817,388334,543388,49469,11818,678357,551776,523897,1199815,24363,558740,96910,94098,183678,160068,228887,74585,99710,1313539,74596,74602,1190056,1184491</v>
      </c>
      <c r="BP39" t="str">
        <f ca="1">BO39&amp;","&amp;BQ20</f>
        <v>25762,21534,32765,46662,28582,525298,52244,31380,1205404,49475,27184,55029,11813,31372,11825,14599,43881,284700,14594,52246,42475,1199817,388334,543388,49469,11818,678357,551776,523897,1199815,24363,558740,96910,94098,183678,160068,228887,74585,99710,1313539,74596,74602,1190056,1184491,106660</v>
      </c>
      <c r="BQ39" t="str">
        <f ca="1">BP39&amp;","&amp;BR20</f>
        <v>25762,21534,32765,46662,28582,525298,52244,31380,1205404,49475,27184,55029,11813,31372,11825,14599,43881,284700,14594,52246,42475,1199817,388334,543388,49469,11818,678357,551776,523897,1199815,24363,558740,96910,94098,183678,160068,228887,74585,99710,1313539,74596,74602,1190056,1184491,106660,1199813</v>
      </c>
      <c r="BR39" t="str">
        <f ca="1">BQ39&amp;","&amp;BS20</f>
        <v>25762,21534,32765,46662,28582,525298,52244,31380,1205404,49475,27184,55029,11813,31372,11825,14599,43881,284700,14594,52246,42475,1199817,388334,543388,49469,11818,678357,551776,523897,1199815,24363,558740,96910,94098,183678,160068,228887,74585,99710,1313539,74596,74602,1190056,1184491,106660,1199813,75999</v>
      </c>
      <c r="BS39" t="str">
        <f ca="1">BR39&amp;","&amp;BT20</f>
        <v>25762,21534,32765,46662,28582,525298,52244,31380,1205404,49475,27184,55029,11813,31372,11825,14599,43881,284700,14594,52246,42475,1199817,388334,543388,49469,11818,678357,551776,523897,1199815,24363,558740,96910,94098,183678,160068,228887,74585,99710,1313539,74596,74602,1190056,1184491,106660,1199813,75999,78806</v>
      </c>
      <c r="BT39" t="str">
        <f ca="1">BS39&amp;","&amp;BU20</f>
        <v>25762,21534,32765,46662,28582,525298,52244,31380,1205404,49475,27184,55029,11813,31372,11825,14599,43881,284700,14594,52246,42475,1199817,388334,543388,49469,11818,678357,551776,523897,1199815,24363,558740,96910,94098,183678,160068,228887,74585,99710,1313539,74596,74602,1190056,1184491,106660,1199813,75999,78806,812209</v>
      </c>
      <c r="BU39" t="str">
        <f ca="1">BT39&amp;","&amp;BV20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v>
      </c>
      <c r="BV39" t="str">
        <f ca="1">BU39&amp;","&amp;BW20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v>
      </c>
      <c r="BW39" t="str">
        <f ca="1">BV39&amp;","&amp;BX20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v>
      </c>
      <c r="BX39" t="str">
        <f ca="1">BW39&amp;","&amp;BY20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v>
      </c>
      <c r="BY39" t="str">
        <f ca="1">BX39&amp;","&amp;BZ20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v>
      </c>
      <c r="BZ39" t="str">
        <f ca="1">BY39&amp;","&amp;CA20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v>
      </c>
      <c r="CA39" t="str">
        <f ca="1">BZ39&amp;","&amp;CB20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v>
      </c>
      <c r="CB39" t="str">
        <f ca="1">CA39&amp;","&amp;CC20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v>
      </c>
      <c r="CC39" t="str">
        <f ca="1">CB39&amp;","&amp;CD20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v>
      </c>
      <c r="CD39" t="str">
        <f ca="1">CC39&amp;","&amp;CE20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v>
      </c>
      <c r="CE39" t="str">
        <f ca="1">CD39&amp;","&amp;CF20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v>
      </c>
      <c r="CF39" t="str">
        <f ca="1">CE39&amp;","&amp;CG20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v>
      </c>
      <c r="CG39" t="str">
        <f ca="1">CF39&amp;","&amp;CH20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v>
      </c>
      <c r="CH39" t="str">
        <f ca="1">CG39&amp;","&amp;CI20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v>
      </c>
      <c r="CI39" t="str">
        <f ca="1">CH39&amp;","&amp;CJ20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v>
      </c>
      <c r="CJ39" t="str">
        <f ca="1">CI39&amp;","&amp;CK20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v>
      </c>
      <c r="CK39" t="str">
        <f ca="1">CJ39&amp;","&amp;CL20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v>
      </c>
      <c r="CL39" t="str">
        <f ca="1">CK39&amp;","&amp;CM20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v>
      </c>
      <c r="CM39" t="str">
        <f ca="1">CL39&amp;","&amp;CN20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v>
      </c>
      <c r="CN39" t="str">
        <f ca="1">CM39&amp;","&amp;CO20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v>
      </c>
      <c r="CO39" t="str">
        <f ca="1">CN39&amp;","&amp;CP20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v>
      </c>
      <c r="CP39" t="str">
        <f ca="1">CO39&amp;","&amp;CQ20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v>
      </c>
      <c r="CQ39" t="str">
        <f ca="1">CP39&amp;","&amp;CR20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v>
      </c>
      <c r="CR39" t="str">
        <f ca="1">CQ39&amp;","&amp;CS20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v>
      </c>
      <c r="CS39" t="str">
        <f ca="1">CR39&amp;","&amp;CT20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v>
      </c>
      <c r="CT39" t="str">
        <f ca="1">CS39&amp;","&amp;CU20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v>
      </c>
      <c r="CU39" t="str">
        <f ca="1">CT39&amp;","&amp;CV20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v>
      </c>
      <c r="CV39" t="str">
        <f ca="1">CU39&amp;","&amp;CW20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v>
      </c>
      <c r="CW39" t="str">
        <f ca="1">CV39&amp;","&amp;CX20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v>
      </c>
      <c r="CX39" t="str">
        <f ca="1">CW39&amp;","&amp;CY20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v>
      </c>
      <c r="CY39" t="str">
        <f ca="1">CX39&amp;","&amp;CZ20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v>
      </c>
      <c r="CZ39" t="str">
        <f ca="1">CY39&amp;","&amp;DA20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v>
      </c>
      <c r="DA39" t="str">
        <f ca="1">CZ39&amp;","&amp;DB20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v>
      </c>
      <c r="DB39" t="str">
        <f ca="1">DA39&amp;","&amp;DC20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v>
      </c>
      <c r="DC39" t="str">
        <f ca="1">DB39&amp;","&amp;DD20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v>
      </c>
      <c r="DD39" t="str">
        <f ca="1">DC39&amp;","&amp;DE20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v>
      </c>
      <c r="DE39" t="str">
        <f ca="1">DD39&amp;","&amp;DF20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v>
      </c>
      <c r="DF39" t="str">
        <f ca="1">DE39&amp;","&amp;DG20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v>
      </c>
      <c r="DG39" t="str">
        <f ca="1">DF39&amp;","&amp;DH20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v>
      </c>
      <c r="DH39" t="str">
        <f ca="1">DG39&amp;","&amp;DI20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v>
      </c>
      <c r="DI39" t="str">
        <f ca="1">DH39&amp;","&amp;DJ20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v>
      </c>
      <c r="DJ39" t="str">
        <f ca="1">DI39&amp;","&amp;DK20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v>
      </c>
      <c r="DK39" t="str">
        <f ca="1">DJ39&amp;","&amp;DL20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v>
      </c>
      <c r="DL39" t="str">
        <f ca="1">DK39&amp;","&amp;DM20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v>
      </c>
      <c r="DM39" t="str">
        <f ca="1">DL39&amp;","&amp;DN20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v>
      </c>
      <c r="DN39" t="str">
        <f ca="1">DM39&amp;","&amp;DO20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v>
      </c>
      <c r="DO39" t="str">
        <f ca="1">DN39&amp;","&amp;DP20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v>
      </c>
      <c r="DP39" t="str">
        <f ca="1">DO39&amp;","&amp;DQ20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v>
      </c>
      <c r="DQ39" t="str">
        <f ca="1">DP39&amp;","&amp;DR20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v>
      </c>
      <c r="DR39" t="str">
        <f ca="1">DQ39&amp;","&amp;DS20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v>
      </c>
      <c r="DS39" t="str">
        <f ca="1">DR39&amp;","&amp;DT20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v>
      </c>
      <c r="DT39" t="str">
        <f ca="1">DS39&amp;","&amp;DU20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v>
      </c>
      <c r="DU39" t="str">
        <f ca="1">DT39&amp;","&amp;DV20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v>
      </c>
      <c r="DV39" t="str">
        <f ca="1">DU39&amp;","&amp;DW20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v>
      </c>
      <c r="DW39" t="str">
        <f ca="1">DV39&amp;","&amp;DX20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v>
      </c>
      <c r="DX39" t="str">
        <f ca="1">DW39&amp;","&amp;DY20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v>
      </c>
      <c r="DY39" t="str">
        <f ca="1">DX39&amp;","&amp;DZ20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v>
      </c>
      <c r="DZ39" t="str">
        <f ca="1">DY39&amp;","&amp;EA20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v>
      </c>
      <c r="EA39" t="str">
        <f ca="1">DZ39&amp;","&amp;EB20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v>
      </c>
      <c r="EB39" t="str">
        <f ca="1">EA39&amp;","&amp;EC20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v>
      </c>
      <c r="EC39" t="str">
        <f ca="1">EB39&amp;","&amp;ED20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v>
      </c>
      <c r="ED39" t="str">
        <f ca="1">EC39&amp;","&amp;EE20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v>
      </c>
      <c r="EE39" t="str">
        <f ca="1">ED39&amp;","&amp;EF20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v>
      </c>
      <c r="EF39" t="str">
        <f ca="1">EE39&amp;","&amp;EG20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v>
      </c>
      <c r="EG39" t="str">
        <f ca="1">EF39&amp;","&amp;EH20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v>
      </c>
      <c r="EH39" t="str">
        <f ca="1">EG39&amp;","&amp;EI20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v>
      </c>
      <c r="EI39" t="str">
        <f ca="1">EH39&amp;","&amp;EJ20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v>
      </c>
      <c r="EJ39" t="str">
        <f ca="1">EI39&amp;","&amp;EK20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v>
      </c>
      <c r="EK39" t="str">
        <f ca="1">EJ39&amp;","&amp;EL20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v>
      </c>
      <c r="EL39" t="str">
        <f ca="1">EK39&amp;","&amp;EM20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v>
      </c>
      <c r="EM39" t="str">
        <f ca="1">EL39&amp;","&amp;EN20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v>
      </c>
      <c r="EN39" t="str">
        <f ca="1">EM39&amp;","&amp;EO20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v>
      </c>
      <c r="EO39" t="str">
        <f ca="1">EN39&amp;","&amp;EP20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v>
      </c>
      <c r="EP39" t="str">
        <f ca="1">EO39&amp;","&amp;EQ20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v>
      </c>
      <c r="EQ39" t="str">
        <f ca="1">EP39&amp;","&amp;ER20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385564</v>
      </c>
      <c r="ER39" t="str">
        <f ca="1">EQ39&amp;","&amp;ES20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385564,217724</v>
      </c>
      <c r="ES39" t="str">
        <f ca="1">ER39&amp;","&amp;ET20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385564,217724,223749</v>
      </c>
      <c r="ET39" t="str">
        <f ca="1">ES39&amp;","&amp;EU20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385564,217724,223749,533635</v>
      </c>
      <c r="EV39" t="str">
        <f ca="1">EV20&amp;","&amp;EW20</f>
        <v>223747,1303805</v>
      </c>
      <c r="EW39" t="str">
        <f ca="1">EV39&amp;","&amp;EX20</f>
        <v>223747,1303805,953207</v>
      </c>
      <c r="EX39" t="str">
        <f ca="1">EW39&amp;","&amp;EY20</f>
        <v>223747,1303805,953207,216338</v>
      </c>
      <c r="EY39" t="str">
        <f ca="1">EX39&amp;","&amp;EZ20</f>
        <v>223747,1303805,953207,216338,15887</v>
      </c>
      <c r="EZ39" t="str">
        <f ca="1">EY39&amp;","&amp;FA20</f>
        <v>223747,1303805,953207,216338,15887,130265</v>
      </c>
      <c r="FA39" t="str">
        <f ca="1">EZ39&amp;","&amp;FB20</f>
        <v>223747,1303805,953207,216338,15887,130265,1121531</v>
      </c>
      <c r="FB39" t="str">
        <f ca="1">FA39&amp;","&amp;FC20</f>
        <v>223747,1303805,953207,216338,15887,130265,1121531,218194</v>
      </c>
      <c r="FC39" t="str">
        <f ca="1">FB39&amp;","&amp;FD20</f>
        <v>223747,1303805,953207,216338,15887,130265,1121531,218194,74260</v>
      </c>
      <c r="FD39" t="str">
        <f ca="1">FC39&amp;","&amp;FE20</f>
        <v>223747,1303805,953207,216338,15887,130265,1121531,218194,74260,88536</v>
      </c>
      <c r="FE39" t="str">
        <f ca="1">FD39&amp;","&amp;FF20</f>
        <v>223747,1303805,953207,216338,15887,130265,1121531,218194,74260,88536,130250</v>
      </c>
      <c r="FF39" t="str">
        <f ca="1">FE39&amp;","&amp;FG20</f>
        <v>223747,1303805,953207,216338,15887,130265,1121531,218194,74260,88536,130250,1301013</v>
      </c>
      <c r="FG39" t="str">
        <f ca="1">FF39&amp;","&amp;FH20</f>
        <v>223747,1303805,953207,216338,15887,130265,1121531,218194,74260,88536,130250,1301013,281924</v>
      </c>
      <c r="FH39" t="str">
        <f ca="1">FG39&amp;","&amp;FI20</f>
        <v>223747,1303805,953207,216338,15887,130265,1121531,218194,74260,88536,130250,1301013,281924,130254</v>
      </c>
      <c r="FI39" t="str">
        <f ca="1">FH39&amp;","&amp;FJ20</f>
        <v>223747,1303805,953207,216338,15887,130265,1121531,218194,74260,88536,130250,1301013,281924,130254,127483</v>
      </c>
      <c r="FJ39" t="str">
        <f ca="1">FI39&amp;","&amp;FK20</f>
        <v>223747,1303805,953207,216338,15887,130265,1121531,218194,74260,88536,130250,1301013,281924,130254,127483,390989</v>
      </c>
      <c r="FK39" t="str">
        <f ca="1">FJ39&amp;","&amp;FL20</f>
        <v>223747,1303805,953207,216338,15887,130265,1121531,218194,74260,88536,130250,1301013,281924,130254,127483,390989,4828</v>
      </c>
      <c r="FL39" t="str">
        <f ca="1">FK39&amp;","&amp;FM20</f>
        <v>223747,1303805,953207,216338,15887,130265,1121531,218194,74260,88536,130250,1301013,281924,130254,127483,390989,4828,124673</v>
      </c>
      <c r="FM39" t="str">
        <f ca="1">FL39&amp;","&amp;FN20</f>
        <v>223747,1303805,953207,216338,15887,130265,1121531,218194,74260,88536,130250,1301013,281924,130254,127483,390989,4828,124673,295832</v>
      </c>
      <c r="FN39" t="str">
        <f ca="1">FM39&amp;","&amp;FO20</f>
        <v>223747,1303805,953207,216338,15887,130265,1121531,218194,74260,88536,130250,1301013,281924,130254,127483,390989,4828,124673,295832,1224803</v>
      </c>
      <c r="FO39" t="str">
        <f ca="1">FN39&amp;","&amp;FP20</f>
        <v>223747,1303805,953207,216338,15887,130265,1121531,218194,74260,88536,130250,1301013,281924,130254,127483,390989,4828,124673,295832,1224803,74255</v>
      </c>
      <c r="FP39" t="str">
        <f ca="1">FO39&amp;","&amp;FQ20</f>
        <v>223747,1303805,953207,216338,15887,130265,1121531,218194,74260,88536,130250,1301013,281924,130254,127483,390989,4828,124673,295832,1224803,74255,1118764</v>
      </c>
      <c r="FQ39" t="str">
        <f ca="1">FP39&amp;","&amp;FR20</f>
        <v>223747,1303805,953207,216338,15887,130265,1121531,218194,74260,88536,130250,1301013,281924,130254,127483,390989,4828,124673,295832,1224803,74255,1118764,551726</v>
      </c>
      <c r="FR39" t="str">
        <f ca="1">FQ39&amp;","&amp;FS20</f>
        <v>223747,1303805,953207,216338,15887,130265,1121531,218194,74260,88536,130250,1301013,281924,130254,127483,390989,4828,124673,295832,1224803,74255,1118764,551726,194158</v>
      </c>
      <c r="FS39" t="str">
        <f ca="1">FR39&amp;","&amp;FT20</f>
        <v>223747,1303805,953207,216338,15887,130265,1121531,218194,74260,88536,130250,1301013,281924,130254,127483,390989,4828,124673,295832,1224803,74255,1118764,551726,194158,212170</v>
      </c>
      <c r="FT39" t="str">
        <f ca="1">FS39&amp;","&amp;FU20</f>
        <v>223747,1303805,953207,216338,15887,130265,1121531,218194,74260,88536,130250,1301013,281924,130254,127483,390989,4828,124673,295832,1224803,74255,1118764,551726,194158,212170,540584</v>
      </c>
      <c r="FU39" t="str">
        <f ca="1">FT39&amp;","&amp;FV20</f>
        <v>223747,1303805,953207,216338,15887,130265,1121531,218194,74260,88536,130250,1301013,281924,130254,127483,390989,4828,124673,295832,1224803,74255,1118764,551726,194158,212170,540584,221895</v>
      </c>
      <c r="FV39" t="str">
        <f ca="1">FU39&amp;","&amp;FW20</f>
        <v>223747,1303805,953207,216338,15887,130265,1121531,218194,74260,88536,130250,1301013,281924,130254,127483,390989,4828,124673,295832,1224803,74255,1118764,551726,194158,212170,540584,221895,1231757</v>
      </c>
    </row>
    <row r="40" spans="1:179">
      <c r="A40" t="str">
        <f ca="1"/>
        <v>00037E17</v>
      </c>
      <c r="B40" t="str">
        <f ca="1"/>
        <v>0003D046</v>
      </c>
      <c r="C40">
        <f ca="1"/>
        <v>0</v>
      </c>
      <c r="D40">
        <f ca="1"/>
        <v>0</v>
      </c>
      <c r="E40" t="str">
        <f ca="1"/>
        <v>Conjuration</v>
      </c>
      <c r="F40">
        <f ca="1"/>
        <v>25</v>
      </c>
      <c r="G40" t="str">
        <f ca="1"/>
        <v>Conjure Deadeye Captain</v>
      </c>
      <c r="H40">
        <f ca="1"/>
        <v>1</v>
      </c>
      <c r="I40">
        <f ca="1"/>
        <v>1</v>
      </c>
      <c r="J40">
        <f ca="1"/>
        <v>0</v>
      </c>
      <c r="K40">
        <f ca="1"/>
        <v>0</v>
      </c>
      <c r="L40">
        <f ca="1"/>
        <v>0</v>
      </c>
      <c r="M40" t="str">
        <f ca="1"/>
        <v>Death</v>
      </c>
      <c r="N40">
        <f ca="1"/>
        <v>0</v>
      </c>
      <c r="O40">
        <f ca="1"/>
        <v>0</v>
      </c>
      <c r="P40">
        <f ca="1"/>
        <v>0</v>
      </c>
      <c r="Q40">
        <f ca="1"/>
        <v>0</v>
      </c>
      <c r="S40" t="str">
        <f t="shared" ca="1" si="0"/>
        <v>Conjure Deadeye Captain</v>
      </c>
      <c r="T40">
        <f t="shared" ca="1" si="1"/>
        <v>25</v>
      </c>
      <c r="U40" s="22">
        <f t="shared" ca="1" si="2"/>
        <v>228887</v>
      </c>
      <c r="Y40" t="str">
        <f ca="1">Y21&amp;","&amp;Z21</f>
        <v>247063,247064</v>
      </c>
      <c r="Z40" t="str">
        <f ca="1">Y40&amp;","&amp;AA21</f>
        <v>247063,247064,562947</v>
      </c>
      <c r="AA40" t="str">
        <f ca="1">Z40&amp;","&amp;AB21</f>
        <v>247063,247064,562947,247066</v>
      </c>
      <c r="AB40" t="str">
        <f ca="1">AA40&amp;","&amp;AC21</f>
        <v>247063,247064,562947,247066,247068</v>
      </c>
      <c r="AC40" t="str">
        <f ca="1">AB40&amp;","&amp;AD21</f>
        <v>247063,247064,562947,247066,247068,247067</v>
      </c>
      <c r="AD40" t="str">
        <f ca="1">AC40&amp;","&amp;AE21</f>
        <v>247063,247064,562947,247066,247068,247067,247065</v>
      </c>
      <c r="AE40" t="str">
        <f ca="1">AD40&amp;","&amp;AF21</f>
        <v>247063,247064,562947,247066,247068,247067,247065,247069</v>
      </c>
      <c r="AF40" t="str">
        <f ca="1">AE40&amp;","&amp;AG21</f>
        <v>247063,247064,562947,247066,247068,247067,247065,247069,247070</v>
      </c>
      <c r="AG40" t="str">
        <f ca="1">AF40&amp;","&amp;AH21</f>
        <v>247063,247064,562947,247066,247068,247067,247065,247069,247070,247074</v>
      </c>
      <c r="AH40" t="str">
        <f ca="1">AG40&amp;","&amp;AI21</f>
        <v>247063,247064,562947,247066,247068,247067,247065,247069,247070,247074,247075</v>
      </c>
      <c r="AI40" t="str">
        <f ca="1">AH40&amp;","&amp;AJ21</f>
        <v>247063,247064,562947,247066,247068,247067,247065,247069,247070,247074,247075,247071</v>
      </c>
      <c r="AJ40" t="str">
        <f ca="1">AI40&amp;","&amp;AK21</f>
        <v>247063,247064,562947,247066,247068,247067,247065,247069,247070,247074,247075,247071,247076</v>
      </c>
      <c r="AK40" t="str">
        <f ca="1">AJ40&amp;","&amp;AL21</f>
        <v>247063,247064,562947,247066,247068,247067,247065,247069,247070,247074,247075,247071,247076,247073</v>
      </c>
      <c r="AL40" t="str">
        <f ca="1">AK40&amp;","&amp;AM21</f>
        <v>247063,247064,562947,247066,247068,247067,247065,247069,247070,247074,247075,247071,247076,247073,247072</v>
      </c>
      <c r="AM40" t="str">
        <f ca="1">AL40&amp;","&amp;AN21</f>
        <v>247063,247064,562947,247066,247068,247067,247065,247069,247070,247074,247075,247071,247076,247073,247072,247077</v>
      </c>
      <c r="AN40" t="str">
        <f ca="1">AM40&amp;","&amp;AO21</f>
        <v>247063,247064,562947,247066,247068,247067,247065,247069,247070,247074,247075,247071,247076,247073,247072,247077,247079</v>
      </c>
      <c r="AO40" t="str">
        <f ca="1">AN40&amp;","&amp;AP21</f>
        <v>247063,247064,562947,247066,247068,247067,247065,247069,247070,247074,247075,247071,247076,247073,247072,247077,247079,259675</v>
      </c>
      <c r="AP40" t="str">
        <f ca="1">AO40&amp;","&amp;AQ21</f>
        <v>247063,247064,562947,247066,247068,247067,247065,247069,247070,247074,247075,247071,247076,247073,247072,247077,247079,259675,247080</v>
      </c>
      <c r="AQ40" t="str">
        <f ca="1">AP40&amp;","&amp;AR21</f>
        <v>247063,247064,562947,247066,247068,247067,247065,247069,247070,247074,247075,247071,247076,247073,247072,247077,247079,259675,247080,247081</v>
      </c>
      <c r="AR40" t="str">
        <f ca="1">AQ40&amp;","&amp;AS21</f>
        <v>247063,247064,562947,247066,247068,247067,247065,247069,247070,247074,247075,247071,247076,247073,247072,247077,247079,259675,247080,247081,247078</v>
      </c>
      <c r="AS40" t="str">
        <f ca="1">AR40&amp;","&amp;AT21</f>
        <v>247063,247064,562947,247066,247068,247067,247065,247069,247070,247074,247075,247071,247076,247073,247072,247077,247079,259675,247080,247081,247078,247083</v>
      </c>
      <c r="AT40" t="str">
        <f ca="1">AS40&amp;","&amp;AU21</f>
        <v>247063,247064,562947,247066,247068,247067,247065,247069,247070,247074,247075,247071,247076,247073,247072,247077,247079,259675,247080,247081,247078,247083,389719</v>
      </c>
      <c r="AU40" t="str">
        <f ca="1">AT40&amp;","&amp;AV21</f>
        <v>247063,247064,562947,247066,247068,247067,247065,247069,247070,247074,247075,247071,247076,247073,247072,247077,247079,259675,247080,247081,247078,247083,389719,562948</v>
      </c>
      <c r="AV40" t="str">
        <f ca="1">AU40&amp;","&amp;AW21</f>
        <v>247063,247064,562947,247066,247068,247067,247065,247069,247070,247074,247075,247071,247076,247073,247072,247077,247079,259675,247080,247081,247078,247083,389719,562948,247087</v>
      </c>
      <c r="AW40" t="str">
        <f ca="1">AV40&amp;","&amp;AX21</f>
        <v>247063,247064,562947,247066,247068,247067,247065,247069,247070,247074,247075,247071,247076,247073,247072,247077,247079,259675,247080,247081,247078,247083,389719,562948,247087,247084</v>
      </c>
      <c r="AX40" t="str">
        <f ca="1">AW40&amp;","&amp;AY21</f>
        <v>247063,247064,562947,247066,247068,247067,247065,247069,247070,247074,247075,247071,247076,247073,247072,247077,247079,259675,247080,247081,247078,247083,389719,562948,247087,247084,247086</v>
      </c>
      <c r="AY40" t="str">
        <f ca="1">AX40&amp;","&amp;AZ21</f>
        <v>247063,247064,562947,247066,247068,247067,247065,247069,247070,247074,247075,247071,247076,247073,247072,247077,247079,259675,247080,247081,247078,247083,389719,562948,247087,247084,247086,562949</v>
      </c>
      <c r="AZ40" t="str">
        <f ca="1">AY40&amp;","&amp;BA21</f>
        <v>247063,247064,562947,247066,247068,247067,247065,247069,247070,247074,247075,247071,247076,247073,247072,247077,247079,259675,247080,247081,247078,247083,389719,562948,247087,247084,247086,562949,294437</v>
      </c>
      <c r="BA40" t="str">
        <f ca="1">AZ40&amp;","&amp;BB21</f>
        <v>247063,247064,562947,247066,247068,247067,247065,247069,247070,247074,247075,247071,247076,247073,247072,247077,247079,259675,247080,247081,247078,247083,389719,562948,247087,247084,247086,562949,294437,247088</v>
      </c>
      <c r="BB40" t="str">
        <f ca="1">BA40&amp;","&amp;BC21</f>
        <v>247063,247064,562947,247066,247068,247067,247065,247069,247070,247074,247075,247071,247076,247073,247072,247077,247079,259675,247080,247081,247078,247083,389719,562948,247087,247084,247086,562949,294437,247088,247085</v>
      </c>
      <c r="BC40" t="str">
        <f ca="1">BB40&amp;","&amp;BD21</f>
        <v>247063,247064,562947,247066,247068,247067,247065,247069,247070,247074,247075,247071,247076,247073,247072,247077,247079,259675,247080,247081,247078,247083,389719,562948,247087,247084,247086,562949,294437,247088,247085,562950</v>
      </c>
      <c r="BD40" t="str">
        <f ca="1">BC40&amp;","&amp;BE21</f>
        <v>247063,247064,562947,247066,247068,247067,247065,247069,247070,247074,247075,247071,247076,247073,247072,247077,247079,259675,247080,247081,247078,247083,389719,562948,247087,247084,247086,562949,294437,247088,247085,562950,249921</v>
      </c>
      <c r="BE40" t="str">
        <f ca="1">BD40&amp;","&amp;BF21</f>
        <v>247063,247064,562947,247066,247068,247067,247065,247069,247070,247074,247075,247071,247076,247073,247072,247077,247079,259675,247080,247081,247078,247083,389719,562948,247087,247084,247086,562949,294437,247088,247085,562950,249921,249922</v>
      </c>
      <c r="BF40" t="str">
        <f ca="1">BE40&amp;","&amp;BG21</f>
        <v>247063,247064,562947,247066,247068,247067,247065,247069,247070,247074,247075,247071,247076,247073,247072,247077,247079,259675,247080,247081,247078,247083,389719,562948,247087,247084,247086,562949,294437,247088,247085,562950,249921,249922,249923</v>
      </c>
      <c r="BG40" t="str">
        <f ca="1">BF40&amp;","&amp;BH21</f>
        <v>247063,247064,562947,247066,247068,247067,247065,247069,247070,247074,247075,247071,247076,247073,247072,247077,247079,259675,247080,247081,247078,247083,389719,562948,247087,247084,247086,562949,294437,247088,247085,562950,249921,249922,249923,249928</v>
      </c>
      <c r="BH40" t="str">
        <f ca="1">BG40&amp;","&amp;BI21</f>
        <v>247063,247064,562947,247066,247068,247067,247065,247069,247070,247074,247075,247071,247076,247073,247072,247077,247079,259675,247080,247081,247078,247083,389719,562948,247087,247084,247086,562949,294437,247088,247085,562950,249921,249922,249923,249928,249926</v>
      </c>
      <c r="BI40" t="str">
        <f ca="1">BH40&amp;","&amp;BJ21</f>
        <v>247063,247064,562947,247066,247068,247067,247065,247069,247070,247074,247075,247071,247076,247073,247072,247077,247079,259675,247080,247081,247078,247083,389719,562948,247087,247084,247086,562949,294437,247088,247085,562950,249921,249922,249923,249928,249926,249925</v>
      </c>
      <c r="BJ40" t="str">
        <f ca="1">BI40&amp;","&amp;BK21</f>
        <v>247063,247064,562947,247066,247068,247067,247065,247069,247070,247074,247075,247071,247076,247073,247072,247077,247079,259675,247080,247081,247078,247083,389719,562948,247087,247084,247086,562949,294437,247088,247085,562950,249921,249922,249923,249928,249926,249925,249927</v>
      </c>
      <c r="BK40" t="str">
        <f ca="1">BJ40&amp;","&amp;BL21</f>
        <v>247063,247064,562947,247066,247068,247067,247065,247069,247070,247074,247075,247071,247076,247073,247072,247077,247079,259675,247080,247081,247078,247083,389719,562948,247087,247084,247086,562949,294437,247088,247085,562950,249921,249922,249923,249928,249926,249925,249927,249924</v>
      </c>
      <c r="BL40" t="str">
        <f ca="1">BK40&amp;","&amp;BM21</f>
        <v>247063,247064,562947,247066,247068,247067,247065,247069,247070,247074,247075,247071,247076,247073,247072,247077,247079,259675,247080,247081,247078,247083,389719,562948,247087,247084,247086,562949,294437,247088,247085,562950,249921,249922,249923,249928,249926,249925,249927,249924,249929</v>
      </c>
      <c r="BM40" t="str">
        <f ca="1">BL40&amp;","&amp;BN21</f>
        <v>247063,247064,562947,247066,247068,247067,247065,247069,247070,247074,247075,247071,247076,247073,247072,247077,247079,259675,247080,247081,247078,247083,389719,562948,247087,247084,247086,562949,294437,247088,247085,562950,249921,249922,249923,249928,249926,249925,249927,249924,249929,249930</v>
      </c>
      <c r="BN40" t="str">
        <f ca="1">BM40&amp;","&amp;BO21</f>
        <v>247063,247064,562947,247066,247068,247067,247065,247069,247070,247074,247075,247071,247076,247073,247072,247077,247079,259675,247080,247081,247078,247083,389719,562948,247087,247084,247086,562949,294437,247088,247085,562950,249921,249922,249923,249928,249926,249925,249927,249924,249929,249930,249931</v>
      </c>
      <c r="BO40" t="str">
        <f ca="1">BN40&amp;","&amp;BP21</f>
        <v>247063,247064,562947,247066,247068,247067,247065,247069,247070,247074,247075,247071,247076,247073,247072,247077,247079,259675,247080,247081,247078,247083,389719,562948,247087,247084,247086,562949,294437,247088,247085,562950,249921,249922,249923,249928,249926,249925,249927,249924,249929,249930,249931,249933</v>
      </c>
      <c r="BP40" t="str">
        <f ca="1">BO40&amp;","&amp;BQ21</f>
        <v>247063,247064,562947,247066,247068,247067,247065,247069,247070,247074,247075,247071,247076,247073,247072,247077,247079,259675,247080,247081,247078,247083,389719,562948,247087,247084,247086,562949,294437,247088,247085,562950,249921,249922,249923,249928,249926,249925,249927,249924,249929,249930,249931,249933,249932</v>
      </c>
      <c r="BQ40" t="str">
        <f ca="1">BP40&amp;","&amp;BR21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v>
      </c>
      <c r="BR40" t="str">
        <f ca="1">BQ40&amp;","&amp;BS21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v>
      </c>
      <c r="BS40" t="str">
        <f ca="1">BR40&amp;","&amp;BT21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v>
      </c>
      <c r="BT40" t="str">
        <f ca="1">BS40&amp;","&amp;BU21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v>
      </c>
      <c r="BU40" t="str">
        <f ca="1">BT40&amp;","&amp;BV21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v>
      </c>
      <c r="BV40" t="str">
        <f ca="1">BU40&amp;","&amp;BW21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v>
      </c>
      <c r="BW40" t="str">
        <f ca="1">BV40&amp;","&amp;BX21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v>
      </c>
      <c r="BX40" t="str">
        <f ca="1">BW40&amp;","&amp;BY21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v>
      </c>
      <c r="BY40" t="str">
        <f ca="1">BX40&amp;","&amp;BZ21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v>
      </c>
      <c r="BZ40" t="str">
        <f ca="1">BY40&amp;","&amp;CA21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v>
      </c>
      <c r="CA40" t="str">
        <f ca="1">BZ40&amp;","&amp;CB21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v>
      </c>
      <c r="CB40" t="str">
        <f ca="1">CA40&amp;","&amp;CC21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v>
      </c>
      <c r="CC40" t="str">
        <f ca="1">CB40&amp;","&amp;CD21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v>
      </c>
      <c r="CD40" t="str">
        <f ca="1">CC40&amp;","&amp;CE21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v>
      </c>
      <c r="CE40" t="str">
        <f ca="1">CD40&amp;","&amp;CF21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v>
      </c>
      <c r="CF40" t="str">
        <f ca="1">CE40&amp;","&amp;CG21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v>
      </c>
      <c r="CG40" t="str">
        <f ca="1">CF40&amp;","&amp;CH21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v>
      </c>
      <c r="CH40" t="str">
        <f ca="1">CG40&amp;","&amp;CI21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v>
      </c>
      <c r="CI40" t="str">
        <f ca="1">CH40&amp;","&amp;CJ21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v>
      </c>
      <c r="CJ40" t="str">
        <f ca="1">CI40&amp;","&amp;CK21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v>
      </c>
      <c r="CK40" t="str">
        <f ca="1">CJ40&amp;","&amp;CL21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v>
      </c>
      <c r="CL40" t="str">
        <f ca="1">CK40&amp;","&amp;CM21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v>
      </c>
      <c r="CM40" t="str">
        <f ca="1">CL40&amp;","&amp;CN21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v>
      </c>
      <c r="CN40" t="str">
        <f ca="1">CM40&amp;","&amp;CO21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v>
      </c>
      <c r="CO40" t="str">
        <f ca="1">CN40&amp;","&amp;CP21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v>
      </c>
      <c r="CP40" t="str">
        <f ca="1">CO40&amp;","&amp;CQ21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v>
      </c>
      <c r="CQ40" t="str">
        <f ca="1">CP40&amp;","&amp;CR21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v>
      </c>
      <c r="CR40" t="str">
        <f ca="1">CQ40&amp;","&amp;CS21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v>
      </c>
      <c r="CS40" t="str">
        <f ca="1">CR40&amp;","&amp;CT21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v>
      </c>
      <c r="CT40" t="str">
        <f ca="1">CS40&amp;","&amp;CU21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v>
      </c>
      <c r="CU40" t="str">
        <f ca="1">CT40&amp;","&amp;CV21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v>
      </c>
      <c r="CV40" t="str">
        <f ca="1">CU40&amp;","&amp;CW21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v>
      </c>
      <c r="CW40" t="str">
        <f ca="1">CV40&amp;","&amp;CX21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v>
      </c>
      <c r="CX40" t="str">
        <f ca="1">CW40&amp;","&amp;CY21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v>
      </c>
      <c r="CY40" t="str">
        <f ca="1">CX40&amp;","&amp;CZ21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v>
      </c>
      <c r="CZ40" t="str">
        <f ca="1">CY40&amp;","&amp;DA21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v>
      </c>
      <c r="DA40" t="str">
        <f ca="1">CZ40&amp;","&amp;DB21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v>
      </c>
      <c r="DB40" t="str">
        <f ca="1">DA40&amp;","&amp;DC21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v>
      </c>
      <c r="DC40" t="str">
        <f ca="1">DB40&amp;","&amp;DD21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v>
      </c>
      <c r="DD40" t="str">
        <f ca="1">DC40&amp;","&amp;DE21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v>
      </c>
      <c r="DE40" t="str">
        <f ca="1">DD40&amp;","&amp;DF21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v>
      </c>
      <c r="DF40" t="str">
        <f ca="1">DE40&amp;","&amp;DG21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v>
      </c>
      <c r="DG40" t="str">
        <f ca="1">DF40&amp;","&amp;DH21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v>
      </c>
      <c r="DH40" t="str">
        <f ca="1">DG40&amp;","&amp;DI21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v>
      </c>
      <c r="DI40" t="str">
        <f ca="1">DH40&amp;","&amp;DJ21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v>
      </c>
      <c r="DJ40" t="str">
        <f ca="1">DI40&amp;","&amp;DK21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v>
      </c>
      <c r="DK40" t="str">
        <f ca="1">DJ40&amp;","&amp;DL21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v>
      </c>
      <c r="DL40" t="str">
        <f ca="1">DK40&amp;","&amp;DM21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v>
      </c>
      <c r="DM40" t="str">
        <f ca="1">DL40&amp;","&amp;DN21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v>
      </c>
      <c r="DN40" t="str">
        <f ca="1">DM40&amp;","&amp;DO21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v>
      </c>
      <c r="DO40" t="str">
        <f ca="1">DN40&amp;","&amp;DP21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v>
      </c>
      <c r="DP40" t="str">
        <f ca="1">DO40&amp;","&amp;DQ21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v>
      </c>
      <c r="DQ40" t="str">
        <f ca="1">DP40&amp;","&amp;DR21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v>
      </c>
      <c r="DR40" t="str">
        <f ca="1">DQ40&amp;","&amp;DS21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v>
      </c>
      <c r="DS40" t="str">
        <f ca="1">DR40&amp;","&amp;DT21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v>
      </c>
      <c r="DT40" t="str">
        <f ca="1">DS40&amp;","&amp;DU21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v>
      </c>
      <c r="DU40" t="str">
        <f ca="1">DT40&amp;","&amp;DV21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v>
      </c>
      <c r="DV40" t="str">
        <f ca="1">DU40&amp;","&amp;DW21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v>
      </c>
      <c r="DW40" t="str">
        <f ca="1">DV40&amp;","&amp;DX21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v>
      </c>
      <c r="DX40" t="str">
        <f ca="1">DW40&amp;","&amp;DY21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v>
      </c>
      <c r="DY40" t="str">
        <f ca="1">DX40&amp;","&amp;DZ21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v>
      </c>
      <c r="DZ40" t="str">
        <f ca="1">DY40&amp;","&amp;EA21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v>
      </c>
      <c r="EA40" t="str">
        <f ca="1">DZ40&amp;","&amp;EB21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v>
      </c>
      <c r="EB40" t="str">
        <f ca="1">EA40&amp;","&amp;EC21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v>
      </c>
      <c r="EC40" t="str">
        <f ca="1">EB40&amp;","&amp;ED21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v>
      </c>
      <c r="ED40" t="str">
        <f ca="1">EC40&amp;","&amp;EE21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v>
      </c>
      <c r="EE40" t="str">
        <f ca="1">ED40&amp;","&amp;EF21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v>
      </c>
      <c r="EF40" t="str">
        <f ca="1">EE40&amp;","&amp;EG21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v>
      </c>
      <c r="EG40" t="str">
        <f ca="1">EF40&amp;","&amp;EH21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v>
      </c>
      <c r="EH40" t="str">
        <f ca="1">EG40&amp;","&amp;EI21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v>
      </c>
      <c r="EI40" t="str">
        <f ca="1">EH40&amp;","&amp;EJ21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v>
      </c>
      <c r="EJ40" t="str">
        <f ca="1">EI40&amp;","&amp;EK21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v>
      </c>
      <c r="EK40" t="str">
        <f ca="1">EJ40&amp;","&amp;EL21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v>
      </c>
      <c r="EL40" t="str">
        <f ca="1">EK40&amp;","&amp;EM21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v>
      </c>
      <c r="EM40" t="str">
        <f ca="1">EL40&amp;","&amp;EN21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v>
      </c>
      <c r="EN40" t="str">
        <f ca="1">EM40&amp;","&amp;EO21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v>
      </c>
      <c r="EO40" t="str">
        <f ca="1">EN40&amp;","&amp;EP21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v>
      </c>
      <c r="EP40" t="str">
        <f ca="1">EO40&amp;","&amp;EQ21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v>
      </c>
      <c r="EQ40" t="str">
        <f ca="1">EP40&amp;","&amp;ER21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385573</v>
      </c>
      <c r="ER40" t="str">
        <f ca="1">EQ40&amp;","&amp;ES21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385573,256891</v>
      </c>
      <c r="ES40" t="str">
        <f ca="1">ER40&amp;","&amp;ET21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385573,256891,256892</v>
      </c>
      <c r="ET40" t="str">
        <f ca="1">ES40&amp;","&amp;EU21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385573,256891,256892,562959</v>
      </c>
      <c r="EV40" t="str">
        <f t="shared" ref="EV40:EV49" ca="1" si="12">EV21&amp;","&amp;EW21</f>
        <v>256894,256895</v>
      </c>
      <c r="EW40" t="str">
        <f ca="1">EV40&amp;","&amp;EX21</f>
        <v>256894,256895,256896</v>
      </c>
      <c r="EX40" t="str">
        <f ca="1">EW40&amp;","&amp;EY21</f>
        <v>256894,256895,256896,256897</v>
      </c>
      <c r="EY40" t="str">
        <f ca="1">EX40&amp;","&amp;EZ21</f>
        <v>256894,256895,256896,256897,256898</v>
      </c>
      <c r="EZ40" t="str">
        <f ca="1">EY40&amp;","&amp;FA21</f>
        <v>256894,256895,256896,256897,256898,256893</v>
      </c>
      <c r="FA40" t="str">
        <f ca="1">EZ40&amp;","&amp;FB21</f>
        <v>256894,256895,256896,256897,256898,256893,256899</v>
      </c>
      <c r="FB40" t="str">
        <f ca="1">FA40&amp;","&amp;FC21</f>
        <v>256894,256895,256896,256897,256898,256893,256899,256900</v>
      </c>
      <c r="FC40" t="str">
        <f ca="1">FB40&amp;","&amp;FD21</f>
        <v>256894,256895,256896,256897,256898,256893,256899,256900,256901</v>
      </c>
      <c r="FD40" t="str">
        <f ca="1">FC40&amp;","&amp;FE21</f>
        <v>256894,256895,256896,256897,256898,256893,256899,256900,256901,256903</v>
      </c>
      <c r="FE40" t="str">
        <f ca="1">FD40&amp;","&amp;FF21</f>
        <v>256894,256895,256896,256897,256898,256893,256899,256900,256901,256903,256904</v>
      </c>
      <c r="FF40" t="str">
        <f ca="1">FE40&amp;","&amp;FG21</f>
        <v>256894,256895,256896,256897,256898,256893,256899,256900,256901,256903,256904,256902</v>
      </c>
      <c r="FG40" t="str">
        <f ca="1">FF40&amp;","&amp;FH21</f>
        <v>256894,256895,256896,256897,256898,256893,256899,256900,256901,256903,256904,256902,256906</v>
      </c>
      <c r="FH40" t="str">
        <f ca="1">FG40&amp;","&amp;FI21</f>
        <v>256894,256895,256896,256897,256898,256893,256899,256900,256901,256903,256904,256902,256906,256905</v>
      </c>
      <c r="FI40" t="str">
        <f ca="1">FH40&amp;","&amp;FJ21</f>
        <v>256894,256895,256896,256897,256898,256893,256899,256900,256901,256903,256904,256902,256906,256905,256910</v>
      </c>
      <c r="FJ40" t="str">
        <f ca="1">FI40&amp;","&amp;FK21</f>
        <v>256894,256895,256896,256897,256898,256893,256899,256900,256901,256903,256904,256902,256906,256905,256910,256909</v>
      </c>
      <c r="FK40" t="str">
        <f ca="1">FJ40&amp;","&amp;FL21</f>
        <v>256894,256895,256896,256897,256898,256893,256899,256900,256901,256903,256904,256902,256906,256905,256910,256909,256908</v>
      </c>
      <c r="FL40" t="str">
        <f ca="1">FK40&amp;","&amp;FM21</f>
        <v>256894,256895,256896,256897,256898,256893,256899,256900,256901,256903,256904,256902,256906,256905,256910,256909,256908,256907</v>
      </c>
      <c r="FM40" t="str">
        <f ca="1">FL40&amp;","&amp;FN21</f>
        <v>256894,256895,256896,256897,256898,256893,256899,256900,256901,256903,256904,256902,256906,256905,256910,256909,256908,256907,291651</v>
      </c>
      <c r="FN40" t="str">
        <f ca="1">FM40&amp;","&amp;FO21</f>
        <v>256894,256895,256896,256897,256898,256893,256899,256900,256901,256903,256904,256902,256906,256905,256910,256909,256908,256907,291651,256911</v>
      </c>
      <c r="FO40" t="str">
        <f ca="1">FN40&amp;","&amp;FP21</f>
        <v>256894,256895,256896,256897,256898,256893,256899,256900,256901,256903,256904,256902,256906,256905,256910,256909,256908,256907,291651,256911,256912</v>
      </c>
      <c r="FP40" t="str">
        <f ca="1">FO40&amp;","&amp;FQ21</f>
        <v>256894,256895,256896,256897,256898,256893,256899,256900,256901,256903,256904,256902,256906,256905,256910,256909,256908,256907,291651,256911,256912,256914</v>
      </c>
      <c r="FQ40" t="str">
        <f ca="1">FP40&amp;","&amp;FR21</f>
        <v>256894,256895,256896,256897,256898,256893,256899,256900,256901,256903,256904,256902,256906,256905,256910,256909,256908,256907,291651,256911,256912,256914,562960</v>
      </c>
      <c r="FR40" t="str">
        <f ca="1">FQ40&amp;","&amp;FS21</f>
        <v>256894,256895,256896,256897,256898,256893,256899,256900,256901,256903,256904,256902,256906,256905,256910,256909,256908,256907,291651,256911,256912,256914,562960,256915</v>
      </c>
      <c r="FS40" t="str">
        <f ca="1">FR40&amp;","&amp;FT21</f>
        <v>256894,256895,256896,256897,256898,256893,256899,256900,256901,256903,256904,256902,256906,256905,256910,256909,256908,256907,291651,256911,256912,256914,562960,256915,256916</v>
      </c>
      <c r="FT40" t="str">
        <f ca="1">FS40&amp;","&amp;FU21</f>
        <v>256894,256895,256896,256897,256898,256893,256899,256900,256901,256903,256904,256902,256906,256905,256910,256909,256908,256907,291651,256911,256912,256914,562960,256915,256916,562961</v>
      </c>
      <c r="FU40" t="str">
        <f ca="1">FT40&amp;","&amp;FV21</f>
        <v>256894,256895,256896,256897,256898,256893,256899,256900,256901,256903,256904,256902,256906,256905,256910,256909,256908,256907,291651,256911,256912,256914,562960,256915,256916,562961,385560</v>
      </c>
      <c r="FV40" t="str">
        <f ca="1">FU40&amp;","&amp;FW21</f>
        <v>256894,256895,256896,256897,256898,256893,256899,256900,256901,256903,256904,256902,256906,256905,256910,256909,256908,256907,291651,256911,256912,256914,562960,256915,256916,562961,385560,256913</v>
      </c>
    </row>
    <row r="41" spans="1:179">
      <c r="A41" t="str">
        <f ca="1"/>
        <v>00012359</v>
      </c>
      <c r="B41" t="str">
        <f ca="1"/>
        <v>0003D045</v>
      </c>
      <c r="C41">
        <f ca="1"/>
        <v>0</v>
      </c>
      <c r="D41">
        <f ca="1"/>
        <v>0</v>
      </c>
      <c r="E41" t="str">
        <f ca="1"/>
        <v>Conjuration</v>
      </c>
      <c r="F41">
        <f ca="1"/>
        <v>25</v>
      </c>
      <c r="G41" t="str">
        <f ca="1"/>
        <v>Conjure Dremora Churl</v>
      </c>
      <c r="H41">
        <f ca="1"/>
        <v>1</v>
      </c>
      <c r="I41">
        <f ca="1"/>
        <v>1</v>
      </c>
      <c r="J41">
        <f ca="1"/>
        <v>0</v>
      </c>
      <c r="K41">
        <f ca="1"/>
        <v>0</v>
      </c>
      <c r="L41">
        <f ca="1"/>
        <v>0</v>
      </c>
      <c r="M41" t="str">
        <f ca="1"/>
        <v>Oblivion</v>
      </c>
      <c r="N41">
        <f ca="1"/>
        <v>0</v>
      </c>
      <c r="O41">
        <f ca="1"/>
        <v>0</v>
      </c>
      <c r="P41">
        <f ca="1"/>
        <v>0</v>
      </c>
      <c r="Q41">
        <f ca="1"/>
        <v>0</v>
      </c>
      <c r="S41" t="str">
        <f t="shared" ca="1" si="0"/>
        <v>Conjure Dremora Churl</v>
      </c>
      <c r="T41">
        <f t="shared" ca="1" si="1"/>
        <v>25</v>
      </c>
      <c r="U41" s="22">
        <f t="shared" ca="1" si="2"/>
        <v>74585</v>
      </c>
      <c r="Y41" t="str">
        <f ca="1">Y22&amp;","&amp;Z22</f>
        <v>-1,-1</v>
      </c>
      <c r="Z41" t="str">
        <f ca="1">Y41&amp;","&amp;AA22</f>
        <v>-1,-1,-1</v>
      </c>
      <c r="AA41" t="str">
        <f ca="1">Z41&amp;","&amp;AB22</f>
        <v>-1,-1,-1,-1</v>
      </c>
      <c r="AB41" t="str">
        <f ca="1">AA41&amp;","&amp;AC22</f>
        <v>-1,-1,-1,-1,-1</v>
      </c>
      <c r="AC41" t="str">
        <f ca="1">AB41&amp;","&amp;AD22</f>
        <v>-1,-1,-1,-1,-1,-1</v>
      </c>
      <c r="AD41" t="str">
        <f ca="1">AC41&amp;","&amp;AE22</f>
        <v>-1,-1,-1,-1,-1,-1,-1</v>
      </c>
      <c r="AE41" t="str">
        <f ca="1">AD41&amp;","&amp;AF22</f>
        <v>-1,-1,-1,-1,-1,-1,-1,-1</v>
      </c>
      <c r="AF41" t="str">
        <f ca="1">AE41&amp;","&amp;AG22</f>
        <v>-1,-1,-1,-1,-1,-1,-1,-1,-1</v>
      </c>
      <c r="AG41" t="str">
        <f ca="1">AF41&amp;","&amp;AH22</f>
        <v>-1,-1,-1,-1,-1,-1,-1,-1,-1,-1</v>
      </c>
      <c r="AH41" t="str">
        <f ca="1">AG41&amp;","&amp;AI22</f>
        <v>-1,-1,-1,-1,-1,-1,-1,-1,-1,-1,-1</v>
      </c>
      <c r="AI41" t="str">
        <f ca="1">AH41&amp;","&amp;AJ22</f>
        <v>-1,-1,-1,-1,-1,-1,-1,-1,-1,-1,-1,-1</v>
      </c>
      <c r="AJ41" t="str">
        <f ca="1">AI41&amp;","&amp;AK22</f>
        <v>-1,-1,-1,-1,-1,-1,-1,-1,-1,-1,-1,-1,-1</v>
      </c>
      <c r="AK41" t="str">
        <f ca="1">AJ41&amp;","&amp;AL22</f>
        <v>-1,-1,-1,-1,-1,-1,-1,-1,-1,-1,-1,-1,-1,-1</v>
      </c>
      <c r="AL41" t="str">
        <f ca="1">AK41&amp;","&amp;AM22</f>
        <v>-1,-1,-1,-1,-1,-1,-1,-1,-1,-1,-1,-1,-1,-1,-1</v>
      </c>
      <c r="AM41" t="str">
        <f ca="1">AL41&amp;","&amp;AN22</f>
        <v>-1,-1,-1,-1,-1,-1,-1,-1,-1,-1,-1,-1,-1,-1,-1,-1</v>
      </c>
      <c r="AN41" t="str">
        <f ca="1">AM41&amp;","&amp;AO22</f>
        <v>-1,-1,-1,-1,-1,-1,-1,-1,-1,-1,-1,-1,-1,-1,-1,-1,-1</v>
      </c>
      <c r="AO41" t="str">
        <f ca="1">AN41&amp;","&amp;AP22</f>
        <v>-1,-1,-1,-1,-1,-1,-1,-1,-1,-1,-1,-1,-1,-1,-1,-1,-1,-1</v>
      </c>
      <c r="AP41" t="str">
        <f ca="1">AO41&amp;","&amp;AQ22</f>
        <v>-1,-1,-1,-1,-1,-1,-1,-1,-1,-1,-1,-1,-1,-1,-1,-1,-1,-1,-1</v>
      </c>
      <c r="AQ41" t="str">
        <f ca="1">AP41&amp;","&amp;AR22</f>
        <v>-1,-1,-1,-1,-1,-1,-1,-1,-1,-1,-1,-1,-1,-1,-1,-1,-1,-1,-1,-1</v>
      </c>
      <c r="AR41" t="str">
        <f ca="1">AQ41&amp;","&amp;AS22</f>
        <v>-1,-1,-1,-1,-1,-1,-1,-1,-1,-1,-1,-1,-1,-1,-1,-1,-1,-1,-1,-1,-1</v>
      </c>
      <c r="AS41" t="str">
        <f ca="1">AR41&amp;","&amp;AT22</f>
        <v>-1,-1,-1,-1,-1,-1,-1,-1,-1,-1,-1,-1,-1,-1,-1,-1,-1,-1,-1,-1,-1,-1</v>
      </c>
      <c r="AT41" t="str">
        <f ca="1">AS41&amp;","&amp;AU22</f>
        <v>-1,-1,-1,-1,-1,-1,-1,-1,-1,-1,-1,-1,-1,-1,-1,-1,-1,-1,-1,-1,-1,-1,-1</v>
      </c>
      <c r="AU41" t="str">
        <f ca="1">AT41&amp;","&amp;AV22</f>
        <v>-1,-1,-1,-1,-1,-1,-1,-1,-1,-1,-1,-1,-1,-1,-1,-1,-1,-1,-1,-1,-1,-1,-1,-1</v>
      </c>
      <c r="AV41" t="str">
        <f ca="1">AU41&amp;","&amp;AW22</f>
        <v>-1,-1,-1,-1,-1,-1,-1,-1,-1,-1,-1,-1,-1,-1,-1,-1,-1,-1,-1,-1,-1,-1,-1,-1,-1</v>
      </c>
      <c r="AW41" t="str">
        <f ca="1">AV41&amp;","&amp;AX22</f>
        <v>-1,-1,-1,-1,-1,-1,-1,-1,-1,-1,-1,-1,-1,-1,-1,-1,-1,-1,-1,-1,-1,-1,-1,-1,-1,-1</v>
      </c>
      <c r="AX41" t="str">
        <f ca="1">AW41&amp;","&amp;AY22</f>
        <v>-1,-1,-1,-1,-1,-1,-1,-1,-1,-1,-1,-1,-1,-1,-1,-1,-1,-1,-1,-1,-1,-1,-1,-1,-1,-1,-1</v>
      </c>
      <c r="AY41" t="str">
        <f ca="1">AX41&amp;","&amp;AZ22</f>
        <v>-1,-1,-1,-1,-1,-1,-1,-1,-1,-1,-1,-1,-1,-1,-1,-1,-1,-1,-1,-1,-1,-1,-1,-1,-1,-1,-1,-1</v>
      </c>
      <c r="AZ41" t="str">
        <f ca="1">AY41&amp;","&amp;BA22</f>
        <v>-1,-1,-1,-1,-1,-1,-1,-1,-1,-1,-1,-1,-1,-1,-1,-1,-1,-1,-1,-1,-1,-1,-1,-1,-1,-1,-1,-1,-1</v>
      </c>
      <c r="BA41" t="str">
        <f ca="1">AZ41&amp;","&amp;BB22</f>
        <v>-1,-1,-1,-1,-1,-1,-1,-1,-1,-1,-1,-1,-1,-1,-1,-1,-1,-1,-1,-1,-1,-1,-1,-1,-1,-1,-1,-1,-1,-1</v>
      </c>
      <c r="BB41" t="str">
        <f ca="1">BA41&amp;","&amp;BC22</f>
        <v>-1,-1,-1,-1,-1,-1,-1,-1,-1,-1,-1,-1,-1,-1,-1,-1,-1,-1,-1,-1,-1,-1,-1,-1,-1,-1,-1,-1,-1,-1,-1</v>
      </c>
      <c r="BC41" t="str">
        <f ca="1">BB41&amp;","&amp;BD22</f>
        <v>-1,-1,-1,-1,-1,-1,-1,-1,-1,-1,-1,-1,-1,-1,-1,-1,-1,-1,-1,-1,-1,-1,-1,-1,-1,-1,-1,-1,-1,-1,-1,-1</v>
      </c>
      <c r="BD41" t="str">
        <f ca="1">BC41&amp;","&amp;BE22</f>
        <v>-1,-1,-1,-1,-1,-1,-1,-1,-1,-1,-1,-1,-1,-1,-1,-1,-1,-1,-1,-1,-1,-1,-1,-1,-1,-1,-1,-1,-1,-1,-1,-1,-1</v>
      </c>
      <c r="BE41" t="str">
        <f ca="1">BD41&amp;","&amp;BF22</f>
        <v>-1,-1,-1,-1,-1,-1,-1,-1,-1,-1,-1,-1,-1,-1,-1,-1,-1,-1,-1,-1,-1,-1,-1,-1,-1,-1,-1,-1,-1,-1,-1,-1,-1,-1</v>
      </c>
      <c r="BF41" t="str">
        <f ca="1">BE41&amp;","&amp;BG22</f>
        <v>-1,-1,-1,-1,-1,-1,-1,-1,-1,-1,-1,-1,-1,-1,-1,-1,-1,-1,-1,-1,-1,-1,-1,-1,-1,-1,-1,-1,-1,-1,-1,-1,-1,-1,-1</v>
      </c>
      <c r="BG41" t="str">
        <f ca="1">BF41&amp;","&amp;BH22</f>
        <v>-1,-1,-1,-1,-1,-1,-1,-1,-1,-1,-1,-1,-1,-1,-1,-1,-1,-1,-1,-1,-1,-1,-1,-1,-1,-1,-1,-1,-1,-1,-1,-1,-1,-1,-1,-1</v>
      </c>
      <c r="BH41" t="str">
        <f ca="1">BG41&amp;","&amp;BI22</f>
        <v>-1,-1,-1,-1,-1,-1,-1,-1,-1,-1,-1,-1,-1,-1,-1,-1,-1,-1,-1,-1,-1,-1,-1,-1,-1,-1,-1,-1,-1,-1,-1,-1,-1,-1,-1,-1,-1</v>
      </c>
      <c r="BI41" t="str">
        <f ca="1">BH41&amp;","&amp;BJ22</f>
        <v>-1,-1,-1,-1,-1,-1,-1,-1,-1,-1,-1,-1,-1,-1,-1,-1,-1,-1,-1,-1,-1,-1,-1,-1,-1,-1,-1,-1,-1,-1,-1,-1,-1,-1,-1,-1,-1,-1</v>
      </c>
      <c r="BJ41" t="str">
        <f ca="1">BI41&amp;","&amp;BK22</f>
        <v>-1,-1,-1,-1,-1,-1,-1,-1,-1,-1,-1,-1,-1,-1,-1,-1,-1,-1,-1,-1,-1,-1,-1,-1,-1,-1,-1,-1,-1,-1,-1,-1,-1,-1,-1,-1,-1,-1,-1</v>
      </c>
      <c r="BK41" t="str">
        <f ca="1">BJ41&amp;","&amp;BL22</f>
        <v>-1,-1,-1,-1,-1,-1,-1,-1,-1,-1,-1,-1,-1,-1,-1,-1,-1,-1,-1,-1,-1,-1,-1,-1,-1,-1,-1,-1,-1,-1,-1,-1,-1,-1,-1,-1,-1,-1,-1,-1</v>
      </c>
      <c r="BL41" t="str">
        <f ca="1">BK41&amp;","&amp;BM22</f>
        <v>-1,-1,-1,-1,-1,-1,-1,-1,-1,-1,-1,-1,-1,-1,-1,-1,-1,-1,-1,-1,-1,-1,-1,-1,-1,-1,-1,-1,-1,-1,-1,-1,-1,-1,-1,-1,-1,-1,-1,-1,-1</v>
      </c>
      <c r="BM41" t="str">
        <f ca="1">BL41&amp;","&amp;BN22</f>
        <v>-1,-1,-1,-1,-1,-1,-1,-1,-1,-1,-1,-1,-1,-1,-1,-1,-1,-1,-1,-1,-1,-1,-1,-1,-1,-1,-1,-1,-1,-1,-1,-1,-1,-1,-1,-1,-1,-1,-1,-1,-1,-1</v>
      </c>
      <c r="BN41" t="str">
        <f ca="1">BM41&amp;","&amp;BO22</f>
        <v>-1,-1,-1,-1,-1,-1,-1,-1,-1,-1,-1,-1,-1,-1,-1,-1,-1,-1,-1,-1,-1,-1,-1,-1,-1,-1,-1,-1,-1,-1,-1,-1,-1,-1,-1,-1,-1,-1,-1,-1,-1,-1,-1</v>
      </c>
      <c r="BO41" t="str">
        <f ca="1">BN41&amp;","&amp;BP22</f>
        <v>-1,-1,-1,-1,-1,-1,-1,-1,-1,-1,-1,-1,-1,-1,-1,-1,-1,-1,-1,-1,-1,-1,-1,-1,-1,-1,-1,-1,-1,-1,-1,-1,-1,-1,-1,-1,-1,-1,-1,-1,-1,-1,-1,-1</v>
      </c>
      <c r="BP41" t="str">
        <f ca="1">BO41&amp;","&amp;BQ22</f>
        <v>-1,-1,-1,-1,-1,-1,-1,-1,-1,-1,-1,-1,-1,-1,-1,-1,-1,-1,-1,-1,-1,-1,-1,-1,-1,-1,-1,-1,-1,-1,-1,-1,-1,-1,-1,-1,-1,-1,-1,-1,-1,-1,-1,-1,-1</v>
      </c>
      <c r="BQ41" t="str">
        <f ca="1">BP41&amp;","&amp;BR22</f>
        <v>-1,-1,-1,-1,-1,-1,-1,-1,-1,-1,-1,-1,-1,-1,-1,-1,-1,-1,-1,-1,-1,-1,-1,-1,-1,-1,-1,-1,-1,-1,-1,-1,-1,-1,-1,-1,-1,-1,-1,-1,-1,-1,-1,-1,-1,-1</v>
      </c>
      <c r="BR41" t="str">
        <f ca="1">BQ41&amp;","&amp;BS22</f>
        <v>-1,-1,-1,-1,-1,-1,-1,-1,-1,-1,-1,-1,-1,-1,-1,-1,-1,-1,-1,-1,-1,-1,-1,-1,-1,-1,-1,-1,-1,-1,-1,-1,-1,-1,-1,-1,-1,-1,-1,-1,-1,-1,-1,-1,-1,-1,-1</v>
      </c>
      <c r="BS41" t="str">
        <f ca="1">BR41&amp;","&amp;BT22</f>
        <v>-1,-1,-1,-1,-1,-1,-1,-1,-1,-1,-1,-1,-1,-1,-1,-1,-1,-1,-1,-1,-1,-1,-1,-1,-1,-1,-1,-1,-1,-1,-1,-1,-1,-1,-1,-1,-1,-1,-1,-1,-1,-1,-1,-1,-1,-1,-1,-1</v>
      </c>
      <c r="BT41" t="str">
        <f ca="1">BS41&amp;","&amp;BU22</f>
        <v>-1,-1,-1,-1,-1,-1,-1,-1,-1,-1,-1,-1,-1,-1,-1,-1,-1,-1,-1,-1,-1,-1,-1,-1,-1,-1,-1,-1,-1,-1,-1,-1,-1,-1,-1,-1,-1,-1,-1,-1,-1,-1,-1,-1,-1,-1,-1,-1,-1</v>
      </c>
      <c r="BU41" t="str">
        <f ca="1">BT41&amp;","&amp;BV22</f>
        <v>-1,-1,-1,-1,-1,-1,-1,-1,-1,-1,-1,-1,-1,-1,-1,-1,-1,-1,-1,-1,-1,-1,-1,-1,-1,-1,-1,-1,-1,-1,-1,-1,-1,-1,-1,-1,-1,-1,-1,-1,-1,-1,-1,-1,-1,-1,-1,-1,-1,-1</v>
      </c>
      <c r="BV41" t="str">
        <f ca="1">BU41&amp;","&amp;BW22</f>
        <v>-1,-1,-1,-1,-1,-1,-1,-1,-1,-1,-1,-1,-1,-1,-1,-1,-1,-1,-1,-1,-1,-1,-1,-1,-1,-1,-1,-1,-1,-1,-1,-1,-1,-1,-1,-1,-1,-1,-1,-1,-1,-1,-1,-1,-1,-1,-1,-1,-1,-1,-1</v>
      </c>
      <c r="BW41" t="str">
        <f ca="1">BV41&amp;","&amp;BX22</f>
        <v>-1,-1,-1,-1,-1,-1,-1,-1,-1,-1,-1,-1,-1,-1,-1,-1,-1,-1,-1,-1,-1,-1,-1,-1,-1,-1,-1,-1,-1,-1,-1,-1,-1,-1,-1,-1,-1,-1,-1,-1,-1,-1,-1,-1,-1,-1,-1,-1,-1,-1,-1,-1</v>
      </c>
      <c r="BX41" t="str">
        <f ca="1">BW41&amp;","&amp;BY22</f>
        <v>-1,-1,-1,-1,-1,-1,-1,-1,-1,-1,-1,-1,-1,-1,-1,-1,-1,-1,-1,-1,-1,-1,-1,-1,-1,-1,-1,-1,-1,-1,-1,-1,-1,-1,-1,-1,-1,-1,-1,-1,-1,-1,-1,-1,-1,-1,-1,-1,-1,-1,-1,-1,-1</v>
      </c>
      <c r="BY41" t="str">
        <f ca="1">BX41&amp;","&amp;BZ22</f>
        <v>-1,-1,-1,-1,-1,-1,-1,-1,-1,-1,-1,-1,-1,-1,-1,-1,-1,-1,-1,-1,-1,-1,-1,-1,-1,-1,-1,-1,-1,-1,-1,-1,-1,-1,-1,-1,-1,-1,-1,-1,-1,-1,-1,-1,-1,-1,-1,-1,-1,-1,-1,-1,-1,-1</v>
      </c>
      <c r="BZ41" t="str">
        <f ca="1">BY41&amp;","&amp;CA22</f>
        <v>-1,-1,-1,-1,-1,-1,-1,-1,-1,-1,-1,-1,-1,-1,-1,-1,-1,-1,-1,-1,-1,-1,-1,-1,-1,-1,-1,-1,-1,-1,-1,-1,-1,-1,-1,-1,-1,-1,-1,-1,-1,-1,-1,-1,-1,-1,-1,-1,-1,-1,-1,-1,-1,-1,-1</v>
      </c>
      <c r="CA41" t="str">
        <f ca="1">BZ41&amp;","&amp;CB22</f>
        <v>-1,-1,-1,-1,-1,-1,-1,-1,-1,-1,-1,-1,-1,-1,-1,-1,-1,-1,-1,-1,-1,-1,-1,-1,-1,-1,-1,-1,-1,-1,-1,-1,-1,-1,-1,-1,-1,-1,-1,-1,-1,-1,-1,-1,-1,-1,-1,-1,-1,-1,-1,-1,-1,-1,-1,-1</v>
      </c>
      <c r="CB41" t="str">
        <f ca="1">CA41&amp;","&amp;CC22</f>
        <v>-1,-1,-1,-1,-1,-1,-1,-1,-1,-1,-1,-1,-1,-1,-1,-1,-1,-1,-1,-1,-1,-1,-1,-1,-1,-1,-1,-1,-1,-1,-1,-1,-1,-1,-1,-1,-1,-1,-1,-1,-1,-1,-1,-1,-1,-1,-1,-1,-1,-1,-1,-1,-1,-1,-1,-1,-1</v>
      </c>
      <c r="CC41" t="str">
        <f ca="1">CB41&amp;","&amp;CD22</f>
        <v>-1,-1,-1,-1,-1,-1,-1,-1,-1,-1,-1,-1,-1,-1,-1,-1,-1,-1,-1,-1,-1,-1,-1,-1,-1,-1,-1,-1,-1,-1,-1,-1,-1,-1,-1,-1,-1,-1,-1,-1,-1,-1,-1,-1,-1,-1,-1,-1,-1,-1,-1,-1,-1,-1,-1,-1,-1,-1</v>
      </c>
      <c r="CD41" t="str">
        <f ca="1">CC41&amp;","&amp;CE22</f>
        <v>-1,-1,-1,-1,-1,-1,-1,-1,-1,-1,-1,-1,-1,-1,-1,-1,-1,-1,-1,-1,-1,-1,-1,-1,-1,-1,-1,-1,-1,-1,-1,-1,-1,-1,-1,-1,-1,-1,-1,-1,-1,-1,-1,-1,-1,-1,-1,-1,-1,-1,-1,-1,-1,-1,-1,-1,-1,-1,-1</v>
      </c>
      <c r="CE41" t="str">
        <f ca="1">CD41&amp;","&amp;CF22</f>
        <v>-1,-1,-1,-1,-1,-1,-1,-1,-1,-1,-1,-1,-1,-1,-1,-1,-1,-1,-1,-1,-1,-1,-1,-1,-1,-1,-1,-1,-1,-1,-1,-1,-1,-1,-1,-1,-1,-1,-1,-1,-1,-1,-1,-1,-1,-1,-1,-1,-1,-1,-1,-1,-1,-1,-1,-1,-1,-1,-1,-1</v>
      </c>
      <c r="CF41" t="str">
        <f ca="1">CE41&amp;","&amp;CG22</f>
        <v>-1,-1,-1,-1,-1,-1,-1,-1,-1,-1,-1,-1,-1,-1,-1,-1,-1,-1,-1,-1,-1,-1,-1,-1,-1,-1,-1,-1,-1,-1,-1,-1,-1,-1,-1,-1,-1,-1,-1,-1,-1,-1,-1,-1,-1,-1,-1,-1,-1,-1,-1,-1,-1,-1,-1,-1,-1,-1,-1,-1,-1</v>
      </c>
      <c r="CG41" t="str">
        <f ca="1">CF41&amp;","&amp;CH22</f>
        <v>-1,-1,-1,-1,-1,-1,-1,-1,-1,-1,-1,-1,-1,-1,-1,-1,-1,-1,-1,-1,-1,-1,-1,-1,-1,-1,-1,-1,-1,-1,-1,-1,-1,-1,-1,-1,-1,-1,-1,-1,-1,-1,-1,-1,-1,-1,-1,-1,-1,-1,-1,-1,-1,-1,-1,-1,-1,-1,-1,-1,-1,-1</v>
      </c>
      <c r="CH41" t="str">
        <f ca="1">CG41&amp;","&amp;CI22</f>
        <v>-1,-1,-1,-1,-1,-1,-1,-1,-1,-1,-1,-1,-1,-1,-1,-1,-1,-1,-1,-1,-1,-1,-1,-1,-1,-1,-1,-1,-1,-1,-1,-1,-1,-1,-1,-1,-1,-1,-1,-1,-1,-1,-1,-1,-1,-1,-1,-1,-1,-1,-1,-1,-1,-1,-1,-1,-1,-1,-1,-1,-1,-1,-1</v>
      </c>
      <c r="CI41" t="str">
        <f ca="1">CH41&amp;","&amp;CJ22</f>
        <v>-1,-1,-1,-1,-1,-1,-1,-1,-1,-1,-1,-1,-1,-1,-1,-1,-1,-1,-1,-1,-1,-1,-1,-1,-1,-1,-1,-1,-1,-1,-1,-1,-1,-1,-1,-1,-1,-1,-1,-1,-1,-1,-1,-1,-1,-1,-1,-1,-1,-1,-1,-1,-1,-1,-1,-1,-1,-1,-1,-1,-1,-1,-1,-1</v>
      </c>
      <c r="CJ41" t="str">
        <f ca="1">CI41&amp;","&amp;CK22</f>
        <v>-1,-1,-1,-1,-1,-1,-1,-1,-1,-1,-1,-1,-1,-1,-1,-1,-1,-1,-1,-1,-1,-1,-1,-1,-1,-1,-1,-1,-1,-1,-1,-1,-1,-1,-1,-1,-1,-1,-1,-1,-1,-1,-1,-1,-1,-1,-1,-1,-1,-1,-1,-1,-1,-1,-1,-1,-1,-1,-1,-1,-1,-1,-1,-1,-1</v>
      </c>
      <c r="CK41" t="str">
        <f ca="1">CJ41&amp;","&amp;CL22</f>
        <v>-1,-1,-1,-1,-1,-1,-1,-1,-1,-1,-1,-1,-1,-1,-1,-1,-1,-1,-1,-1,-1,-1,-1,-1,-1,-1,-1,-1,-1,-1,-1,-1,-1,-1,-1,-1,-1,-1,-1,-1,-1,-1,-1,-1,-1,-1,-1,-1,-1,-1,-1,-1,-1,-1,-1,-1,-1,-1,-1,-1,-1,-1,-1,-1,-1,-1</v>
      </c>
      <c r="CL41" t="str">
        <f ca="1">CK41&amp;","&amp;CM22</f>
        <v>-1,-1,-1,-1,-1,-1,-1,-1,-1,-1,-1,-1,-1,-1,-1,-1,-1,-1,-1,-1,-1,-1,-1,-1,-1,-1,-1,-1,-1,-1,-1,-1,-1,-1,-1,-1,-1,-1,-1,-1,-1,-1,-1,-1,-1,-1,-1,-1,-1,-1,-1,-1,-1,-1,-1,-1,-1,-1,-1,-1,-1,-1,-1,-1,-1,-1,-1</v>
      </c>
      <c r="CM41" t="str">
        <f ca="1">CL41&amp;","&amp;CN22</f>
        <v>-1,-1,-1,-1,-1,-1,-1,-1,-1,-1,-1,-1,-1,-1,-1,-1,-1,-1,-1,-1,-1,-1,-1,-1,-1,-1,-1,-1,-1,-1,-1,-1,-1,-1,-1,-1,-1,-1,-1,-1,-1,-1,-1,-1,-1,-1,-1,-1,-1,-1,-1,-1,-1,-1,-1,-1,-1,-1,-1,-1,-1,-1,-1,-1,-1,-1,-1,-1</v>
      </c>
      <c r="CN41" t="str">
        <f ca="1">CM41&amp;","&amp;CO22</f>
        <v>-1,-1,-1,-1,-1,-1,-1,-1,-1,-1,-1,-1,-1,-1,-1,-1,-1,-1,-1,-1,-1,-1,-1,-1,-1,-1,-1,-1,-1,-1,-1,-1,-1,-1,-1,-1,-1,-1,-1,-1,-1,-1,-1,-1,-1,-1,-1,-1,-1,-1,-1,-1,-1,-1,-1,-1,-1,-1,-1,-1,-1,-1,-1,-1,-1,-1,-1,-1,-1</v>
      </c>
      <c r="CO41" t="str">
        <f ca="1">CN41&amp;","&amp;CP22</f>
        <v>-1,-1,-1,-1,-1,-1,-1,-1,-1,-1,-1,-1,-1,-1,-1,-1,-1,-1,-1,-1,-1,-1,-1,-1,-1,-1,-1,-1,-1,-1,-1,-1,-1,-1,-1,-1,-1,-1,-1,-1,-1,-1,-1,-1,-1,-1,-1,-1,-1,-1,-1,-1,-1,-1,-1,-1,-1,-1,-1,-1,-1,-1,-1,-1,-1,-1,-1,-1,-1,-1</v>
      </c>
      <c r="CP41" t="str">
        <f ca="1">CO41&amp;","&amp;CQ22</f>
        <v>-1,-1,-1,-1,-1,-1,-1,-1,-1,-1,-1,-1,-1,-1,-1,-1,-1,-1,-1,-1,-1,-1,-1,-1,-1,-1,-1,-1,-1,-1,-1,-1,-1,-1,-1,-1,-1,-1,-1,-1,-1,-1,-1,-1,-1,-1,-1,-1,-1,-1,-1,-1,-1,-1,-1,-1,-1,-1,-1,-1,-1,-1,-1,-1,-1,-1,-1,-1,-1,-1,-1</v>
      </c>
      <c r="CQ41" t="str">
        <f ca="1">CP41&amp;","&amp;CR22</f>
        <v>-1,-1,-1,-1,-1,-1,-1,-1,-1,-1,-1,-1,-1,-1,-1,-1,-1,-1,-1,-1,-1,-1,-1,-1,-1,-1,-1,-1,-1,-1,-1,-1,-1,-1,-1,-1,-1,-1,-1,-1,-1,-1,-1,-1,-1,-1,-1,-1,-1,-1,-1,-1,-1,-1,-1,-1,-1,-1,-1,-1,-1,-1,-1,-1,-1,-1,-1,-1,-1,-1,-1,-1</v>
      </c>
      <c r="CR41" t="str">
        <f ca="1">CQ41&amp;","&amp;CS22</f>
        <v>-1,-1,-1,-1,-1,-1,-1,-1,-1,-1,-1,-1,-1,-1,-1,-1,-1,-1,-1,-1,-1,-1,-1,-1,-1,-1,-1,-1,-1,-1,-1,-1,-1,-1,-1,-1,-1,-1,-1,-1,-1,-1,-1,-1,-1,-1,-1,-1,-1,-1,-1,-1,-1,-1,-1,-1,-1,-1,-1,-1,-1,-1,-1,-1,-1,-1,-1,-1,-1,-1,-1,-1,-1</v>
      </c>
      <c r="CS41" t="str">
        <f ca="1">CR41&amp;","&amp;CT22</f>
        <v>-1,-1,-1,-1,-1,-1,-1,-1,-1,-1,-1,-1,-1,-1,-1,-1,-1,-1,-1,-1,-1,-1,-1,-1,-1,-1,-1,-1,-1,-1,-1,-1,-1,-1,-1,-1,-1,-1,-1,-1,-1,-1,-1,-1,-1,-1,-1,-1,-1,-1,-1,-1,-1,-1,-1,-1,-1,-1,-1,-1,-1,-1,-1,-1,-1,-1,-1,-1,-1,-1,-1,-1,-1,-1</v>
      </c>
      <c r="CT41" t="str">
        <f ca="1">CS41&amp;","&amp;CU22</f>
        <v>-1,-1,-1,-1,-1,-1,-1,-1,-1,-1,-1,-1,-1,-1,-1,-1,-1,-1,-1,-1,-1,-1,-1,-1,-1,-1,-1,-1,-1,-1,-1,-1,-1,-1,-1,-1,-1,-1,-1,-1,-1,-1,-1,-1,-1,-1,-1,-1,-1,-1,-1,-1,-1,-1,-1,-1,-1,-1,-1,-1,-1,-1,-1,-1,-1,-1,-1,-1,-1,-1,-1,-1,-1,-1,-1</v>
      </c>
      <c r="CU41" t="str">
        <f ca="1">CT41&amp;","&amp;CV22</f>
        <v>-1,-1,-1,-1,-1,-1,-1,-1,-1,-1,-1,-1,-1,-1,-1,-1,-1,-1,-1,-1,-1,-1,-1,-1,-1,-1,-1,-1,-1,-1,-1,-1,-1,-1,-1,-1,-1,-1,-1,-1,-1,-1,-1,-1,-1,-1,-1,-1,-1,-1,-1,-1,-1,-1,-1,-1,-1,-1,-1,-1,-1,-1,-1,-1,-1,-1,-1,-1,-1,-1,-1,-1,-1,-1,-1,-1</v>
      </c>
      <c r="CV41" t="str">
        <f ca="1">CU41&amp;","&amp;CW22</f>
        <v>-1,-1,-1,-1,-1,-1,-1,-1,-1,-1,-1,-1,-1,-1,-1,-1,-1,-1,-1,-1,-1,-1,-1,-1,-1,-1,-1,-1,-1,-1,-1,-1,-1,-1,-1,-1,-1,-1,-1,-1,-1,-1,-1,-1,-1,-1,-1,-1,-1,-1,-1,-1,-1,-1,-1,-1,-1,-1,-1,-1,-1,-1,-1,-1,-1,-1,-1,-1,-1,-1,-1,-1,-1,-1,-1,-1,-1</v>
      </c>
      <c r="CW41" t="str">
        <f ca="1">CV41&amp;","&amp;CX22</f>
        <v>-1,-1,-1,-1,-1,-1,-1,-1,-1,-1,-1,-1,-1,-1,-1,-1,-1,-1,-1,-1,-1,-1,-1,-1,-1,-1,-1,-1,-1,-1,-1,-1,-1,-1,-1,-1,-1,-1,-1,-1,-1,-1,-1,-1,-1,-1,-1,-1,-1,-1,-1,-1,-1,-1,-1,-1,-1,-1,-1,-1,-1,-1,-1,-1,-1,-1,-1,-1,-1,-1,-1,-1,-1,-1,-1,-1,-1,-1</v>
      </c>
      <c r="CX41" t="str">
        <f ca="1">CW41&amp;","&amp;CY22</f>
        <v>-1,-1,-1,-1,-1,-1,-1,-1,-1,-1,-1,-1,-1,-1,-1,-1,-1,-1,-1,-1,-1,-1,-1,-1,-1,-1,-1,-1,-1,-1,-1,-1,-1,-1,-1,-1,-1,-1,-1,-1,-1,-1,-1,-1,-1,-1,-1,-1,-1,-1,-1,-1,-1,-1,-1,-1,-1,-1,-1,-1,-1,-1,-1,-1,-1,-1,-1,-1,-1,-1,-1,-1,-1,-1,-1,-1,-1,-1,-1</v>
      </c>
      <c r="CY41" t="str">
        <f ca="1">CX41&amp;","&amp;CZ22</f>
        <v>-1,-1,-1,-1,-1,-1,-1,-1,-1,-1,-1,-1,-1,-1,-1,-1,-1,-1,-1,-1,-1,-1,-1,-1,-1,-1,-1,-1,-1,-1,-1,-1,-1,-1,-1,-1,-1,-1,-1,-1,-1,-1,-1,-1,-1,-1,-1,-1,-1,-1,-1,-1,-1,-1,-1,-1,-1,-1,-1,-1,-1,-1,-1,-1,-1,-1,-1,-1,-1,-1,-1,-1,-1,-1,-1,-1,-1,-1,-1,-1</v>
      </c>
      <c r="CZ41" t="str">
        <f ca="1">CY41&amp;","&amp;DA22</f>
        <v>-1,-1,-1,-1,-1,-1,-1,-1,-1,-1,-1,-1,-1,-1,-1,-1,-1,-1,-1,-1,-1,-1,-1,-1,-1,-1,-1,-1,-1,-1,-1,-1,-1,-1,-1,-1,-1,-1,-1,-1,-1,-1,-1,-1,-1,-1,-1,-1,-1,-1,-1,-1,-1,-1,-1,-1,-1,-1,-1,-1,-1,-1,-1,-1,-1,-1,-1,-1,-1,-1,-1,-1,-1,-1,-1,-1,-1,-1,-1,-1,-1</v>
      </c>
      <c r="DA41" t="str">
        <f ca="1">CZ41&amp;","&amp;DB22</f>
        <v>-1,-1,-1,-1,-1,-1,-1,-1,-1,-1,-1,-1,-1,-1,-1,-1,-1,-1,-1,-1,-1,-1,-1,-1,-1,-1,-1,-1,-1,-1,-1,-1,-1,-1,-1,-1,-1,-1,-1,-1,-1,-1,-1,-1,-1,-1,-1,-1,-1,-1,-1,-1,-1,-1,-1,-1,-1,-1,-1,-1,-1,-1,-1,-1,-1,-1,-1,-1,-1,-1,-1,-1,-1,-1,-1,-1,-1,-1,-1,-1,-1,-1</v>
      </c>
      <c r="DB41" t="str">
        <f ca="1">DA41&amp;","&amp;DC22</f>
        <v>-1,-1,-1,-1,-1,-1,-1,-1,-1,-1,-1,-1,-1,-1,-1,-1,-1,-1,-1,-1,-1,-1,-1,-1,-1,-1,-1,-1,-1,-1,-1,-1,-1,-1,-1,-1,-1,-1,-1,-1,-1,-1,-1,-1,-1,-1,-1,-1,-1,-1,-1,-1,-1,-1,-1,-1,-1,-1,-1,-1,-1,-1,-1,-1,-1,-1,-1,-1,-1,-1,-1,-1,-1,-1,-1,-1,-1,-1,-1,-1,-1,-1,-1</v>
      </c>
      <c r="DC41" t="str">
        <f ca="1">DB41&amp;","&amp;DD22</f>
        <v>-1,-1,-1,-1,-1,-1,-1,-1,-1,-1,-1,-1,-1,-1,-1,-1,-1,-1,-1,-1,-1,-1,-1,-1,-1,-1,-1,-1,-1,-1,-1,-1,-1,-1,-1,-1,-1,-1,-1,-1,-1,-1,-1,-1,-1,-1,-1,-1,-1,-1,-1,-1,-1,-1,-1,-1,-1,-1,-1,-1,-1,-1,-1,-1,-1,-1,-1,-1,-1,-1,-1,-1,-1,-1,-1,-1,-1,-1,-1,-1,-1,-1,-1,-1</v>
      </c>
      <c r="DD41" t="str">
        <f ca="1">DC41&amp;","&amp;DE22</f>
        <v>-1,-1,-1,-1,-1,-1,-1,-1,-1,-1,-1,-1,-1,-1,-1,-1,-1,-1,-1,-1,-1,-1,-1,-1,-1,-1,-1,-1,-1,-1,-1,-1,-1,-1,-1,-1,-1,-1,-1,-1,-1,-1,-1,-1,-1,-1,-1,-1,-1,-1,-1,-1,-1,-1,-1,-1,-1,-1,-1,-1,-1,-1,-1,-1,-1,-1,-1,-1,-1,-1,-1,-1,-1,-1,-1,-1,-1,-1,-1,-1,-1,-1,-1,-1,-1</v>
      </c>
      <c r="DE41" t="str">
        <f ca="1">DD41&amp;","&amp;DF22</f>
        <v>-1,-1,-1,-1,-1,-1,-1,-1,-1,-1,-1,-1,-1,-1,-1,-1,-1,-1,-1,-1,-1,-1,-1,-1,-1,-1,-1,-1,-1,-1,-1,-1,-1,-1,-1,-1,-1,-1,-1,-1,-1,-1,-1,-1,-1,-1,-1,-1,-1,-1,-1,-1,-1,-1,-1,-1,-1,-1,-1,-1,-1,-1,-1,-1,-1,-1,-1,-1,-1,-1,-1,-1,-1,-1,-1,-1,-1,-1,-1,-1,-1,-1,-1,-1,-1,-1</v>
      </c>
      <c r="DF41" t="str">
        <f ca="1">DE41&amp;","&amp;DG22</f>
        <v>-1,-1,-1,-1,-1,-1,-1,-1,-1,-1,-1,-1,-1,-1,-1,-1,-1,-1,-1,-1,-1,-1,-1,-1,-1,-1,-1,-1,-1,-1,-1,-1,-1,-1,-1,-1,-1,-1,-1,-1,-1,-1,-1,-1,-1,-1,-1,-1,-1,-1,-1,-1,-1,-1,-1,-1,-1,-1,-1,-1,-1,-1,-1,-1,-1,-1,-1,-1,-1,-1,-1,-1,-1,-1,-1,-1,-1,-1,-1,-1,-1,-1,-1,-1,-1,-1,-1</v>
      </c>
      <c r="DG41" t="str">
        <f ca="1">DF41&amp;","&amp;DH22</f>
        <v>-1,-1,-1,-1,-1,-1,-1,-1,-1,-1,-1,-1,-1,-1,-1,-1,-1,-1,-1,-1,-1,-1,-1,-1,-1,-1,-1,-1,-1,-1,-1,-1,-1,-1,-1,-1,-1,-1,-1,-1,-1,-1,-1,-1,-1,-1,-1,-1,-1,-1,-1,-1,-1,-1,-1,-1,-1,-1,-1,-1,-1,-1,-1,-1,-1,-1,-1,-1,-1,-1,-1,-1,-1,-1,-1,-1,-1,-1,-1,-1,-1,-1,-1,-1,-1,-1,-1,-1</v>
      </c>
      <c r="DH41" t="str">
        <f ca="1">DG41&amp;","&amp;DI22</f>
        <v>-1,-1,-1,-1,-1,-1,-1,-1,-1,-1,-1,-1,-1,-1,-1,-1,-1,-1,-1,-1,-1,-1,-1,-1,-1,-1,-1,-1,-1,-1,-1,-1,-1,-1,-1,-1,-1,-1,-1,-1,-1,-1,-1,-1,-1,-1,-1,-1,-1,-1,-1,-1,-1,-1,-1,-1,-1,-1,-1,-1,-1,-1,-1,-1,-1,-1,-1,-1,-1,-1,-1,-1,-1,-1,-1,-1,-1,-1,-1,-1,-1,-1,-1,-1,-1,-1,-1,-1,-1</v>
      </c>
      <c r="DI41" t="str">
        <f ca="1">DH41&amp;","&amp;DJ22</f>
        <v>-1,-1,-1,-1,-1,-1,-1,-1,-1,-1,-1,-1,-1,-1,-1,-1,-1,-1,-1,-1,-1,-1,-1,-1,-1,-1,-1,-1,-1,-1,-1,-1,-1,-1,-1,-1,-1,-1,-1,-1,-1,-1,-1,-1,-1,-1,-1,-1,-1,-1,-1,-1,-1,-1,-1,-1,-1,-1,-1,-1,-1,-1,-1,-1,-1,-1,-1,-1,-1,-1,-1,-1,-1,-1,-1,-1,-1,-1,-1,-1,-1,-1,-1,-1,-1,-1,-1,-1,-1,-1</v>
      </c>
      <c r="DJ41" t="str">
        <f ca="1">DI41&amp;","&amp;DK22</f>
        <v>-1,-1,-1,-1,-1,-1,-1,-1,-1,-1,-1,-1,-1,-1,-1,-1,-1,-1,-1,-1,-1,-1,-1,-1,-1,-1,-1,-1,-1,-1,-1,-1,-1,-1,-1,-1,-1,-1,-1,-1,-1,-1,-1,-1,-1,-1,-1,-1,-1,-1,-1,-1,-1,-1,-1,-1,-1,-1,-1,-1,-1,-1,-1,-1,-1,-1,-1,-1,-1,-1,-1,-1,-1,-1,-1,-1,-1,-1,-1,-1,-1,-1,-1,-1,-1,-1,-1,-1,-1,-1,-1</v>
      </c>
      <c r="DK41" t="str">
        <f ca="1">DJ41&amp;","&amp;DL22</f>
        <v>-1,-1,-1,-1,-1,-1,-1,-1,-1,-1,-1,-1,-1,-1,-1,-1,-1,-1,-1,-1,-1,-1,-1,-1,-1,-1,-1,-1,-1,-1,-1,-1,-1,-1,-1,-1,-1,-1,-1,-1,-1,-1,-1,-1,-1,-1,-1,-1,-1,-1,-1,-1,-1,-1,-1,-1,-1,-1,-1,-1,-1,-1,-1,-1,-1,-1,-1,-1,-1,-1,-1,-1,-1,-1,-1,-1,-1,-1,-1,-1,-1,-1,-1,-1,-1,-1,-1,-1,-1,-1,-1,-1</v>
      </c>
      <c r="DL41" t="str">
        <f ca="1">DK41&amp;","&amp;DM22</f>
        <v>-1,-1,-1,-1,-1,-1,-1,-1,-1,-1,-1,-1,-1,-1,-1,-1,-1,-1,-1,-1,-1,-1,-1,-1,-1,-1,-1,-1,-1,-1,-1,-1,-1,-1,-1,-1,-1,-1,-1,-1,-1,-1,-1,-1,-1,-1,-1,-1,-1,-1,-1,-1,-1,-1,-1,-1,-1,-1,-1,-1,-1,-1,-1,-1,-1,-1,-1,-1,-1,-1,-1,-1,-1,-1,-1,-1,-1,-1,-1,-1,-1,-1,-1,-1,-1,-1,-1,-1,-1,-1,-1,-1,-1</v>
      </c>
      <c r="DM41" t="str">
        <f ca="1">DL41&amp;","&amp;DN22</f>
        <v>-1,-1,-1,-1,-1,-1,-1,-1,-1,-1,-1,-1,-1,-1,-1,-1,-1,-1,-1,-1,-1,-1,-1,-1,-1,-1,-1,-1,-1,-1,-1,-1,-1,-1,-1,-1,-1,-1,-1,-1,-1,-1,-1,-1,-1,-1,-1,-1,-1,-1,-1,-1,-1,-1,-1,-1,-1,-1,-1,-1,-1,-1,-1,-1,-1,-1,-1,-1,-1,-1,-1,-1,-1,-1,-1,-1,-1,-1,-1,-1,-1,-1,-1,-1,-1,-1,-1,-1,-1,-1,-1,-1,-1,-1</v>
      </c>
      <c r="DN41" t="str">
        <f ca="1">DM41&amp;","&amp;DO22</f>
        <v>-1,-1,-1,-1,-1,-1,-1,-1,-1,-1,-1,-1,-1,-1,-1,-1,-1,-1,-1,-1,-1,-1,-1,-1,-1,-1,-1,-1,-1,-1,-1,-1,-1,-1,-1,-1,-1,-1,-1,-1,-1,-1,-1,-1,-1,-1,-1,-1,-1,-1,-1,-1,-1,-1,-1,-1,-1,-1,-1,-1,-1,-1,-1,-1,-1,-1,-1,-1,-1,-1,-1,-1,-1,-1,-1,-1,-1,-1,-1,-1,-1,-1,-1,-1,-1,-1,-1,-1,-1,-1,-1,-1,-1,-1,-1</v>
      </c>
      <c r="DO41" t="str">
        <f ca="1">DN41&amp;","&amp;DP22</f>
        <v>-1,-1,-1,-1,-1,-1,-1,-1,-1,-1,-1,-1,-1,-1,-1,-1,-1,-1,-1,-1,-1,-1,-1,-1,-1,-1,-1,-1,-1,-1,-1,-1,-1,-1,-1,-1,-1,-1,-1,-1,-1,-1,-1,-1,-1,-1,-1,-1,-1,-1,-1,-1,-1,-1,-1,-1,-1,-1,-1,-1,-1,-1,-1,-1,-1,-1,-1,-1,-1,-1,-1,-1,-1,-1,-1,-1,-1,-1,-1,-1,-1,-1,-1,-1,-1,-1,-1,-1,-1,-1,-1,-1,-1,-1,-1,-1</v>
      </c>
      <c r="DP41" t="str">
        <f ca="1">DO41&amp;","&amp;DQ22</f>
        <v>-1,-1,-1,-1,-1,-1,-1,-1,-1,-1,-1,-1,-1,-1,-1,-1,-1,-1,-1,-1,-1,-1,-1,-1,-1,-1,-1,-1,-1,-1,-1,-1,-1,-1,-1,-1,-1,-1,-1,-1,-1,-1,-1,-1,-1,-1,-1,-1,-1,-1,-1,-1,-1,-1,-1,-1,-1,-1,-1,-1,-1,-1,-1,-1,-1,-1,-1,-1,-1,-1,-1,-1,-1,-1,-1,-1,-1,-1,-1,-1,-1,-1,-1,-1,-1,-1,-1,-1,-1,-1,-1,-1,-1,-1,-1,-1,-1</v>
      </c>
      <c r="DQ41" t="str">
        <f ca="1">DP41&amp;","&amp;DR22</f>
        <v>-1,-1,-1,-1,-1,-1,-1,-1,-1,-1,-1,-1,-1,-1,-1,-1,-1,-1,-1,-1,-1,-1,-1,-1,-1,-1,-1,-1,-1,-1,-1,-1,-1,-1,-1,-1,-1,-1,-1,-1,-1,-1,-1,-1,-1,-1,-1,-1,-1,-1,-1,-1,-1,-1,-1,-1,-1,-1,-1,-1,-1,-1,-1,-1,-1,-1,-1,-1,-1,-1,-1,-1,-1,-1,-1,-1,-1,-1,-1,-1,-1,-1,-1,-1,-1,-1,-1,-1,-1,-1,-1,-1,-1,-1,-1,-1,-1,-1</v>
      </c>
      <c r="DR41" t="str">
        <f ca="1">DQ41&amp;","&amp;DS22</f>
        <v>-1,-1,-1,-1,-1,-1,-1,-1,-1,-1,-1,-1,-1,-1,-1,-1,-1,-1,-1,-1,-1,-1,-1,-1,-1,-1,-1,-1,-1,-1,-1,-1,-1,-1,-1,-1,-1,-1,-1,-1,-1,-1,-1,-1,-1,-1,-1,-1,-1,-1,-1,-1,-1,-1,-1,-1,-1,-1,-1,-1,-1,-1,-1,-1,-1,-1,-1,-1,-1,-1,-1,-1,-1,-1,-1,-1,-1,-1,-1,-1,-1,-1,-1,-1,-1,-1,-1,-1,-1,-1,-1,-1,-1,-1,-1,-1,-1,-1,-1</v>
      </c>
      <c r="DS41" t="str">
        <f ca="1">DR41&amp;","&amp;DT22</f>
        <v>-1,-1,-1,-1,-1,-1,-1,-1,-1,-1,-1,-1,-1,-1,-1,-1,-1,-1,-1,-1,-1,-1,-1,-1,-1,-1,-1,-1,-1,-1,-1,-1,-1,-1,-1,-1,-1,-1,-1,-1,-1,-1,-1,-1,-1,-1,-1,-1,-1,-1,-1,-1,-1,-1,-1,-1,-1,-1,-1,-1,-1,-1,-1,-1,-1,-1,-1,-1,-1,-1,-1,-1,-1,-1,-1,-1,-1,-1,-1,-1,-1,-1,-1,-1,-1,-1,-1,-1,-1,-1,-1,-1,-1,-1,-1,-1,-1,-1,-1,-1</v>
      </c>
      <c r="DT41" t="str">
        <f ca="1">DS41&amp;","&amp;DU22</f>
        <v>-1,-1,-1,-1,-1,-1,-1,-1,-1,-1,-1,-1,-1,-1,-1,-1,-1,-1,-1,-1,-1,-1,-1,-1,-1,-1,-1,-1,-1,-1,-1,-1,-1,-1,-1,-1,-1,-1,-1,-1,-1,-1,-1,-1,-1,-1,-1,-1,-1,-1,-1,-1,-1,-1,-1,-1,-1,-1,-1,-1,-1,-1,-1,-1,-1,-1,-1,-1,-1,-1,-1,-1,-1,-1,-1,-1,-1,-1,-1,-1,-1,-1,-1,-1,-1,-1,-1,-1,-1,-1,-1,-1,-1,-1,-1,-1,-1,-1,-1,-1,-1</v>
      </c>
      <c r="DU41" t="str">
        <f ca="1">DT41&amp;","&amp;DV22</f>
        <v>-1,-1,-1,-1,-1,-1,-1,-1,-1,-1,-1,-1,-1,-1,-1,-1,-1,-1,-1,-1,-1,-1,-1,-1,-1,-1,-1,-1,-1,-1,-1,-1,-1,-1,-1,-1,-1,-1,-1,-1,-1,-1,-1,-1,-1,-1,-1,-1,-1,-1,-1,-1,-1,-1,-1,-1,-1,-1,-1,-1,-1,-1,-1,-1,-1,-1,-1,-1,-1,-1,-1,-1,-1,-1,-1,-1,-1,-1,-1,-1,-1,-1,-1,-1,-1,-1,-1,-1,-1,-1,-1,-1,-1,-1,-1,-1,-1,-1,-1,-1,-1,-1</v>
      </c>
      <c r="DV41" t="str">
        <f ca="1">DU41&amp;","&amp;DW22</f>
        <v>-1,-1,-1,-1,-1,-1,-1,-1,-1,-1,-1,-1,-1,-1,-1,-1,-1,-1,-1,-1,-1,-1,-1,-1,-1,-1,-1,-1,-1,-1,-1,-1,-1,-1,-1,-1,-1,-1,-1,-1,-1,-1,-1,-1,-1,-1,-1,-1,-1,-1,-1,-1,-1,-1,-1,-1,-1,-1,-1,-1,-1,-1,-1,-1,-1,-1,-1,-1,-1,-1,-1,-1,-1,-1,-1,-1,-1,-1,-1,-1,-1,-1,-1,-1,-1,-1,-1,-1,-1,-1,-1,-1,-1,-1,-1,-1,-1,-1,-1,-1,-1,-1,-1</v>
      </c>
      <c r="DW41" t="str">
        <f ca="1">DV41&amp;","&amp;DX22</f>
        <v>-1,-1,-1,-1,-1,-1,-1,-1,-1,-1,-1,-1,-1,-1,-1,-1,-1,-1,-1,-1,-1,-1,-1,-1,-1,-1,-1,-1,-1,-1,-1,-1,-1,-1,-1,-1,-1,-1,-1,-1,-1,-1,-1,-1,-1,-1,-1,-1,-1,-1,-1,-1,-1,-1,-1,-1,-1,-1,-1,-1,-1,-1,-1,-1,-1,-1,-1,-1,-1,-1,-1,-1,-1,-1,-1,-1,-1,-1,-1,-1,-1,-1,-1,-1,-1,-1,-1,-1,-1,-1,-1,-1,-1,-1,-1,-1,-1,-1,-1,-1,-1,-1,-1,-1</v>
      </c>
      <c r="DX41" t="str">
        <f ca="1">DW41&amp;","&amp;DY22</f>
        <v>-1,-1,-1,-1,-1,-1,-1,-1,-1,-1,-1,-1,-1,-1,-1,-1,-1,-1,-1,-1,-1,-1,-1,-1,-1,-1,-1,-1,-1,-1,-1,-1,-1,-1,-1,-1,-1,-1,-1,-1,-1,-1,-1,-1,-1,-1,-1,-1,-1,-1,-1,-1,-1,-1,-1,-1,-1,-1,-1,-1,-1,-1,-1,-1,-1,-1,-1,-1,-1,-1,-1,-1,-1,-1,-1,-1,-1,-1,-1,-1,-1,-1,-1,-1,-1,-1,-1,-1,-1,-1,-1,-1,-1,-1,-1,-1,-1,-1,-1,-1,-1,-1,-1,-1,-1</v>
      </c>
      <c r="DY41" t="str">
        <f ca="1">DX41&amp;","&amp;DZ22</f>
        <v>-1,-1,-1,-1,-1,-1,-1,-1,-1,-1,-1,-1,-1,-1,-1,-1,-1,-1,-1,-1,-1,-1,-1,-1,-1,-1,-1,-1,-1,-1,-1,-1,-1,-1,-1,-1,-1,-1,-1,-1,-1,-1,-1,-1,-1,-1,-1,-1,-1,-1,-1,-1,-1,-1,-1,-1,-1,-1,-1,-1,-1,-1,-1,-1,-1,-1,-1,-1,-1,-1,-1,-1,-1,-1,-1,-1,-1,-1,-1,-1,-1,-1,-1,-1,-1,-1,-1,-1,-1,-1,-1,-1,-1,-1,-1,-1,-1,-1,-1,-1,-1,-1,-1,-1,-1,-1</v>
      </c>
      <c r="DZ41" t="str">
        <f ca="1">DY41&amp;","&amp;EA22</f>
        <v>-1,-1,-1,-1,-1,-1,-1,-1,-1,-1,-1,-1,-1,-1,-1,-1,-1,-1,-1,-1,-1,-1,-1,-1,-1,-1,-1,-1,-1,-1,-1,-1,-1,-1,-1,-1,-1,-1,-1,-1,-1,-1,-1,-1,-1,-1,-1,-1,-1,-1,-1,-1,-1,-1,-1,-1,-1,-1,-1,-1,-1,-1,-1,-1,-1,-1,-1,-1,-1,-1,-1,-1,-1,-1,-1,-1,-1,-1,-1,-1,-1,-1,-1,-1,-1,-1,-1,-1,-1,-1,-1,-1,-1,-1,-1,-1,-1,-1,-1,-1,-1,-1,-1,-1,-1,-1,-1</v>
      </c>
      <c r="EA41" t="str">
        <f ca="1">DZ41&amp;","&amp;EB22</f>
        <v>-1,-1,-1,-1,-1,-1,-1,-1,-1,-1,-1,-1,-1,-1,-1,-1,-1,-1,-1,-1,-1,-1,-1,-1,-1,-1,-1,-1,-1,-1,-1,-1,-1,-1,-1,-1,-1,-1,-1,-1,-1,-1,-1,-1,-1,-1,-1,-1,-1,-1,-1,-1,-1,-1,-1,-1,-1,-1,-1,-1,-1,-1,-1,-1,-1,-1,-1,-1,-1,-1,-1,-1,-1,-1,-1,-1,-1,-1,-1,-1,-1,-1,-1,-1,-1,-1,-1,-1,-1,-1,-1,-1,-1,-1,-1,-1,-1,-1,-1,-1,-1,-1,-1,-1,-1,-1,-1,-1</v>
      </c>
      <c r="EB41" t="str">
        <f ca="1">EA41&amp;","&amp;EC22</f>
        <v>-1,-1,-1,-1,-1,-1,-1,-1,-1,-1,-1,-1,-1,-1,-1,-1,-1,-1,-1,-1,-1,-1,-1,-1,-1,-1,-1,-1,-1,-1,-1,-1,-1,-1,-1,-1,-1,-1,-1,-1,-1,-1,-1,-1,-1,-1,-1,-1,-1,-1,-1,-1,-1,-1,-1,-1,-1,-1,-1,-1,-1,-1,-1,-1,-1,-1,-1,-1,-1,-1,-1,-1,-1,-1,-1,-1,-1,-1,-1,-1,-1,-1,-1,-1,-1,-1,-1,-1,-1,-1,-1,-1,-1,-1,-1,-1,-1,-1,-1,-1,-1,-1,-1,-1,-1,-1,-1,-1,-1</v>
      </c>
      <c r="EC41" t="str">
        <f ca="1">EB41&amp;","&amp;ED22</f>
        <v>-1,-1,-1,-1,-1,-1,-1,-1,-1,-1,-1,-1,-1,-1,-1,-1,-1,-1,-1,-1,-1,-1,-1,-1,-1,-1,-1,-1,-1,-1,-1,-1,-1,-1,-1,-1,-1,-1,-1,-1,-1,-1,-1,-1,-1,-1,-1,-1,-1,-1,-1,-1,-1,-1,-1,-1,-1,-1,-1,-1,-1,-1,-1,-1,-1,-1,-1,-1,-1,-1,-1,-1,-1,-1,-1,-1,-1,-1,-1,-1,-1,-1,-1,-1,-1,-1,-1,-1,-1,-1,-1,-1,-1,-1,-1,-1,-1,-1,-1,-1,-1,-1,-1,-1,-1,-1,-1,-1,-1,-1</v>
      </c>
      <c r="ED41" t="str">
        <f ca="1">EC41&amp;","&amp;EE22</f>
        <v>-1,-1,-1,-1,-1,-1,-1,-1,-1,-1,-1,-1,-1,-1,-1,-1,-1,-1,-1,-1,-1,-1,-1,-1,-1,-1,-1,-1,-1,-1,-1,-1,-1,-1,-1,-1,-1,-1,-1,-1,-1,-1,-1,-1,-1,-1,-1,-1,-1,-1,-1,-1,-1,-1,-1,-1,-1,-1,-1,-1,-1,-1,-1,-1,-1,-1,-1,-1,-1,-1,-1,-1,-1,-1,-1,-1,-1,-1,-1,-1,-1,-1,-1,-1,-1,-1,-1,-1,-1,-1,-1,-1,-1,-1,-1,-1,-1,-1,-1,-1,-1,-1,-1,-1,-1,-1,-1,-1,-1,-1,-1</v>
      </c>
      <c r="EE41" t="str">
        <f ca="1">ED41&amp;","&amp;EF22</f>
        <v>-1,-1,-1,-1,-1,-1,-1,-1,-1,-1,-1,-1,-1,-1,-1,-1,-1,-1,-1,-1,-1,-1,-1,-1,-1,-1,-1,-1,-1,-1,-1,-1,-1,-1,-1,-1,-1,-1,-1,-1,-1,-1,-1,-1,-1,-1,-1,-1,-1,-1,-1,-1,-1,-1,-1,-1,-1,-1,-1,-1,-1,-1,-1,-1,-1,-1,-1,-1,-1,-1,-1,-1,-1,-1,-1,-1,-1,-1,-1,-1,-1,-1,-1,-1,-1,-1,-1,-1,-1,-1,-1,-1,-1,-1,-1,-1,-1,-1,-1,-1,-1,-1,-1,-1,-1,-1,-1,-1,-1,-1,-1,-1</v>
      </c>
      <c r="EF41" t="str">
        <f ca="1">EE41&amp;","&amp;EG22</f>
        <v>-1,-1,-1,-1,-1,-1,-1,-1,-1,-1,-1,-1,-1,-1,-1,-1,-1,-1,-1,-1,-1,-1,-1,-1,-1,-1,-1,-1,-1,-1,-1,-1,-1,-1,-1,-1,-1,-1,-1,-1,-1,-1,-1,-1,-1,-1,-1,-1,-1,-1,-1,-1,-1,-1,-1,-1,-1,-1,-1,-1,-1,-1,-1,-1,-1,-1,-1,-1,-1,-1,-1,-1,-1,-1,-1,-1,-1,-1,-1,-1,-1,-1,-1,-1,-1,-1,-1,-1,-1,-1,-1,-1,-1,-1,-1,-1,-1,-1,-1,-1,-1,-1,-1,-1,-1,-1,-1,-1,-1,-1,-1,-1,-1</v>
      </c>
      <c r="EG41" t="str">
        <f ca="1">EF41&amp;","&amp;EH22</f>
        <v>-1,-1,-1,-1,-1,-1,-1,-1,-1,-1,-1,-1,-1,-1,-1,-1,-1,-1,-1,-1,-1,-1,-1,-1,-1,-1,-1,-1,-1,-1,-1,-1,-1,-1,-1,-1,-1,-1,-1,-1,-1,-1,-1,-1,-1,-1,-1,-1,-1,-1,-1,-1,-1,-1,-1,-1,-1,-1,-1,-1,-1,-1,-1,-1,-1,-1,-1,-1,-1,-1,-1,-1,-1,-1,-1,-1,-1,-1,-1,-1,-1,-1,-1,-1,-1,-1,-1,-1,-1,-1,-1,-1,-1,-1,-1,-1,-1,-1,-1,-1,-1,-1,-1,-1,-1,-1,-1,-1,-1,-1,-1,-1,-1,-1</v>
      </c>
      <c r="EH41" t="str">
        <f ca="1">EG41&amp;","&amp;EI22</f>
        <v>-1,-1,-1,-1,-1,-1,-1,-1,-1,-1,-1,-1,-1,-1,-1,-1,-1,-1,-1,-1,-1,-1,-1,-1,-1,-1,-1,-1,-1,-1,-1,-1,-1,-1,-1,-1,-1,-1,-1,-1,-1,-1,-1,-1,-1,-1,-1,-1,-1,-1,-1,-1,-1,-1,-1,-1,-1,-1,-1,-1,-1,-1,-1,-1,-1,-1,-1,-1,-1,-1,-1,-1,-1,-1,-1,-1,-1,-1,-1,-1,-1,-1,-1,-1,-1,-1,-1,-1,-1,-1,-1,-1,-1,-1,-1,-1,-1,-1,-1,-1,-1,-1,-1,-1,-1,-1,-1,-1,-1,-1,-1,-1,-1,-1,-1</v>
      </c>
      <c r="EI41" t="str">
        <f ca="1">EH41&amp;","&amp;EJ22</f>
        <v>-1,-1,-1,-1,-1,-1,-1,-1,-1,-1,-1,-1,-1,-1,-1,-1,-1,-1,-1,-1,-1,-1,-1,-1,-1,-1,-1,-1,-1,-1,-1,-1,-1,-1,-1,-1,-1,-1,-1,-1,-1,-1,-1,-1,-1,-1,-1,-1,-1,-1,-1,-1,-1,-1,-1,-1,-1,-1,-1,-1,-1,-1,-1,-1,-1,-1,-1,-1,-1,-1,-1,-1,-1,-1,-1,-1,-1,-1,-1,-1,-1,-1,-1,-1,-1,-1,-1,-1,-1,-1,-1,-1,-1,-1,-1,-1,-1,-1,-1,-1,-1,-1,-1,-1,-1,-1,-1,-1,-1,-1,-1,-1,-1,-1,-1,-1</v>
      </c>
      <c r="EJ41" t="str">
        <f ca="1">EI41&amp;","&amp;EK22</f>
        <v>-1,-1,-1,-1,-1,-1,-1,-1,-1,-1,-1,-1,-1,-1,-1,-1,-1,-1,-1,-1,-1,-1,-1,-1,-1,-1,-1,-1,-1,-1,-1,-1,-1,-1,-1,-1,-1,-1,-1,-1,-1,-1,-1,-1,-1,-1,-1,-1,-1,-1,-1,-1,-1,-1,-1,-1,-1,-1,-1,-1,-1,-1,-1,-1,-1,-1,-1,-1,-1,-1,-1,-1,-1,-1,-1,-1,-1,-1,-1,-1,-1,-1,-1,-1,-1,-1,-1,-1,-1,-1,-1,-1,-1,-1,-1,-1,-1,-1,-1,-1,-1,-1,-1,-1,-1,-1,-1,-1,-1,-1,-1,-1,-1,-1,-1,-1,-1</v>
      </c>
      <c r="EK41" t="str">
        <f ca="1">EJ41&amp;","&amp;EL22</f>
        <v>-1,-1,-1,-1,-1,-1,-1,-1,-1,-1,-1,-1,-1,-1,-1,-1,-1,-1,-1,-1,-1,-1,-1,-1,-1,-1,-1,-1,-1,-1,-1,-1,-1,-1,-1,-1,-1,-1,-1,-1,-1,-1,-1,-1,-1,-1,-1,-1,-1,-1,-1,-1,-1,-1,-1,-1,-1,-1,-1,-1,-1,-1,-1,-1,-1,-1,-1,-1,-1,-1,-1,-1,-1,-1,-1,-1,-1,-1,-1,-1,-1,-1,-1,-1,-1,-1,-1,-1,-1,-1,-1,-1,-1,-1,-1,-1,-1,-1,-1,-1,-1,-1,-1,-1,-1,-1,-1,-1,-1,-1,-1,-1,-1,-1,-1,-1,-1,-1</v>
      </c>
      <c r="EL41" t="str">
        <f ca="1">EK41&amp;","&amp;EM22</f>
        <v>-1,-1,-1,-1,-1,-1,-1,-1,-1,-1,-1,-1,-1,-1,-1,-1,-1,-1,-1,-1,-1,-1,-1,-1,-1,-1,-1,-1,-1,-1,-1,-1,-1,-1,-1,-1,-1,-1,-1,-1,-1,-1,-1,-1,-1,-1,-1,-1,-1,-1,-1,-1,-1,-1,-1,-1,-1,-1,-1,-1,-1,-1,-1,-1,-1,-1,-1,-1,-1,-1,-1,-1,-1,-1,-1,-1,-1,-1,-1,-1,-1,-1,-1,-1,-1,-1,-1,-1,-1,-1,-1,-1,-1,-1,-1,-1,-1,-1,-1,-1,-1,-1,-1,-1,-1,-1,-1,-1,-1,-1,-1,-1,-1,-1,-1,-1,-1,-1,-1</v>
      </c>
      <c r="EM41" t="str">
        <f ca="1">EL41&amp;","&amp;EN22</f>
        <v>-1,-1,-1,-1,-1,-1,-1,-1,-1,-1,-1,-1,-1,-1,-1,-1,-1,-1,-1,-1,-1,-1,-1,-1,-1,-1,-1,-1,-1,-1,-1,-1,-1,-1,-1,-1,-1,-1,-1,-1,-1,-1,-1,-1,-1,-1,-1,-1,-1,-1,-1,-1,-1,-1,-1,-1,-1,-1,-1,-1,-1,-1,-1,-1,-1,-1,-1,-1,-1,-1,-1,-1,-1,-1,-1,-1,-1,-1,-1,-1,-1,-1,-1,-1,-1,-1,-1,-1,-1,-1,-1,-1,-1,-1,-1,-1,-1,-1,-1,-1,-1,-1,-1,-1,-1,-1,-1,-1,-1,-1,-1,-1,-1,-1,-1,-1,-1,-1,-1,-1</v>
      </c>
      <c r="EN41" t="str">
        <f ca="1">EM41&amp;","&amp;EO22</f>
        <v>-1,-1,-1,-1,-1,-1,-1,-1,-1,-1,-1,-1,-1,-1,-1,-1,-1,-1,-1,-1,-1,-1,-1,-1,-1,-1,-1,-1,-1,-1,-1,-1,-1,-1,-1,-1,-1,-1,-1,-1,-1,-1,-1,-1,-1,-1,-1,-1,-1,-1,-1,-1,-1,-1,-1,-1,-1,-1,-1,-1,-1,-1,-1,-1,-1,-1,-1,-1,-1,-1,-1,-1,-1,-1,-1,-1,-1,-1,-1,-1,-1,-1,-1,-1,-1,-1,-1,-1,-1,-1,-1,-1,-1,-1,-1,-1,-1,-1,-1,-1,-1,-1,-1,-1,-1,-1,-1,-1,-1,-1,-1,-1,-1,-1,-1,-1,-1,-1,-1,-1,-1</v>
      </c>
      <c r="EO41" t="str">
        <f ca="1">EN41&amp;","&amp;EP22</f>
        <v>-1,-1,-1,-1,-1,-1,-1,-1,-1,-1,-1,-1,-1,-1,-1,-1,-1,-1,-1,-1,-1,-1,-1,-1,-1,-1,-1,-1,-1,-1,-1,-1,-1,-1,-1,-1,-1,-1,-1,-1,-1,-1,-1,-1,-1,-1,-1,-1,-1,-1,-1,-1,-1,-1,-1,-1,-1,-1,-1,-1,-1,-1,-1,-1,-1,-1,-1,-1,-1,-1,-1,-1,-1,-1,-1,-1,-1,-1,-1,-1,-1,-1,-1,-1,-1,-1,-1,-1,-1,-1,-1,-1,-1,-1,-1,-1,-1,-1,-1,-1,-1,-1,-1,-1,-1,-1,-1,-1,-1,-1,-1,-1,-1,-1,-1,-1,-1,-1,-1,-1,-1,-1</v>
      </c>
      <c r="EP41" t="str">
        <f ca="1">EO41&amp;","&amp;EQ22</f>
        <v>-1,-1,-1,-1,-1,-1,-1,-1,-1,-1,-1,-1,-1,-1,-1,-1,-1,-1,-1,-1,-1,-1,-1,-1,-1,-1,-1,-1,-1,-1,-1,-1,-1,-1,-1,-1,-1,-1,-1,-1,-1,-1,-1,-1,-1,-1,-1,-1,-1,-1,-1,-1,-1,-1,-1,-1,-1,-1,-1,-1,-1,-1,-1,-1,-1,-1,-1,-1,-1,-1,-1,-1,-1,-1,-1,-1,-1,-1,-1,-1,-1,-1,-1,-1,-1,-1,-1,-1,-1,-1,-1,-1,-1,-1,-1,-1,-1,-1,-1,-1,-1,-1,-1,-1,-1,-1,-1,-1,-1,-1,-1,-1,-1,-1,-1,-1,-1,-1,-1,-1,-1,-1,-1</v>
      </c>
      <c r="EQ41" t="str">
        <f ca="1">EP41&amp;","&amp;ER22</f>
        <v>-1,-1,-1,-1,-1,-1,-1,-1,-1,-1,-1,-1,-1,-1,-1,-1,-1,-1,-1,-1,-1,-1,-1,-1,-1,-1,-1,-1,-1,-1,-1,-1,-1,-1,-1,-1,-1,-1,-1,-1,-1,-1,-1,-1,-1,-1,-1,-1,-1,-1,-1,-1,-1,-1,-1,-1,-1,-1,-1,-1,-1,-1,-1,-1,-1,-1,-1,-1,-1,-1,-1,-1,-1,-1,-1,-1,-1,-1,-1,-1,-1,-1,-1,-1,-1,-1,-1,-1,-1,-1,-1,-1,-1,-1,-1,-1,-1,-1,-1,-1,-1,-1,-1,-1,-1,-1,-1,-1,-1,-1,-1,-1,-1,-1,-1,-1,-1,-1,-1,-1,-1,-1,-1,-1</v>
      </c>
      <c r="ER41" t="str">
        <f ca="1">EQ41&amp;","&amp;ES22</f>
        <v>-1,-1,-1,-1,-1,-1,-1,-1,-1,-1,-1,-1,-1,-1,-1,-1,-1,-1,-1,-1,-1,-1,-1,-1,-1,-1,-1,-1,-1,-1,-1,-1,-1,-1,-1,-1,-1,-1,-1,-1,-1,-1,-1,-1,-1,-1,-1,-1,-1,-1,-1,-1,-1,-1,-1,-1,-1,-1,-1,-1,-1,-1,-1,-1,-1,-1,-1,-1,-1,-1,-1,-1,-1,-1,-1,-1,-1,-1,-1,-1,-1,-1,-1,-1,-1,-1,-1,-1,-1,-1,-1,-1,-1,-1,-1,-1,-1,-1,-1,-1,-1,-1,-1,-1,-1,-1,-1,-1,-1,-1,-1,-1,-1,-1,-1,-1,-1,-1,-1,-1,-1,-1,-1,-1,-1</v>
      </c>
      <c r="ES41" t="str">
        <f ca="1">ER41&amp;","&amp;ET22</f>
        <v>-1,-1,-1,-1,-1,-1,-1,-1,-1,-1,-1,-1,-1,-1,-1,-1,-1,-1,-1,-1,-1,-1,-1,-1,-1,-1,-1,-1,-1,-1,-1,-1,-1,-1,-1,-1,-1,-1,-1,-1,-1,-1,-1,-1,-1,-1,-1,-1,-1,-1,-1,-1,-1,-1,-1,-1,-1,-1,-1,-1,-1,-1,-1,-1,-1,-1,-1,-1,-1,-1,-1,-1,-1,-1,-1,-1,-1,-1,-1,-1,-1,-1,-1,-1,-1,-1,-1,-1,-1,-1,-1,-1,-1,-1,-1,-1,-1,-1,-1,-1,-1,-1,-1,-1,-1,-1,-1,-1,-1,-1,-1,-1,-1,-1,-1,-1,-1,-1,-1,-1,-1,-1,-1,-1,-1,-1</v>
      </c>
      <c r="ET41" t="str">
        <f ca="1">ES41&amp;","&amp;EU22</f>
        <v>-1,-1,-1,-1,-1,-1,-1,-1,-1,-1,-1,-1,-1,-1,-1,-1,-1,-1,-1,-1,-1,-1,-1,-1,-1,-1,-1,-1,-1,-1,-1,-1,-1,-1,-1,-1,-1,-1,-1,-1,-1,-1,-1,-1,-1,-1,-1,-1,-1,-1,-1,-1,-1,-1,-1,-1,-1,-1,-1,-1,-1,-1,-1,-1,-1,-1,-1,-1,-1,-1,-1,-1,-1,-1,-1,-1,-1,-1,-1,-1,-1,-1,-1,-1,-1,-1,-1,-1,-1,-1,-1,-1,-1,-1,-1,-1,-1,-1,-1,-1,-1,-1,-1,-1,-1,-1,-1,-1,-1,-1,-1,-1,-1,-1,-1,-1,-1,-1,-1,-1,-1,-1,-1,-1,-1,-1,-1</v>
      </c>
      <c r="EV41" t="str">
        <f t="shared" ca="1" si="12"/>
        <v>-1,-1</v>
      </c>
      <c r="EW41" t="str">
        <f ca="1">EV41&amp;","&amp;EX22</f>
        <v>-1,-1,-1</v>
      </c>
      <c r="EX41" t="str">
        <f ca="1">EW41&amp;","&amp;EY22</f>
        <v>-1,-1,-1,-1</v>
      </c>
      <c r="EY41" t="str">
        <f ca="1">EX41&amp;","&amp;EZ22</f>
        <v>-1,-1,-1,-1,-1</v>
      </c>
      <c r="EZ41" t="str">
        <f ca="1">EY41&amp;","&amp;FA22</f>
        <v>-1,-1,-1,-1,-1,-1</v>
      </c>
      <c r="FA41" t="str">
        <f ca="1">EZ41&amp;","&amp;FB22</f>
        <v>-1,-1,-1,-1,-1,-1,-1</v>
      </c>
      <c r="FB41" t="str">
        <f ca="1">FA41&amp;","&amp;FC22</f>
        <v>-1,-1,-1,-1,-1,-1,-1,-1</v>
      </c>
      <c r="FC41" t="str">
        <f ca="1">FB41&amp;","&amp;FD22</f>
        <v>-1,-1,-1,-1,-1,-1,-1,-1,-1</v>
      </c>
      <c r="FD41" t="str">
        <f ca="1">FC41&amp;","&amp;FE22</f>
        <v>-1,-1,-1,-1,-1,-1,-1,-1,-1,-1</v>
      </c>
      <c r="FE41" t="str">
        <f ca="1">FD41&amp;","&amp;FF22</f>
        <v>-1,-1,-1,-1,-1,-1,-1,-1,-1,-1,-1</v>
      </c>
      <c r="FF41" t="str">
        <f ca="1">FE41&amp;","&amp;FG22</f>
        <v>-1,-1,-1,-1,-1,-1,-1,-1,-1,-1,-1,-1</v>
      </c>
      <c r="FG41" t="str">
        <f ca="1">FF41&amp;","&amp;FH22</f>
        <v>-1,-1,-1,-1,-1,-1,-1,-1,-1,-1,-1,-1,-1</v>
      </c>
      <c r="FH41" t="str">
        <f ca="1">FG41&amp;","&amp;FI22</f>
        <v>-1,-1,-1,-1,-1,-1,-1,-1,-1,-1,-1,-1,-1,-1</v>
      </c>
      <c r="FI41" t="str">
        <f ca="1">FH41&amp;","&amp;FJ22</f>
        <v>-1,-1,-1,-1,-1,-1,-1,-1,-1,-1,-1,-1,-1,-1,-1</v>
      </c>
      <c r="FJ41" t="str">
        <f ca="1">FI41&amp;","&amp;FK22</f>
        <v>-1,-1,-1,-1,-1,-1,-1,-1,-1,-1,-1,-1,-1,-1,-1,-1</v>
      </c>
      <c r="FK41" t="str">
        <f ca="1">FJ41&amp;","&amp;FL22</f>
        <v>-1,-1,-1,-1,-1,-1,-1,-1,-1,-1,-1,-1,-1,-1,-1,-1,-1</v>
      </c>
      <c r="FL41" t="str">
        <f ca="1">FK41&amp;","&amp;FM22</f>
        <v>-1,-1,-1,-1,-1,-1,-1,-1,-1,-1,-1,-1,-1,-1,-1,-1,-1,-1</v>
      </c>
      <c r="FM41" t="str">
        <f ca="1">FL41&amp;","&amp;FN22</f>
        <v>-1,-1,-1,-1,-1,-1,-1,-1,-1,-1,-1,-1,-1,-1,-1,-1,-1,-1,-1</v>
      </c>
      <c r="FN41" t="str">
        <f ca="1">FM41&amp;","&amp;FO22</f>
        <v>-1,-1,-1,-1,-1,-1,-1,-1,-1,-1,-1,-1,-1,-1,-1,-1,-1,-1,-1,-1</v>
      </c>
      <c r="FO41" t="str">
        <f ca="1">FN41&amp;","&amp;FP22</f>
        <v>-1,-1,-1,-1,-1,-1,-1,-1,-1,-1,-1,-1,-1,-1,-1,-1,-1,-1,-1,-1,-1</v>
      </c>
      <c r="FP41" t="str">
        <f ca="1">FO41&amp;","&amp;FQ22</f>
        <v>-1,-1,-1,-1,-1,-1,-1,-1,-1,-1,-1,-1,-1,-1,-1,-1,-1,-1,-1,-1,-1,-1</v>
      </c>
      <c r="FQ41" t="str">
        <f ca="1">FP41&amp;","&amp;FR22</f>
        <v>-1,-1,-1,-1,-1,-1,-1,-1,-1,-1,-1,-1,-1,-1,-1,-1,-1,-1,-1,-1,-1,-1,-1</v>
      </c>
      <c r="FR41" t="str">
        <f ca="1">FQ41&amp;","&amp;FS22</f>
        <v>-1,-1,-1,-1,-1,-1,-1,-1,-1,-1,-1,-1,-1,-1,-1,-1,-1,-1,-1,-1,-1,-1,-1,-1</v>
      </c>
      <c r="FS41" t="str">
        <f ca="1">FR41&amp;","&amp;FT22</f>
        <v>-1,-1,-1,-1,-1,-1,-1,-1,-1,-1,-1,-1,-1,-1,-1,-1,-1,-1,-1,-1,-1,-1,-1,-1,-1</v>
      </c>
      <c r="FT41" t="str">
        <f ca="1">FS41&amp;","&amp;FU22</f>
        <v>-1,-1,-1,-1,-1,-1,-1,-1,-1,-1,-1,-1,-1,-1,-1,-1,-1,-1,-1,-1,-1,-1,-1,-1,-1,-1</v>
      </c>
      <c r="FU41" t="str">
        <f ca="1">FT41&amp;","&amp;FV22</f>
        <v>-1,-1,-1,-1,-1,-1,-1,-1,-1,-1,-1,-1,-1,-1,-1,-1,-1,-1,-1,-1,-1,-1,-1,-1,-1,-1,-1</v>
      </c>
      <c r="FV41" t="str">
        <f ca="1">FU41&amp;","&amp;FW22</f>
        <v>-1,-1,-1,-1,-1,-1,-1,-1,-1,-1,-1,-1,-1,-1,-1,-1,-1,-1,-1,-1,-1,-1,-1,-1,-1,-1,-1,-1</v>
      </c>
    </row>
    <row r="42" spans="1:179">
      <c r="A42" t="str">
        <f ca="1"/>
        <v>0001857E</v>
      </c>
      <c r="B42" t="str">
        <f ca="1"/>
        <v>0003D047</v>
      </c>
      <c r="C42">
        <f ca="1"/>
        <v>0</v>
      </c>
      <c r="D42">
        <f ca="1"/>
        <v>0</v>
      </c>
      <c r="E42" t="str">
        <f ca="1"/>
        <v>Conjuration</v>
      </c>
      <c r="F42">
        <f ca="1"/>
        <v>25</v>
      </c>
      <c r="G42" t="str">
        <f ca="1"/>
        <v>Power of the Master</v>
      </c>
      <c r="H42">
        <f ca="1"/>
        <v>1</v>
      </c>
      <c r="I42">
        <f ca="1"/>
        <v>1</v>
      </c>
      <c r="J42">
        <f ca="1"/>
        <v>0</v>
      </c>
      <c r="K42">
        <f ca="1"/>
        <v>0</v>
      </c>
      <c r="L42">
        <f ca="1"/>
        <v>0</v>
      </c>
      <c r="M42">
        <f ca="1"/>
        <v>0</v>
      </c>
      <c r="N42">
        <f ca="1"/>
        <v>0</v>
      </c>
      <c r="O42">
        <f ca="1"/>
        <v>0</v>
      </c>
      <c r="P42">
        <f ca="1"/>
        <v>0</v>
      </c>
      <c r="Q42" t="str">
        <f ca="1"/>
        <v>Metamagic</v>
      </c>
      <c r="S42" t="str">
        <f t="shared" ca="1" si="0"/>
        <v>Power of the Master</v>
      </c>
      <c r="T42">
        <f t="shared" ca="1" si="1"/>
        <v>25</v>
      </c>
      <c r="U42" s="22">
        <f t="shared" ca="1" si="2"/>
        <v>99710</v>
      </c>
      <c r="Y42" t="str">
        <f ca="1">Y23&amp;","&amp;Z23</f>
        <v>-1,-1</v>
      </c>
      <c r="Z42" t="str">
        <f ca="1">Y42&amp;","&amp;AA23</f>
        <v>-1,-1,-1</v>
      </c>
      <c r="AA42" t="str">
        <f ca="1">Z42&amp;","&amp;AB23</f>
        <v>-1,-1,-1,-1</v>
      </c>
      <c r="AB42" t="str">
        <f ca="1">AA42&amp;","&amp;AC23</f>
        <v>-1,-1,-1,-1,-1</v>
      </c>
      <c r="AC42" t="str">
        <f ca="1">AB42&amp;","&amp;AD23</f>
        <v>-1,-1,-1,-1,-1,-1</v>
      </c>
      <c r="AD42" t="str">
        <f ca="1">AC42&amp;","&amp;AE23</f>
        <v>-1,-1,-1,-1,-1,-1,-1</v>
      </c>
      <c r="AE42" t="str">
        <f ca="1">AD42&amp;","&amp;AF23</f>
        <v>-1,-1,-1,-1,-1,-1,-1,-1</v>
      </c>
      <c r="AF42" t="str">
        <f ca="1">AE42&amp;","&amp;AG23</f>
        <v>-1,-1,-1,-1,-1,-1,-1,-1,-1</v>
      </c>
      <c r="AG42" t="str">
        <f ca="1">AF42&amp;","&amp;AH23</f>
        <v>-1,-1,-1,-1,-1,-1,-1,-1,-1,-1</v>
      </c>
      <c r="AH42" t="str">
        <f ca="1">AG42&amp;","&amp;AI23</f>
        <v>-1,-1,-1,-1,-1,-1,-1,-1,-1,-1,-1</v>
      </c>
      <c r="AI42" t="str">
        <f ca="1">AH42&amp;","&amp;AJ23</f>
        <v>-1,-1,-1,-1,-1,-1,-1,-1,-1,-1,-1,-1</v>
      </c>
      <c r="AJ42" t="str">
        <f ca="1">AI42&amp;","&amp;AK23</f>
        <v>-1,-1,-1,-1,-1,-1,-1,-1,-1,-1,-1,-1,-1</v>
      </c>
      <c r="AK42" t="str">
        <f ca="1">AJ42&amp;","&amp;AL23</f>
        <v>-1,-1,-1,-1,-1,-1,-1,-1,-1,-1,-1,-1,-1,-1</v>
      </c>
      <c r="AL42" t="str">
        <f ca="1">AK42&amp;","&amp;AM23</f>
        <v>-1,-1,-1,-1,-1,-1,-1,-1,-1,-1,-1,-1,-1,-1,-1</v>
      </c>
      <c r="AM42" t="str">
        <f ca="1">AL42&amp;","&amp;AN23</f>
        <v>-1,-1,-1,-1,-1,-1,-1,-1,-1,-1,-1,-1,-1,-1,-1,-1</v>
      </c>
      <c r="AN42" t="str">
        <f ca="1">AM42&amp;","&amp;AO23</f>
        <v>-1,-1,-1,-1,-1,-1,-1,-1,-1,-1,-1,-1,-1,-1,-1,-1,-1</v>
      </c>
      <c r="AO42" t="str">
        <f ca="1">AN42&amp;","&amp;AP23</f>
        <v>-1,-1,-1,-1,-1,-1,-1,-1,-1,-1,-1,-1,-1,-1,-1,-1,-1,-1</v>
      </c>
      <c r="AP42" t="str">
        <f ca="1">AO42&amp;","&amp;AQ23</f>
        <v>-1,-1,-1,-1,-1,-1,-1,-1,-1,-1,-1,-1,-1,-1,-1,-1,-1,-1,-1</v>
      </c>
      <c r="AQ42" t="str">
        <f ca="1">AP42&amp;","&amp;AR23</f>
        <v>-1,-1,-1,-1,-1,-1,-1,-1,-1,-1,-1,-1,-1,-1,-1,-1,-1,-1,-1,-1</v>
      </c>
      <c r="AR42" t="str">
        <f ca="1">AQ42&amp;","&amp;AS23</f>
        <v>-1,-1,-1,-1,-1,-1,-1,-1,-1,-1,-1,-1,-1,-1,-1,-1,-1,-1,-1,-1,-1</v>
      </c>
      <c r="AS42" t="str">
        <f ca="1">AR42&amp;","&amp;AT23</f>
        <v>-1,-1,-1,-1,-1,-1,-1,-1,-1,-1,-1,-1,-1,-1,-1,-1,-1,-1,-1,-1,-1,-1</v>
      </c>
      <c r="AT42" t="str">
        <f ca="1">AS42&amp;","&amp;AU23</f>
        <v>-1,-1,-1,-1,-1,-1,-1,-1,-1,-1,-1,-1,-1,-1,-1,-1,-1,-1,-1,-1,-1,-1,-1</v>
      </c>
      <c r="AU42" t="str">
        <f ca="1">AT42&amp;","&amp;AV23</f>
        <v>-1,-1,-1,-1,-1,-1,-1,-1,-1,-1,-1,-1,-1,-1,-1,-1,-1,-1,-1,-1,-1,-1,-1,-1</v>
      </c>
      <c r="AV42" t="str">
        <f ca="1">AU42&amp;","&amp;AW23</f>
        <v>-1,-1,-1,-1,-1,-1,-1,-1,-1,-1,-1,-1,-1,-1,-1,-1,-1,-1,-1,-1,-1,-1,-1,-1,-1</v>
      </c>
      <c r="AW42" t="str">
        <f ca="1">AV42&amp;","&amp;AX23</f>
        <v>-1,-1,-1,-1,-1,-1,-1,-1,-1,-1,-1,-1,-1,-1,-1,-1,-1,-1,-1,-1,-1,-1,-1,-1,-1,-1</v>
      </c>
      <c r="AX42" t="str">
        <f ca="1">AW42&amp;","&amp;AY23</f>
        <v>-1,-1,-1,-1,-1,-1,-1,-1,-1,-1,-1,-1,-1,-1,-1,-1,-1,-1,-1,-1,-1,-1,-1,-1,-1,-1,-1</v>
      </c>
      <c r="AY42" t="str">
        <f ca="1">AX42&amp;","&amp;AZ23</f>
        <v>-1,-1,-1,-1,-1,-1,-1,-1,-1,-1,-1,-1,-1,-1,-1,-1,-1,-1,-1,-1,-1,-1,-1,-1,-1,-1,-1,-1</v>
      </c>
      <c r="AZ42" t="str">
        <f ca="1">AY42&amp;","&amp;BA23</f>
        <v>-1,-1,-1,-1,-1,-1,-1,-1,-1,-1,-1,-1,-1,-1,-1,-1,-1,-1,-1,-1,-1,-1,-1,-1,-1,-1,-1,-1,-1</v>
      </c>
      <c r="BA42" t="str">
        <f ca="1">AZ42&amp;","&amp;BB23</f>
        <v>-1,-1,-1,-1,-1,-1,-1,-1,-1,-1,-1,-1,-1,-1,-1,-1,-1,-1,-1,-1,-1,-1,-1,-1,-1,-1,-1,-1,-1,-1</v>
      </c>
      <c r="BB42" t="str">
        <f ca="1">BA42&amp;","&amp;BC23</f>
        <v>-1,-1,-1,-1,-1,-1,-1,-1,-1,-1,-1,-1,-1,-1,-1,-1,-1,-1,-1,-1,-1,-1,-1,-1,-1,-1,-1,-1,-1,-1,-1</v>
      </c>
      <c r="BC42" t="str">
        <f ca="1">BB42&amp;","&amp;BD23</f>
        <v>-1,-1,-1,-1,-1,-1,-1,-1,-1,-1,-1,-1,-1,-1,-1,-1,-1,-1,-1,-1,-1,-1,-1,-1,-1,-1,-1,-1,-1,-1,-1,-1</v>
      </c>
      <c r="BD42" t="str">
        <f ca="1">BC42&amp;","&amp;BE23</f>
        <v>-1,-1,-1,-1,-1,-1,-1,-1,-1,-1,-1,-1,-1,-1,-1,-1,-1,-1,-1,-1,-1,-1,-1,-1,-1,-1,-1,-1,-1,-1,-1,-1,-1</v>
      </c>
      <c r="BE42" t="str">
        <f ca="1">BD42&amp;","&amp;BF23</f>
        <v>-1,-1,-1,-1,-1,-1,-1,-1,-1,-1,-1,-1,-1,-1,-1,-1,-1,-1,-1,-1,-1,-1,-1,-1,-1,-1,-1,-1,-1,-1,-1,-1,-1,-1</v>
      </c>
      <c r="BF42" t="str">
        <f ca="1">BE42&amp;","&amp;BG23</f>
        <v>-1,-1,-1,-1,-1,-1,-1,-1,-1,-1,-1,-1,-1,-1,-1,-1,-1,-1,-1,-1,-1,-1,-1,-1,-1,-1,-1,-1,-1,-1,-1,-1,-1,-1,-1</v>
      </c>
      <c r="BG42" t="str">
        <f ca="1">BF42&amp;","&amp;BH23</f>
        <v>-1,-1,-1,-1,-1,-1,-1,-1,-1,-1,-1,-1,-1,-1,-1,-1,-1,-1,-1,-1,-1,-1,-1,-1,-1,-1,-1,-1,-1,-1,-1,-1,-1,-1,-1,-1</v>
      </c>
      <c r="BH42" t="str">
        <f ca="1">BG42&amp;","&amp;BI23</f>
        <v>-1,-1,-1,-1,-1,-1,-1,-1,-1,-1,-1,-1,-1,-1,-1,-1,-1,-1,-1,-1,-1,-1,-1,-1,-1,-1,-1,-1,-1,-1,-1,-1,-1,-1,-1,-1,-1</v>
      </c>
      <c r="BI42" t="str">
        <f ca="1">BH42&amp;","&amp;BJ23</f>
        <v>-1,-1,-1,-1,-1,-1,-1,-1,-1,-1,-1,-1,-1,-1,-1,-1,-1,-1,-1,-1,-1,-1,-1,-1,-1,-1,-1,-1,-1,-1,-1,-1,-1,-1,-1,-1,-1,-1</v>
      </c>
      <c r="BJ42" t="str">
        <f ca="1">BI42&amp;","&amp;BK23</f>
        <v>-1,-1,-1,-1,-1,-1,-1,-1,-1,-1,-1,-1,-1,-1,-1,-1,-1,-1,-1,-1,-1,-1,-1,-1,-1,-1,-1,-1,-1,-1,-1,-1,-1,-1,-1,-1,-1,-1,-1</v>
      </c>
      <c r="BK42" t="str">
        <f ca="1">BJ42&amp;","&amp;BL23</f>
        <v>-1,-1,-1,-1,-1,-1,-1,-1,-1,-1,-1,-1,-1,-1,-1,-1,-1,-1,-1,-1,-1,-1,-1,-1,-1,-1,-1,-1,-1,-1,-1,-1,-1,-1,-1,-1,-1,-1,-1,-1</v>
      </c>
      <c r="BL42" t="str">
        <f ca="1">BK42&amp;","&amp;BM23</f>
        <v>-1,-1,-1,-1,-1,-1,-1,-1,-1,-1,-1,-1,-1,-1,-1,-1,-1,-1,-1,-1,-1,-1,-1,-1,-1,-1,-1,-1,-1,-1,-1,-1,-1,-1,-1,-1,-1,-1,-1,-1,-1</v>
      </c>
      <c r="BM42" t="str">
        <f ca="1">BL42&amp;","&amp;BN23</f>
        <v>-1,-1,-1,-1,-1,-1,-1,-1,-1,-1,-1,-1,-1,-1,-1,-1,-1,-1,-1,-1,-1,-1,-1,-1,-1,-1,-1,-1,-1,-1,-1,-1,-1,-1,-1,-1,-1,-1,-1,-1,-1,-1</v>
      </c>
      <c r="BN42" t="str">
        <f ca="1">BM42&amp;","&amp;BO23</f>
        <v>-1,-1,-1,-1,-1,-1,-1,-1,-1,-1,-1,-1,-1,-1,-1,-1,-1,-1,-1,-1,-1,-1,-1,-1,-1,-1,-1,-1,-1,-1,-1,-1,-1,-1,-1,-1,-1,-1,-1,-1,-1,-1,-1</v>
      </c>
      <c r="BO42" t="str">
        <f ca="1">BN42&amp;","&amp;BP23</f>
        <v>-1,-1,-1,-1,-1,-1,-1,-1,-1,-1,-1,-1,-1,-1,-1,-1,-1,-1,-1,-1,-1,-1,-1,-1,-1,-1,-1,-1,-1,-1,-1,-1,-1,-1,-1,-1,-1,-1,-1,-1,-1,-1,-1,-1</v>
      </c>
      <c r="BP42" t="str">
        <f ca="1">BO42&amp;","&amp;BQ23</f>
        <v>-1,-1,-1,-1,-1,-1,-1,-1,-1,-1,-1,-1,-1,-1,-1,-1,-1,-1,-1,-1,-1,-1,-1,-1,-1,-1,-1,-1,-1,-1,-1,-1,-1,-1,-1,-1,-1,-1,-1,-1,-1,-1,-1,-1,-1</v>
      </c>
      <c r="BQ42" t="str">
        <f ca="1">BP42&amp;","&amp;BR23</f>
        <v>-1,-1,-1,-1,-1,-1,-1,-1,-1,-1,-1,-1,-1,-1,-1,-1,-1,-1,-1,-1,-1,-1,-1,-1,-1,-1,-1,-1,-1,-1,-1,-1,-1,-1,-1,-1,-1,-1,-1,-1,-1,-1,-1,-1,-1,-1</v>
      </c>
      <c r="BR42" t="str">
        <f ca="1">BQ42&amp;","&amp;BS23</f>
        <v>-1,-1,-1,-1,-1,-1,-1,-1,-1,-1,-1,-1,-1,-1,-1,-1,-1,-1,-1,-1,-1,-1,-1,-1,-1,-1,-1,-1,-1,-1,-1,-1,-1,-1,-1,-1,-1,-1,-1,-1,-1,-1,-1,-1,-1,-1,-1</v>
      </c>
      <c r="BS42" t="str">
        <f ca="1">BR42&amp;","&amp;BT23</f>
        <v>-1,-1,-1,-1,-1,-1,-1,-1,-1,-1,-1,-1,-1,-1,-1,-1,-1,-1,-1,-1,-1,-1,-1,-1,-1,-1,-1,-1,-1,-1,-1,-1,-1,-1,-1,-1,-1,-1,-1,-1,-1,-1,-1,-1,-1,-1,-1,-1</v>
      </c>
      <c r="BT42" t="str">
        <f ca="1">BS42&amp;","&amp;BU23</f>
        <v>-1,-1,-1,-1,-1,-1,-1,-1,-1,-1,-1,-1,-1,-1,-1,-1,-1,-1,-1,-1,-1,-1,-1,-1,-1,-1,-1,-1,-1,-1,-1,-1,-1,-1,-1,-1,-1,-1,-1,-1,-1,-1,-1,-1,-1,-1,-1,-1,-1</v>
      </c>
      <c r="BU42" t="str">
        <f ca="1">BT42&amp;","&amp;BV23</f>
        <v>-1,-1,-1,-1,-1,-1,-1,-1,-1,-1,-1,-1,-1,-1,-1,-1,-1,-1,-1,-1,-1,-1,-1,-1,-1,-1,-1,-1,-1,-1,-1,-1,-1,-1,-1,-1,-1,-1,-1,-1,-1,-1,-1,-1,-1,-1,-1,-1,-1,-1</v>
      </c>
      <c r="BV42" t="str">
        <f ca="1">BU42&amp;","&amp;BW23</f>
        <v>-1,-1,-1,-1,-1,-1,-1,-1,-1,-1,-1,-1,-1,-1,-1,-1,-1,-1,-1,-1,-1,-1,-1,-1,-1,-1,-1,-1,-1,-1,-1,-1,-1,-1,-1,-1,-1,-1,-1,-1,-1,-1,-1,-1,-1,-1,-1,-1,-1,-1,-1</v>
      </c>
      <c r="BW42" t="str">
        <f ca="1">BV42&amp;","&amp;BX23</f>
        <v>-1,-1,-1,-1,-1,-1,-1,-1,-1,-1,-1,-1,-1,-1,-1,-1,-1,-1,-1,-1,-1,-1,-1,-1,-1,-1,-1,-1,-1,-1,-1,-1,-1,-1,-1,-1,-1,-1,-1,-1,-1,-1,-1,-1,-1,-1,-1,-1,-1,-1,-1,-1</v>
      </c>
      <c r="BX42" t="str">
        <f ca="1">BW42&amp;","&amp;BY23</f>
        <v>-1,-1,-1,-1,-1,-1,-1,-1,-1,-1,-1,-1,-1,-1,-1,-1,-1,-1,-1,-1,-1,-1,-1,-1,-1,-1,-1,-1,-1,-1,-1,-1,-1,-1,-1,-1,-1,-1,-1,-1,-1,-1,-1,-1,-1,-1,-1,-1,-1,-1,-1,-1,-1</v>
      </c>
      <c r="BY42" t="str">
        <f ca="1">BX42&amp;","&amp;BZ23</f>
        <v>-1,-1,-1,-1,-1,-1,-1,-1,-1,-1,-1,-1,-1,-1,-1,-1,-1,-1,-1,-1,-1,-1,-1,-1,-1,-1,-1,-1,-1,-1,-1,-1,-1,-1,-1,-1,-1,-1,-1,-1,-1,-1,-1,-1,-1,-1,-1,-1,-1,-1,-1,-1,-1,-1</v>
      </c>
      <c r="BZ42" t="str">
        <f ca="1">BY42&amp;","&amp;CA23</f>
        <v>-1,-1,-1,-1,-1,-1,-1,-1,-1,-1,-1,-1,-1,-1,-1,-1,-1,-1,-1,-1,-1,-1,-1,-1,-1,-1,-1,-1,-1,-1,-1,-1,-1,-1,-1,-1,-1,-1,-1,-1,-1,-1,-1,-1,-1,-1,-1,-1,-1,-1,-1,-1,-1,-1,-1</v>
      </c>
      <c r="CA42" t="str">
        <f ca="1">BZ42&amp;","&amp;CB23</f>
        <v>-1,-1,-1,-1,-1,-1,-1,-1,-1,-1,-1,-1,-1,-1,-1,-1,-1,-1,-1,-1,-1,-1,-1,-1,-1,-1,-1,-1,-1,-1,-1,-1,-1,-1,-1,-1,-1,-1,-1,-1,-1,-1,-1,-1,-1,-1,-1,-1,-1,-1,-1,-1,-1,-1,-1,-1</v>
      </c>
      <c r="CB42" t="str">
        <f ca="1">CA42&amp;","&amp;CC23</f>
        <v>-1,-1,-1,-1,-1,-1,-1,-1,-1,-1,-1,-1,-1,-1,-1,-1,-1,-1,-1,-1,-1,-1,-1,-1,-1,-1,-1,-1,-1,-1,-1,-1,-1,-1,-1,-1,-1,-1,-1,-1,-1,-1,-1,-1,-1,-1,-1,-1,-1,-1,-1,-1,-1,-1,-1,-1,-1</v>
      </c>
      <c r="CC42" t="str">
        <f ca="1">CB42&amp;","&amp;CD23</f>
        <v>-1,-1,-1,-1,-1,-1,-1,-1,-1,-1,-1,-1,-1,-1,-1,-1,-1,-1,-1,-1,-1,-1,-1,-1,-1,-1,-1,-1,-1,-1,-1,-1,-1,-1,-1,-1,-1,-1,-1,-1,-1,-1,-1,-1,-1,-1,-1,-1,-1,-1,-1,-1,-1,-1,-1,-1,-1,-1</v>
      </c>
      <c r="CD42" t="str">
        <f ca="1">CC42&amp;","&amp;CE23</f>
        <v>-1,-1,-1,-1,-1,-1,-1,-1,-1,-1,-1,-1,-1,-1,-1,-1,-1,-1,-1,-1,-1,-1,-1,-1,-1,-1,-1,-1,-1,-1,-1,-1,-1,-1,-1,-1,-1,-1,-1,-1,-1,-1,-1,-1,-1,-1,-1,-1,-1,-1,-1,-1,-1,-1,-1,-1,-1,-1,-1</v>
      </c>
      <c r="CE42" t="str">
        <f ca="1">CD42&amp;","&amp;CF23</f>
        <v>-1,-1,-1,-1,-1,-1,-1,-1,-1,-1,-1,-1,-1,-1,-1,-1,-1,-1,-1,-1,-1,-1,-1,-1,-1,-1,-1,-1,-1,-1,-1,-1,-1,-1,-1,-1,-1,-1,-1,-1,-1,-1,-1,-1,-1,-1,-1,-1,-1,-1,-1,-1,-1,-1,-1,-1,-1,-1,-1,-1</v>
      </c>
      <c r="CF42" t="str">
        <f ca="1">CE42&amp;","&amp;CG23</f>
        <v>-1,-1,-1,-1,-1,-1,-1,-1,-1,-1,-1,-1,-1,-1,-1,-1,-1,-1,-1,-1,-1,-1,-1,-1,-1,-1,-1,-1,-1,-1,-1,-1,-1,-1,-1,-1,-1,-1,-1,-1,-1,-1,-1,-1,-1,-1,-1,-1,-1,-1,-1,-1,-1,-1,-1,-1,-1,-1,-1,-1,-1</v>
      </c>
      <c r="CG42" t="str">
        <f ca="1">CF42&amp;","&amp;CH23</f>
        <v>-1,-1,-1,-1,-1,-1,-1,-1,-1,-1,-1,-1,-1,-1,-1,-1,-1,-1,-1,-1,-1,-1,-1,-1,-1,-1,-1,-1,-1,-1,-1,-1,-1,-1,-1,-1,-1,-1,-1,-1,-1,-1,-1,-1,-1,-1,-1,-1,-1,-1,-1,-1,-1,-1,-1,-1,-1,-1,-1,-1,-1,-1</v>
      </c>
      <c r="CH42" t="str">
        <f ca="1">CG42&amp;","&amp;CI23</f>
        <v>-1,-1,-1,-1,-1,-1,-1,-1,-1,-1,-1,-1,-1,-1,-1,-1,-1,-1,-1,-1,-1,-1,-1,-1,-1,-1,-1,-1,-1,-1,-1,-1,-1,-1,-1,-1,-1,-1,-1,-1,-1,-1,-1,-1,-1,-1,-1,-1,-1,-1,-1,-1,-1,-1,-1,-1,-1,-1,-1,-1,-1,-1,-1</v>
      </c>
      <c r="CI42" t="str">
        <f ca="1">CH42&amp;","&amp;CJ23</f>
        <v>-1,-1,-1,-1,-1,-1,-1,-1,-1,-1,-1,-1,-1,-1,-1,-1,-1,-1,-1,-1,-1,-1,-1,-1,-1,-1,-1,-1,-1,-1,-1,-1,-1,-1,-1,-1,-1,-1,-1,-1,-1,-1,-1,-1,-1,-1,-1,-1,-1,-1,-1,-1,-1,-1,-1,-1,-1,-1,-1,-1,-1,-1,-1,-1</v>
      </c>
      <c r="CJ42" t="str">
        <f ca="1">CI42&amp;","&amp;CK23</f>
        <v>-1,-1,-1,-1,-1,-1,-1,-1,-1,-1,-1,-1,-1,-1,-1,-1,-1,-1,-1,-1,-1,-1,-1,-1,-1,-1,-1,-1,-1,-1,-1,-1,-1,-1,-1,-1,-1,-1,-1,-1,-1,-1,-1,-1,-1,-1,-1,-1,-1,-1,-1,-1,-1,-1,-1,-1,-1,-1,-1,-1,-1,-1,-1,-1,-1</v>
      </c>
      <c r="CK42" t="str">
        <f ca="1">CJ42&amp;","&amp;CL23</f>
        <v>-1,-1,-1,-1,-1,-1,-1,-1,-1,-1,-1,-1,-1,-1,-1,-1,-1,-1,-1,-1,-1,-1,-1,-1,-1,-1,-1,-1,-1,-1,-1,-1,-1,-1,-1,-1,-1,-1,-1,-1,-1,-1,-1,-1,-1,-1,-1,-1,-1,-1,-1,-1,-1,-1,-1,-1,-1,-1,-1,-1,-1,-1,-1,-1,-1,-1</v>
      </c>
      <c r="CL42" t="str">
        <f ca="1">CK42&amp;","&amp;CM23</f>
        <v>-1,-1,-1,-1,-1,-1,-1,-1,-1,-1,-1,-1,-1,-1,-1,-1,-1,-1,-1,-1,-1,-1,-1,-1,-1,-1,-1,-1,-1,-1,-1,-1,-1,-1,-1,-1,-1,-1,-1,-1,-1,-1,-1,-1,-1,-1,-1,-1,-1,-1,-1,-1,-1,-1,-1,-1,-1,-1,-1,-1,-1,-1,-1,-1,-1,-1,-1</v>
      </c>
      <c r="CM42" t="str">
        <f ca="1">CL42&amp;","&amp;CN23</f>
        <v>-1,-1,-1,-1,-1,-1,-1,-1,-1,-1,-1,-1,-1,-1,-1,-1,-1,-1,-1,-1,-1,-1,-1,-1,-1,-1,-1,-1,-1,-1,-1,-1,-1,-1,-1,-1,-1,-1,-1,-1,-1,-1,-1,-1,-1,-1,-1,-1,-1,-1,-1,-1,-1,-1,-1,-1,-1,-1,-1,-1,-1,-1,-1,-1,-1,-1,-1,-1</v>
      </c>
      <c r="CN42" t="str">
        <f ca="1">CM42&amp;","&amp;CO23</f>
        <v>-1,-1,-1,-1,-1,-1,-1,-1,-1,-1,-1,-1,-1,-1,-1,-1,-1,-1,-1,-1,-1,-1,-1,-1,-1,-1,-1,-1,-1,-1,-1,-1,-1,-1,-1,-1,-1,-1,-1,-1,-1,-1,-1,-1,-1,-1,-1,-1,-1,-1,-1,-1,-1,-1,-1,-1,-1,-1,-1,-1,-1,-1,-1,-1,-1,-1,-1,-1,-1</v>
      </c>
      <c r="CO42" t="str">
        <f ca="1">CN42&amp;","&amp;CP23</f>
        <v>-1,-1,-1,-1,-1,-1,-1,-1,-1,-1,-1,-1,-1,-1,-1,-1,-1,-1,-1,-1,-1,-1,-1,-1,-1,-1,-1,-1,-1,-1,-1,-1,-1,-1,-1,-1,-1,-1,-1,-1,-1,-1,-1,-1,-1,-1,-1,-1,-1,-1,-1,-1,-1,-1,-1,-1,-1,-1,-1,-1,-1,-1,-1,-1,-1,-1,-1,-1,-1,-1</v>
      </c>
      <c r="CP42" t="str">
        <f ca="1">CO42&amp;","&amp;CQ23</f>
        <v>-1,-1,-1,-1,-1,-1,-1,-1,-1,-1,-1,-1,-1,-1,-1,-1,-1,-1,-1,-1,-1,-1,-1,-1,-1,-1,-1,-1,-1,-1,-1,-1,-1,-1,-1,-1,-1,-1,-1,-1,-1,-1,-1,-1,-1,-1,-1,-1,-1,-1,-1,-1,-1,-1,-1,-1,-1,-1,-1,-1,-1,-1,-1,-1,-1,-1,-1,-1,-1,-1,-1</v>
      </c>
      <c r="CQ42" t="str">
        <f ca="1">CP42&amp;","&amp;CR23</f>
        <v>-1,-1,-1,-1,-1,-1,-1,-1,-1,-1,-1,-1,-1,-1,-1,-1,-1,-1,-1,-1,-1,-1,-1,-1,-1,-1,-1,-1,-1,-1,-1,-1,-1,-1,-1,-1,-1,-1,-1,-1,-1,-1,-1,-1,-1,-1,-1,-1,-1,-1,-1,-1,-1,-1,-1,-1,-1,-1,-1,-1,-1,-1,-1,-1,-1,-1,-1,-1,-1,-1,-1,-1</v>
      </c>
      <c r="CR42" t="str">
        <f ca="1">CQ42&amp;","&amp;CS23</f>
        <v>-1,-1,-1,-1,-1,-1,-1,-1,-1,-1,-1,-1,-1,-1,-1,-1,-1,-1,-1,-1,-1,-1,-1,-1,-1,-1,-1,-1,-1,-1,-1,-1,-1,-1,-1,-1,-1,-1,-1,-1,-1,-1,-1,-1,-1,-1,-1,-1,-1,-1,-1,-1,-1,-1,-1,-1,-1,-1,-1,-1,-1,-1,-1,-1,-1,-1,-1,-1,-1,-1,-1,-1,-1</v>
      </c>
      <c r="CS42" t="str">
        <f ca="1">CR42&amp;","&amp;CT23</f>
        <v>-1,-1,-1,-1,-1,-1,-1,-1,-1,-1,-1,-1,-1,-1,-1,-1,-1,-1,-1,-1,-1,-1,-1,-1,-1,-1,-1,-1,-1,-1,-1,-1,-1,-1,-1,-1,-1,-1,-1,-1,-1,-1,-1,-1,-1,-1,-1,-1,-1,-1,-1,-1,-1,-1,-1,-1,-1,-1,-1,-1,-1,-1,-1,-1,-1,-1,-1,-1,-1,-1,-1,-1,-1,-1</v>
      </c>
      <c r="CT42" t="str">
        <f ca="1">CS42&amp;","&amp;CU23</f>
        <v>-1,-1,-1,-1,-1,-1,-1,-1,-1,-1,-1,-1,-1,-1,-1,-1,-1,-1,-1,-1,-1,-1,-1,-1,-1,-1,-1,-1,-1,-1,-1,-1,-1,-1,-1,-1,-1,-1,-1,-1,-1,-1,-1,-1,-1,-1,-1,-1,-1,-1,-1,-1,-1,-1,-1,-1,-1,-1,-1,-1,-1,-1,-1,-1,-1,-1,-1,-1,-1,-1,-1,-1,-1,-1,-1</v>
      </c>
      <c r="CU42" t="str">
        <f ca="1">CT42&amp;","&amp;CV23</f>
        <v>-1,-1,-1,-1,-1,-1,-1,-1,-1,-1,-1,-1,-1,-1,-1,-1,-1,-1,-1,-1,-1,-1,-1,-1,-1,-1,-1,-1,-1,-1,-1,-1,-1,-1,-1,-1,-1,-1,-1,-1,-1,-1,-1,-1,-1,-1,-1,-1,-1,-1,-1,-1,-1,-1,-1,-1,-1,-1,-1,-1,-1,-1,-1,-1,-1,-1,-1,-1,-1,-1,-1,-1,-1,-1,-1,-1</v>
      </c>
      <c r="CV42" t="str">
        <f ca="1">CU42&amp;","&amp;CW23</f>
        <v>-1,-1,-1,-1,-1,-1,-1,-1,-1,-1,-1,-1,-1,-1,-1,-1,-1,-1,-1,-1,-1,-1,-1,-1,-1,-1,-1,-1,-1,-1,-1,-1,-1,-1,-1,-1,-1,-1,-1,-1,-1,-1,-1,-1,-1,-1,-1,-1,-1,-1,-1,-1,-1,-1,-1,-1,-1,-1,-1,-1,-1,-1,-1,-1,-1,-1,-1,-1,-1,-1,-1,-1,-1,-1,-1,-1,-1</v>
      </c>
      <c r="CW42" t="str">
        <f ca="1">CV42&amp;","&amp;CX23</f>
        <v>-1,-1,-1,-1,-1,-1,-1,-1,-1,-1,-1,-1,-1,-1,-1,-1,-1,-1,-1,-1,-1,-1,-1,-1,-1,-1,-1,-1,-1,-1,-1,-1,-1,-1,-1,-1,-1,-1,-1,-1,-1,-1,-1,-1,-1,-1,-1,-1,-1,-1,-1,-1,-1,-1,-1,-1,-1,-1,-1,-1,-1,-1,-1,-1,-1,-1,-1,-1,-1,-1,-1,-1,-1,-1,-1,-1,-1,-1</v>
      </c>
      <c r="CX42" t="str">
        <f ca="1">CW42&amp;","&amp;CY23</f>
        <v>-1,-1,-1,-1,-1,-1,-1,-1,-1,-1,-1,-1,-1,-1,-1,-1,-1,-1,-1,-1,-1,-1,-1,-1,-1,-1,-1,-1,-1,-1,-1,-1,-1,-1,-1,-1,-1,-1,-1,-1,-1,-1,-1,-1,-1,-1,-1,-1,-1,-1,-1,-1,-1,-1,-1,-1,-1,-1,-1,-1,-1,-1,-1,-1,-1,-1,-1,-1,-1,-1,-1,-1,-1,-1,-1,-1,-1,-1,-1</v>
      </c>
      <c r="CY42" t="str">
        <f ca="1">CX42&amp;","&amp;CZ23</f>
        <v>-1,-1,-1,-1,-1,-1,-1,-1,-1,-1,-1,-1,-1,-1,-1,-1,-1,-1,-1,-1,-1,-1,-1,-1,-1,-1,-1,-1,-1,-1,-1,-1,-1,-1,-1,-1,-1,-1,-1,-1,-1,-1,-1,-1,-1,-1,-1,-1,-1,-1,-1,-1,-1,-1,-1,-1,-1,-1,-1,-1,-1,-1,-1,-1,-1,-1,-1,-1,-1,-1,-1,-1,-1,-1,-1,-1,-1,-1,-1,-1</v>
      </c>
      <c r="CZ42" t="str">
        <f ca="1">CY42&amp;","&amp;DA23</f>
        <v>-1,-1,-1,-1,-1,-1,-1,-1,-1,-1,-1,-1,-1,-1,-1,-1,-1,-1,-1,-1,-1,-1,-1,-1,-1,-1,-1,-1,-1,-1,-1,-1,-1,-1,-1,-1,-1,-1,-1,-1,-1,-1,-1,-1,-1,-1,-1,-1,-1,-1,-1,-1,-1,-1,-1,-1,-1,-1,-1,-1,-1,-1,-1,-1,-1,-1,-1,-1,-1,-1,-1,-1,-1,-1,-1,-1,-1,-1,-1,-1,-1</v>
      </c>
      <c r="DA42" t="str">
        <f ca="1">CZ42&amp;","&amp;DB23</f>
        <v>-1,-1,-1,-1,-1,-1,-1,-1,-1,-1,-1,-1,-1,-1,-1,-1,-1,-1,-1,-1,-1,-1,-1,-1,-1,-1,-1,-1,-1,-1,-1,-1,-1,-1,-1,-1,-1,-1,-1,-1,-1,-1,-1,-1,-1,-1,-1,-1,-1,-1,-1,-1,-1,-1,-1,-1,-1,-1,-1,-1,-1,-1,-1,-1,-1,-1,-1,-1,-1,-1,-1,-1,-1,-1,-1,-1,-1,-1,-1,-1,-1,-1</v>
      </c>
      <c r="DB42" t="str">
        <f ca="1">DA42&amp;","&amp;DC23</f>
        <v>-1,-1,-1,-1,-1,-1,-1,-1,-1,-1,-1,-1,-1,-1,-1,-1,-1,-1,-1,-1,-1,-1,-1,-1,-1,-1,-1,-1,-1,-1,-1,-1,-1,-1,-1,-1,-1,-1,-1,-1,-1,-1,-1,-1,-1,-1,-1,-1,-1,-1,-1,-1,-1,-1,-1,-1,-1,-1,-1,-1,-1,-1,-1,-1,-1,-1,-1,-1,-1,-1,-1,-1,-1,-1,-1,-1,-1,-1,-1,-1,-1,-1,-1</v>
      </c>
      <c r="DC42" t="str">
        <f ca="1">DB42&amp;","&amp;DD23</f>
        <v>-1,-1,-1,-1,-1,-1,-1,-1,-1,-1,-1,-1,-1,-1,-1,-1,-1,-1,-1,-1,-1,-1,-1,-1,-1,-1,-1,-1,-1,-1,-1,-1,-1,-1,-1,-1,-1,-1,-1,-1,-1,-1,-1,-1,-1,-1,-1,-1,-1,-1,-1,-1,-1,-1,-1,-1,-1,-1,-1,-1,-1,-1,-1,-1,-1,-1,-1,-1,-1,-1,-1,-1,-1,-1,-1,-1,-1,-1,-1,-1,-1,-1,-1,-1</v>
      </c>
      <c r="DD42" t="str">
        <f ca="1">DC42&amp;","&amp;DE23</f>
        <v>-1,-1,-1,-1,-1,-1,-1,-1,-1,-1,-1,-1,-1,-1,-1,-1,-1,-1,-1,-1,-1,-1,-1,-1,-1,-1,-1,-1,-1,-1,-1,-1,-1,-1,-1,-1,-1,-1,-1,-1,-1,-1,-1,-1,-1,-1,-1,-1,-1,-1,-1,-1,-1,-1,-1,-1,-1,-1,-1,-1,-1,-1,-1,-1,-1,-1,-1,-1,-1,-1,-1,-1,-1,-1,-1,-1,-1,-1,-1,-1,-1,-1,-1,-1,-1</v>
      </c>
      <c r="DE42" t="str">
        <f ca="1">DD42&amp;","&amp;DF23</f>
        <v>-1,-1,-1,-1,-1,-1,-1,-1,-1,-1,-1,-1,-1,-1,-1,-1,-1,-1,-1,-1,-1,-1,-1,-1,-1,-1,-1,-1,-1,-1,-1,-1,-1,-1,-1,-1,-1,-1,-1,-1,-1,-1,-1,-1,-1,-1,-1,-1,-1,-1,-1,-1,-1,-1,-1,-1,-1,-1,-1,-1,-1,-1,-1,-1,-1,-1,-1,-1,-1,-1,-1,-1,-1,-1,-1,-1,-1,-1,-1,-1,-1,-1,-1,-1,-1,-1</v>
      </c>
      <c r="DF42" t="str">
        <f ca="1">DE42&amp;","&amp;DG23</f>
        <v>-1,-1,-1,-1,-1,-1,-1,-1,-1,-1,-1,-1,-1,-1,-1,-1,-1,-1,-1,-1,-1,-1,-1,-1,-1,-1,-1,-1,-1,-1,-1,-1,-1,-1,-1,-1,-1,-1,-1,-1,-1,-1,-1,-1,-1,-1,-1,-1,-1,-1,-1,-1,-1,-1,-1,-1,-1,-1,-1,-1,-1,-1,-1,-1,-1,-1,-1,-1,-1,-1,-1,-1,-1,-1,-1,-1,-1,-1,-1,-1,-1,-1,-1,-1,-1,-1,-1</v>
      </c>
      <c r="DG42" t="str">
        <f ca="1">DF42&amp;","&amp;DH23</f>
        <v>-1,-1,-1,-1,-1,-1,-1,-1,-1,-1,-1,-1,-1,-1,-1,-1,-1,-1,-1,-1,-1,-1,-1,-1,-1,-1,-1,-1,-1,-1,-1,-1,-1,-1,-1,-1,-1,-1,-1,-1,-1,-1,-1,-1,-1,-1,-1,-1,-1,-1,-1,-1,-1,-1,-1,-1,-1,-1,-1,-1,-1,-1,-1,-1,-1,-1,-1,-1,-1,-1,-1,-1,-1,-1,-1,-1,-1,-1,-1,-1,-1,-1,-1,-1,-1,-1,-1,-1</v>
      </c>
      <c r="DH42" t="str">
        <f ca="1">DG42&amp;","&amp;DI23</f>
        <v>-1,-1,-1,-1,-1,-1,-1,-1,-1,-1,-1,-1,-1,-1,-1,-1,-1,-1,-1,-1,-1,-1,-1,-1,-1,-1,-1,-1,-1,-1,-1,-1,-1,-1,-1,-1,-1,-1,-1,-1,-1,-1,-1,-1,-1,-1,-1,-1,-1,-1,-1,-1,-1,-1,-1,-1,-1,-1,-1,-1,-1,-1,-1,-1,-1,-1,-1,-1,-1,-1,-1,-1,-1,-1,-1,-1,-1,-1,-1,-1,-1,-1,-1,-1,-1,-1,-1,-1,-1</v>
      </c>
      <c r="DI42" t="str">
        <f ca="1">DH42&amp;","&amp;DJ23</f>
        <v>-1,-1,-1,-1,-1,-1,-1,-1,-1,-1,-1,-1,-1,-1,-1,-1,-1,-1,-1,-1,-1,-1,-1,-1,-1,-1,-1,-1,-1,-1,-1,-1,-1,-1,-1,-1,-1,-1,-1,-1,-1,-1,-1,-1,-1,-1,-1,-1,-1,-1,-1,-1,-1,-1,-1,-1,-1,-1,-1,-1,-1,-1,-1,-1,-1,-1,-1,-1,-1,-1,-1,-1,-1,-1,-1,-1,-1,-1,-1,-1,-1,-1,-1,-1,-1,-1,-1,-1,-1,-1</v>
      </c>
      <c r="DJ42" t="str">
        <f ca="1">DI42&amp;","&amp;DK23</f>
        <v>-1,-1,-1,-1,-1,-1,-1,-1,-1,-1,-1,-1,-1,-1,-1,-1,-1,-1,-1,-1,-1,-1,-1,-1,-1,-1,-1,-1,-1,-1,-1,-1,-1,-1,-1,-1,-1,-1,-1,-1,-1,-1,-1,-1,-1,-1,-1,-1,-1,-1,-1,-1,-1,-1,-1,-1,-1,-1,-1,-1,-1,-1,-1,-1,-1,-1,-1,-1,-1,-1,-1,-1,-1,-1,-1,-1,-1,-1,-1,-1,-1,-1,-1,-1,-1,-1,-1,-1,-1,-1,-1</v>
      </c>
      <c r="DK42" t="str">
        <f ca="1">DJ42&amp;","&amp;DL23</f>
        <v>-1,-1,-1,-1,-1,-1,-1,-1,-1,-1,-1,-1,-1,-1,-1,-1,-1,-1,-1,-1,-1,-1,-1,-1,-1,-1,-1,-1,-1,-1,-1,-1,-1,-1,-1,-1,-1,-1,-1,-1,-1,-1,-1,-1,-1,-1,-1,-1,-1,-1,-1,-1,-1,-1,-1,-1,-1,-1,-1,-1,-1,-1,-1,-1,-1,-1,-1,-1,-1,-1,-1,-1,-1,-1,-1,-1,-1,-1,-1,-1,-1,-1,-1,-1,-1,-1,-1,-1,-1,-1,-1,-1</v>
      </c>
      <c r="DL42" t="str">
        <f ca="1">DK42&amp;","&amp;DM23</f>
        <v>-1,-1,-1,-1,-1,-1,-1,-1,-1,-1,-1,-1,-1,-1,-1,-1,-1,-1,-1,-1,-1,-1,-1,-1,-1,-1,-1,-1,-1,-1,-1,-1,-1,-1,-1,-1,-1,-1,-1,-1,-1,-1,-1,-1,-1,-1,-1,-1,-1,-1,-1,-1,-1,-1,-1,-1,-1,-1,-1,-1,-1,-1,-1,-1,-1,-1,-1,-1,-1,-1,-1,-1,-1,-1,-1,-1,-1,-1,-1,-1,-1,-1,-1,-1,-1,-1,-1,-1,-1,-1,-1,-1,-1</v>
      </c>
      <c r="DM42" t="str">
        <f ca="1">DL42&amp;","&amp;DN23</f>
        <v>-1,-1,-1,-1,-1,-1,-1,-1,-1,-1,-1,-1,-1,-1,-1,-1,-1,-1,-1,-1,-1,-1,-1,-1,-1,-1,-1,-1,-1,-1,-1,-1,-1,-1,-1,-1,-1,-1,-1,-1,-1,-1,-1,-1,-1,-1,-1,-1,-1,-1,-1,-1,-1,-1,-1,-1,-1,-1,-1,-1,-1,-1,-1,-1,-1,-1,-1,-1,-1,-1,-1,-1,-1,-1,-1,-1,-1,-1,-1,-1,-1,-1,-1,-1,-1,-1,-1,-1,-1,-1,-1,-1,-1,-1</v>
      </c>
      <c r="DN42" t="str">
        <f ca="1">DM42&amp;","&amp;DO23</f>
        <v>-1,-1,-1,-1,-1,-1,-1,-1,-1,-1,-1,-1,-1,-1,-1,-1,-1,-1,-1,-1,-1,-1,-1,-1,-1,-1,-1,-1,-1,-1,-1,-1,-1,-1,-1,-1,-1,-1,-1,-1,-1,-1,-1,-1,-1,-1,-1,-1,-1,-1,-1,-1,-1,-1,-1,-1,-1,-1,-1,-1,-1,-1,-1,-1,-1,-1,-1,-1,-1,-1,-1,-1,-1,-1,-1,-1,-1,-1,-1,-1,-1,-1,-1,-1,-1,-1,-1,-1,-1,-1,-1,-1,-1,-1,-1</v>
      </c>
      <c r="DO42" t="str">
        <f ca="1">DN42&amp;","&amp;DP23</f>
        <v>-1,-1,-1,-1,-1,-1,-1,-1,-1,-1,-1,-1,-1,-1,-1,-1,-1,-1,-1,-1,-1,-1,-1,-1,-1,-1,-1,-1,-1,-1,-1,-1,-1,-1,-1,-1,-1,-1,-1,-1,-1,-1,-1,-1,-1,-1,-1,-1,-1,-1,-1,-1,-1,-1,-1,-1,-1,-1,-1,-1,-1,-1,-1,-1,-1,-1,-1,-1,-1,-1,-1,-1,-1,-1,-1,-1,-1,-1,-1,-1,-1,-1,-1,-1,-1,-1,-1,-1,-1,-1,-1,-1,-1,-1,-1,-1</v>
      </c>
      <c r="DP42" t="str">
        <f ca="1">DO42&amp;","&amp;DQ23</f>
        <v>-1,-1,-1,-1,-1,-1,-1,-1,-1,-1,-1,-1,-1,-1,-1,-1,-1,-1,-1,-1,-1,-1,-1,-1,-1,-1,-1,-1,-1,-1,-1,-1,-1,-1,-1,-1,-1,-1,-1,-1,-1,-1,-1,-1,-1,-1,-1,-1,-1,-1,-1,-1,-1,-1,-1,-1,-1,-1,-1,-1,-1,-1,-1,-1,-1,-1,-1,-1,-1,-1,-1,-1,-1,-1,-1,-1,-1,-1,-1,-1,-1,-1,-1,-1,-1,-1,-1,-1,-1,-1,-1,-1,-1,-1,-1,-1,-1</v>
      </c>
      <c r="DQ42" t="str">
        <f ca="1">DP42&amp;","&amp;DR23</f>
        <v>-1,-1,-1,-1,-1,-1,-1,-1,-1,-1,-1,-1,-1,-1,-1,-1,-1,-1,-1,-1,-1,-1,-1,-1,-1,-1,-1,-1,-1,-1,-1,-1,-1,-1,-1,-1,-1,-1,-1,-1,-1,-1,-1,-1,-1,-1,-1,-1,-1,-1,-1,-1,-1,-1,-1,-1,-1,-1,-1,-1,-1,-1,-1,-1,-1,-1,-1,-1,-1,-1,-1,-1,-1,-1,-1,-1,-1,-1,-1,-1,-1,-1,-1,-1,-1,-1,-1,-1,-1,-1,-1,-1,-1,-1,-1,-1,-1,-1</v>
      </c>
      <c r="DR42" t="str">
        <f ca="1">DQ42&amp;","&amp;DS23</f>
        <v>-1,-1,-1,-1,-1,-1,-1,-1,-1,-1,-1,-1,-1,-1,-1,-1,-1,-1,-1,-1,-1,-1,-1,-1,-1,-1,-1,-1,-1,-1,-1,-1,-1,-1,-1,-1,-1,-1,-1,-1,-1,-1,-1,-1,-1,-1,-1,-1,-1,-1,-1,-1,-1,-1,-1,-1,-1,-1,-1,-1,-1,-1,-1,-1,-1,-1,-1,-1,-1,-1,-1,-1,-1,-1,-1,-1,-1,-1,-1,-1,-1,-1,-1,-1,-1,-1,-1,-1,-1,-1,-1,-1,-1,-1,-1,-1,-1,-1,-1</v>
      </c>
      <c r="DS42" t="str">
        <f ca="1">DR42&amp;","&amp;DT23</f>
        <v>-1,-1,-1,-1,-1,-1,-1,-1,-1,-1,-1,-1,-1,-1,-1,-1,-1,-1,-1,-1,-1,-1,-1,-1,-1,-1,-1,-1,-1,-1,-1,-1,-1,-1,-1,-1,-1,-1,-1,-1,-1,-1,-1,-1,-1,-1,-1,-1,-1,-1,-1,-1,-1,-1,-1,-1,-1,-1,-1,-1,-1,-1,-1,-1,-1,-1,-1,-1,-1,-1,-1,-1,-1,-1,-1,-1,-1,-1,-1,-1,-1,-1,-1,-1,-1,-1,-1,-1,-1,-1,-1,-1,-1,-1,-1,-1,-1,-1,-1,-1</v>
      </c>
      <c r="DT42" t="str">
        <f ca="1">DS42&amp;","&amp;DU23</f>
        <v>-1,-1,-1,-1,-1,-1,-1,-1,-1,-1,-1,-1,-1,-1,-1,-1,-1,-1,-1,-1,-1,-1,-1,-1,-1,-1,-1,-1,-1,-1,-1,-1,-1,-1,-1,-1,-1,-1,-1,-1,-1,-1,-1,-1,-1,-1,-1,-1,-1,-1,-1,-1,-1,-1,-1,-1,-1,-1,-1,-1,-1,-1,-1,-1,-1,-1,-1,-1,-1,-1,-1,-1,-1,-1,-1,-1,-1,-1,-1,-1,-1,-1,-1,-1,-1,-1,-1,-1,-1,-1,-1,-1,-1,-1,-1,-1,-1,-1,-1,-1,-1</v>
      </c>
      <c r="DU42" t="str">
        <f ca="1">DT42&amp;","&amp;DV23</f>
        <v>-1,-1,-1,-1,-1,-1,-1,-1,-1,-1,-1,-1,-1,-1,-1,-1,-1,-1,-1,-1,-1,-1,-1,-1,-1,-1,-1,-1,-1,-1,-1,-1,-1,-1,-1,-1,-1,-1,-1,-1,-1,-1,-1,-1,-1,-1,-1,-1,-1,-1,-1,-1,-1,-1,-1,-1,-1,-1,-1,-1,-1,-1,-1,-1,-1,-1,-1,-1,-1,-1,-1,-1,-1,-1,-1,-1,-1,-1,-1,-1,-1,-1,-1,-1,-1,-1,-1,-1,-1,-1,-1,-1,-1,-1,-1,-1,-1,-1,-1,-1,-1,-1</v>
      </c>
      <c r="DV42" t="str">
        <f ca="1">DU42&amp;","&amp;DW23</f>
        <v>-1,-1,-1,-1,-1,-1,-1,-1,-1,-1,-1,-1,-1,-1,-1,-1,-1,-1,-1,-1,-1,-1,-1,-1,-1,-1,-1,-1,-1,-1,-1,-1,-1,-1,-1,-1,-1,-1,-1,-1,-1,-1,-1,-1,-1,-1,-1,-1,-1,-1,-1,-1,-1,-1,-1,-1,-1,-1,-1,-1,-1,-1,-1,-1,-1,-1,-1,-1,-1,-1,-1,-1,-1,-1,-1,-1,-1,-1,-1,-1,-1,-1,-1,-1,-1,-1,-1,-1,-1,-1,-1,-1,-1,-1,-1,-1,-1,-1,-1,-1,-1,-1,-1</v>
      </c>
      <c r="DW42" t="str">
        <f ca="1">DV42&amp;","&amp;DX23</f>
        <v>-1,-1,-1,-1,-1,-1,-1,-1,-1,-1,-1,-1,-1,-1,-1,-1,-1,-1,-1,-1,-1,-1,-1,-1,-1,-1,-1,-1,-1,-1,-1,-1,-1,-1,-1,-1,-1,-1,-1,-1,-1,-1,-1,-1,-1,-1,-1,-1,-1,-1,-1,-1,-1,-1,-1,-1,-1,-1,-1,-1,-1,-1,-1,-1,-1,-1,-1,-1,-1,-1,-1,-1,-1,-1,-1,-1,-1,-1,-1,-1,-1,-1,-1,-1,-1,-1,-1,-1,-1,-1,-1,-1,-1,-1,-1,-1,-1,-1,-1,-1,-1,-1,-1,-1</v>
      </c>
      <c r="DX42" t="str">
        <f ca="1">DW42&amp;","&amp;DY23</f>
        <v>-1,-1,-1,-1,-1,-1,-1,-1,-1,-1,-1,-1,-1,-1,-1,-1,-1,-1,-1,-1,-1,-1,-1,-1,-1,-1,-1,-1,-1,-1,-1,-1,-1,-1,-1,-1,-1,-1,-1,-1,-1,-1,-1,-1,-1,-1,-1,-1,-1,-1,-1,-1,-1,-1,-1,-1,-1,-1,-1,-1,-1,-1,-1,-1,-1,-1,-1,-1,-1,-1,-1,-1,-1,-1,-1,-1,-1,-1,-1,-1,-1,-1,-1,-1,-1,-1,-1,-1,-1,-1,-1,-1,-1,-1,-1,-1,-1,-1,-1,-1,-1,-1,-1,-1,-1</v>
      </c>
      <c r="DY42" t="str">
        <f ca="1">DX42&amp;","&amp;DZ23</f>
        <v>-1,-1,-1,-1,-1,-1,-1,-1,-1,-1,-1,-1,-1,-1,-1,-1,-1,-1,-1,-1,-1,-1,-1,-1,-1,-1,-1,-1,-1,-1,-1,-1,-1,-1,-1,-1,-1,-1,-1,-1,-1,-1,-1,-1,-1,-1,-1,-1,-1,-1,-1,-1,-1,-1,-1,-1,-1,-1,-1,-1,-1,-1,-1,-1,-1,-1,-1,-1,-1,-1,-1,-1,-1,-1,-1,-1,-1,-1,-1,-1,-1,-1,-1,-1,-1,-1,-1,-1,-1,-1,-1,-1,-1,-1,-1,-1,-1,-1,-1,-1,-1,-1,-1,-1,-1,-1</v>
      </c>
      <c r="DZ42" t="str">
        <f ca="1">DY42&amp;","&amp;EA23</f>
        <v>-1,-1,-1,-1,-1,-1,-1,-1,-1,-1,-1,-1,-1,-1,-1,-1,-1,-1,-1,-1,-1,-1,-1,-1,-1,-1,-1,-1,-1,-1,-1,-1,-1,-1,-1,-1,-1,-1,-1,-1,-1,-1,-1,-1,-1,-1,-1,-1,-1,-1,-1,-1,-1,-1,-1,-1,-1,-1,-1,-1,-1,-1,-1,-1,-1,-1,-1,-1,-1,-1,-1,-1,-1,-1,-1,-1,-1,-1,-1,-1,-1,-1,-1,-1,-1,-1,-1,-1,-1,-1,-1,-1,-1,-1,-1,-1,-1,-1,-1,-1,-1,-1,-1,-1,-1,-1,-1</v>
      </c>
      <c r="EA42" t="str">
        <f ca="1">DZ42&amp;","&amp;EB23</f>
        <v>-1,-1,-1,-1,-1,-1,-1,-1,-1,-1,-1,-1,-1,-1,-1,-1,-1,-1,-1,-1,-1,-1,-1,-1,-1,-1,-1,-1,-1,-1,-1,-1,-1,-1,-1,-1,-1,-1,-1,-1,-1,-1,-1,-1,-1,-1,-1,-1,-1,-1,-1,-1,-1,-1,-1,-1,-1,-1,-1,-1,-1,-1,-1,-1,-1,-1,-1,-1,-1,-1,-1,-1,-1,-1,-1,-1,-1,-1,-1,-1,-1,-1,-1,-1,-1,-1,-1,-1,-1,-1,-1,-1,-1,-1,-1,-1,-1,-1,-1,-1,-1,-1,-1,-1,-1,-1,-1,-1</v>
      </c>
      <c r="EB42" t="str">
        <f ca="1">EA42&amp;","&amp;EC23</f>
        <v>-1,-1,-1,-1,-1,-1,-1,-1,-1,-1,-1,-1,-1,-1,-1,-1,-1,-1,-1,-1,-1,-1,-1,-1,-1,-1,-1,-1,-1,-1,-1,-1,-1,-1,-1,-1,-1,-1,-1,-1,-1,-1,-1,-1,-1,-1,-1,-1,-1,-1,-1,-1,-1,-1,-1,-1,-1,-1,-1,-1,-1,-1,-1,-1,-1,-1,-1,-1,-1,-1,-1,-1,-1,-1,-1,-1,-1,-1,-1,-1,-1,-1,-1,-1,-1,-1,-1,-1,-1,-1,-1,-1,-1,-1,-1,-1,-1,-1,-1,-1,-1,-1,-1,-1,-1,-1,-1,-1,-1</v>
      </c>
      <c r="EC42" t="str">
        <f ca="1">EB42&amp;","&amp;ED23</f>
        <v>-1,-1,-1,-1,-1,-1,-1,-1,-1,-1,-1,-1,-1,-1,-1,-1,-1,-1,-1,-1,-1,-1,-1,-1,-1,-1,-1,-1,-1,-1,-1,-1,-1,-1,-1,-1,-1,-1,-1,-1,-1,-1,-1,-1,-1,-1,-1,-1,-1,-1,-1,-1,-1,-1,-1,-1,-1,-1,-1,-1,-1,-1,-1,-1,-1,-1,-1,-1,-1,-1,-1,-1,-1,-1,-1,-1,-1,-1,-1,-1,-1,-1,-1,-1,-1,-1,-1,-1,-1,-1,-1,-1,-1,-1,-1,-1,-1,-1,-1,-1,-1,-1,-1,-1,-1,-1,-1,-1,-1,-1</v>
      </c>
      <c r="ED42" t="str">
        <f ca="1">EC42&amp;","&amp;EE23</f>
        <v>-1,-1,-1,-1,-1,-1,-1,-1,-1,-1,-1,-1,-1,-1,-1,-1,-1,-1,-1,-1,-1,-1,-1,-1,-1,-1,-1,-1,-1,-1,-1,-1,-1,-1,-1,-1,-1,-1,-1,-1,-1,-1,-1,-1,-1,-1,-1,-1,-1,-1,-1,-1,-1,-1,-1,-1,-1,-1,-1,-1,-1,-1,-1,-1,-1,-1,-1,-1,-1,-1,-1,-1,-1,-1,-1,-1,-1,-1,-1,-1,-1,-1,-1,-1,-1,-1,-1,-1,-1,-1,-1,-1,-1,-1,-1,-1,-1,-1,-1,-1,-1,-1,-1,-1,-1,-1,-1,-1,-1,-1,-1</v>
      </c>
      <c r="EE42" t="str">
        <f ca="1">ED42&amp;","&amp;EF23</f>
        <v>-1,-1,-1,-1,-1,-1,-1,-1,-1,-1,-1,-1,-1,-1,-1,-1,-1,-1,-1,-1,-1,-1,-1,-1,-1,-1,-1,-1,-1,-1,-1,-1,-1,-1,-1,-1,-1,-1,-1,-1,-1,-1,-1,-1,-1,-1,-1,-1,-1,-1,-1,-1,-1,-1,-1,-1,-1,-1,-1,-1,-1,-1,-1,-1,-1,-1,-1,-1,-1,-1,-1,-1,-1,-1,-1,-1,-1,-1,-1,-1,-1,-1,-1,-1,-1,-1,-1,-1,-1,-1,-1,-1,-1,-1,-1,-1,-1,-1,-1,-1,-1,-1,-1,-1,-1,-1,-1,-1,-1,-1,-1,-1</v>
      </c>
      <c r="EF42" t="str">
        <f ca="1">EE42&amp;","&amp;EG23</f>
        <v>-1,-1,-1,-1,-1,-1,-1,-1,-1,-1,-1,-1,-1,-1,-1,-1,-1,-1,-1,-1,-1,-1,-1,-1,-1,-1,-1,-1,-1,-1,-1,-1,-1,-1,-1,-1,-1,-1,-1,-1,-1,-1,-1,-1,-1,-1,-1,-1,-1,-1,-1,-1,-1,-1,-1,-1,-1,-1,-1,-1,-1,-1,-1,-1,-1,-1,-1,-1,-1,-1,-1,-1,-1,-1,-1,-1,-1,-1,-1,-1,-1,-1,-1,-1,-1,-1,-1,-1,-1,-1,-1,-1,-1,-1,-1,-1,-1,-1,-1,-1,-1,-1,-1,-1,-1,-1,-1,-1,-1,-1,-1,-1,-1</v>
      </c>
      <c r="EG42" t="str">
        <f ca="1">EF42&amp;","&amp;EH23</f>
        <v>-1,-1,-1,-1,-1,-1,-1,-1,-1,-1,-1,-1,-1,-1,-1,-1,-1,-1,-1,-1,-1,-1,-1,-1,-1,-1,-1,-1,-1,-1,-1,-1,-1,-1,-1,-1,-1,-1,-1,-1,-1,-1,-1,-1,-1,-1,-1,-1,-1,-1,-1,-1,-1,-1,-1,-1,-1,-1,-1,-1,-1,-1,-1,-1,-1,-1,-1,-1,-1,-1,-1,-1,-1,-1,-1,-1,-1,-1,-1,-1,-1,-1,-1,-1,-1,-1,-1,-1,-1,-1,-1,-1,-1,-1,-1,-1,-1,-1,-1,-1,-1,-1,-1,-1,-1,-1,-1,-1,-1,-1,-1,-1,-1,-1</v>
      </c>
      <c r="EH42" t="str">
        <f ca="1">EG42&amp;","&amp;EI23</f>
        <v>-1,-1,-1,-1,-1,-1,-1,-1,-1,-1,-1,-1,-1,-1,-1,-1,-1,-1,-1,-1,-1,-1,-1,-1,-1,-1,-1,-1,-1,-1,-1,-1,-1,-1,-1,-1,-1,-1,-1,-1,-1,-1,-1,-1,-1,-1,-1,-1,-1,-1,-1,-1,-1,-1,-1,-1,-1,-1,-1,-1,-1,-1,-1,-1,-1,-1,-1,-1,-1,-1,-1,-1,-1,-1,-1,-1,-1,-1,-1,-1,-1,-1,-1,-1,-1,-1,-1,-1,-1,-1,-1,-1,-1,-1,-1,-1,-1,-1,-1,-1,-1,-1,-1,-1,-1,-1,-1,-1,-1,-1,-1,-1,-1,-1,-1</v>
      </c>
      <c r="EI42" t="str">
        <f ca="1">EH42&amp;","&amp;EJ23</f>
        <v>-1,-1,-1,-1,-1,-1,-1,-1,-1,-1,-1,-1,-1,-1,-1,-1,-1,-1,-1,-1,-1,-1,-1,-1,-1,-1,-1,-1,-1,-1,-1,-1,-1,-1,-1,-1,-1,-1,-1,-1,-1,-1,-1,-1,-1,-1,-1,-1,-1,-1,-1,-1,-1,-1,-1,-1,-1,-1,-1,-1,-1,-1,-1,-1,-1,-1,-1,-1,-1,-1,-1,-1,-1,-1,-1,-1,-1,-1,-1,-1,-1,-1,-1,-1,-1,-1,-1,-1,-1,-1,-1,-1,-1,-1,-1,-1,-1,-1,-1,-1,-1,-1,-1,-1,-1,-1,-1,-1,-1,-1,-1,-1,-1,-1,-1,-1</v>
      </c>
      <c r="EJ42" t="str">
        <f ca="1">EI42&amp;","&amp;EK23</f>
        <v>-1,-1,-1,-1,-1,-1,-1,-1,-1,-1,-1,-1,-1,-1,-1,-1,-1,-1,-1,-1,-1,-1,-1,-1,-1,-1,-1,-1,-1,-1,-1,-1,-1,-1,-1,-1,-1,-1,-1,-1,-1,-1,-1,-1,-1,-1,-1,-1,-1,-1,-1,-1,-1,-1,-1,-1,-1,-1,-1,-1,-1,-1,-1,-1,-1,-1,-1,-1,-1,-1,-1,-1,-1,-1,-1,-1,-1,-1,-1,-1,-1,-1,-1,-1,-1,-1,-1,-1,-1,-1,-1,-1,-1,-1,-1,-1,-1,-1,-1,-1,-1,-1,-1,-1,-1,-1,-1,-1,-1,-1,-1,-1,-1,-1,-1,-1,-1</v>
      </c>
      <c r="EK42" t="str">
        <f ca="1">EJ42&amp;","&amp;EL23</f>
        <v>-1,-1,-1,-1,-1,-1,-1,-1,-1,-1,-1,-1,-1,-1,-1,-1,-1,-1,-1,-1,-1,-1,-1,-1,-1,-1,-1,-1,-1,-1,-1,-1,-1,-1,-1,-1,-1,-1,-1,-1,-1,-1,-1,-1,-1,-1,-1,-1,-1,-1,-1,-1,-1,-1,-1,-1,-1,-1,-1,-1,-1,-1,-1,-1,-1,-1,-1,-1,-1,-1,-1,-1,-1,-1,-1,-1,-1,-1,-1,-1,-1,-1,-1,-1,-1,-1,-1,-1,-1,-1,-1,-1,-1,-1,-1,-1,-1,-1,-1,-1,-1,-1,-1,-1,-1,-1,-1,-1,-1,-1,-1,-1,-1,-1,-1,-1,-1,-1</v>
      </c>
      <c r="EL42" t="str">
        <f ca="1">EK42&amp;","&amp;EM23</f>
        <v>-1,-1,-1,-1,-1,-1,-1,-1,-1,-1,-1,-1,-1,-1,-1,-1,-1,-1,-1,-1,-1,-1,-1,-1,-1,-1,-1,-1,-1,-1,-1,-1,-1,-1,-1,-1,-1,-1,-1,-1,-1,-1,-1,-1,-1,-1,-1,-1,-1,-1,-1,-1,-1,-1,-1,-1,-1,-1,-1,-1,-1,-1,-1,-1,-1,-1,-1,-1,-1,-1,-1,-1,-1,-1,-1,-1,-1,-1,-1,-1,-1,-1,-1,-1,-1,-1,-1,-1,-1,-1,-1,-1,-1,-1,-1,-1,-1,-1,-1,-1,-1,-1,-1,-1,-1,-1,-1,-1,-1,-1,-1,-1,-1,-1,-1,-1,-1,-1,-1</v>
      </c>
      <c r="EM42" t="str">
        <f ca="1">EL42&amp;","&amp;EN23</f>
        <v>-1,-1,-1,-1,-1,-1,-1,-1,-1,-1,-1,-1,-1,-1,-1,-1,-1,-1,-1,-1,-1,-1,-1,-1,-1,-1,-1,-1,-1,-1,-1,-1,-1,-1,-1,-1,-1,-1,-1,-1,-1,-1,-1,-1,-1,-1,-1,-1,-1,-1,-1,-1,-1,-1,-1,-1,-1,-1,-1,-1,-1,-1,-1,-1,-1,-1,-1,-1,-1,-1,-1,-1,-1,-1,-1,-1,-1,-1,-1,-1,-1,-1,-1,-1,-1,-1,-1,-1,-1,-1,-1,-1,-1,-1,-1,-1,-1,-1,-1,-1,-1,-1,-1,-1,-1,-1,-1,-1,-1,-1,-1,-1,-1,-1,-1,-1,-1,-1,-1,-1</v>
      </c>
      <c r="EN42" t="str">
        <f ca="1">EM42&amp;","&amp;EO23</f>
        <v>-1,-1,-1,-1,-1,-1,-1,-1,-1,-1,-1,-1,-1,-1,-1,-1,-1,-1,-1,-1,-1,-1,-1,-1,-1,-1,-1,-1,-1,-1,-1,-1,-1,-1,-1,-1,-1,-1,-1,-1,-1,-1,-1,-1,-1,-1,-1,-1,-1,-1,-1,-1,-1,-1,-1,-1,-1,-1,-1,-1,-1,-1,-1,-1,-1,-1,-1,-1,-1,-1,-1,-1,-1,-1,-1,-1,-1,-1,-1,-1,-1,-1,-1,-1,-1,-1,-1,-1,-1,-1,-1,-1,-1,-1,-1,-1,-1,-1,-1,-1,-1,-1,-1,-1,-1,-1,-1,-1,-1,-1,-1,-1,-1,-1,-1,-1,-1,-1,-1,-1,-1</v>
      </c>
      <c r="EO42" t="str">
        <f ca="1">EN42&amp;","&amp;EP23</f>
        <v>-1,-1,-1,-1,-1,-1,-1,-1,-1,-1,-1,-1,-1,-1,-1,-1,-1,-1,-1,-1,-1,-1,-1,-1,-1,-1,-1,-1,-1,-1,-1,-1,-1,-1,-1,-1,-1,-1,-1,-1,-1,-1,-1,-1,-1,-1,-1,-1,-1,-1,-1,-1,-1,-1,-1,-1,-1,-1,-1,-1,-1,-1,-1,-1,-1,-1,-1,-1,-1,-1,-1,-1,-1,-1,-1,-1,-1,-1,-1,-1,-1,-1,-1,-1,-1,-1,-1,-1,-1,-1,-1,-1,-1,-1,-1,-1,-1,-1,-1,-1,-1,-1,-1,-1,-1,-1,-1,-1,-1,-1,-1,-1,-1,-1,-1,-1,-1,-1,-1,-1,-1,-1</v>
      </c>
      <c r="EP42" t="str">
        <f ca="1">EO42&amp;","&amp;EQ23</f>
        <v>-1,-1,-1,-1,-1,-1,-1,-1,-1,-1,-1,-1,-1,-1,-1,-1,-1,-1,-1,-1,-1,-1,-1,-1,-1,-1,-1,-1,-1,-1,-1,-1,-1,-1,-1,-1,-1,-1,-1,-1,-1,-1,-1,-1,-1,-1,-1,-1,-1,-1,-1,-1,-1,-1,-1,-1,-1,-1,-1,-1,-1,-1,-1,-1,-1,-1,-1,-1,-1,-1,-1,-1,-1,-1,-1,-1,-1,-1,-1,-1,-1,-1,-1,-1,-1,-1,-1,-1,-1,-1,-1,-1,-1,-1,-1,-1,-1,-1,-1,-1,-1,-1,-1,-1,-1,-1,-1,-1,-1,-1,-1,-1,-1,-1,-1,-1,-1,-1,-1,-1,-1,-1,-1</v>
      </c>
      <c r="EQ42" t="str">
        <f ca="1">EP42&amp;","&amp;ER23</f>
        <v>-1,-1,-1,-1,-1,-1,-1,-1,-1,-1,-1,-1,-1,-1,-1,-1,-1,-1,-1,-1,-1,-1,-1,-1,-1,-1,-1,-1,-1,-1,-1,-1,-1,-1,-1,-1,-1,-1,-1,-1,-1,-1,-1,-1,-1,-1,-1,-1,-1,-1,-1,-1,-1,-1,-1,-1,-1,-1,-1,-1,-1,-1,-1,-1,-1,-1,-1,-1,-1,-1,-1,-1,-1,-1,-1,-1,-1,-1,-1,-1,-1,-1,-1,-1,-1,-1,-1,-1,-1,-1,-1,-1,-1,-1,-1,-1,-1,-1,-1,-1,-1,-1,-1,-1,-1,-1,-1,-1,-1,-1,-1,-1,-1,-1,-1,-1,-1,-1,-1,-1,-1,-1,-1,-1</v>
      </c>
      <c r="ER42" t="str">
        <f ca="1">EQ42&amp;","&amp;ES23</f>
        <v>-1,-1,-1,-1,-1,-1,-1,-1,-1,-1,-1,-1,-1,-1,-1,-1,-1,-1,-1,-1,-1,-1,-1,-1,-1,-1,-1,-1,-1,-1,-1,-1,-1,-1,-1,-1,-1,-1,-1,-1,-1,-1,-1,-1,-1,-1,-1,-1,-1,-1,-1,-1,-1,-1,-1,-1,-1,-1,-1,-1,-1,-1,-1,-1,-1,-1,-1,-1,-1,-1,-1,-1,-1,-1,-1,-1,-1,-1,-1,-1,-1,-1,-1,-1,-1,-1,-1,-1,-1,-1,-1,-1,-1,-1,-1,-1,-1,-1,-1,-1,-1,-1,-1,-1,-1,-1,-1,-1,-1,-1,-1,-1,-1,-1,-1,-1,-1,-1,-1,-1,-1,-1,-1,-1,-1</v>
      </c>
      <c r="ES42" t="str">
        <f ca="1">ER42&amp;","&amp;ET23</f>
        <v>-1,-1,-1,-1,-1,-1,-1,-1,-1,-1,-1,-1,-1,-1,-1,-1,-1,-1,-1,-1,-1,-1,-1,-1,-1,-1,-1,-1,-1,-1,-1,-1,-1,-1,-1,-1,-1,-1,-1,-1,-1,-1,-1,-1,-1,-1,-1,-1,-1,-1,-1,-1,-1,-1,-1,-1,-1,-1,-1,-1,-1,-1,-1,-1,-1,-1,-1,-1,-1,-1,-1,-1,-1,-1,-1,-1,-1,-1,-1,-1,-1,-1,-1,-1,-1,-1,-1,-1,-1,-1,-1,-1,-1,-1,-1,-1,-1,-1,-1,-1,-1,-1,-1,-1,-1,-1,-1,-1,-1,-1,-1,-1,-1,-1,-1,-1,-1,-1,-1,-1,-1,-1,-1,-1,-1,-1</v>
      </c>
      <c r="ET42" t="str">
        <f ca="1">ES42&amp;","&amp;EU23</f>
        <v>-1,-1,-1,-1,-1,-1,-1,-1,-1,-1,-1,-1,-1,-1,-1,-1,-1,-1,-1,-1,-1,-1,-1,-1,-1,-1,-1,-1,-1,-1,-1,-1,-1,-1,-1,-1,-1,-1,-1,-1,-1,-1,-1,-1,-1,-1,-1,-1,-1,-1,-1,-1,-1,-1,-1,-1,-1,-1,-1,-1,-1,-1,-1,-1,-1,-1,-1,-1,-1,-1,-1,-1,-1,-1,-1,-1,-1,-1,-1,-1,-1,-1,-1,-1,-1,-1,-1,-1,-1,-1,-1,-1,-1,-1,-1,-1,-1,-1,-1,-1,-1,-1,-1,-1,-1,-1,-1,-1,-1,-1,-1,-1,-1,-1,-1,-1,-1,-1,-1,-1,-1,-1,-1,-1,-1,-1,-1</v>
      </c>
      <c r="EV42" t="str">
        <f t="shared" ca="1" si="12"/>
        <v>-1,-1</v>
      </c>
      <c r="EW42" t="str">
        <f ca="1">EV42&amp;","&amp;EX23</f>
        <v>-1,-1,-1</v>
      </c>
      <c r="EX42" t="str">
        <f ca="1">EW42&amp;","&amp;EY23</f>
        <v>-1,-1,-1,-1</v>
      </c>
      <c r="EY42" t="str">
        <f ca="1">EX42&amp;","&amp;EZ23</f>
        <v>-1,-1,-1,-1,-1</v>
      </c>
      <c r="EZ42" t="str">
        <f ca="1">EY42&amp;","&amp;FA23</f>
        <v>-1,-1,-1,-1,-1,-1</v>
      </c>
      <c r="FA42" t="str">
        <f ca="1">EZ42&amp;","&amp;FB23</f>
        <v>-1,-1,-1,-1,-1,-1,-1</v>
      </c>
      <c r="FB42" t="str">
        <f ca="1">FA42&amp;","&amp;FC23</f>
        <v>-1,-1,-1,-1,-1,-1,-1,-1</v>
      </c>
      <c r="FC42" t="str">
        <f ca="1">FB42&amp;","&amp;FD23</f>
        <v>-1,-1,-1,-1,-1,-1,-1,-1,-1</v>
      </c>
      <c r="FD42" t="str">
        <f ca="1">FC42&amp;","&amp;FE23</f>
        <v>-1,-1,-1,-1,-1,-1,-1,-1,-1,-1</v>
      </c>
      <c r="FE42" t="str">
        <f ca="1">FD42&amp;","&amp;FF23</f>
        <v>-1,-1,-1,-1,-1,-1,-1,-1,-1,-1,-1</v>
      </c>
      <c r="FF42" t="str">
        <f ca="1">FE42&amp;","&amp;FG23</f>
        <v>-1,-1,-1,-1,-1,-1,-1,-1,-1,-1,-1,-1</v>
      </c>
      <c r="FG42" t="str">
        <f ca="1">FF42&amp;","&amp;FH23</f>
        <v>-1,-1,-1,-1,-1,-1,-1,-1,-1,-1,-1,-1,-1</v>
      </c>
      <c r="FH42" t="str">
        <f ca="1">FG42&amp;","&amp;FI23</f>
        <v>-1,-1,-1,-1,-1,-1,-1,-1,-1,-1,-1,-1,-1,-1</v>
      </c>
      <c r="FI42" t="str">
        <f ca="1">FH42&amp;","&amp;FJ23</f>
        <v>-1,-1,-1,-1,-1,-1,-1,-1,-1,-1,-1,-1,-1,-1,-1</v>
      </c>
      <c r="FJ42" t="str">
        <f ca="1">FI42&amp;","&amp;FK23</f>
        <v>-1,-1,-1,-1,-1,-1,-1,-1,-1,-1,-1,-1,-1,-1,-1,-1</v>
      </c>
      <c r="FK42" t="str">
        <f ca="1">FJ42&amp;","&amp;FL23</f>
        <v>-1,-1,-1,-1,-1,-1,-1,-1,-1,-1,-1,-1,-1,-1,-1,-1,-1</v>
      </c>
      <c r="FL42" t="str">
        <f ca="1">FK42&amp;","&amp;FM23</f>
        <v>-1,-1,-1,-1,-1,-1,-1,-1,-1,-1,-1,-1,-1,-1,-1,-1,-1,-1</v>
      </c>
      <c r="FM42" t="str">
        <f ca="1">FL42&amp;","&amp;FN23</f>
        <v>-1,-1,-1,-1,-1,-1,-1,-1,-1,-1,-1,-1,-1,-1,-1,-1,-1,-1,-1</v>
      </c>
      <c r="FN42" t="str">
        <f ca="1">FM42&amp;","&amp;FO23</f>
        <v>-1,-1,-1,-1,-1,-1,-1,-1,-1,-1,-1,-1,-1,-1,-1,-1,-1,-1,-1,-1</v>
      </c>
      <c r="FO42" t="str">
        <f ca="1">FN42&amp;","&amp;FP23</f>
        <v>-1,-1,-1,-1,-1,-1,-1,-1,-1,-1,-1,-1,-1,-1,-1,-1,-1,-1,-1,-1,-1</v>
      </c>
      <c r="FP42" t="str">
        <f ca="1">FO42&amp;","&amp;FQ23</f>
        <v>-1,-1,-1,-1,-1,-1,-1,-1,-1,-1,-1,-1,-1,-1,-1,-1,-1,-1,-1,-1,-1,-1</v>
      </c>
      <c r="FQ42" t="str">
        <f ca="1">FP42&amp;","&amp;FR23</f>
        <v>-1,-1,-1,-1,-1,-1,-1,-1,-1,-1,-1,-1,-1,-1,-1,-1,-1,-1,-1,-1,-1,-1,-1</v>
      </c>
      <c r="FR42" t="str">
        <f ca="1">FQ42&amp;","&amp;FS23</f>
        <v>-1,-1,-1,-1,-1,-1,-1,-1,-1,-1,-1,-1,-1,-1,-1,-1,-1,-1,-1,-1,-1,-1,-1,-1</v>
      </c>
      <c r="FS42" t="str">
        <f ca="1">FR42&amp;","&amp;FT23</f>
        <v>-1,-1,-1,-1,-1,-1,-1,-1,-1,-1,-1,-1,-1,-1,-1,-1,-1,-1,-1,-1,-1,-1,-1,-1,-1</v>
      </c>
      <c r="FT42" t="str">
        <f ca="1">FS42&amp;","&amp;FU23</f>
        <v>-1,-1,-1,-1,-1,-1,-1,-1,-1,-1,-1,-1,-1,-1,-1,-1,-1,-1,-1,-1,-1,-1,-1,-1,-1,-1</v>
      </c>
      <c r="FU42" t="str">
        <f ca="1">FT42&amp;","&amp;FV23</f>
        <v>-1,-1,-1,-1,-1,-1,-1,-1,-1,-1,-1,-1,-1,-1,-1,-1,-1,-1,-1,-1,-1,-1,-1,-1,-1,-1,-1</v>
      </c>
      <c r="FV42" t="str">
        <f ca="1">FU42&amp;","&amp;FW23</f>
        <v>-1,-1,-1,-1,-1,-1,-1,-1,-1,-1,-1,-1,-1,-1,-1,-1,-1,-1,-1,-1,-1,-1,-1,-1,-1,-1,-1,-1</v>
      </c>
    </row>
    <row r="43" spans="1:179">
      <c r="A43" t="str">
        <f ca="1"/>
        <v>00140B03</v>
      </c>
      <c r="B43" t="str">
        <f ca="1"/>
        <v>0003D044</v>
      </c>
      <c r="C43">
        <f ca="1"/>
        <v>0</v>
      </c>
      <c r="D43">
        <f ca="1"/>
        <v>0</v>
      </c>
      <c r="E43" t="str">
        <f ca="1"/>
        <v>Conjuration</v>
      </c>
      <c r="F43">
        <f ca="1"/>
        <v>25</v>
      </c>
      <c r="G43" t="str">
        <f ca="1"/>
        <v>Soul Cloak</v>
      </c>
      <c r="H43">
        <f ca="1"/>
        <v>1</v>
      </c>
      <c r="I43">
        <f ca="1"/>
        <v>1</v>
      </c>
      <c r="J43">
        <f ca="1"/>
        <v>0</v>
      </c>
      <c r="K43" t="str">
        <f ca="1"/>
        <v>Bind</v>
      </c>
      <c r="L43">
        <f ca="1"/>
        <v>0</v>
      </c>
      <c r="M43" t="str">
        <f ca="1"/>
        <v>Soul</v>
      </c>
      <c r="N43" t="str">
        <f ca="1"/>
        <v>Cloak</v>
      </c>
      <c r="O43">
        <f ca="1"/>
        <v>0</v>
      </c>
      <c r="P43" s="1">
        <f ca="1"/>
        <v>0</v>
      </c>
      <c r="Q43">
        <f ca="1"/>
        <v>0</v>
      </c>
      <c r="S43" t="str">
        <f t="shared" ca="1" si="0"/>
        <v>Soul Cloak</v>
      </c>
      <c r="T43">
        <f t="shared" ca="1" si="1"/>
        <v>25</v>
      </c>
      <c r="U43" s="22">
        <f t="shared" ca="1" si="2"/>
        <v>1313539</v>
      </c>
      <c r="Y43" t="str">
        <f ca="1">Y8&amp;","&amp;Z8</f>
        <v>1,1</v>
      </c>
      <c r="Z43" t="str">
        <f ca="1">Y43&amp;","&amp;AA8</f>
        <v>1,1,1</v>
      </c>
      <c r="AA43" t="str">
        <f ca="1">Z43&amp;","&amp;AB8</f>
        <v>1,1,1,1</v>
      </c>
      <c r="AB43" t="str">
        <f ca="1">AA43&amp;","&amp;AC8</f>
        <v>1,1,1,1,1</v>
      </c>
      <c r="AC43" t="str">
        <f ca="1">AB43&amp;","&amp;AD8</f>
        <v>1,1,1,1,1,1</v>
      </c>
      <c r="AD43" t="str">
        <f ca="1">AC43&amp;","&amp;AE8</f>
        <v>1,1,1,1,1,1,1</v>
      </c>
      <c r="AE43" t="str">
        <f ca="1">AD43&amp;","&amp;AF8</f>
        <v>1,1,1,1,1,1,1,1</v>
      </c>
      <c r="AF43" t="str">
        <f ca="1">AE43&amp;","&amp;AG8</f>
        <v>1,1,1,1,1,1,1,1,1</v>
      </c>
      <c r="AG43" t="str">
        <f ca="1">AF43&amp;","&amp;AH8</f>
        <v>1,1,1,1,1,1,1,1,1,1</v>
      </c>
      <c r="AH43" t="str">
        <f ca="1">AG43&amp;","&amp;AI8</f>
        <v>1,1,1,1,1,1,1,1,1,1,1</v>
      </c>
      <c r="AI43" t="str">
        <f ca="1">AH43&amp;","&amp;AJ8</f>
        <v>1,1,1,1,1,1,1,1,1,1,1,1</v>
      </c>
      <c r="AJ43" t="str">
        <f ca="1">AI43&amp;","&amp;AK8</f>
        <v>1,1,1,1,1,1,1,1,1,1,1,1,1</v>
      </c>
      <c r="AK43" t="str">
        <f ca="1">AJ43&amp;","&amp;AL8</f>
        <v>1,1,1,1,1,1,1,1,1,1,1,1,1,1</v>
      </c>
      <c r="AL43" t="str">
        <f ca="1">AK43&amp;","&amp;AM8</f>
        <v>1,1,1,1,1,1,1,1,1,1,1,1,1,1,1</v>
      </c>
      <c r="AM43" t="str">
        <f ca="1">AL43&amp;","&amp;AN8</f>
        <v>1,1,1,1,1,1,1,1,1,1,1,1,1,1,1,1</v>
      </c>
      <c r="AN43" t="str">
        <f ca="1">AM43&amp;","&amp;AO8</f>
        <v>1,1,1,1,1,1,1,1,1,1,1,1,1,1,1,1,1</v>
      </c>
      <c r="AO43" t="str">
        <f ca="1">AN43&amp;","&amp;AP8</f>
        <v>1,1,1,1,1,1,1,1,1,1,1,1,1,1,1,1,1,1</v>
      </c>
      <c r="AP43" t="str">
        <f ca="1">AO43&amp;","&amp;AQ8</f>
        <v>1,1,1,1,1,1,1,1,1,1,1,1,1,1,1,1,1,1,1</v>
      </c>
      <c r="AQ43" t="str">
        <f ca="1">AP43&amp;","&amp;AR8</f>
        <v>1,1,1,1,1,1,1,1,1,1,1,1,1,1,1,1,1,1,1,1</v>
      </c>
      <c r="AR43" t="str">
        <f ca="1">AQ43&amp;","&amp;AS8</f>
        <v>1,1,1,1,1,1,1,1,1,1,1,1,1,1,1,1,1,1,1,1,1</v>
      </c>
      <c r="AS43" t="str">
        <f ca="1">AR43&amp;","&amp;AT8</f>
        <v>1,1,1,1,1,1,1,1,1,1,1,1,1,1,1,1,1,1,1,1,1,1</v>
      </c>
      <c r="AT43" t="str">
        <f ca="1">AS43&amp;","&amp;AU8</f>
        <v>1,1,1,1,1,1,1,1,1,1,1,1,1,1,1,1,1,1,1,1,1,1,1</v>
      </c>
      <c r="AU43" t="str">
        <f ca="1">AT43&amp;","&amp;AV8</f>
        <v>1,1,1,1,1,1,1,1,1,1,1,1,1,1,1,1,1,1,1,1,1,1,1,0</v>
      </c>
      <c r="AV43" t="str">
        <f ca="1">AU43&amp;","&amp;AW8</f>
        <v>1,1,1,1,1,1,1,1,1,1,1,1,1,1,1,1,1,1,1,1,1,1,1,0,1</v>
      </c>
      <c r="AW43" t="str">
        <f ca="1">AV43&amp;","&amp;AX8</f>
        <v>1,1,1,1,1,1,1,1,1,1,1,1,1,1,1,1,1,1,1,1,1,1,1,0,1,1</v>
      </c>
      <c r="AX43" t="str">
        <f ca="1">AW43&amp;","&amp;AY8</f>
        <v>1,1,1,1,1,1,1,1,1,1,1,1,1,1,1,1,1,1,1,1,1,1,1,0,1,1,1</v>
      </c>
      <c r="AY43" t="str">
        <f ca="1">AX43&amp;","&amp;AZ8</f>
        <v>1,1,1,1,1,1,1,1,1,1,1,1,1,1,1,1,1,1,1,1,1,1,1,0,1,1,1,1</v>
      </c>
      <c r="AZ43" t="str">
        <f ca="1">AY43&amp;","&amp;BA8</f>
        <v>1,1,1,1,1,1,1,1,1,1,1,1,1,1,1,1,1,1,1,1,1,1,1,0,1,1,1,1,1</v>
      </c>
      <c r="BA43" t="str">
        <f ca="1">AZ43&amp;","&amp;BB8</f>
        <v>1,1,1,1,1,1,1,1,1,1,1,1,1,1,1,1,1,1,1,1,1,1,1,0,1,1,1,1,1,1</v>
      </c>
      <c r="BB43" t="str">
        <f ca="1">BA43&amp;","&amp;BC8</f>
        <v>1,1,1,1,1,1,1,1,1,1,1,1,1,1,1,1,1,1,1,1,1,1,1,0,1,1,1,1,1,1,1</v>
      </c>
      <c r="BC43" t="str">
        <f ca="1">BB43&amp;","&amp;BD8</f>
        <v>1,1,1,1,1,1,1,1,1,1,1,1,1,1,1,1,1,1,1,1,1,1,1,0,1,1,1,1,1,1,1,1</v>
      </c>
      <c r="BD43" t="str">
        <f ca="1">BC43&amp;","&amp;BE8</f>
        <v>1,1,1,1,1,1,1,1,1,1,1,1,1,1,1,1,1,1,1,1,1,1,1,0,1,1,1,1,1,1,1,1,1</v>
      </c>
      <c r="BE43" t="str">
        <f ca="1">BD43&amp;","&amp;BF8</f>
        <v>1,1,1,1,1,1,1,1,1,1,1,1,1,1,1,1,1,1,1,1,1,1,1,0,1,1,1,1,1,1,1,1,1,1</v>
      </c>
      <c r="BF43" t="str">
        <f ca="1">BE43&amp;","&amp;BG8</f>
        <v>1,1,1,1,1,1,1,1,1,1,1,1,1,1,1,1,1,1,1,1,1,1,1,0,1,1,1,1,1,1,1,1,1,1,1</v>
      </c>
      <c r="BG43" t="str">
        <f ca="1">BF43&amp;","&amp;BH8</f>
        <v>1,1,1,1,1,1,1,1,1,1,1,1,1,1,1,1,1,1,1,1,1,1,1,0,1,1,1,1,1,1,1,1,1,1,1,1</v>
      </c>
      <c r="BH43" t="str">
        <f ca="1">BG43&amp;","&amp;BI8</f>
        <v>1,1,1,1,1,1,1,1,1,1,1,1,1,1,1,1,1,1,1,1,1,1,1,0,1,1,1,1,1,1,1,1,1,1,1,1,1</v>
      </c>
      <c r="BI43" t="str">
        <f ca="1">BH43&amp;","&amp;BJ8</f>
        <v>1,1,1,1,1,1,1,1,1,1,1,1,1,1,1,1,1,1,1,1,1,1,1,0,1,1,1,1,1,1,1,1,1,1,1,1,1,1</v>
      </c>
      <c r="BJ43" t="str">
        <f ca="1">BI43&amp;","&amp;BK8</f>
        <v>1,1,1,1,1,1,1,1,1,1,1,1,1,1,1,1,1,1,1,1,1,1,1,0,1,1,1,1,1,1,1,1,1,1,1,1,1,1,1</v>
      </c>
      <c r="BK43" t="str">
        <f ca="1">BJ43&amp;","&amp;BL8</f>
        <v>1,1,1,1,1,1,1,1,1,1,1,1,1,1,1,1,1,1,1,1,1,1,1,0,1,1,1,1,1,1,1,1,1,1,1,1,1,1,1,1</v>
      </c>
      <c r="BL43" t="str">
        <f ca="1">BK43&amp;","&amp;BM8</f>
        <v>1,1,1,1,1,1,1,1,1,1,1,1,1,1,1,1,1,1,1,1,1,1,1,0,1,1,1,1,1,1,1,1,1,1,1,1,1,1,1,1,1</v>
      </c>
      <c r="BM43" t="str">
        <f ca="1">BL43&amp;","&amp;BN8</f>
        <v>1,1,1,1,1,1,1,1,1,1,1,1,1,1,1,1,1,1,1,1,1,1,1,0,1,1,1,1,1,1,1,1,1,1,1,1,1,1,1,1,1,1</v>
      </c>
      <c r="BN43" t="str">
        <f ca="1">BM43&amp;","&amp;BO8</f>
        <v>1,1,1,1,1,1,1,1,1,1,1,1,1,1,1,1,1,1,1,1,1,1,1,0,1,1,1,1,1,1,1,1,1,1,1,1,1,1,1,1,1,1,1</v>
      </c>
      <c r="BO43" t="str">
        <f ca="1">BN43&amp;","&amp;BP8</f>
        <v>1,1,1,1,1,1,1,1,1,1,1,1,1,1,1,1,1,1,1,1,1,1,1,0,1,1,1,1,1,1,1,1,1,1,1,1,1,1,1,1,1,1,1,1</v>
      </c>
      <c r="BP43" t="str">
        <f ca="1">BO43&amp;","&amp;BQ8</f>
        <v>1,1,1,1,1,1,1,1,1,1,1,1,1,1,1,1,1,1,1,1,1,1,1,0,1,1,1,1,1,1,1,1,1,1,1,1,1,1,1,1,1,1,1,1,1</v>
      </c>
      <c r="BQ43" t="str">
        <f ca="1">BP43&amp;","&amp;BR8</f>
        <v>1,1,1,1,1,1,1,1,1,1,1,1,1,1,1,1,1,1,1,1,1,1,1,0,1,1,1,1,1,1,1,1,1,1,1,1,1,1,1,1,1,1,1,1,1,1</v>
      </c>
      <c r="BR43" t="str">
        <f ca="1">BQ43&amp;","&amp;BS8</f>
        <v>1,1,1,1,1,1,1,1,1,1,1,1,1,1,1,1,1,1,1,1,1,1,1,0,1,1,1,1,1,1,1,1,1,1,1,1,1,1,1,1,1,1,1,1,1,1,1</v>
      </c>
      <c r="BS43" t="str">
        <f ca="1">BR43&amp;","&amp;BT8</f>
        <v>1,1,1,1,1,1,1,1,1,1,1,1,1,1,1,1,1,1,1,1,1,1,1,0,1,1,1,1,1,1,1,1,1,1,1,1,1,1,1,1,1,1,1,1,1,1,1,1</v>
      </c>
      <c r="BT43" t="str">
        <f ca="1">BS43&amp;","&amp;BU8</f>
        <v>1,1,1,1,1,1,1,1,1,1,1,1,1,1,1,1,1,1,1,1,1,1,1,0,1,1,1,1,1,1,1,1,1,1,1,1,1,1,1,1,1,1,1,1,1,1,1,1,1</v>
      </c>
      <c r="BU43" t="str">
        <f ca="1">BT43&amp;","&amp;BV8</f>
        <v>1,1,1,1,1,1,1,1,1,1,1,1,1,1,1,1,1,1,1,1,1,1,1,0,1,1,1,1,1,1,1,1,1,1,1,1,1,1,1,1,1,1,1,1,1,1,1,1,1,1</v>
      </c>
      <c r="BV43" t="str">
        <f ca="1">BU43&amp;","&amp;BW8</f>
        <v>1,1,1,1,1,1,1,1,1,1,1,1,1,1,1,1,1,1,1,1,1,1,1,0,1,1,1,1,1,1,1,1,1,1,1,1,1,1,1,1,1,1,1,1,1,1,1,1,1,1,1</v>
      </c>
      <c r="BW43" t="str">
        <f ca="1">BV43&amp;","&amp;BX8</f>
        <v>1,1,1,1,1,1,1,1,1,1,1,1,1,1,1,1,1,1,1,1,1,1,1,0,1,1,1,1,1,1,1,1,1,1,1,1,1,1,1,1,1,1,1,1,1,1,1,1,1,1,1,1</v>
      </c>
      <c r="BX43" t="str">
        <f ca="1">BW43&amp;","&amp;BY8</f>
        <v>1,1,1,1,1,1,1,1,1,1,1,1,1,1,1,1,1,1,1,1,1,1,1,0,1,1,1,1,1,1,1,1,1,1,1,1,1,1,1,1,1,1,1,1,1,1,1,1,1,1,1,1,1</v>
      </c>
      <c r="BY43" t="str">
        <f ca="1">BX43&amp;","&amp;BZ8</f>
        <v>1,1,1,1,1,1,1,1,1,1,1,1,1,1,1,1,1,1,1,1,1,1,1,0,1,1,1,1,1,1,1,1,1,1,1,1,1,1,1,1,1,1,1,1,1,1,1,1,1,1,1,1,1,1</v>
      </c>
      <c r="BZ43" t="str">
        <f ca="1">BY43&amp;","&amp;CA8</f>
        <v>1,1,1,1,1,1,1,1,1,1,1,1,1,1,1,1,1,1,1,1,1,1,1,0,1,1,1,1,1,1,1,1,1,1,1,1,1,1,1,1,1,1,1,1,1,1,1,1,1,1,1,1,1,1,1</v>
      </c>
      <c r="CA43" t="str">
        <f ca="1">BZ43&amp;","&amp;CB8</f>
        <v>1,1,1,1,1,1,1,1,1,1,1,1,1,1,1,1,1,1,1,1,1,1,1,0,1,1,1,1,1,1,1,1,1,1,1,1,1,1,1,1,1,1,1,1,1,1,1,1,1,1,1,1,1,1,1,1</v>
      </c>
      <c r="CB43" t="str">
        <f ca="1">CA43&amp;","&amp;CC8</f>
        <v>1,1,1,1,1,1,1,1,1,1,1,1,1,1,1,1,1,1,1,1,1,1,1,0,1,1,1,1,1,1,1,1,1,1,1,1,1,1,1,1,1,1,1,1,1,1,1,1,1,1,1,1,1,1,1,1,1</v>
      </c>
      <c r="CC43" t="str">
        <f ca="1">CB43&amp;","&amp;CD8</f>
        <v>1,1,1,1,1,1,1,1,1,1,1,1,1,1,1,1,1,1,1,1,1,1,1,0,1,1,1,1,1,1,1,1,1,1,1,1,1,1,1,1,1,1,1,1,1,1,1,1,1,1,1,1,1,1,1,1,1,1</v>
      </c>
      <c r="CD43" t="str">
        <f ca="1">CC43&amp;","&amp;CE8</f>
        <v>1,1,1,1,1,1,1,1,1,1,1,1,1,1,1,1,1,1,1,1,1,1,1,0,1,1,1,1,1,1,1,1,1,1,1,1,1,1,1,1,1,1,1,1,1,1,1,1,1,1,1,1,1,1,1,1,1,1,1</v>
      </c>
      <c r="CE43" t="str">
        <f ca="1">CD43&amp;","&amp;CF8</f>
        <v>1,1,1,1,1,1,1,1,1,1,1,1,1,1,1,1,1,1,1,1,1,1,1,0,1,1,1,1,1,1,1,1,1,1,1,1,1,1,1,1,1,1,1,1,1,1,1,1,1,1,1,1,1,1,1,1,1,1,1,1</v>
      </c>
      <c r="CF43" t="str">
        <f ca="1">CE43&amp;","&amp;CG8</f>
        <v>1,1,1,1,1,1,1,1,1,1,1,1,1,1,1,1,1,1,1,1,1,1,1,0,1,1,1,1,1,1,1,1,1,1,1,1,1,1,1,1,1,1,1,1,1,1,1,1,1,1,1,1,1,1,1,1,1,1,1,1,1</v>
      </c>
      <c r="CG43" t="str">
        <f ca="1">CF43&amp;","&amp;CH8</f>
        <v>1,1,1,1,1,1,1,1,1,1,1,1,1,1,1,1,1,1,1,1,1,1,1,0,1,1,1,1,1,1,1,1,1,1,1,1,1,1,1,1,1,1,1,1,1,1,1,1,1,1,1,1,1,1,1,1,1,1,1,1,1,1</v>
      </c>
      <c r="CH43" t="str">
        <f ca="1">CG43&amp;","&amp;CI8</f>
        <v>1,1,1,1,1,1,1,1,1,1,1,1,1,1,1,1,1,1,1,1,1,1,1,0,1,1,1,1,1,1,1,1,1,1,1,1,1,1,1,1,1,1,1,1,1,1,1,1,1,1,1,1,1,1,1,1,1,1,1,1,1,1,1</v>
      </c>
      <c r="CI43" t="str">
        <f ca="1">CH43&amp;","&amp;CJ8</f>
        <v>1,1,1,1,1,1,1,1,1,1,1,1,1,1,1,1,1,1,1,1,1,1,1,0,1,1,1,1,1,1,1,1,1,1,1,1,1,1,1,1,1,1,1,1,1,1,1,1,1,1,1,1,1,1,1,1,1,1,1,1,1,1,1,1</v>
      </c>
      <c r="CJ43" t="str">
        <f ca="1">CI43&amp;","&amp;CK8</f>
        <v>1,1,1,1,1,1,1,1,1,1,1,1,1,1,1,1,1,1,1,1,1,1,1,0,1,1,1,1,1,1,1,1,1,1,1,1,1,1,1,1,1,1,1,1,1,1,1,1,1,1,1,1,1,1,1,1,1,1,1,1,1,1,1,1,1</v>
      </c>
      <c r="CK43" t="str">
        <f ca="1">CJ43&amp;","&amp;CL8</f>
        <v>1,1,1,1,1,1,1,1,1,1,1,1,1,1,1,1,1,1,1,1,1,1,1,0,1,1,1,1,1,1,1,1,1,1,1,1,1,1,1,1,1,1,1,1,1,1,1,1,1,1,1,1,1,1,1,1,1,1,1,1,1,1,1,1,1,1</v>
      </c>
      <c r="CL43" t="str">
        <f ca="1">CK43&amp;","&amp;CM8</f>
        <v>1,1,1,1,1,1,1,1,1,1,1,1,1,1,1,1,1,1,1,1,1,1,1,0,1,1,1,1,1,1,1,1,1,1,1,1,1,1,1,1,1,1,1,1,1,1,1,1,1,1,1,1,1,1,1,1,1,1,1,1,1,1,1,1,1,1,1</v>
      </c>
      <c r="CM43" t="str">
        <f ca="1">CL43&amp;","&amp;CN8</f>
        <v>1,1,1,1,1,1,1,1,1,1,1,1,1,1,1,1,1,1,1,1,1,1,1,0,1,1,1,1,1,1,1,1,1,1,1,1,1,1,1,1,1,1,1,1,1,1,1,1,1,1,1,1,1,1,1,1,1,1,1,1,1,1,1,1,1,1,1,1</v>
      </c>
      <c r="CN43" t="str">
        <f ca="1">CM43&amp;","&amp;CO8</f>
        <v>1,1,1,1,1,1,1,1,1,1,1,1,1,1,1,1,1,1,1,1,1,1,1,0,1,1,1,1,1,1,1,1,1,1,1,1,1,1,1,1,1,1,1,1,1,1,1,1,1,1,1,1,1,1,1,1,1,1,1,1,1,1,1,1,1,1,1,1,1</v>
      </c>
      <c r="CO43" t="str">
        <f ca="1">CN43&amp;","&amp;CP8</f>
        <v>1,1,1,1,1,1,1,1,1,1,1,1,1,1,1,1,1,1,1,1,1,1,1,0,1,1,1,1,1,1,1,1,1,1,1,1,1,1,1,1,1,1,1,1,1,1,1,1,1,1,1,1,1,1,1,1,1,1,1,1,1,1,1,1,1,1,1,1,1,1</v>
      </c>
      <c r="CP43" t="str">
        <f ca="1">CO43&amp;","&amp;CQ8</f>
        <v>1,1,1,1,1,1,1,1,1,1,1,1,1,1,1,1,1,1,1,1,1,1,1,0,1,1,1,1,1,1,1,1,1,1,1,1,1,1,1,1,1,1,1,1,1,1,1,1,1,1,1,1,1,1,1,1,1,1,1,1,1,1,1,1,1,1,1,1,1,1,1</v>
      </c>
      <c r="CQ43" t="str">
        <f ca="1">CP43&amp;","&amp;CR8</f>
        <v>1,1,1,1,1,1,1,1,1,1,1,1,1,1,1,1,1,1,1,1,1,1,1,0,1,1,1,1,1,1,1,1,1,1,1,1,1,1,1,1,1,1,1,1,1,1,1,1,1,1,1,1,1,1,1,1,1,1,1,1,1,1,1,1,1,1,1,1,1,1,1,1</v>
      </c>
      <c r="CR43" t="str">
        <f ca="1">CQ43&amp;","&amp;CS8</f>
        <v>1,1,1,1,1,1,1,1,1,1,1,1,1,1,1,1,1,1,1,1,1,1,1,0,1,1,1,1,1,1,1,1,1,1,1,1,1,1,1,1,1,1,1,1,1,1,1,1,1,1,1,1,1,1,1,1,1,1,1,1,1,1,1,1,1,1,1,1,1,1,1,1,1</v>
      </c>
      <c r="CS43" t="str">
        <f ca="1">CR43&amp;","&amp;CT8</f>
        <v>1,1,1,1,1,1,1,1,1,1,1,1,1,1,1,1,1,1,1,1,1,1,1,0,1,1,1,1,1,1,1,1,1,1,1,1,1,1,1,1,1,1,1,1,1,1,1,1,1,1,1,1,1,1,1,1,1,1,1,1,1,1,1,1,1,1,1,1,1,1,1,1,1,1</v>
      </c>
      <c r="CT43" t="str">
        <f ca="1">CS43&amp;","&amp;CU8</f>
        <v>1,1,1,1,1,1,1,1,1,1,1,1,1,1,1,1,1,1,1,1,1,1,1,0,1,1,1,1,1,1,1,1,1,1,1,1,1,1,1,1,1,1,1,1,1,1,1,1,1,1,1,1,1,1,1,1,1,1,1,1,1,1,1,1,1,1,1,1,1,1,1,1,1,1,1</v>
      </c>
      <c r="CU43" t="str">
        <f ca="1">CT43&amp;","&amp;CV8</f>
        <v>1,1,1,1,1,1,1,1,1,1,1,1,1,1,1,1,1,1,1,1,1,1,1,0,1,1,1,1,1,1,1,1,1,1,1,1,1,1,1,1,1,1,1,1,1,1,1,1,1,1,1,1,1,1,1,1,1,1,1,1,1,1,1,1,1,1,1,1,1,1,1,1,1,1,1,1</v>
      </c>
      <c r="CV43" t="str">
        <f ca="1">CU43&amp;","&amp;CW8</f>
        <v>1,1,1,1,1,1,1,1,1,1,1,1,1,1,1,1,1,1,1,1,1,1,1,0,1,1,1,1,1,1,1,1,1,1,1,1,1,1,1,1,1,1,1,1,1,1,1,1,1,1,1,1,1,1,1,1,1,1,1,1,1,1,1,1,1,1,1,1,1,1,1,1,1,1,1,1,1</v>
      </c>
      <c r="CW43" t="str">
        <f ca="1">CV43&amp;","&amp;CX8</f>
        <v>1,1,1,1,1,1,1,1,1,1,1,1,1,1,1,1,1,1,1,1,1,1,1,0,1,1,1,1,1,1,1,1,1,1,1,1,1,1,1,1,1,1,1,1,1,1,1,1,1,1,1,1,1,1,1,1,1,1,1,1,1,1,1,1,1,1,1,1,1,1,1,1,1,1,1,1,1,1</v>
      </c>
      <c r="CX43" t="str">
        <f ca="1">CW43&amp;","&amp;CY8</f>
        <v>1,1,1,1,1,1,1,1,1,1,1,1,1,1,1,1,1,1,1,1,1,1,1,0,1,1,1,1,1,1,1,1,1,1,1,1,1,1,1,1,1,1,1,1,1,1,1,1,1,1,1,1,1,1,1,1,1,1,1,1,1,1,1,1,1,1,1,1,1,1,1,1,1,1,1,1,1,1,1</v>
      </c>
      <c r="CY43" t="str">
        <f ca="1">CX43&amp;","&amp;CZ8</f>
        <v>1,1,1,1,1,1,1,1,1,1,1,1,1,1,1,1,1,1,1,1,1,1,1,0,1,1,1,1,1,1,1,1,1,1,1,1,1,1,1,1,1,1,1,1,1,1,1,1,1,1,1,1,1,1,1,1,1,1,1,1,1,1,1,1,1,1,1,1,1,1,1,1,1,1,1,1,1,1,1,1</v>
      </c>
      <c r="CZ43" t="str">
        <f ca="1">CY43&amp;","&amp;DA8</f>
        <v>1,1,1,1,1,1,1,1,1,1,1,1,1,1,1,1,1,1,1,1,1,1,1,0,1,1,1,1,1,1,1,1,1,1,1,1,1,1,1,1,1,1,1,1,1,1,1,1,1,1,1,1,1,1,1,1,1,1,1,1,1,1,1,1,1,1,1,1,1,1,1,1,1,1,1,1,1,1,1,1,1</v>
      </c>
      <c r="DA43" t="str">
        <f ca="1">CZ43&amp;","&amp;DB8</f>
        <v>1,1,1,1,1,1,1,1,1,1,1,1,1,1,1,1,1,1,1,1,1,1,1,0,1,1,1,1,1,1,1,1,1,1,1,1,1,1,1,1,1,1,1,1,1,1,1,1,1,1,1,1,1,1,1,1,1,1,1,1,1,1,1,1,1,1,1,1,1,1,1,1,1,1,1,1,1,1,1,1,1,1</v>
      </c>
      <c r="DB43" t="str">
        <f ca="1">DA43&amp;","&amp;DC8</f>
        <v>1,1,1,1,1,1,1,1,1,1,1,1,1,1,1,1,1,1,1,1,1,1,1,0,1,1,1,1,1,1,1,1,1,1,1,1,1,1,1,1,1,1,1,1,1,1,1,1,1,1,1,1,1,1,1,1,1,1,1,1,1,1,1,1,1,1,1,1,1,1,1,1,1,1,1,1,1,1,1,1,1,1,1</v>
      </c>
      <c r="DC43" t="str">
        <f ca="1">DB43&amp;","&amp;DD8</f>
        <v>1,1,1,1,1,1,1,1,1,1,1,1,1,1,1,1,1,1,1,1,1,1,1,0,1,1,1,1,1,1,1,1,1,1,1,1,1,1,1,1,1,1,1,1,1,1,1,1,1,1,1,1,1,1,1,1,1,1,1,1,1,1,1,1,1,1,1,1,1,1,1,1,1,1,1,1,1,1,1,1,1,1,1,1</v>
      </c>
      <c r="DD43" t="str">
        <f ca="1">DC43&amp;","&amp;DE8</f>
        <v>1,1,1,1,1,1,1,1,1,1,1,1,1,1,1,1,1,1,1,1,1,1,1,0,1,1,1,1,1,1,1,1,1,1,1,1,1,1,1,1,1,1,1,1,1,1,1,1,1,1,1,1,1,1,1,1,1,1,1,1,1,1,1,1,1,1,1,1,1,1,1,1,1,1,1,1,1,1,1,1,1,1,1,1,1</v>
      </c>
      <c r="DE43" t="str">
        <f ca="1">DD43&amp;","&amp;DF8</f>
        <v>1,1,1,1,1,1,1,1,1,1,1,1,1,1,1,1,1,1,1,1,1,1,1,0,1,1,1,1,1,1,1,1,1,1,1,1,1,1,1,1,1,1,1,1,1,1,1,1,1,1,1,1,1,1,1,1,1,1,1,1,1,1,1,1,1,1,1,1,1,1,1,1,1,1,1,1,1,1,1,1,1,1,1,1,1,1</v>
      </c>
      <c r="DF43" t="str">
        <f ca="1">DE43&amp;","&amp;DG8</f>
        <v>1,1,1,1,1,1,1,1,1,1,1,1,1,1,1,1,1,1,1,1,1,1,1,0,1,1,1,1,1,1,1,1,1,1,1,1,1,1,1,1,1,1,1,1,1,1,1,1,1,1,1,1,1,1,1,1,1,1,1,1,1,1,1,1,1,1,1,1,1,1,1,1,1,1,1,1,1,1,1,1,1,1,1,1,1,1,1</v>
      </c>
      <c r="DG43" t="str">
        <f ca="1">DF43&amp;","&amp;DH8</f>
        <v>1,1,1,1,1,1,1,1,1,1,1,1,1,1,1,1,1,1,1,1,1,1,1,0,1,1,1,1,1,1,1,1,1,1,1,1,1,1,1,1,1,1,1,1,1,1,1,1,1,1,1,1,1,1,1,1,1,1,1,1,1,1,1,1,1,1,1,1,1,1,1,1,1,1,1,1,1,1,1,1,1,1,1,1,1,1,1,1</v>
      </c>
      <c r="DH43" t="str">
        <f ca="1">DG43&amp;","&amp;DI8</f>
        <v>1,1,1,1,1,1,1,1,1,1,1,1,1,1,1,1,1,1,1,1,1,1,1,0,1,1,1,1,1,1,1,1,1,1,1,1,1,1,1,1,1,1,1,1,1,1,1,1,1,1,1,1,1,1,1,1,1,1,1,1,1,1,1,1,1,1,1,1,1,1,1,1,1,1,1,1,1,1,1,1,1,1,1,1,1,1,1,1,1</v>
      </c>
      <c r="DI43" t="str">
        <f ca="1">DH43&amp;","&amp;DJ8</f>
        <v>1,1,1,1,1,1,1,1,1,1,1,1,1,1,1,1,1,1,1,1,1,1,1,0,1,1,1,1,1,1,1,1,1,1,1,1,1,1,1,1,1,1,1,1,1,1,1,1,1,1,1,1,1,1,1,1,1,1,1,1,1,1,1,1,1,1,1,1,1,1,1,1,1,1,1,1,1,1,1,1,1,1,1,1,1,1,1,1,1,1</v>
      </c>
      <c r="DJ43" t="str">
        <f ca="1">DI43&amp;","&amp;DK8</f>
        <v>1,1,1,1,1,1,1,1,1,1,1,1,1,1,1,1,1,1,1,1,1,1,1,0,1,1,1,1,1,1,1,1,1,1,1,1,1,1,1,1,1,1,1,1,1,1,1,1,1,1,1,1,1,1,1,1,1,1,1,1,1,1,1,1,1,1,1,1,1,1,1,1,1,1,1,1,1,1,1,1,1,1,1,1,1,1,1,1,1,1,1</v>
      </c>
      <c r="DK43" t="str">
        <f ca="1">DJ43&amp;","&amp;DL8</f>
        <v>1,1,1,1,1,1,1,1,1,1,1,1,1,1,1,1,1,1,1,1,1,1,1,0,1,1,1,1,1,1,1,1,1,1,1,1,1,1,1,1,1,1,1,1,1,1,1,1,1,1,1,1,1,1,1,1,1,1,1,1,1,1,1,1,1,1,1,1,1,1,1,1,1,1,1,1,1,1,1,1,1,1,1,1,1,1,1,1,1,1,1,1</v>
      </c>
      <c r="DL43" t="str">
        <f ca="1">DK43&amp;","&amp;DM8</f>
        <v>1,1,1,1,1,1,1,1,1,1,1,1,1,1,1,1,1,1,1,1,1,1,1,0,1,1,1,1,1,1,1,1,1,1,1,1,1,1,1,1,1,1,1,1,1,1,1,1,1,1,1,1,1,1,1,1,1,1,1,1,1,1,1,1,1,1,1,1,1,1,1,1,1,1,1,1,1,1,1,1,1,1,1,1,1,1,1,1,1,1,1,1,1</v>
      </c>
      <c r="DM43" t="str">
        <f ca="1">DL43&amp;","&amp;DN8</f>
        <v>1,1,1,1,1,1,1,1,1,1,1,1,1,1,1,1,1,1,1,1,1,1,1,0,1,1,1,1,1,1,1,1,1,1,1,1,1,1,1,1,1,1,1,1,1,1,1,1,1,1,1,1,1,1,1,1,1,1,1,1,1,1,1,1,1,1,1,1,1,1,1,1,1,1,1,1,1,1,1,1,1,1,1,1,1,1,1,1,1,1,1,1,1,1</v>
      </c>
      <c r="DN43" t="str">
        <f ca="1">DM43&amp;","&amp;DO8</f>
        <v>1,1,1,1,1,1,1,1,1,1,1,1,1,1,1,1,1,1,1,1,1,1,1,0,1,1,1,1,1,1,1,1,1,1,1,1,1,1,1,1,1,1,1,1,1,1,1,1,1,1,1,1,1,1,1,1,1,1,1,1,1,1,1,1,1,1,1,1,1,1,1,1,1,1,1,1,1,1,1,1,1,1,1,1,1,1,1,1,1,1,1,1,1,1,1</v>
      </c>
      <c r="DO43" t="str">
        <f ca="1">DN43&amp;","&amp;DP8</f>
        <v>1,1,1,1,1,1,1,1,1,1,1,1,1,1,1,1,1,1,1,1,1,1,1,0,1,1,1,1,1,1,1,1,1,1,1,1,1,1,1,1,1,1,1,1,1,1,1,1,1,1,1,1,1,1,1,1,1,1,1,1,1,1,1,1,1,1,1,1,1,1,1,1,1,1,1,1,1,1,1,1,1,1,1,1,1,1,1,1,1,1,1,1,1,1,1,1</v>
      </c>
      <c r="DP43" t="str">
        <f ca="1">DO43&amp;","&amp;DQ8</f>
        <v>1,1,1,1,1,1,1,1,1,1,1,1,1,1,1,1,1,1,1,1,1,1,1,0,1,1,1,1,1,1,1,1,1,1,1,1,1,1,1,1,1,1,1,1,1,1,1,1,1,1,1,1,1,1,1,1,1,1,1,1,1,1,1,1,1,1,1,1,1,1,1,1,1,1,1,1,1,1,1,1,1,1,1,1,1,1,1,1,1,1,1,1,1,1,1,1,1</v>
      </c>
      <c r="DQ43" t="str">
        <f ca="1">DP43&amp;","&amp;DR8</f>
        <v>1,1,1,1,1,1,1,1,1,1,1,1,1,1,1,1,1,1,1,1,1,1,1,0,1,1,1,1,1,1,1,1,1,1,1,1,1,1,1,1,1,1,1,1,1,1,1,1,1,1,1,1,1,1,1,1,1,1,1,1,1,1,1,1,1,1,1,1,1,1,1,1,1,1,1,1,1,1,1,1,1,1,1,1,1,1,1,1,1,1,1,1,1,1,1,1,1,1</v>
      </c>
      <c r="DR43" t="str">
        <f ca="1">DQ43&amp;","&amp;DS8</f>
        <v>1,1,1,1,1,1,1,1,1,1,1,1,1,1,1,1,1,1,1,1,1,1,1,0,1,1,1,1,1,1,1,1,1,1,1,1,1,1,1,1,1,1,1,1,1,1,1,1,1,1,1,1,1,1,1,1,1,1,1,1,1,1,1,1,1,1,1,1,1,1,1,1,1,1,1,1,1,1,1,1,1,1,1,1,1,1,1,1,1,1,1,1,1,1,1,1,1,1,1</v>
      </c>
      <c r="DS43" t="str">
        <f ca="1">DR43&amp;","&amp;DT8</f>
        <v>1,1,1,1,1,1,1,1,1,1,1,1,1,1,1,1,1,1,1,1,1,1,1,0,1,1,1,1,1,1,1,1,1,1,1,1,1,1,1,1,1,1,1,1,1,1,1,1,1,1,1,1,1,1,1,1,1,1,1,1,1,1,1,1,1,1,1,1,1,1,1,1,1,1,1,1,1,1,1,1,1,1,1,1,1,1,1,1,1,1,1,1,1,1,1,1,1,1,1,1</v>
      </c>
      <c r="DT43" t="str">
        <f ca="1">DS43&amp;","&amp;DU8</f>
        <v>1,1,1,1,1,1,1,1,1,1,1,1,1,1,1,1,1,1,1,1,1,1,1,0,1,1,1,1,1,1,1,1,1,1,1,1,1,1,1,1,1,1,1,1,1,1,1,1,1,1,1,1,1,1,1,1,1,1,1,1,1,1,1,1,1,1,1,1,1,1,1,1,1,1,1,1,1,1,1,1,1,1,1,1,1,1,1,1,1,1,1,1,1,1,1,1,1,1,1,1,1</v>
      </c>
      <c r="DU43" t="str">
        <f ca="1">DT43&amp;","&amp;DV8</f>
        <v>1,1,1,1,1,1,1,1,1,1,1,1,1,1,1,1,1,1,1,1,1,1,1,0,1,1,1,1,1,1,1,1,1,1,1,1,1,1,1,1,1,1,1,1,1,1,1,1,1,1,1,1,1,1,1,1,1,1,1,1,1,1,1,1,1,1,1,1,1,1,1,1,1,1,1,1,1,1,1,1,1,1,1,1,1,1,1,1,1,1,1,1,1,1,1,1,1,1,1,1,1,1</v>
      </c>
      <c r="DV43" t="str">
        <f ca="1">DU43&amp;","&amp;DW8</f>
        <v>1,1,1,1,1,1,1,1,1,1,1,1,1,1,1,1,1,1,1,1,1,1,1,0,1,1,1,1,1,1,1,1,1,1,1,1,1,1,1,1,1,1,1,1,1,1,1,1,1,1,1,1,1,1,1,1,1,1,1,1,1,1,1,1,1,1,1,1,1,1,1,1,1,1,1,1,1,1,1,1,1,1,1,1,1,1,1,1,1,1,1,1,1,1,1,1,1,1,1,1,1,1,1</v>
      </c>
      <c r="DW43" t="str">
        <f ca="1">DV43&amp;","&amp;DX8</f>
        <v>1,1,1,1,1,1,1,1,1,1,1,1,1,1,1,1,1,1,1,1,1,1,1,0,1,1,1,1,1,1,1,1,1,1,1,1,1,1,1,1,1,1,1,1,1,1,1,1,1,1,1,1,1,1,1,1,1,1,1,1,1,1,1,1,1,1,1,1,1,1,1,1,1,1,1,1,1,1,1,1,1,1,1,1,1,1,1,1,1,1,1,1,1,1,1,1,1,1,1,1,1,1,1,1</v>
      </c>
      <c r="DX43" t="str">
        <f ca="1">DW43&amp;","&amp;DY8</f>
        <v>1,1,1,1,1,1,1,1,1,1,1,1,1,1,1,1,1,1,1,1,1,1,1,0,1,1,1,1,1,1,1,1,1,1,1,1,1,1,1,1,1,1,1,1,1,1,1,1,1,1,1,1,1,1,1,1,1,1,1,1,1,1,1,1,1,1,1,1,1,1,1,1,1,1,1,1,1,1,1,1,1,1,1,1,1,1,1,1,1,1,1,1,1,1,1,1,1,1,1,1,1,1,1,1,1</v>
      </c>
      <c r="DY43" t="str">
        <f ca="1">DX43&amp;","&amp;DZ8</f>
        <v>1,1,1,1,1,1,1,1,1,1,1,1,1,1,1,1,1,1,1,1,1,1,1,0,1,1,1,1,1,1,1,1,1,1,1,1,1,1,1,1,1,1,1,1,1,1,1,1,1,1,1,1,1,1,1,1,1,1,1,1,1,1,1,1,1,1,1,1,1,1,1,1,1,1,1,1,1,1,1,1,1,1,1,1,1,1,1,1,1,1,1,1,1,1,1,1,1,1,1,1,1,1,1,1,1,1</v>
      </c>
      <c r="DZ43" t="str">
        <f ca="1">DY43&amp;","&amp;EA8</f>
        <v>1,1,1,1,1,1,1,1,1,1,1,1,1,1,1,1,1,1,1,1,1,1,1,0,1,1,1,1,1,1,1,1,1,1,1,1,1,1,1,1,1,1,1,1,1,1,1,1,1,1,1,1,1,1,1,1,1,1,1,1,1,1,1,1,1,1,1,1,1,1,1,1,1,1,1,1,1,1,1,1,1,1,1,1,1,1,1,1,1,1,1,1,1,1,1,1,1,1,1,1,1,1,1,1,1,1,1</v>
      </c>
      <c r="EA43" t="str">
        <f ca="1">DZ43&amp;","&amp;EB8</f>
        <v>1,1,1,1,1,1,1,1,1,1,1,1,1,1,1,1,1,1,1,1,1,1,1,0,1,1,1,1,1,1,1,1,1,1,1,1,1,1,1,1,1,1,1,1,1,1,1,1,1,1,1,1,1,1,1,1,1,1,1,1,1,1,1,1,1,1,1,1,1,1,1,1,1,1,1,1,1,1,1,1,1,1,1,1,1,1,1,1,1,1,1,1,1,1,1,1,1,1,1,1,1,1,1,1,1,1,1,1</v>
      </c>
      <c r="EB43" t="str">
        <f ca="1">EA43&amp;","&amp;EC8</f>
        <v>1,1,1,1,1,1,1,1,1,1,1,1,1,1,1,1,1,1,1,1,1,1,1,0,1,1,1,1,1,1,1,1,1,1,1,1,1,1,1,1,1,1,1,1,1,1,1,1,1,1,1,1,1,1,1,1,1,1,1,1,1,1,1,1,1,1,1,1,1,1,1,1,1,1,1,1,1,1,1,1,1,1,1,1,1,1,1,1,1,1,1,1,1,1,1,1,1,1,1,1,1,1,1,1,1,1,1,1,1</v>
      </c>
      <c r="EC43" t="str">
        <f ca="1">EB43&amp;","&amp;ED8</f>
        <v>1,1,1,1,1,1,1,1,1,1,1,1,1,1,1,1,1,1,1,1,1,1,1,0,1,1,1,1,1,1,1,1,1,1,1,1,1,1,1,1,1,1,1,1,1,1,1,1,1,1,1,1,1,1,1,1,1,1,1,1,1,1,1,1,1,1,1,1,1,1,1,1,1,1,1,1,1,1,1,1,1,1,1,1,1,1,1,1,1,1,1,1,1,1,1,1,1,1,1,1,1,1,1,1,1,1,1,1,1,1</v>
      </c>
      <c r="ED43" t="str">
        <f ca="1">EC43&amp;","&amp;EE8</f>
        <v>1,1,1,1,1,1,1,1,1,1,1,1,1,1,1,1,1,1,1,1,1,1,1,0,1,1,1,1,1,1,1,1,1,1,1,1,1,1,1,1,1,1,1,1,1,1,1,1,1,1,1,1,1,1,1,1,1,1,1,1,1,1,1,1,1,1,1,1,1,1,1,1,1,1,1,1,1,1,1,1,1,1,1,1,1,1,1,1,1,1,1,1,1,1,1,1,1,1,1,1,1,1,1,1,1,1,1,1,1,1,1</v>
      </c>
      <c r="EE43" t="str">
        <f ca="1">ED43&amp;","&amp;EF8</f>
        <v>1,1,1,1,1,1,1,1,1,1,1,1,1,1,1,1,1,1,1,1,1,1,1,0,1,1,1,1,1,1,1,1,1,1,1,1,1,1,1,1,1,1,1,1,1,1,1,1,1,1,1,1,1,1,1,1,1,1,1,1,1,1,1,1,1,1,1,1,1,1,1,1,1,1,1,1,1,1,1,1,1,1,1,1,1,1,1,1,1,1,1,1,1,1,1,1,1,1,1,1,1,1,1,1,1,1,1,1,1,1,1,1</v>
      </c>
      <c r="EF43" t="str">
        <f ca="1">EE43&amp;","&amp;EG8</f>
        <v>1,1,1,1,1,1,1,1,1,1,1,1,1,1,1,1,1,1,1,1,1,1,1,0,1,1,1,1,1,1,1,1,1,1,1,1,1,1,1,1,1,1,1,1,1,1,1,1,1,1,1,1,1,1,1,1,1,1,1,1,1,1,1,1,1,1,1,1,1,1,1,1,1,1,1,1,1,1,1,1,1,1,1,1,1,1,1,1,1,1,1,1,1,1,1,1,1,1,1,1,1,1,1,1,1,1,1,1,1,1,1,1,1</v>
      </c>
      <c r="EG43" t="str">
        <f ca="1">EF43&amp;","&amp;EH8</f>
        <v>1,1,1,1,1,1,1,1,1,1,1,1,1,1,1,1,1,1,1,1,1,1,1,0,1,1,1,1,1,1,1,1,1,1,1,1,1,1,1,1,1,1,1,1,1,1,1,1,1,1,1,1,1,1,1,1,1,1,1,1,1,1,1,1,1,1,1,1,1,1,1,1,1,1,1,1,1,1,1,1,1,1,1,1,1,1,1,1,1,1,1,1,1,1,1,1,1,1,1,1,1,1,1,1,1,1,1,1,1,1,1,1,1,1</v>
      </c>
      <c r="EH43" t="str">
        <f ca="1">EG43&amp;","&amp;EI8</f>
        <v>1,1,1,1,1,1,1,1,1,1,1,1,1,1,1,1,1,1,1,1,1,1,1,0,1,1,1,1,1,1,1,1,1,1,1,1,1,1,1,1,1,1,1,1,1,1,1,1,1,1,1,1,1,1,1,1,1,1,1,1,1,1,1,1,1,1,1,1,1,1,1,1,1,1,1,1,1,1,1,1,1,1,1,1,1,1,1,1,1,1,1,1,1,1,1,1,1,1,1,1,1,1,1,1,1,1,1,1,1,1,1,1,1,1,1</v>
      </c>
      <c r="EI43" t="str">
        <f ca="1">EH43&amp;","&amp;EJ8</f>
        <v>1,1,1,1,1,1,1,1,1,1,1,1,1,1,1,1,1,1,1,1,1,1,1,0,1,1,1,1,1,1,1,1,1,1,1,1,1,1,1,1,1,1,1,1,1,1,1,1,1,1,1,1,1,1,1,1,1,1,1,1,1,1,1,1,1,1,1,1,1,1,1,1,1,1,1,1,1,1,1,1,1,1,1,1,1,1,1,1,1,1,1,1,1,1,1,1,1,1,1,1,1,1,1,1,1,1,1,1,1,1,1,1,1,1,1,1</v>
      </c>
      <c r="EJ43" t="str">
        <f ca="1">EI43&amp;","&amp;EK8</f>
        <v>1,1,1,1,1,1,1,1,1,1,1,1,1,1,1,1,1,1,1,1,1,1,1,0,1,1,1,1,1,1,1,1,1,1,1,1,1,1,1,1,1,1,1,1,1,1,1,1,1,1,1,1,1,1,1,1,1,1,1,1,1,1,1,1,1,1,1,1,1,1,1,1,1,1,1,1,1,1,1,1,1,1,1,1,1,1,1,1,1,1,1,1,1,1,1,1,1,1,1,1,1,1,1,1,1,1,1,1,1,1,1,1,1,1,1,1,1</v>
      </c>
      <c r="EK43" t="str">
        <f ca="1">EJ43&amp;","&amp;EL8</f>
        <v>1,1,1,1,1,1,1,1,1,1,1,1,1,1,1,1,1,1,1,1,1,1,1,0,1,1,1,1,1,1,1,1,1,1,1,1,1,1,1,1,1,1,1,1,1,1,1,1,1,1,1,1,1,1,1,1,1,1,1,1,1,1,1,1,1,1,1,1,1,1,1,1,1,1,1,1,1,1,1,1,1,1,1,1,1,1,1,1,1,1,1,1,1,1,1,1,1,1,1,1,1,1,1,1,1,1,1,1,1,1,1,1,1,1,1,1,1,1</v>
      </c>
      <c r="EL43" t="str">
        <f ca="1">EK43&amp;","&amp;EM8</f>
        <v>1,1,1,1,1,1,1,1,1,1,1,1,1,1,1,1,1,1,1,1,1,1,1,0,1,1,1,1,1,1,1,1,1,1,1,1,1,1,1,1,1,1,1,1,1,1,1,1,1,1,1,1,1,1,1,1,1,1,1,1,1,1,1,1,1,1,1,1,1,1,1,1,1,1,1,1,1,1,1,1,1,1,1,1,1,1,1,1,1,1,1,1,1,1,1,1,1,1,1,1,1,1,1,1,1,1,1,1,1,1,1,1,1,1,1,1,1,1,1</v>
      </c>
      <c r="EM43" t="str">
        <f ca="1">EL43&amp;","&amp;EN8</f>
        <v>1,1,1,1,1,1,1,1,1,1,1,1,1,1,1,1,1,1,1,1,1,1,1,0,1,1,1,1,1,1,1,1,1,1,1,1,1,1,1,1,1,1,1,1,1,1,1,1,1,1,1,1,1,1,1,1,1,1,1,1,1,1,1,1,1,1,1,1,1,1,1,1,1,1,1,1,1,1,1,1,1,1,1,1,1,1,1,1,1,1,1,1,1,1,1,1,1,1,1,1,1,1,1,1,1,1,1,1,1,1,1,1,1,1,1,1,1,1,1,1</v>
      </c>
      <c r="EN43" t="str">
        <f ca="1">EM43&amp;","&amp;EO8</f>
        <v>1,1,1,1,1,1,1,1,1,1,1,1,1,1,1,1,1,1,1,1,1,1,1,0,1,1,1,1,1,1,1,1,1,1,1,1,1,1,1,1,1,1,1,1,1,1,1,1,1,1,1,1,1,1,1,1,1,1,1,1,1,1,1,1,1,1,1,1,1,1,1,1,1,1,1,1,1,1,1,1,1,1,1,1,1,1,1,1,1,1,1,1,1,1,1,1,1,1,1,1,1,1,1,1,1,1,1,1,1,1,1,1,1,1,1,1,1,1,1,1,1</v>
      </c>
      <c r="EO43" t="str">
        <f ca="1">EN43&amp;","&amp;EP8</f>
        <v>1,1,1,1,1,1,1,1,1,1,1,1,1,1,1,1,1,1,1,1,1,1,1,0,1,1,1,1,1,1,1,1,1,1,1,1,1,1,1,1,1,1,1,1,1,1,1,1,1,1,1,1,1,1,1,1,1,1,1,1,1,1,1,1,1,1,1,1,1,1,1,1,1,1,1,1,1,1,1,1,1,1,1,1,1,1,1,1,1,1,1,1,1,1,1,1,1,1,1,1,1,1,1,1,1,1,1,1,1,1,1,1,1,1,1,1,1,1,1,1,1,1</v>
      </c>
      <c r="EP43" t="str">
        <f ca="1">EO43&amp;","&amp;EQ8</f>
        <v>1,1,1,1,1,1,1,1,1,1,1,1,1,1,1,1,1,1,1,1,1,1,1,0,1,1,1,1,1,1,1,1,1,1,1,1,1,1,1,1,1,1,1,1,1,1,1,1,1,1,1,1,1,1,1,1,1,1,1,1,1,1,1,1,1,1,1,1,1,1,1,1,1,1,1,1,1,1,1,1,1,1,1,1,1,1,1,1,1,1,1,1,1,1,1,1,1,1,1,1,1,1,1,1,1,1,1,1,1,1,1,1,1,1,1,1,1,1,1,1,1,1,1</v>
      </c>
      <c r="EQ43" t="str">
        <f ca="1">EP43&amp;","&amp;ER8</f>
        <v>1,1,1,1,1,1,1,1,1,1,1,1,1,1,1,1,1,1,1,1,1,1,1,0,1,1,1,1,1,1,1,1,1,1,1,1,1,1,1,1,1,1,1,1,1,1,1,1,1,1,1,1,1,1,1,1,1,1,1,1,1,1,1,1,1,1,1,1,1,1,1,1,1,1,1,1,1,1,1,1,1,1,1,1,1,1,1,1,1,1,1,1,1,1,1,1,1,1,1,1,1,1,1,1,1,1,1,1,1,1,1,1,1,1,1,1,1,1,1,1,1,1,1,1</v>
      </c>
      <c r="ER43" t="str">
        <f ca="1">EQ43&amp;","&amp;ES8</f>
        <v>1,1,1,1,1,1,1,1,1,1,1,1,1,1,1,1,1,1,1,1,1,1,1,0,1,1,1,1,1,1,1,1,1,1,1,1,1,1,1,1,1,1,1,1,1,1,1,1,1,1,1,1,1,1,1,1,1,1,1,1,1,1,1,1,1,1,1,1,1,1,1,1,1,1,1,1,1,1,1,1,1,1,1,1,1,1,1,1,1,1,1,1,1,1,1,1,1,1,1,1,1,1,1,1,1,1,1,1,1,1,1,1,1,1,1,1,1,1,1,1,1,1,1,1,1</v>
      </c>
      <c r="ES43" t="str">
        <f ca="1">ER43&amp;","&amp;ET8</f>
        <v>1,1,1,1,1,1,1,1,1,1,1,1,1,1,1,1,1,1,1,1,1,1,1,0,1,1,1,1,1,1,1,1,1,1,1,1,1,1,1,1,1,1,1,1,1,1,1,1,1,1,1,1,1,1,1,1,1,1,1,1,1,1,1,1,1,1,1,1,1,1,1,1,1,1,1,1,1,1,1,1,1,1,1,1,1,1,1,1,1,1,1,1,1,1,1,1,1,1,1,1,1,1,1,1,1,1,1,1,1,1,1,1,1,1,1,1,1,1,1,1,1,1,1,1,1,1</v>
      </c>
      <c r="ET43" t="str">
        <f ca="1">ES43&amp;","&amp;EU8</f>
        <v>1,1,1,1,1,1,1,1,1,1,1,1,1,1,1,1,1,1,1,1,1,1,1,0,1,1,1,1,1,1,1,1,1,1,1,1,1,1,1,1,1,1,1,1,1,1,1,1,1,1,1,1,1,1,1,1,1,1,1,1,1,1,1,1,1,1,1,1,1,1,1,1,1,1,1,1,1,1,1,1,1,1,1,1,1,1,1,1,1,1,1,1,1,1,1,1,1,1,1,1,1,1,1,1,1,1,1,1,1,1,1,1,1,1,1,1,1,1,1,1,1,1,1,1,1,1,1</v>
      </c>
      <c r="EV43" t="str">
        <f ca="1">EV8&amp;","&amp;EW8</f>
        <v>1,1</v>
      </c>
      <c r="EW43" t="str">
        <f ca="1">EV43&amp;","&amp;EX8</f>
        <v>1,1,1</v>
      </c>
      <c r="EX43" t="str">
        <f ca="1">EW43&amp;","&amp;EY8</f>
        <v>1,1,1,1</v>
      </c>
      <c r="EY43" t="str">
        <f ca="1">EX43&amp;","&amp;EZ8</f>
        <v>1,1,1,1,1</v>
      </c>
      <c r="EZ43" t="str">
        <f ca="1">EY43&amp;","&amp;FA8</f>
        <v>1,1,1,1,1,1</v>
      </c>
      <c r="FA43" t="str">
        <f ca="1">EZ43&amp;","&amp;FB8</f>
        <v>1,1,1,1,1,1,1</v>
      </c>
      <c r="FB43" t="str">
        <f ca="1">FA43&amp;","&amp;FC8</f>
        <v>1,1,1,1,1,1,1,1</v>
      </c>
      <c r="FC43" t="str">
        <f ca="1">FB43&amp;","&amp;FD8</f>
        <v>1,1,1,1,1,1,1,1,1</v>
      </c>
      <c r="FD43" t="str">
        <f ca="1">FC43&amp;","&amp;FE8</f>
        <v>1,1,1,1,1,1,1,1,1,1</v>
      </c>
      <c r="FE43" t="str">
        <f ca="1">FD43&amp;","&amp;FF8</f>
        <v>1,1,1,1,1,1,1,1,1,1,1</v>
      </c>
      <c r="FF43" t="str">
        <f ca="1">FE43&amp;","&amp;FG8</f>
        <v>1,1,1,1,1,1,1,1,1,1,1,1</v>
      </c>
      <c r="FG43" t="str">
        <f ca="1">FF43&amp;","&amp;FH8</f>
        <v>1,1,1,1,1,1,1,1,1,1,1,1,1</v>
      </c>
      <c r="FH43" t="str">
        <f ca="1">FG43&amp;","&amp;FI8</f>
        <v>1,1,1,1,1,1,1,1,1,1,1,1,1,1</v>
      </c>
      <c r="FI43" t="str">
        <f ca="1">FH43&amp;","&amp;FJ8</f>
        <v>1,1,1,1,1,1,1,1,1,1,1,1,1,1,1</v>
      </c>
      <c r="FJ43" t="str">
        <f ca="1">FI43&amp;","&amp;FK8</f>
        <v>1,1,1,1,1,1,1,1,1,1,1,1,1,1,1,1</v>
      </c>
      <c r="FK43" t="str">
        <f ca="1">FJ43&amp;","&amp;FL8</f>
        <v>1,1,1,1,1,1,1,1,1,1,1,1,1,1,1,1,1</v>
      </c>
      <c r="FL43" t="str">
        <f ca="1">FK43&amp;","&amp;FM8</f>
        <v>1,1,1,1,1,1,1,1,1,1,1,1,1,1,1,1,1,1</v>
      </c>
      <c r="FM43" t="str">
        <f ca="1">FL43&amp;","&amp;FN8</f>
        <v>1,1,1,1,1,1,1,1,1,1,1,1,1,1,1,1,1,1,1</v>
      </c>
      <c r="FN43" t="str">
        <f ca="1">FM43&amp;","&amp;FO8</f>
        <v>1,1,1,1,1,1,1,1,1,1,1,1,1,1,1,1,1,1,1,1</v>
      </c>
      <c r="FO43" t="str">
        <f ca="1">FN43&amp;","&amp;FP8</f>
        <v>1,1,1,1,1,1,1,1,1,1,1,1,1,1,1,1,1,1,1,1,1</v>
      </c>
      <c r="FP43" t="str">
        <f ca="1">FO43&amp;","&amp;FQ8</f>
        <v>1,1,1,1,1,1,1,1,1,1,1,1,1,1,1,1,1,1,1,1,1,1</v>
      </c>
      <c r="FQ43" t="str">
        <f ca="1">FP43&amp;","&amp;FR8</f>
        <v>1,1,1,1,1,1,1,1,1,1,1,1,1,1,1,1,1,1,1,1,1,1,1</v>
      </c>
      <c r="FR43" t="str">
        <f ca="1">FQ43&amp;","&amp;FS8</f>
        <v>1,1,1,1,1,1,1,1,1,1,1,1,1,1,1,1,1,1,1,1,1,1,1,1</v>
      </c>
      <c r="FS43" t="str">
        <f ca="1">FR43&amp;","&amp;FT8</f>
        <v>1,1,1,1,1,1,1,1,1,1,1,1,1,1,1,1,1,1,1,1,1,1,1,1,1</v>
      </c>
      <c r="FT43" t="str">
        <f ca="1">FS43&amp;","&amp;FU8</f>
        <v>1,1,1,1,1,1,1,1,1,1,1,1,1,1,1,1,1,1,1,1,1,1,1,1,1,1</v>
      </c>
      <c r="FU43" t="str">
        <f ca="1">FT43&amp;","&amp;FV8</f>
        <v>1,1,1,1,1,1,1,1,1,1,1,1,1,1,1,1,1,1,1,1,1,1,1,1,1,1,1</v>
      </c>
      <c r="FV43" t="str">
        <f ca="1">FU43&amp;","&amp;FW8</f>
        <v>1,1,1,1,1,1,1,1,1,1,1,1,1,1,1,1,1,1,1,1,1,1,1,1,1,1,1,1</v>
      </c>
    </row>
    <row r="44" spans="1:179">
      <c r="A44" t="str">
        <f ca="1"/>
        <v>00012364</v>
      </c>
      <c r="B44" t="str">
        <f ca="1"/>
        <v>0003D049</v>
      </c>
      <c r="C44">
        <f ca="1"/>
        <v>0</v>
      </c>
      <c r="D44">
        <f ca="1"/>
        <v>0</v>
      </c>
      <c r="E44" t="str">
        <f ca="1"/>
        <v>Conjuration</v>
      </c>
      <c r="F44">
        <f ca="1"/>
        <v>50</v>
      </c>
      <c r="G44" t="str">
        <f ca="1"/>
        <v>Conjure Dremora Pit Fighter</v>
      </c>
      <c r="H44">
        <f ca="1"/>
        <v>1</v>
      </c>
      <c r="I44">
        <f ca="1"/>
        <v>1</v>
      </c>
      <c r="J44">
        <f ca="1"/>
        <v>0</v>
      </c>
      <c r="K44">
        <f ca="1"/>
        <v>0</v>
      </c>
      <c r="L44">
        <f ca="1"/>
        <v>0</v>
      </c>
      <c r="M44" t="str">
        <f ca="1"/>
        <v>Oblivion</v>
      </c>
      <c r="N44">
        <f ca="1"/>
        <v>0</v>
      </c>
      <c r="O44">
        <f ca="1"/>
        <v>0</v>
      </c>
      <c r="P44" s="1">
        <f ca="1"/>
        <v>0</v>
      </c>
      <c r="Q44">
        <f ca="1"/>
        <v>0</v>
      </c>
      <c r="S44" t="str">
        <f t="shared" ca="1" si="0"/>
        <v>Conjure Dremora Pit Fighter</v>
      </c>
      <c r="T44">
        <f t="shared" ca="1" si="1"/>
        <v>50</v>
      </c>
      <c r="U44" s="22">
        <f t="shared" ca="1" si="2"/>
        <v>74596</v>
      </c>
      <c r="Y44" t="str">
        <f ca="1">Y9&amp;","&amp;Z9</f>
        <v>1,1</v>
      </c>
      <c r="Z44" t="str">
        <f ca="1">Y44&amp;","&amp;AA9</f>
        <v>1,1,1</v>
      </c>
      <c r="AA44" t="str">
        <f ca="1">Z44&amp;","&amp;AB9</f>
        <v>1,1,1,1</v>
      </c>
      <c r="AB44" t="str">
        <f ca="1">AA44&amp;","&amp;AC9</f>
        <v>1,1,1,1,1</v>
      </c>
      <c r="AC44" t="str">
        <f ca="1">AB44&amp;","&amp;AD9</f>
        <v>1,1,1,1,1,1</v>
      </c>
      <c r="AD44" t="str">
        <f ca="1">AC44&amp;","&amp;AE9</f>
        <v>1,1,1,1,1,1,1</v>
      </c>
      <c r="AE44" t="str">
        <f ca="1">AD44&amp;","&amp;AF9</f>
        <v>1,1,1,1,1,1,1,1</v>
      </c>
      <c r="AF44" t="str">
        <f ca="1">AE44&amp;","&amp;AG9</f>
        <v>1,1,1,1,1,1,1,1,1</v>
      </c>
      <c r="AG44" t="str">
        <f ca="1">AF44&amp;","&amp;AH9</f>
        <v>1,1,1,1,1,1,1,1,1,1</v>
      </c>
      <c r="AH44" t="str">
        <f ca="1">AG44&amp;","&amp;AI9</f>
        <v>1,1,1,1,1,1,1,1,1,1,1</v>
      </c>
      <c r="AI44" t="str">
        <f ca="1">AH44&amp;","&amp;AJ9</f>
        <v>1,1,1,1,1,1,1,1,1,1,1,1</v>
      </c>
      <c r="AJ44" t="str">
        <f ca="1">AI44&amp;","&amp;AK9</f>
        <v>1,1,1,1,1,1,1,1,1,1,1,1,1</v>
      </c>
      <c r="AK44" t="str">
        <f ca="1">AJ44&amp;","&amp;AL9</f>
        <v>1,1,1,1,1,1,1,1,1,1,1,1,1,1</v>
      </c>
      <c r="AL44" t="str">
        <f ca="1">AK44&amp;","&amp;AM9</f>
        <v>1,1,1,1,1,1,1,1,1,1,1,1,1,1,1</v>
      </c>
      <c r="AM44" t="str">
        <f ca="1">AL44&amp;","&amp;AN9</f>
        <v>1,1,1,1,1,1,1,1,1,1,1,1,1,1,1,1</v>
      </c>
      <c r="AN44" t="str">
        <f ca="1">AM44&amp;","&amp;AO9</f>
        <v>1,1,1,1,1,1,1,1,1,1,1,1,1,1,1,1,1</v>
      </c>
      <c r="AO44" t="str">
        <f ca="1">AN44&amp;","&amp;AP9</f>
        <v>1,1,1,1,1,1,1,1,1,1,1,1,1,1,1,1,1,1</v>
      </c>
      <c r="AP44" t="str">
        <f ca="1">AO44&amp;","&amp;AQ9</f>
        <v>1,1,1,1,1,1,1,1,1,1,1,1,1,1,1,1,1,1,1</v>
      </c>
      <c r="AQ44" t="str">
        <f ca="1">AP44&amp;","&amp;AR9</f>
        <v>1,1,1,1,1,1,1,1,1,1,1,1,1,1,1,1,1,1,1,1</v>
      </c>
      <c r="AR44" t="str">
        <f ca="1">AQ44&amp;","&amp;AS9</f>
        <v>1,1,1,1,1,1,1,1,1,1,1,1,1,1,1,1,1,1,1,1,1</v>
      </c>
      <c r="AS44" t="str">
        <f ca="1">AR44&amp;","&amp;AT9</f>
        <v>1,1,1,1,1,1,1,1,1,1,1,1,1,1,1,1,1,1,1,1,1,1</v>
      </c>
      <c r="AT44" t="str">
        <f ca="1">AS44&amp;","&amp;AU9</f>
        <v>1,1,1,1,1,1,1,1,1,1,1,1,1,1,1,1,1,1,1,1,1,1,1</v>
      </c>
      <c r="AU44" t="str">
        <f ca="1">AT44&amp;","&amp;AV9</f>
        <v>1,1,1,1,1,1,1,1,1,1,1,1,1,1,1,1,1,1,1,1,1,1,1,0</v>
      </c>
      <c r="AV44" t="str">
        <f ca="1">AU44&amp;","&amp;AW9</f>
        <v>1,1,1,1,1,1,1,1,1,1,1,1,1,1,1,1,1,1,1,1,1,1,1,0,1</v>
      </c>
      <c r="AW44" t="str">
        <f ca="1">AV44&amp;","&amp;AX9</f>
        <v>1,1,1,1,1,1,1,1,1,1,1,1,1,1,1,1,1,1,1,1,1,1,1,0,1,1</v>
      </c>
      <c r="AX44" t="str">
        <f ca="1">AW44&amp;","&amp;AY9</f>
        <v>1,1,1,1,1,1,1,1,1,1,1,1,1,1,1,1,1,1,1,1,1,1,1,0,1,1,1</v>
      </c>
      <c r="AY44" t="str">
        <f ca="1">AX44&amp;","&amp;AZ9</f>
        <v>1,1,1,1,1,1,1,1,1,1,1,1,1,1,1,1,1,1,1,1,1,1,1,0,1,1,1,1</v>
      </c>
      <c r="AZ44" t="str">
        <f ca="1">AY44&amp;","&amp;BA9</f>
        <v>1,1,1,1,1,1,1,1,1,1,1,1,1,1,1,1,1,1,1,1,1,1,1,0,1,1,1,1,1</v>
      </c>
      <c r="BA44" t="str">
        <f ca="1">AZ44&amp;","&amp;BB9</f>
        <v>1,1,1,1,1,1,1,1,1,1,1,1,1,1,1,1,1,1,1,1,1,1,1,0,1,1,1,1,1,1</v>
      </c>
      <c r="BB44" t="str">
        <f ca="1">BA44&amp;","&amp;BC9</f>
        <v>1,1,1,1,1,1,1,1,1,1,1,1,1,1,1,1,1,1,1,1,1,1,1,0,1,1,1,1,1,1,1</v>
      </c>
      <c r="BC44" t="str">
        <f ca="1">BB44&amp;","&amp;BD9</f>
        <v>1,1,1,1,1,1,1,1,1,1,1,1,1,1,1,1,1,1,1,1,1,1,1,0,1,1,1,1,1,1,1,1</v>
      </c>
      <c r="BD44" t="str">
        <f ca="1">BC44&amp;","&amp;BE9</f>
        <v>1,1,1,1,1,1,1,1,1,1,1,1,1,1,1,1,1,1,1,1,1,1,1,0,1,1,1,1,1,1,1,1,1</v>
      </c>
      <c r="BE44" t="str">
        <f ca="1">BD44&amp;","&amp;BF9</f>
        <v>1,1,1,1,1,1,1,1,1,1,1,1,1,1,1,1,1,1,1,1,1,1,1,0,1,1,1,1,1,1,1,1,1,1</v>
      </c>
      <c r="BF44" t="str">
        <f ca="1">BE44&amp;","&amp;BG9</f>
        <v>1,1,1,1,1,1,1,1,1,1,1,1,1,1,1,1,1,1,1,1,1,1,1,0,1,1,1,1,1,1,1,1,1,1,1</v>
      </c>
      <c r="BG44" t="str">
        <f ca="1">BF44&amp;","&amp;BH9</f>
        <v>1,1,1,1,1,1,1,1,1,1,1,1,1,1,1,1,1,1,1,1,1,1,1,0,1,1,1,1,1,1,1,1,1,1,1,1</v>
      </c>
      <c r="BH44" t="str">
        <f ca="1">BG44&amp;","&amp;BI9</f>
        <v>1,1,1,1,1,1,1,1,1,1,1,1,1,1,1,1,1,1,1,1,1,1,1,0,1,1,1,1,1,1,1,1,1,1,1,1,1</v>
      </c>
      <c r="BI44" t="str">
        <f ca="1">BH44&amp;","&amp;BJ9</f>
        <v>1,1,1,1,1,1,1,1,1,1,1,1,1,1,1,1,1,1,1,1,1,1,1,0,1,1,1,1,1,1,1,1,1,1,1,1,1,1</v>
      </c>
      <c r="BJ44" t="str">
        <f ca="1">BI44&amp;","&amp;BK9</f>
        <v>1,1,1,1,1,1,1,1,1,1,1,1,1,1,1,1,1,1,1,1,1,1,1,0,1,1,1,1,1,1,1,1,1,1,1,1,1,1,1</v>
      </c>
      <c r="BK44" t="str">
        <f ca="1">BJ44&amp;","&amp;BL9</f>
        <v>1,1,1,1,1,1,1,1,1,1,1,1,1,1,1,1,1,1,1,1,1,1,1,0,1,1,1,1,1,1,1,1,1,1,1,1,1,1,1,1</v>
      </c>
      <c r="BL44" t="str">
        <f ca="1">BK44&amp;","&amp;BM9</f>
        <v>1,1,1,1,1,1,1,1,1,1,1,1,1,1,1,1,1,1,1,1,1,1,1,0,1,1,1,1,1,1,1,1,1,1,1,1,1,1,1,1,1</v>
      </c>
      <c r="BM44" t="str">
        <f ca="1">BL44&amp;","&amp;BN9</f>
        <v>1,1,1,1,1,1,1,1,1,1,1,1,1,1,1,1,1,1,1,1,1,1,1,0,1,1,1,1,1,1,1,1,1,1,1,1,1,1,1,1,1,1</v>
      </c>
      <c r="BN44" t="str">
        <f ca="1">BM44&amp;","&amp;BO9</f>
        <v>1,1,1,1,1,1,1,1,1,1,1,1,1,1,1,1,1,1,1,1,1,1,1,0,1,1,1,1,1,1,1,1,1,1,1,1,1,1,1,1,1,1,1</v>
      </c>
      <c r="BO44" t="str">
        <f ca="1">BN44&amp;","&amp;BP9</f>
        <v>1,1,1,1,1,1,1,1,1,1,1,1,1,1,1,1,1,1,1,1,1,1,1,0,1,1,1,1,1,1,1,1,1,1,1,1,1,1,1,1,1,1,1,1</v>
      </c>
      <c r="BP44" t="str">
        <f ca="1">BO44&amp;","&amp;BQ9</f>
        <v>1,1,1,1,1,1,1,1,1,1,1,1,1,1,1,1,1,1,1,1,1,1,1,0,1,1,1,1,1,1,1,1,1,1,1,1,1,1,1,1,1,1,1,1,1</v>
      </c>
      <c r="BQ44" t="str">
        <f ca="1">BP44&amp;","&amp;BR9</f>
        <v>1,1,1,1,1,1,1,1,1,1,1,1,1,1,1,1,1,1,1,1,1,1,1,0,1,1,1,1,1,1,1,1,1,1,1,1,1,1,1,1,1,1,1,1,1,1</v>
      </c>
      <c r="BR44" t="str">
        <f ca="1">BQ44&amp;","&amp;BS9</f>
        <v>1,1,1,1,1,1,1,1,1,1,1,1,1,1,1,1,1,1,1,1,1,1,1,0,1,1,1,1,1,1,1,1,1,1,1,1,1,1,1,1,1,1,1,1,1,1,1</v>
      </c>
      <c r="BS44" t="str">
        <f ca="1">BR44&amp;","&amp;BT9</f>
        <v>1,1,1,1,1,1,1,1,1,1,1,1,1,1,1,1,1,1,1,1,1,1,1,0,1,1,1,1,1,1,1,1,1,1,1,1,1,1,1,1,1,1,1,1,1,1,1,1</v>
      </c>
      <c r="BT44" t="str">
        <f ca="1">BS44&amp;","&amp;BU9</f>
        <v>1,1,1,1,1,1,1,1,1,1,1,1,1,1,1,1,1,1,1,1,1,1,1,0,1,1,1,1,1,1,1,1,1,1,1,1,1,1,1,1,1,1,1,1,1,1,1,1,1</v>
      </c>
      <c r="BU44" t="str">
        <f ca="1">BT44&amp;","&amp;BV9</f>
        <v>1,1,1,1,1,1,1,1,1,1,1,1,1,1,1,1,1,1,1,1,1,1,1,0,1,1,1,1,1,1,1,1,1,1,1,1,1,1,1,1,1,1,1,1,1,1,1,1,1,1</v>
      </c>
      <c r="BV44" t="str">
        <f ca="1">BU44&amp;","&amp;BW9</f>
        <v>1,1,1,1,1,1,1,1,1,1,1,1,1,1,1,1,1,1,1,1,1,1,1,0,1,1,1,1,1,1,1,1,1,1,1,1,1,1,1,1,1,1,1,1,1,1,1,1,1,1,1</v>
      </c>
      <c r="BW44" t="str">
        <f ca="1">BV44&amp;","&amp;BX9</f>
        <v>1,1,1,1,1,1,1,1,1,1,1,1,1,1,1,1,1,1,1,1,1,1,1,0,1,1,1,1,1,1,1,1,1,1,1,1,1,1,1,1,1,1,1,1,1,1,1,1,1,1,1,1</v>
      </c>
      <c r="BX44" t="str">
        <f ca="1">BW44&amp;","&amp;BY9</f>
        <v>1,1,1,1,1,1,1,1,1,1,1,1,1,1,1,1,1,1,1,1,1,1,1,0,1,1,1,1,1,1,1,1,1,1,1,1,1,1,1,1,1,1,1,1,1,1,1,1,1,1,1,1,1</v>
      </c>
      <c r="BY44" t="str">
        <f ca="1">BX44&amp;","&amp;BZ9</f>
        <v>1,1,1,1,1,1,1,1,1,1,1,1,1,1,1,1,1,1,1,1,1,1,1,0,1,1,1,1,1,1,1,1,1,1,1,1,1,1,1,1,1,1,1,1,1,1,1,1,1,1,1,1,1,1</v>
      </c>
      <c r="BZ44" t="str">
        <f ca="1">BY44&amp;","&amp;CA9</f>
        <v>1,1,1,1,1,1,1,1,1,1,1,1,1,1,1,1,1,1,1,1,1,1,1,0,1,1,1,1,1,1,1,1,1,1,1,1,1,1,1,1,1,1,1,1,1,1,1,1,1,1,1,1,1,1,1</v>
      </c>
      <c r="CA44" t="str">
        <f ca="1">BZ44&amp;","&amp;CB9</f>
        <v>1,1,1,1,1,1,1,1,1,1,1,1,1,1,1,1,1,1,1,1,1,1,1,0,1,1,1,1,1,1,1,1,1,1,1,1,1,1,1,1,1,1,1,1,1,1,1,1,1,1,1,1,1,1,1,1</v>
      </c>
      <c r="CB44" t="str">
        <f ca="1">CA44&amp;","&amp;CC9</f>
        <v>1,1,1,1,1,1,1,1,1,1,1,1,1,1,1,1,1,1,1,1,1,1,1,0,1,1,1,1,1,1,1,1,1,1,1,1,1,1,1,1,1,1,1,1,1,1,1,1,1,1,1,1,1,1,1,1,1</v>
      </c>
      <c r="CC44" t="str">
        <f ca="1">CB44&amp;","&amp;CD9</f>
        <v>1,1,1,1,1,1,1,1,1,1,1,1,1,1,1,1,1,1,1,1,1,1,1,0,1,1,1,1,1,1,1,1,1,1,1,1,1,1,1,1,1,1,1,1,1,1,1,1,1,1,1,1,1,1,1,1,1,1</v>
      </c>
      <c r="CD44" t="str">
        <f ca="1">CC44&amp;","&amp;CE9</f>
        <v>1,1,1,1,1,1,1,1,1,1,1,1,1,1,1,1,1,1,1,1,1,1,1,0,1,1,1,1,1,1,1,1,1,1,1,1,1,1,1,1,1,1,1,1,1,1,1,1,1,1,1,1,1,1,1,1,1,1,1</v>
      </c>
      <c r="CE44" t="str">
        <f ca="1">CD44&amp;","&amp;CF9</f>
        <v>1,1,1,1,1,1,1,1,1,1,1,1,1,1,1,1,1,1,1,1,1,1,1,0,1,1,1,1,1,1,1,1,1,1,1,1,1,1,1,1,1,1,1,1,1,1,1,1,1,1,1,1,1,1,1,1,1,1,1,1</v>
      </c>
      <c r="CF44" t="str">
        <f ca="1">CE44&amp;","&amp;CG9</f>
        <v>1,1,1,1,1,1,1,1,1,1,1,1,1,1,1,1,1,1,1,1,1,1,1,0,1,1,1,1,1,1,1,1,1,1,1,1,1,1,1,1,1,1,1,1,1,1,1,1,1,1,1,1,1,1,1,1,1,1,1,1,1</v>
      </c>
      <c r="CG44" t="str">
        <f ca="1">CF44&amp;","&amp;CH9</f>
        <v>1,1,1,1,1,1,1,1,1,1,1,1,1,1,1,1,1,1,1,1,1,1,1,0,1,1,1,1,1,1,1,1,1,1,1,1,1,1,1,1,1,1,1,1,1,1,1,1,1,1,1,1,1,1,1,1,1,1,1,1,1,1</v>
      </c>
      <c r="CH44" t="str">
        <f ca="1">CG44&amp;","&amp;CI9</f>
        <v>1,1,1,1,1,1,1,1,1,1,1,1,1,1,1,1,1,1,1,1,1,1,1,0,1,1,1,1,1,1,1,1,1,1,1,1,1,1,1,1,1,1,1,1,1,1,1,1,1,1,1,1,1,1,1,1,1,1,1,1,1,1,1</v>
      </c>
      <c r="CI44" t="str">
        <f ca="1">CH44&amp;","&amp;CJ9</f>
        <v>1,1,1,1,1,1,1,1,1,1,1,1,1,1,1,1,1,1,1,1,1,1,1,0,1,1,1,1,1,1,1,1,1,1,1,1,1,1,1,1,1,1,1,1,1,1,1,1,1,1,1,1,1,1,1,1,1,1,1,1,1,1,1,1</v>
      </c>
      <c r="CJ44" t="str">
        <f ca="1">CI44&amp;","&amp;CK9</f>
        <v>1,1,1,1,1,1,1,1,1,1,1,1,1,1,1,1,1,1,1,1,1,1,1,0,1,1,1,1,1,1,1,1,1,1,1,1,1,1,1,1,1,1,1,1,1,1,1,1,1,1,1,1,1,1,1,1,1,1,1,1,1,1,1,1,1</v>
      </c>
      <c r="CK44" t="str">
        <f ca="1">CJ44&amp;","&amp;CL9</f>
        <v>1,1,1,1,1,1,1,1,1,1,1,1,1,1,1,1,1,1,1,1,1,1,1,0,1,1,1,1,1,1,1,1,1,1,1,1,1,1,1,1,1,1,1,1,1,1,1,1,1,1,1,1,1,1,1,1,1,1,1,1,1,1,1,1,1,1</v>
      </c>
      <c r="CL44" t="str">
        <f ca="1">CK44&amp;","&amp;CM9</f>
        <v>1,1,1,1,1,1,1,1,1,1,1,1,1,1,1,1,1,1,1,1,1,1,1,0,1,1,1,1,1,1,1,1,1,1,1,1,1,1,1,1,1,1,1,1,1,1,1,1,1,1,1,1,1,1,1,1,1,1,1,1,1,1,1,1,1,1,1</v>
      </c>
      <c r="CM44" t="str">
        <f ca="1">CL44&amp;","&amp;CN9</f>
        <v>1,1,1,1,1,1,1,1,1,1,1,1,1,1,1,1,1,1,1,1,1,1,1,0,1,1,1,1,1,1,1,1,1,1,1,1,1,1,1,1,1,1,1,1,1,1,1,1,1,1,1,1,1,1,1,1,1,1,1,1,1,1,1,1,1,1,1,1</v>
      </c>
      <c r="CN44" t="str">
        <f ca="1">CM44&amp;","&amp;CO9</f>
        <v>1,1,1,1,1,1,1,1,1,1,1,1,1,1,1,1,1,1,1,1,1,1,1,0,1,1,1,1,1,1,1,1,1,1,1,1,1,1,1,1,1,1,1,1,1,1,1,1,1,1,1,1,1,1,1,1,1,1,1,1,1,1,1,1,1,1,1,1,1</v>
      </c>
      <c r="CO44" t="str">
        <f ca="1">CN44&amp;","&amp;CP9</f>
        <v>1,1,1,1,1,1,1,1,1,1,1,1,1,1,1,1,1,1,1,1,1,1,1,0,1,1,1,1,1,1,1,1,1,1,1,1,1,1,1,1,1,1,1,1,1,1,1,1,1,1,1,1,1,1,1,1,1,1,1,1,1,1,1,1,1,1,1,1,1,1</v>
      </c>
      <c r="CP44" t="str">
        <f ca="1">CO44&amp;","&amp;CQ9</f>
        <v>1,1,1,1,1,1,1,1,1,1,1,1,1,1,1,1,1,1,1,1,1,1,1,0,1,1,1,1,1,1,1,1,1,1,1,1,1,1,1,1,1,1,1,1,1,1,1,1,1,1,1,1,1,1,1,1,1,1,1,1,1,1,1,1,1,1,1,1,1,1,1</v>
      </c>
      <c r="CQ44" t="str">
        <f ca="1">CP44&amp;","&amp;CR9</f>
        <v>1,1,1,1,1,1,1,1,1,1,1,1,1,1,1,1,1,1,1,1,1,1,1,0,1,1,1,1,1,1,1,1,1,1,1,1,1,1,1,1,1,1,1,1,1,1,1,1,1,1,1,1,1,1,1,1,1,1,1,1,1,1,1,1,1,1,1,1,1,1,1,1</v>
      </c>
      <c r="CR44" t="str">
        <f ca="1">CQ44&amp;","&amp;CS9</f>
        <v>1,1,1,1,1,1,1,1,1,1,1,1,1,1,1,1,1,1,1,1,1,1,1,0,1,1,1,1,1,1,1,1,1,1,1,1,1,1,1,1,1,1,1,1,1,1,1,1,1,1,1,1,1,1,1,1,1,1,1,1,1,1,1,1,1,1,1,1,1,1,1,1,1</v>
      </c>
      <c r="CS44" t="str">
        <f ca="1">CR44&amp;","&amp;CT9</f>
        <v>1,1,1,1,1,1,1,1,1,1,1,1,1,1,1,1,1,1,1,1,1,1,1,0,1,1,1,1,1,1,1,1,1,1,1,1,1,1,1,1,1,1,1,1,1,1,1,1,1,1,1,1,1,1,1,1,1,1,1,1,1,1,1,1,1,1,1,1,1,1,1,1,1,1</v>
      </c>
      <c r="CT44" t="str">
        <f ca="1">CS44&amp;","&amp;CU9</f>
        <v>1,1,1,1,1,1,1,1,1,1,1,1,1,1,1,1,1,1,1,1,1,1,1,0,1,1,1,1,1,1,1,1,1,1,1,1,1,1,1,1,1,1,1,1,1,1,1,1,1,1,1,1,1,1,1,1,1,1,1,1,1,1,1,1,1,1,1,1,1,1,1,1,1,1,1</v>
      </c>
      <c r="CU44" t="str">
        <f ca="1">CT44&amp;","&amp;CV9</f>
        <v>1,1,1,1,1,1,1,1,1,1,1,1,1,1,1,1,1,1,1,1,1,1,1,0,1,1,1,1,1,1,1,1,1,1,1,1,1,1,1,1,1,1,1,1,1,1,1,1,1,1,1,1,1,1,1,1,1,1,1,1,1,1,1,1,1,1,1,1,1,1,1,1,1,1,1,1</v>
      </c>
      <c r="CV44" t="str">
        <f ca="1">CU44&amp;","&amp;CW9</f>
        <v>1,1,1,1,1,1,1,1,1,1,1,1,1,1,1,1,1,1,1,1,1,1,1,0,1,1,1,1,1,1,1,1,1,1,1,1,1,1,1,1,1,1,1,1,1,1,1,1,1,1,1,1,1,1,1,1,1,1,1,1,1,1,1,1,1,1,1,1,1,1,1,1,1,1,1,1,1</v>
      </c>
      <c r="CW44" t="str">
        <f ca="1">CV44&amp;","&amp;CX9</f>
        <v>1,1,1,1,1,1,1,1,1,1,1,1,1,1,1,1,1,1,1,1,1,1,1,0,1,1,1,1,1,1,1,1,1,1,1,1,1,1,1,1,1,1,1,1,1,1,1,1,1,1,1,1,1,1,1,1,1,1,1,1,1,1,1,1,1,1,1,1,1,1,1,1,1,1,1,1,1,1</v>
      </c>
      <c r="CX44" t="str">
        <f ca="1">CW44&amp;","&amp;CY9</f>
        <v>1,1,1,1,1,1,1,1,1,1,1,1,1,1,1,1,1,1,1,1,1,1,1,0,1,1,1,1,1,1,1,1,1,1,1,1,1,1,1,1,1,1,1,1,1,1,1,1,1,1,1,1,1,1,1,1,1,1,1,1,1,1,1,1,1,1,1,1,1,1,1,1,1,1,1,1,1,1,1</v>
      </c>
      <c r="CY44" t="str">
        <f ca="1">CX44&amp;","&amp;CZ9</f>
        <v>1,1,1,1,1,1,1,1,1,1,1,1,1,1,1,1,1,1,1,1,1,1,1,0,1,1,1,1,1,1,1,1,1,1,1,1,1,1,1,1,1,1,1,1,1,1,1,1,1,1,1,1,1,1,1,1,1,1,1,1,1,1,1,1,1,1,1,1,1,1,1,1,1,1,1,1,1,1,1,1</v>
      </c>
      <c r="CZ44" t="str">
        <f ca="1">CY44&amp;","&amp;DA9</f>
        <v>1,1,1,1,1,1,1,1,1,1,1,1,1,1,1,1,1,1,1,1,1,1,1,0,1,1,1,1,1,1,1,1,1,1,1,1,1,1,1,1,1,1,1,1,1,1,1,1,1,1,1,1,1,1,1,1,1,1,1,1,1,1,1,1,1,1,1,1,1,1,1,1,1,1,1,1,1,1,1,1,1</v>
      </c>
      <c r="DA44" t="str">
        <f ca="1">CZ44&amp;","&amp;DB9</f>
        <v>1,1,1,1,1,1,1,1,1,1,1,1,1,1,1,1,1,1,1,1,1,1,1,0,1,1,1,1,1,1,1,1,1,1,1,1,1,1,1,1,1,1,1,1,1,1,1,1,1,1,1,1,1,1,1,1,1,1,1,1,1,1,1,1,1,1,1,1,1,1,1,1,1,1,1,1,1,1,1,1,1,1</v>
      </c>
      <c r="DB44" t="str">
        <f ca="1">DA44&amp;","&amp;DC9</f>
        <v>1,1,1,1,1,1,1,1,1,1,1,1,1,1,1,1,1,1,1,1,1,1,1,0,1,1,1,1,1,1,1,1,1,1,1,1,1,1,1,1,1,1,1,1,1,1,1,1,1,1,1,1,1,1,1,1,1,1,1,1,1,1,1,1,1,1,1,1,1,1,1,1,1,1,1,1,1,1,1,1,1,1,1</v>
      </c>
      <c r="DC44" t="str">
        <f ca="1">DB44&amp;","&amp;DD9</f>
        <v>1,1,1,1,1,1,1,1,1,1,1,1,1,1,1,1,1,1,1,1,1,1,1,0,1,1,1,1,1,1,1,1,1,1,1,1,1,1,1,1,1,1,1,1,1,1,1,1,1,1,1,1,1,1,1,1,1,1,1,1,1,1,1,1,1,1,1,1,1,1,1,1,1,1,1,1,1,1,1,1,1,1,1,1</v>
      </c>
      <c r="DD44" t="str">
        <f ca="1">DC44&amp;","&amp;DE9</f>
        <v>1,1,1,1,1,1,1,1,1,1,1,1,1,1,1,1,1,1,1,1,1,1,1,0,1,1,1,1,1,1,1,1,1,1,1,1,1,1,1,1,1,1,1,1,1,1,1,1,1,1,1,1,1,1,1,1,1,1,1,1,1,1,1,1,1,1,1,1,1,1,1,1,1,1,1,1,1,1,1,1,1,1,1,1,1</v>
      </c>
      <c r="DE44" t="str">
        <f ca="1">DD44&amp;","&amp;DF9</f>
        <v>1,1,1,1,1,1,1,1,1,1,1,1,1,1,1,1,1,1,1,1,1,1,1,0,1,1,1,1,1,1,1,1,1,1,1,1,1,1,1,1,1,1,1,1,1,1,1,1,1,1,1,1,1,1,1,1,1,1,1,1,1,1,1,1,1,1,1,1,1,1,1,1,1,1,1,1,1,1,1,1,1,1,1,1,1,1</v>
      </c>
      <c r="DF44" t="str">
        <f ca="1">DE44&amp;","&amp;DG9</f>
        <v>1,1,1,1,1,1,1,1,1,1,1,1,1,1,1,1,1,1,1,1,1,1,1,0,1,1,1,1,1,1,1,1,1,1,1,1,1,1,1,1,1,1,1,1,1,1,1,1,1,1,1,1,1,1,1,1,1,1,1,1,1,1,1,1,1,1,1,1,1,1,1,1,1,1,1,1,1,1,1,1,1,1,1,1,1,1,1</v>
      </c>
      <c r="DG44" t="str">
        <f ca="1">DF44&amp;","&amp;DH9</f>
        <v>1,1,1,1,1,1,1,1,1,1,1,1,1,1,1,1,1,1,1,1,1,1,1,0,1,1,1,1,1,1,1,1,1,1,1,1,1,1,1,1,1,1,1,1,1,1,1,1,1,1,1,1,1,1,1,1,1,1,1,1,1,1,1,1,1,1,1,1,1,1,1,1,1,1,1,1,1,1,1,1,1,1,1,1,1,1,1,1</v>
      </c>
      <c r="DH44" t="str">
        <f ca="1">DG44&amp;","&amp;DI9</f>
        <v>1,1,1,1,1,1,1,1,1,1,1,1,1,1,1,1,1,1,1,1,1,1,1,0,1,1,1,1,1,1,1,1,1,1,1,1,1,1,1,1,1,1,1,1,1,1,1,1,1,1,1,1,1,1,1,1,1,1,1,1,1,1,1,1,1,1,1,1,1,1,1,1,1,1,1,1,1,1,1,1,1,1,1,1,1,1,1,1,1</v>
      </c>
      <c r="DI44" t="str">
        <f ca="1">DH44&amp;","&amp;DJ9</f>
        <v>1,1,1,1,1,1,1,1,1,1,1,1,1,1,1,1,1,1,1,1,1,1,1,0,1,1,1,1,1,1,1,1,1,1,1,1,1,1,1,1,1,1,1,1,1,1,1,1,1,1,1,1,1,1,1,1,1,1,1,1,1,1,1,1,1,1,1,1,1,1,1,1,1,1,1,1,1,1,1,1,1,1,1,1,1,1,1,1,1,1</v>
      </c>
      <c r="DJ44" t="str">
        <f ca="1">DI44&amp;","&amp;DK9</f>
        <v>1,1,1,1,1,1,1,1,1,1,1,1,1,1,1,1,1,1,1,1,1,1,1,0,1,1,1,1,1,1,1,1,1,1,1,1,1,1,1,1,1,1,1,1,1,1,1,1,1,1,1,1,1,1,1,1,1,1,1,1,1,1,1,1,1,1,1,1,1,1,1,1,1,1,1,1,1,1,1,1,1,1,1,1,1,1,1,1,1,1,1</v>
      </c>
      <c r="DK44" t="str">
        <f ca="1">DJ44&amp;","&amp;DL9</f>
        <v>1,1,1,1,1,1,1,1,1,1,1,1,1,1,1,1,1,1,1,1,1,1,1,0,1,1,1,1,1,1,1,1,1,1,1,1,1,1,1,1,1,1,1,1,1,1,1,1,1,1,1,1,1,1,1,1,1,1,1,1,1,1,1,1,1,1,1,1,1,1,1,1,1,1,1,1,1,1,1,1,1,1,1,1,1,1,1,1,1,1,1,1</v>
      </c>
      <c r="DL44" t="str">
        <f ca="1">DK44&amp;","&amp;DM9</f>
        <v>1,1,1,1,1,1,1,1,1,1,1,1,1,1,1,1,1,1,1,1,1,1,1,0,1,1,1,1,1,1,1,1,1,1,1,1,1,1,1,1,1,1,1,1,1,1,1,1,1,1,1,1,1,1,1,1,1,1,1,1,1,1,1,1,1,1,1,1,1,1,1,1,1,1,1,1,1,1,1,1,1,1,1,1,1,1,1,1,1,1,1,1,1</v>
      </c>
      <c r="DM44" t="str">
        <f ca="1">DL44&amp;","&amp;DN9</f>
        <v>1,1,1,1,1,1,1,1,1,1,1,1,1,1,1,1,1,1,1,1,1,1,1,0,1,1,1,1,1,1,1,1,1,1,1,1,1,1,1,1,1,1,1,1,1,1,1,1,1,1,1,1,1,1,1,1,1,1,1,1,1,1,1,1,1,1,1,1,1,1,1,1,1,1,1,1,1,1,1,1,1,1,1,1,1,1,1,1,1,1,1,1,1,1</v>
      </c>
      <c r="DN44" t="str">
        <f ca="1">DM44&amp;","&amp;DO9</f>
        <v>1,1,1,1,1,1,1,1,1,1,1,1,1,1,1,1,1,1,1,1,1,1,1,0,1,1,1,1,1,1,1,1,1,1,1,1,1,1,1,1,1,1,1,1,1,1,1,1,1,1,1,1,1,1,1,1,1,1,1,1,1,1,1,1,1,1,1,1,1,1,1,1,1,1,1,1,1,1,1,1,1,1,1,1,1,1,1,1,1,1,1,1,1,1,1</v>
      </c>
      <c r="DO44" t="str">
        <f ca="1">DN44&amp;","&amp;DP9</f>
        <v>1,1,1,1,1,1,1,1,1,1,1,1,1,1,1,1,1,1,1,1,1,1,1,0,1,1,1,1,1,1,1,1,1,1,1,1,1,1,1,1,1,1,1,1,1,1,1,1,1,1,1,1,1,1,1,1,1,1,1,1,1,1,1,1,1,1,1,1,1,1,1,1,1,1,1,1,1,1,1,1,1,1,1,1,1,1,1,1,1,1,1,1,1,1,1,1</v>
      </c>
      <c r="DP44" t="str">
        <f ca="1">DO44&amp;","&amp;DQ9</f>
        <v>1,1,1,1,1,1,1,1,1,1,1,1,1,1,1,1,1,1,1,1,1,1,1,0,1,1,1,1,1,1,1,1,1,1,1,1,1,1,1,1,1,1,1,1,1,1,1,1,1,1,1,1,1,1,1,1,1,1,1,1,1,1,1,1,1,1,1,1,1,1,1,1,1,1,1,1,1,1,1,1,1,1,1,1,1,1,1,1,1,1,1,1,1,1,1,1,1</v>
      </c>
      <c r="DQ44" t="str">
        <f ca="1">DP44&amp;","&amp;DR9</f>
        <v>1,1,1,1,1,1,1,1,1,1,1,1,1,1,1,1,1,1,1,1,1,1,1,0,1,1,1,1,1,1,1,1,1,1,1,1,1,1,1,1,1,1,1,1,1,1,1,1,1,1,1,1,1,1,1,1,1,1,1,1,1,1,1,1,1,1,1,1,1,1,1,1,1,1,1,1,1,1,1,1,1,1,1,1,1,1,1,1,1,1,1,1,1,1,1,1,1,1</v>
      </c>
      <c r="DR44" t="str">
        <f ca="1">DQ44&amp;","&amp;DS9</f>
        <v>1,1,1,1,1,1,1,1,1,1,1,1,1,1,1,1,1,1,1,1,1,1,1,0,1,1,1,1,1,1,1,1,1,1,1,1,1,1,1,1,1,1,1,1,1,1,1,1,1,1,1,1,1,1,1,1,1,1,1,1,1,1,1,1,1,1,1,1,1,1,1,1,1,1,1,1,1,1,1,1,1,1,1,1,1,1,1,1,1,1,1,1,1,1,1,1,1,1,1</v>
      </c>
      <c r="DS44" t="str">
        <f ca="1">DR44&amp;","&amp;DT9</f>
        <v>1,1,1,1,1,1,1,1,1,1,1,1,1,1,1,1,1,1,1,1,1,1,1,0,1,1,1,1,1,1,1,1,1,1,1,1,1,1,1,1,1,1,1,1,1,1,1,1,1,1,1,1,1,1,1,1,1,1,1,1,1,1,1,1,1,1,1,1,1,1,1,1,1,1,1,1,1,1,1,1,1,1,1,1,1,1,1,1,1,1,1,1,1,1,1,1,1,1,1,1</v>
      </c>
      <c r="DT44" t="str">
        <f ca="1">DS44&amp;","&amp;DU9</f>
        <v>1,1,1,1,1,1,1,1,1,1,1,1,1,1,1,1,1,1,1,1,1,1,1,0,1,1,1,1,1,1,1,1,1,1,1,1,1,1,1,1,1,1,1,1,1,1,1,1,1,1,1,1,1,1,1,1,1,1,1,1,1,1,1,1,1,1,1,1,1,1,1,1,1,1,1,1,1,1,1,1,1,1,1,1,1,1,1,1,1,1,1,1,1,1,1,1,1,1,1,1,1</v>
      </c>
      <c r="DU44" t="str">
        <f ca="1">DT44&amp;","&amp;DV9</f>
        <v>1,1,1,1,1,1,1,1,1,1,1,1,1,1,1,1,1,1,1,1,1,1,1,0,1,1,1,1,1,1,1,1,1,1,1,1,1,1,1,1,1,1,1,1,1,1,1,1,1,1,1,1,1,1,1,1,1,1,1,1,1,1,1,1,1,1,1,1,1,1,1,1,1,1,1,1,1,1,1,1,1,1,1,1,1,1,1,1,1,1,1,1,1,1,1,1,1,1,1,1,1,1</v>
      </c>
      <c r="DV44" t="str">
        <f ca="1">DU44&amp;","&amp;DW9</f>
        <v>1,1,1,1,1,1,1,1,1,1,1,1,1,1,1,1,1,1,1,1,1,1,1,0,1,1,1,1,1,1,1,1,1,1,1,1,1,1,1,1,1,1,1,1,1,1,1,1,1,1,1,1,1,1,1,1,1,1,1,1,1,1,1,1,1,1,1,1,1,1,1,1,1,1,1,1,1,1,1,1,1,1,1,1,1,1,1,1,1,1,1,1,1,1,1,1,1,1,1,1,1,1,1</v>
      </c>
      <c r="DW44" t="str">
        <f ca="1">DV44&amp;","&amp;DX9</f>
        <v>1,1,1,1,1,1,1,1,1,1,1,1,1,1,1,1,1,1,1,1,1,1,1,0,1,1,1,1,1,1,1,1,1,1,1,1,1,1,1,1,1,1,1,1,1,1,1,1,1,1,1,1,1,1,1,1,1,1,1,1,1,1,1,1,1,1,1,1,1,1,1,1,1,1,1,1,1,1,1,1,1,1,1,1,1,1,1,1,1,1,1,1,1,1,1,1,1,1,1,1,1,1,1,1</v>
      </c>
      <c r="DX44" t="str">
        <f ca="1">DW44&amp;","&amp;DY9</f>
        <v>1,1,1,1,1,1,1,1,1,1,1,1,1,1,1,1,1,1,1,1,1,1,1,0,1,1,1,1,1,1,1,1,1,1,1,1,1,1,1,1,1,1,1,1,1,1,1,1,1,1,1,1,1,1,1,1,1,1,1,1,1,1,1,1,1,1,1,1,1,1,1,1,1,1,1,1,1,1,1,1,1,1,1,1,1,1,1,1,1,1,1,1,1,1,1,1,1,1,1,1,1,1,1,1,1</v>
      </c>
      <c r="DY44" t="str">
        <f ca="1">DX44&amp;","&amp;DZ9</f>
        <v>1,1,1,1,1,1,1,1,1,1,1,1,1,1,1,1,1,1,1,1,1,1,1,0,1,1,1,1,1,1,1,1,1,1,1,1,1,1,1,1,1,1,1,1,1,1,1,1,1,1,1,1,1,1,1,1,1,1,1,1,1,1,1,1,1,1,1,1,1,1,1,1,1,1,1,1,1,1,1,1,1,1,1,1,1,1,1,1,1,1,1,1,1,1,1,1,1,1,1,1,1,1,1,1,1,1</v>
      </c>
      <c r="DZ44" t="str">
        <f ca="1">DY44&amp;","&amp;EA9</f>
        <v>1,1,1,1,1,1,1,1,1,1,1,1,1,1,1,1,1,1,1,1,1,1,1,0,1,1,1,1,1,1,1,1,1,1,1,1,1,1,1,1,1,1,1,1,1,1,1,1,1,1,1,1,1,1,1,1,1,1,1,1,1,1,1,1,1,1,1,1,1,1,1,1,1,1,1,1,1,1,1,1,1,1,1,1,1,1,1,1,1,1,1,1,1,1,1,1,1,1,1,1,1,1,1,1,1,1,1</v>
      </c>
      <c r="EA44" t="str">
        <f ca="1">DZ44&amp;","&amp;EB9</f>
        <v>1,1,1,1,1,1,1,1,1,1,1,1,1,1,1,1,1,1,1,1,1,1,1,0,1,1,1,1,1,1,1,1,1,1,1,1,1,1,1,1,1,1,1,1,1,1,1,1,1,1,1,1,1,1,1,1,1,1,1,1,1,1,1,1,1,1,1,1,1,1,1,1,1,1,1,1,1,1,1,1,1,1,1,1,1,1,1,1,1,1,1,1,1,1,1,1,1,1,1,1,1,1,1,1,1,1,1,1</v>
      </c>
      <c r="EB44" t="str">
        <f ca="1">EA44&amp;","&amp;EC9</f>
        <v>1,1,1,1,1,1,1,1,1,1,1,1,1,1,1,1,1,1,1,1,1,1,1,0,1,1,1,1,1,1,1,1,1,1,1,1,1,1,1,1,1,1,1,1,1,1,1,1,1,1,1,1,1,1,1,1,1,1,1,1,1,1,1,1,1,1,1,1,1,1,1,1,1,1,1,1,1,1,1,1,1,1,1,1,1,1,1,1,1,1,1,1,1,1,1,1,1,1,1,1,1,1,1,1,1,1,1,1,1</v>
      </c>
      <c r="EC44" t="str">
        <f ca="1">EB44&amp;","&amp;ED9</f>
        <v>1,1,1,1,1,1,1,1,1,1,1,1,1,1,1,1,1,1,1,1,1,1,1,0,1,1,1,1,1,1,1,1,1,1,1,1,1,1,1,1,1,1,1,1,1,1,1,1,1,1,1,1,1,1,1,1,1,1,1,1,1,1,1,1,1,1,1,1,1,1,1,1,1,1,1,1,1,1,1,1,1,1,1,1,1,1,1,1,1,1,1,1,1,1,1,1,1,1,1,1,1,1,1,1,1,1,1,1,1,1</v>
      </c>
      <c r="ED44" t="str">
        <f ca="1">EC44&amp;","&amp;EE9</f>
        <v>1,1,1,1,1,1,1,1,1,1,1,1,1,1,1,1,1,1,1,1,1,1,1,0,1,1,1,1,1,1,1,1,1,1,1,1,1,1,1,1,1,1,1,1,1,1,1,1,1,1,1,1,1,1,1,1,1,1,1,1,1,1,1,1,1,1,1,1,1,1,1,1,1,1,1,1,1,1,1,1,1,1,1,1,1,1,1,1,1,1,1,1,1,1,1,1,1,1,1,1,1,1,1,1,1,1,1,1,1,1,1</v>
      </c>
      <c r="EE44" t="str">
        <f ca="1">ED44&amp;","&amp;EF9</f>
        <v>1,1,1,1,1,1,1,1,1,1,1,1,1,1,1,1,1,1,1,1,1,1,1,0,1,1,1,1,1,1,1,1,1,1,1,1,1,1,1,1,1,1,1,1,1,1,1,1,1,1,1,1,1,1,1,1,1,1,1,1,1,1,1,1,1,1,1,1,1,1,1,1,1,1,1,1,1,1,1,1,1,1,1,1,1,1,1,1,1,1,1,1,1,1,1,1,1,1,1,1,1,1,1,1,1,1,1,1,1,1,1,1</v>
      </c>
      <c r="EF44" t="str">
        <f ca="1">EE44&amp;","&amp;EG9</f>
        <v>1,1,1,1,1,1,1,1,1,1,1,1,1,1,1,1,1,1,1,1,1,1,1,0,1,1,1,1,1,1,1,1,1,1,1,1,1,1,1,1,1,1,1,1,1,1,1,1,1,1,1,1,1,1,1,1,1,1,1,1,1,1,1,1,1,1,1,1,1,1,1,1,1,1,1,1,1,1,1,1,1,1,1,1,1,1,1,1,1,1,1,1,1,1,1,1,1,1,1,1,1,1,1,1,1,1,1,1,1,1,1,1,1</v>
      </c>
      <c r="EG44" t="str">
        <f ca="1">EF44&amp;","&amp;EH9</f>
        <v>1,1,1,1,1,1,1,1,1,1,1,1,1,1,1,1,1,1,1,1,1,1,1,0,1,1,1,1,1,1,1,1,1,1,1,1,1,1,1,1,1,1,1,1,1,1,1,1,1,1,1,1,1,1,1,1,1,1,1,1,1,1,1,1,1,1,1,1,1,1,1,1,1,1,1,1,1,1,1,1,1,1,1,1,1,1,1,1,1,1,1,1,1,1,1,1,1,1,1,1,1,1,1,1,1,1,1,1,1,1,1,1,1,1</v>
      </c>
      <c r="EH44" t="str">
        <f ca="1">EG44&amp;","&amp;EI9</f>
        <v>1,1,1,1,1,1,1,1,1,1,1,1,1,1,1,1,1,1,1,1,1,1,1,0,1,1,1,1,1,1,1,1,1,1,1,1,1,1,1,1,1,1,1,1,1,1,1,1,1,1,1,1,1,1,1,1,1,1,1,1,1,1,1,1,1,1,1,1,1,1,1,1,1,1,1,1,1,1,1,1,1,1,1,1,1,1,1,1,1,1,1,1,1,1,1,1,1,1,1,1,1,1,1,1,1,1,1,1,1,1,1,1,1,1,1</v>
      </c>
      <c r="EI44" t="str">
        <f ca="1">EH44&amp;","&amp;EJ9</f>
        <v>1,1,1,1,1,1,1,1,1,1,1,1,1,1,1,1,1,1,1,1,1,1,1,0,1,1,1,1,1,1,1,1,1,1,1,1,1,1,1,1,1,1,1,1,1,1,1,1,1,1,1,1,1,1,1,1,1,1,1,1,1,1,1,1,1,1,1,1,1,1,1,1,1,1,1,1,1,1,1,1,1,1,1,1,1,1,1,1,1,1,1,1,1,1,1,1,1,1,1,1,1,1,1,1,1,1,1,1,1,1,1,1,1,1,1,1</v>
      </c>
      <c r="EJ44" t="str">
        <f ca="1">EI44&amp;","&amp;EK9</f>
        <v>1,1,1,1,1,1,1,1,1,1,1,1,1,1,1,1,1,1,1,1,1,1,1,0,1,1,1,1,1,1,1,1,1,1,1,1,1,1,1,1,1,1,1,1,1,1,1,1,1,1,1,1,1,1,1,1,1,1,1,1,1,1,1,1,1,1,1,1,1,1,1,1,1,1,1,1,1,1,1,1,1,1,1,1,1,1,1,1,1,1,1,1,1,1,1,1,1,1,1,1,1,1,1,1,1,1,1,1,1,1,1,1,1,1,1,1,1</v>
      </c>
      <c r="EK44" t="str">
        <f ca="1">EJ44&amp;","&amp;EL9</f>
        <v>1,1,1,1,1,1,1,1,1,1,1,1,1,1,1,1,1,1,1,1,1,1,1,0,1,1,1,1,1,1,1,1,1,1,1,1,1,1,1,1,1,1,1,1,1,1,1,1,1,1,1,1,1,1,1,1,1,1,1,1,1,1,1,1,1,1,1,1,1,1,1,1,1,1,1,1,1,1,1,1,1,1,1,1,1,1,1,1,1,1,1,1,1,1,1,1,1,1,1,1,1,1,1,1,1,1,1,1,1,1,1,1,1,1,1,1,1,1</v>
      </c>
      <c r="EL44" t="str">
        <f ca="1">EK44&amp;","&amp;EM9</f>
        <v>1,1,1,1,1,1,1,1,1,1,1,1,1,1,1,1,1,1,1,1,1,1,1,0,1,1,1,1,1,1,1,1,1,1,1,1,1,1,1,1,1,1,1,1,1,1,1,1,1,1,1,1,1,1,1,1,1,1,1,1,1,1,1,1,1,1,1,1,1,1,1,1,1,1,1,1,1,1,1,1,1,1,1,1,1,1,1,1,1,1,1,1,1,1,1,1,1,1,1,1,1,1,1,1,1,1,1,1,1,1,1,1,1,1,1,1,1,1,1</v>
      </c>
      <c r="EM44" t="str">
        <f ca="1">EL44&amp;","&amp;EN9</f>
        <v>1,1,1,1,1,1,1,1,1,1,1,1,1,1,1,1,1,1,1,1,1,1,1,0,1,1,1,1,1,1,1,1,1,1,1,1,1,1,1,1,1,1,1,1,1,1,1,1,1,1,1,1,1,1,1,1,1,1,1,1,1,1,1,1,1,1,1,1,1,1,1,1,1,1,1,1,1,1,1,1,1,1,1,1,1,1,1,1,1,1,1,1,1,1,1,1,1,1,1,1,1,1,1,1,1,1,1,1,1,1,1,1,1,1,1,1,1,1,1,1</v>
      </c>
      <c r="EN44" t="str">
        <f ca="1">EM44&amp;","&amp;EO9</f>
        <v>1,1,1,1,1,1,1,1,1,1,1,1,1,1,1,1,1,1,1,1,1,1,1,0,1,1,1,1,1,1,1,1,1,1,1,1,1,1,1,1,1,1,1,1,1,1,1,1,1,1,1,1,1,1,1,1,1,1,1,1,1,1,1,1,1,1,1,1,1,1,1,1,1,1,1,1,1,1,1,1,1,1,1,1,1,1,1,1,1,1,1,1,1,1,1,1,1,1,1,1,1,1,1,1,1,1,1,1,1,1,1,1,1,1,1,1,1,1,1,1,1</v>
      </c>
      <c r="EO44" t="str">
        <f ca="1">EN44&amp;","&amp;EP9</f>
        <v>1,1,1,1,1,1,1,1,1,1,1,1,1,1,1,1,1,1,1,1,1,1,1,0,1,1,1,1,1,1,1,1,1,1,1,1,1,1,1,1,1,1,1,1,1,1,1,1,1,1,1,1,1,1,1,1,1,1,1,1,1,1,1,1,1,1,1,1,1,1,1,1,1,1,1,1,1,1,1,1,1,1,1,1,1,1,1,1,1,1,1,1,1,1,1,1,1,1,1,1,1,1,1,1,1,1,1,1,1,1,1,1,1,1,1,1,1,1,1,1,1,1</v>
      </c>
      <c r="EP44" t="str">
        <f ca="1">EO44&amp;","&amp;EQ9</f>
        <v>1,1,1,1,1,1,1,1,1,1,1,1,1,1,1,1,1,1,1,1,1,1,1,0,1,1,1,1,1,1,1,1,1,1,1,1,1,1,1,1,1,1,1,1,1,1,1,1,1,1,1,1,1,1,1,1,1,1,1,1,1,1,1,1,1,1,1,1,1,1,1,1,1,1,1,1,1,1,1,1,1,1,1,1,1,1,1,1,1,1,1,1,1,1,1,1,1,1,1,1,1,1,1,1,1,1,1,1,1,1,1,1,1,1,1,1,1,1,1,1,1,1,1</v>
      </c>
      <c r="EQ44" t="str">
        <f ca="1">EP44&amp;","&amp;ER9</f>
        <v>1,1,1,1,1,1,1,1,1,1,1,1,1,1,1,1,1,1,1,1,1,1,1,0,1,1,1,1,1,1,1,1,1,1,1,1,1,1,1,1,1,1,1,1,1,1,1,1,1,1,1,1,1,1,1,1,1,1,1,1,1,1,1,1,1,1,1,1,1,1,1,1,1,1,1,1,1,1,1,1,1,1,1,1,1,1,1,1,1,1,1,1,1,1,1,1,1,1,1,1,1,1,1,1,1,1,1,1,1,1,1,1,1,1,1,1,1,1,1,1,1,1,1,1</v>
      </c>
      <c r="ER44" t="str">
        <f ca="1">EQ44&amp;","&amp;ES9</f>
        <v>1,1,1,1,1,1,1,1,1,1,1,1,1,1,1,1,1,1,1,1,1,1,1,0,1,1,1,1,1,1,1,1,1,1,1,1,1,1,1,1,1,1,1,1,1,1,1,1,1,1,1,1,1,1,1,1,1,1,1,1,1,1,1,1,1,1,1,1,1,1,1,1,1,1,1,1,1,1,1,1,1,1,1,1,1,1,1,1,1,1,1,1,1,1,1,1,1,1,1,1,1,1,1,1,1,1,1,1,1,1,1,1,1,1,1,1,1,1,1,1,1,1,1,1,1</v>
      </c>
      <c r="ES44" t="str">
        <f ca="1">ER44&amp;","&amp;ET9</f>
        <v>1,1,1,1,1,1,1,1,1,1,1,1,1,1,1,1,1,1,1,1,1,1,1,0,1,1,1,1,1,1,1,1,1,1,1,1,1,1,1,1,1,1,1,1,1,1,1,1,1,1,1,1,1,1,1,1,1,1,1,1,1,1,1,1,1,1,1,1,1,1,1,1,1,1,1,1,1,1,1,1,1,1,1,1,1,1,1,1,1,1,1,1,1,1,1,1,1,1,1,1,1,1,1,1,1,1,1,1,1,1,1,1,1,1,1,1,1,1,1,1,1,1,1,1,1,1</v>
      </c>
      <c r="ET44" t="str">
        <f ca="1">ES44&amp;","&amp;EU9</f>
        <v>1,1,1,1,1,1,1,1,1,1,1,1,1,1,1,1,1,1,1,1,1,1,1,0,1,1,1,1,1,1,1,1,1,1,1,1,1,1,1,1,1,1,1,1,1,1,1,1,1,1,1,1,1,1,1,1,1,1,1,1,1,1,1,1,1,1,1,1,1,1,1,1,1,1,1,1,1,1,1,1,1,1,1,1,1,1,1,1,1,1,1,1,1,1,1,1,1,1,1,1,1,1,1,1,1,1,1,1,1,1,1,1,1,1,1,1,1,1,1,1,1,1,1,1,1,1,1</v>
      </c>
      <c r="EV44" t="str">
        <f ca="1">EV9&amp;","&amp;EW9</f>
        <v>1,1</v>
      </c>
      <c r="EW44" t="str">
        <f ca="1">EV44&amp;","&amp;EX9</f>
        <v>1,1,1</v>
      </c>
      <c r="EX44" t="str">
        <f ca="1">EW44&amp;","&amp;EY9</f>
        <v>1,1,1,1</v>
      </c>
      <c r="EY44" t="str">
        <f ca="1">EX44&amp;","&amp;EZ9</f>
        <v>1,1,1,1,1</v>
      </c>
      <c r="EZ44" t="str">
        <f ca="1">EY44&amp;","&amp;FA9</f>
        <v>1,1,1,1,1,1</v>
      </c>
      <c r="FA44" t="str">
        <f ca="1">EZ44&amp;","&amp;FB9</f>
        <v>1,1,1,1,1,1,1</v>
      </c>
      <c r="FB44" t="str">
        <f ca="1">FA44&amp;","&amp;FC9</f>
        <v>1,1,1,1,1,1,1,1</v>
      </c>
      <c r="FC44" t="str">
        <f ca="1">FB44&amp;","&amp;FD9</f>
        <v>1,1,1,1,1,1,1,1,1</v>
      </c>
      <c r="FD44" t="str">
        <f ca="1">FC44&amp;","&amp;FE9</f>
        <v>1,1,1,1,1,1,1,1,1,1</v>
      </c>
      <c r="FE44" t="str">
        <f ca="1">FD44&amp;","&amp;FF9</f>
        <v>1,1,1,1,1,1,1,1,1,1,1</v>
      </c>
      <c r="FF44" t="str">
        <f ca="1">FE44&amp;","&amp;FG9</f>
        <v>1,1,1,1,1,1,1,1,1,1,1,1</v>
      </c>
      <c r="FG44" t="str">
        <f ca="1">FF44&amp;","&amp;FH9</f>
        <v>1,1,1,1,1,1,1,1,1,1,1,1,1</v>
      </c>
      <c r="FH44" t="str">
        <f ca="1">FG44&amp;","&amp;FI9</f>
        <v>1,1,1,1,1,1,1,1,1,1,1,1,1,1</v>
      </c>
      <c r="FI44" t="str">
        <f ca="1">FH44&amp;","&amp;FJ9</f>
        <v>1,1,1,1,1,1,1,1,1,1,1,1,1,1,1</v>
      </c>
      <c r="FJ44" t="str">
        <f ca="1">FI44&amp;","&amp;FK9</f>
        <v>1,1,1,1,1,1,1,1,1,1,1,1,1,1,1,1</v>
      </c>
      <c r="FK44" t="str">
        <f ca="1">FJ44&amp;","&amp;FL9</f>
        <v>1,1,1,1,1,1,1,1,1,1,1,1,1,1,1,1,1</v>
      </c>
      <c r="FL44" t="str">
        <f ca="1">FK44&amp;","&amp;FM9</f>
        <v>1,1,1,1,1,1,1,1,1,1,1,1,1,1,1,1,1,1</v>
      </c>
      <c r="FM44" t="str">
        <f ca="1">FL44&amp;","&amp;FN9</f>
        <v>1,1,1,1,1,1,1,1,1,1,1,1,1,1,1,1,1,1,1</v>
      </c>
      <c r="FN44" t="str">
        <f ca="1">FM44&amp;","&amp;FO9</f>
        <v>1,1,1,1,1,1,1,1,1,1,1,1,1,1,1,1,1,1,1,1</v>
      </c>
      <c r="FO44" t="str">
        <f ca="1">FN44&amp;","&amp;FP9</f>
        <v>1,1,1,1,1,1,1,1,1,1,1,1,1,1,1,1,1,1,1,1,1</v>
      </c>
      <c r="FP44" t="str">
        <f ca="1">FO44&amp;","&amp;FQ9</f>
        <v>1,1,1,1,1,1,1,1,1,1,1,1,1,1,1,1,1,1,1,1,1,1</v>
      </c>
      <c r="FQ44" t="str">
        <f ca="1">FP44&amp;","&amp;FR9</f>
        <v>1,1,1,1,1,1,1,1,1,1,1,1,1,1,1,1,1,1,1,1,1,1,1</v>
      </c>
      <c r="FR44" t="str">
        <f ca="1">FQ44&amp;","&amp;FS9</f>
        <v>1,1,1,1,1,1,1,1,1,1,1,1,1,1,1,1,1,1,1,1,1,1,1,1</v>
      </c>
      <c r="FS44" t="str">
        <f ca="1">FR44&amp;","&amp;FT9</f>
        <v>1,1,1,1,1,1,1,1,1,1,1,1,1,1,1,1,1,1,1,1,1,1,1,1,1</v>
      </c>
      <c r="FT44" t="str">
        <f ca="1">FS44&amp;","&amp;FU9</f>
        <v>1,1,1,1,1,1,1,1,1,1,1,1,1,1,1,1,1,1,1,1,1,1,1,1,1,1</v>
      </c>
      <c r="FU44" t="str">
        <f ca="1">FT44&amp;","&amp;FV9</f>
        <v>1,1,1,1,1,1,1,1,1,1,1,1,1,1,1,1,1,1,1,1,1,1,1,1,1,1,1</v>
      </c>
      <c r="FV44" t="str">
        <f ca="1">FU44&amp;","&amp;FW9</f>
        <v>1,1,1,1,1,1,1,1,1,1,1,1,1,1,1,1,1,1,1,1,1,1,1,1,1,1,1,1</v>
      </c>
    </row>
    <row r="45" spans="1:179">
      <c r="A45" t="str">
        <f ca="1"/>
        <v>0001236A</v>
      </c>
      <c r="B45" t="str">
        <f ca="1"/>
        <v>0003D04A</v>
      </c>
      <c r="C45">
        <f ca="1"/>
        <v>0</v>
      </c>
      <c r="D45">
        <f ca="1"/>
        <v>0</v>
      </c>
      <c r="E45" t="str">
        <f ca="1"/>
        <v>Conjuration</v>
      </c>
      <c r="F45">
        <f ca="1"/>
        <v>50</v>
      </c>
      <c r="G45" t="str">
        <f ca="1"/>
        <v>Conjure Lich</v>
      </c>
      <c r="H45">
        <f ca="1"/>
        <v>1</v>
      </c>
      <c r="I45">
        <f ca="1"/>
        <v>1</v>
      </c>
      <c r="J45">
        <f ca="1"/>
        <v>0</v>
      </c>
      <c r="K45">
        <f ca="1"/>
        <v>0</v>
      </c>
      <c r="L45">
        <f ca="1"/>
        <v>0</v>
      </c>
      <c r="M45" t="str">
        <f ca="1"/>
        <v>Death</v>
      </c>
      <c r="N45">
        <f ca="1"/>
        <v>0</v>
      </c>
      <c r="O45">
        <f ca="1"/>
        <v>0</v>
      </c>
      <c r="P45" s="1">
        <f ca="1"/>
        <v>0</v>
      </c>
      <c r="Q45">
        <f ca="1"/>
        <v>0</v>
      </c>
      <c r="S45" t="str">
        <f t="shared" ca="1" si="0"/>
        <v>Conjure Lich</v>
      </c>
      <c r="T45">
        <f t="shared" ca="1" si="1"/>
        <v>50</v>
      </c>
      <c r="U45" s="22">
        <f t="shared" ca="1" si="2"/>
        <v>74602</v>
      </c>
      <c r="Y45" t="str">
        <f ca="1">Y32&amp;","&amp;Z32</f>
        <v>0,0</v>
      </c>
      <c r="Z45" t="str">
        <f ca="1">Y45&amp;","&amp;AA32</f>
        <v>0,0,0</v>
      </c>
      <c r="AA45" t="str">
        <f t="shared" ref="AA45:CL46" ca="1" si="13">Z45&amp;","&amp;AB32</f>
        <v>0,0,0,0</v>
      </c>
      <c r="AB45" t="str">
        <f t="shared" ca="1" si="13"/>
        <v>0,0,0,0,0</v>
      </c>
      <c r="AC45" t="str">
        <f t="shared" ca="1" si="13"/>
        <v>0,0,0,0,0,0</v>
      </c>
      <c r="AD45" t="str">
        <f t="shared" ca="1" si="13"/>
        <v>0,0,0,0,0,0,0</v>
      </c>
      <c r="AE45" t="str">
        <f t="shared" ca="1" si="13"/>
        <v>0,0,0,0,0,0,0,0</v>
      </c>
      <c r="AF45" t="str">
        <f t="shared" ca="1" si="13"/>
        <v>0,0,0,0,0,0,0,0,0</v>
      </c>
      <c r="AG45" t="str">
        <f t="shared" ca="1" si="13"/>
        <v>0,0,0,0,0,0,0,0,0,0</v>
      </c>
      <c r="AH45" t="str">
        <f t="shared" ca="1" si="13"/>
        <v>0,0,0,0,0,0,0,0,0,0,0</v>
      </c>
      <c r="AI45" t="str">
        <f t="shared" ca="1" si="13"/>
        <v>0,0,0,0,0,0,0,0,0,0,0,0</v>
      </c>
      <c r="AJ45" t="str">
        <f t="shared" ca="1" si="13"/>
        <v>0,0,0,0,0,0,0,0,0,0,0,0,0</v>
      </c>
      <c r="AK45" t="str">
        <f t="shared" ca="1" si="13"/>
        <v>0,0,0,0,0,0,0,0,0,0,0,0,0,0</v>
      </c>
      <c r="AL45" t="str">
        <f t="shared" ca="1" si="13"/>
        <v>0,0,0,0,0,0,0,0,0,0,0,0,0,0,0</v>
      </c>
      <c r="AM45" t="str">
        <f t="shared" ca="1" si="13"/>
        <v>0,0,0,0,0,0,0,0,0,0,0,0,0,0,0,0</v>
      </c>
      <c r="AN45" t="str">
        <f t="shared" ca="1" si="13"/>
        <v>0,0,0,0,0,0,0,0,0,0,0,0,0,0,0,0,0</v>
      </c>
      <c r="AO45" t="str">
        <f t="shared" ca="1" si="13"/>
        <v>0,0,0,0,0,0,0,0,0,0,0,0,0,0,0,0,0,0</v>
      </c>
      <c r="AP45" t="str">
        <f t="shared" ca="1" si="13"/>
        <v>0,0,0,0,0,0,0,0,0,0,0,0,0,0,0,0,0,0,0</v>
      </c>
      <c r="AQ45" t="str">
        <f t="shared" ca="1" si="13"/>
        <v>0,0,0,0,0,0,0,0,0,0,0,0,0,0,0,0,0,0,0,0</v>
      </c>
      <c r="AR45" t="str">
        <f t="shared" ca="1" si="13"/>
        <v>0,0,0,0,0,0,0,0,0,0,0,0,0,0,0,0,0,0,0,0,0</v>
      </c>
      <c r="AS45" t="str">
        <f t="shared" ca="1" si="13"/>
        <v>0,0,0,0,0,0,0,0,0,0,0,0,0,0,0,0,0,0,0,0,0,0</v>
      </c>
      <c r="AT45" t="str">
        <f t="shared" ca="1" si="13"/>
        <v>0,0,0,0,0,0,0,0,0,0,0,0,0,0,0,0,0,0,0,0,0,0,0</v>
      </c>
      <c r="AU45" t="str">
        <f t="shared" ca="1" si="13"/>
        <v>0,0,0,0,0,0,0,0,0,0,0,0,0,0,0,0,0,0,0,0,0,0,0,0</v>
      </c>
      <c r="AV45" t="str">
        <f t="shared" ca="1" si="13"/>
        <v>0,0,0,0,0,0,0,0,0,0,0,0,0,0,0,0,0,0,0,0,0,0,0,0,0</v>
      </c>
      <c r="AW45" t="str">
        <f t="shared" ca="1" si="13"/>
        <v>0,0,0,0,0,0,0,0,0,0,0,0,0,0,0,0,0,0,0,0,0,0,0,0,0,0</v>
      </c>
      <c r="AX45" t="str">
        <f t="shared" ca="1" si="13"/>
        <v>0,0,0,0,0,0,0,0,0,0,0,0,0,0,0,0,0,0,0,0,0,0,0,0,0,0,0</v>
      </c>
      <c r="AY45" t="str">
        <f t="shared" ca="1" si="13"/>
        <v>0,0,0,0,0,0,0,0,0,0,0,0,0,0,0,0,0,0,0,0,0,0,0,0,0,0,0,0</v>
      </c>
      <c r="AZ45" t="str">
        <f t="shared" ca="1" si="13"/>
        <v>0,0,0,0,0,0,0,0,0,0,0,0,0,0,0,0,0,0,0,0,0,0,0,0,0,0,0,0,0</v>
      </c>
      <c r="BA45" t="str">
        <f t="shared" ca="1" si="13"/>
        <v>0,0,0,0,0,0,0,0,0,0,0,0,0,0,0,0,0,0,0,0,0,0,0,0,0,0,0,0,0,0</v>
      </c>
      <c r="BB45" t="str">
        <f t="shared" ca="1" si="13"/>
        <v>0,0,0,0,0,0,0,0,0,0,0,0,0,0,0,0,0,0,0,0,0,0,0,0,0,0,0,0,0,0,0</v>
      </c>
      <c r="BC45" t="str">
        <f t="shared" ca="1" si="13"/>
        <v>0,0,0,0,0,0,0,0,0,0,0,0,0,0,0,0,0,0,0,0,0,0,0,0,0,0,0,0,0,0,0,1</v>
      </c>
      <c r="BD45" t="str">
        <f t="shared" ca="1" si="13"/>
        <v>0,0,0,0,0,0,0,0,0,0,0,0,0,0,0,0,0,0,0,0,0,0,0,0,0,0,0,0,0,0,0,1,1</v>
      </c>
      <c r="BE45" t="str">
        <f t="shared" ca="1" si="13"/>
        <v>0,0,0,0,0,0,0,0,0,0,0,0,0,0,0,0,0,0,0,0,0,0,0,0,0,0,0,0,0,0,0,1,1,1</v>
      </c>
      <c r="BF45" t="str">
        <f t="shared" ca="1" si="13"/>
        <v>0,0,0,0,0,0,0,0,0,0,0,0,0,0,0,0,0,0,0,0,0,0,0,0,0,0,0,0,0,0,0,1,1,1,1</v>
      </c>
      <c r="BG45" t="str">
        <f t="shared" ca="1" si="13"/>
        <v>0,0,0,0,0,0,0,0,0,0,0,0,0,0,0,0,0,0,0,0,0,0,0,0,0,0,0,0,0,0,0,1,1,1,1,1</v>
      </c>
      <c r="BH45" t="str">
        <f t="shared" ca="1" si="13"/>
        <v>0,0,0,0,0,0,0,0,0,0,0,0,0,0,0,0,0,0,0,0,0,0,0,0,0,0,0,0,0,0,0,1,1,1,1,1,1</v>
      </c>
      <c r="BI45" t="str">
        <f t="shared" ca="1" si="13"/>
        <v>0,0,0,0,0,0,0,0,0,0,0,0,0,0,0,0,0,0,0,0,0,0,0,0,0,0,0,0,0,0,0,1,1,1,1,1,1,1</v>
      </c>
      <c r="BJ45" t="str">
        <f t="shared" ca="1" si="13"/>
        <v>0,0,0,0,0,0,0,0,0,0,0,0,0,0,0,0,0,0,0,0,0,0,0,0,0,0,0,0,0,0,0,1,1,1,1,1,1,1,1</v>
      </c>
      <c r="BK45" t="str">
        <f t="shared" ca="1" si="13"/>
        <v>0,0,0,0,0,0,0,0,0,0,0,0,0,0,0,0,0,0,0,0,0,0,0,0,0,0,0,0,0,0,0,1,1,1,1,1,1,1,1,1</v>
      </c>
      <c r="BL45" t="str">
        <f t="shared" ca="1" si="13"/>
        <v>0,0,0,0,0,0,0,0,0,0,0,0,0,0,0,0,0,0,0,0,0,0,0,0,0,0,0,0,0,0,0,1,1,1,1,1,1,1,1,1,1</v>
      </c>
      <c r="BM45" t="str">
        <f t="shared" ca="1" si="13"/>
        <v>0,0,0,0,0,0,0,0,0,0,0,0,0,0,0,0,0,0,0,0,0,0,0,0,0,0,0,0,0,0,0,1,1,1,1,1,1,1,1,1,1,1</v>
      </c>
      <c r="BN45" t="str">
        <f t="shared" ca="1" si="13"/>
        <v>0,0,0,0,0,0,0,0,0,0,0,0,0,0,0,0,0,0,0,0,0,0,0,0,0,0,0,0,0,0,0,1,1,1,1,1,1,1,1,1,1,1,1</v>
      </c>
      <c r="BO45" t="str">
        <f t="shared" ca="1" si="13"/>
        <v>0,0,0,0,0,0,0,0,0,0,0,0,0,0,0,0,0,0,0,0,0,0,0,0,0,0,0,0,0,0,0,1,1,1,1,1,1,1,1,1,1,1,1,1</v>
      </c>
      <c r="BP45" t="str">
        <f t="shared" ca="1" si="13"/>
        <v>0,0,0,0,0,0,0,0,0,0,0,0,0,0,0,0,0,0,0,0,0,0,0,0,0,0,0,0,0,0,0,1,1,1,1,1,1,1,1,1,1,1,1,1,1</v>
      </c>
      <c r="BQ45" t="str">
        <f t="shared" ca="1" si="13"/>
        <v>0,0,0,0,0,0,0,0,0,0,0,0,0,0,0,0,0,0,0,0,0,0,0,0,0,0,0,0,0,0,0,1,1,1,1,1,1,1,1,1,1,1,1,1,1,1</v>
      </c>
      <c r="BR45" t="str">
        <f t="shared" ca="1" si="13"/>
        <v>0,0,0,0,0,0,0,0,0,0,0,0,0,0,0,0,0,0,0,0,0,0,0,0,0,0,0,0,0,0,0,1,1,1,1,1,1,1,1,1,1,1,1,1,1,1,1</v>
      </c>
      <c r="BS45" t="str">
        <f t="shared" ca="1" si="13"/>
        <v>0,0,0,0,0,0,0,0,0,0,0,0,0,0,0,0,0,0,0,0,0,0,0,0,0,0,0,0,0,0,0,1,1,1,1,1,1,1,1,1,1,1,1,1,1,1,1,1</v>
      </c>
      <c r="BT45" t="str">
        <f t="shared" ca="1" si="13"/>
        <v>0,0,0,0,0,0,0,0,0,0,0,0,0,0,0,0,0,0,0,0,0,0,0,0,0,0,0,0,0,0,0,1,1,1,1,1,1,1,1,1,1,1,1,1,1,1,1,1,1</v>
      </c>
      <c r="BU45" t="str">
        <f t="shared" ca="1" si="13"/>
        <v>0,0,0,0,0,0,0,0,0,0,0,0,0,0,0,0,0,0,0,0,0,0,0,0,0,0,0,0,0,0,0,1,1,1,1,1,1,1,1,1,1,1,1,1,1,1,1,1,1,1</v>
      </c>
      <c r="BV45" t="str">
        <f t="shared" ca="1" si="13"/>
        <v>0,0,0,0,0,0,0,0,0,0,0,0,0,0,0,0,0,0,0,0,0,0,0,0,0,0,0,0,0,0,0,1,1,1,1,1,1,1,1,1,1,1,1,1,1,1,1,1,1,1,1</v>
      </c>
      <c r="BW45" t="str">
        <f t="shared" ca="1" si="13"/>
        <v>0,0,0,0,0,0,0,0,0,0,0,0,0,0,0,0,0,0,0,0,0,0,0,0,0,0,0,0,0,0,0,1,1,1,1,1,1,1,1,1,1,1,1,1,1,1,1,1,1,1,1,1</v>
      </c>
      <c r="BX45" t="str">
        <f t="shared" ca="1" si="13"/>
        <v>0,0,0,0,0,0,0,0,0,0,0,0,0,0,0,0,0,0,0,0,0,0,0,0,0,0,0,0,0,0,0,1,1,1,1,1,1,1,1,1,1,1,1,1,1,1,1,1,1,1,1,1,1</v>
      </c>
      <c r="BY45" t="str">
        <f t="shared" ca="1" si="13"/>
        <v>0,0,0,0,0,0,0,0,0,0,0,0,0,0,0,0,0,0,0,0,0,0,0,0,0,0,0,0,0,0,0,1,1,1,1,1,1,1,1,1,1,1,1,1,1,1,1,1,1,1,1,1,1,1</v>
      </c>
      <c r="BZ45" t="str">
        <f t="shared" ca="1" si="13"/>
        <v>0,0,0,0,0,0,0,0,0,0,0,0,0,0,0,0,0,0,0,0,0,0,0,0,0,0,0,0,0,0,0,1,1,1,1,1,1,1,1,1,1,1,1,1,1,1,1,1,1,1,1,1,1,1,1</v>
      </c>
      <c r="CA45" t="str">
        <f t="shared" ca="1" si="13"/>
        <v>0,0,0,0,0,0,0,0,0,0,0,0,0,0,0,0,0,0,0,0,0,0,0,0,0,0,0,0,0,0,0,1,1,1,1,1,1,1,1,1,1,1,1,1,1,1,1,1,1,1,1,1,1,1,1,1</v>
      </c>
      <c r="CB45" t="str">
        <f t="shared" ca="1" si="13"/>
        <v>0,0,0,0,0,0,0,0,0,0,0,0,0,0,0,0,0,0,0,0,0,0,0,0,0,0,0,0,0,0,0,1,1,1,1,1,1,1,1,1,1,1,1,1,1,1,1,1,1,1,1,1,1,1,1,1,1</v>
      </c>
      <c r="CC45" t="str">
        <f t="shared" ca="1" si="13"/>
        <v>0,0,0,0,0,0,0,0,0,0,0,0,0,0,0,0,0,0,0,0,0,0,0,0,0,0,0,0,0,0,0,1,1,1,1,1,1,1,1,1,1,1,1,1,1,1,1,1,1,1,1,1,1,1,1,1,1,1</v>
      </c>
      <c r="CD45" t="str">
        <f t="shared" ca="1" si="13"/>
        <v>0,0,0,0,0,0,0,0,0,0,0,0,0,0,0,0,0,0,0,0,0,0,0,0,0,0,0,0,0,0,0,1,1,1,1,1,1,1,1,1,1,1,1,1,1,1,1,1,1,1,1,1,1,1,1,1,1,1,1</v>
      </c>
      <c r="CE45" t="str">
        <f t="shared" ca="1" si="13"/>
        <v>0,0,0,0,0,0,0,0,0,0,0,0,0,0,0,0,0,0,0,0,0,0,0,0,0,0,0,0,0,0,0,1,1,1,1,1,1,1,1,1,1,1,1,1,1,1,1,1,1,1,1,1,1,1,1,1,1,1,1,1</v>
      </c>
      <c r="CF45" t="str">
        <f t="shared" ca="1" si="13"/>
        <v>0,0,0,0,0,0,0,0,0,0,0,0,0,0,0,0,0,0,0,0,0,0,0,0,0,0,0,0,0,0,0,1,1,1,1,1,1,1,1,1,1,1,1,1,1,1,1,1,1,1,1,1,1,1,1,1,1,1,1,1,1</v>
      </c>
      <c r="CG45" t="str">
        <f t="shared" ca="1" si="13"/>
        <v>0,0,0,0,0,0,0,0,0,0,0,0,0,0,0,0,0,0,0,0,0,0,0,0,0,0,0,0,0,0,0,1,1,1,1,1,1,1,1,1,1,1,1,1,1,1,1,1,1,1,1,1,1,1,1,1,1,1,1,1,1,1</v>
      </c>
      <c r="CH45" t="str">
        <f t="shared" ca="1" si="13"/>
        <v>0,0,0,0,0,0,0,0,0,0,0,0,0,0,0,0,0,0,0,0,0,0,0,0,0,0,0,0,0,0,0,1,1,1,1,1,1,1,1,1,1,1,1,1,1,1,1,1,1,1,1,1,1,1,1,1,1,1,1,1,1,1,2</v>
      </c>
      <c r="CI45" t="str">
        <f t="shared" ca="1" si="13"/>
        <v>0,0,0,0,0,0,0,0,0,0,0,0,0,0,0,0,0,0,0,0,0,0,0,0,0,0,0,0,0,0,0,1,1,1,1,1,1,1,1,1,1,1,1,1,1,1,1,1,1,1,1,1,1,1,1,1,1,1,1,1,1,1,2,2</v>
      </c>
      <c r="CJ45" t="str">
        <f t="shared" ca="1" si="13"/>
        <v>0,0,0,0,0,0,0,0,0,0,0,0,0,0,0,0,0,0,0,0,0,0,0,0,0,0,0,0,0,0,0,1,1,1,1,1,1,1,1,1,1,1,1,1,1,1,1,1,1,1,1,1,1,1,1,1,1,1,1,1,1,1,2,2,2</v>
      </c>
      <c r="CK45" t="str">
        <f t="shared" ca="1" si="13"/>
        <v>0,0,0,0,0,0,0,0,0,0,0,0,0,0,0,0,0,0,0,0,0,0,0,0,0,0,0,0,0,0,0,1,1,1,1,1,1,1,1,1,1,1,1,1,1,1,1,1,1,1,1,1,1,1,1,1,1,1,1,1,1,1,2,2,2,2</v>
      </c>
      <c r="CL45" t="str">
        <f t="shared" ca="1" si="13"/>
        <v>0,0,0,0,0,0,0,0,0,0,0,0,0,0,0,0,0,0,0,0,0,0,0,0,0,0,0,0,0,0,0,1,1,1,1,1,1,1,1,1,1,1,1,1,1,1,1,1,1,1,1,1,1,1,1,1,1,1,1,1,1,1,2,2,2,2,2</v>
      </c>
      <c r="CM45" t="str">
        <f t="shared" ref="CM45:EX48" ca="1" si="14">CL45&amp;","&amp;CN32</f>
        <v>0,0,0,0,0,0,0,0,0,0,0,0,0,0,0,0,0,0,0,0,0,0,0,0,0,0,0,0,0,0,0,1,1,1,1,1,1,1,1,1,1,1,1,1,1,1,1,1,1,1,1,1,1,1,1,1,1,1,1,1,1,1,2,2,2,2,2,2</v>
      </c>
      <c r="CN45" t="str">
        <f t="shared" ca="1" si="14"/>
        <v>0,0,0,0,0,0,0,0,0,0,0,0,0,0,0,0,0,0,0,0,0,0,0,0,0,0,0,0,0,0,0,1,1,1,1,1,1,1,1,1,1,1,1,1,1,1,1,1,1,1,1,1,1,1,1,1,1,1,1,1,1,1,2,2,2,2,2,2,2</v>
      </c>
      <c r="CO45" t="str">
        <f t="shared" ca="1" si="14"/>
        <v>0,0,0,0,0,0,0,0,0,0,0,0,0,0,0,0,0,0,0,0,0,0,0,0,0,0,0,0,0,0,0,1,1,1,1,1,1,1,1,1,1,1,1,1,1,1,1,1,1,1,1,1,1,1,1,1,1,1,1,1,1,1,2,2,2,2,2,2,2,2</v>
      </c>
      <c r="CP45" t="str">
        <f t="shared" ca="1" si="14"/>
        <v>0,0,0,0,0,0,0,0,0,0,0,0,0,0,0,0,0,0,0,0,0,0,0,0,0,0,0,0,0,0,0,1,1,1,1,1,1,1,1,1,1,1,1,1,1,1,1,1,1,1,1,1,1,1,1,1,1,1,1,1,1,1,2,2,2,2,2,2,2,2,2</v>
      </c>
      <c r="CQ45" t="str">
        <f t="shared" ca="1" si="14"/>
        <v>0,0,0,0,0,0,0,0,0,0,0,0,0,0,0,0,0,0,0,0,0,0,0,0,0,0,0,0,0,0,0,1,1,1,1,1,1,1,1,1,1,1,1,1,1,1,1,1,1,1,1,1,1,1,1,1,1,1,1,1,1,1,2,2,2,2,2,2,2,2,2,2</v>
      </c>
      <c r="CR45" t="str">
        <f t="shared" ca="1" si="14"/>
        <v>0,0,0,0,0,0,0,0,0,0,0,0,0,0,0,0,0,0,0,0,0,0,0,0,0,0,0,0,0,0,0,1,1,1,1,1,1,1,1,1,1,1,1,1,1,1,1,1,1,1,1,1,1,1,1,1,1,1,1,1,1,1,2,2,2,2,2,2,2,2,2,2,2</v>
      </c>
      <c r="CS45" t="str">
        <f t="shared" ca="1" si="14"/>
        <v>0,0,0,0,0,0,0,0,0,0,0,0,0,0,0,0,0,0,0,0,0,0,0,0,0,0,0,0,0,0,0,1,1,1,1,1,1,1,1,1,1,1,1,1,1,1,1,1,1,1,1,1,1,1,1,1,1,1,1,1,1,1,2,2,2,2,2,2,2,2,2,2,2,2</v>
      </c>
      <c r="CT45" t="str">
        <f t="shared" ca="1" si="14"/>
        <v>0,0,0,0,0,0,0,0,0,0,0,0,0,0,0,0,0,0,0,0,0,0,0,0,0,0,0,0,0,0,0,1,1,1,1,1,1,1,1,1,1,1,1,1,1,1,1,1,1,1,1,1,1,1,1,1,1,1,1,1,1,1,2,2,2,2,2,2,2,2,2,2,2,2,2</v>
      </c>
      <c r="CU45" t="str">
        <f t="shared" ca="1" si="14"/>
        <v>0,0,0,0,0,0,0,0,0,0,0,0,0,0,0,0,0,0,0,0,0,0,0,0,0,0,0,0,0,0,0,1,1,1,1,1,1,1,1,1,1,1,1,1,1,1,1,1,1,1,1,1,1,1,1,1,1,1,1,1,1,1,2,2,2,2,2,2,2,2,2,2,2,2,2,2</v>
      </c>
      <c r="CV45" t="str">
        <f t="shared" ca="1" si="14"/>
        <v>0,0,0,0,0,0,0,0,0,0,0,0,0,0,0,0,0,0,0,0,0,0,0,0,0,0,0,0,0,0,0,1,1,1,1,1,1,1,1,1,1,1,1,1,1,1,1,1,1,1,1,1,1,1,1,1,1,1,1,1,1,1,2,2,2,2,2,2,2,2,2,2,2,2,2,2,2</v>
      </c>
      <c r="CW45" t="str">
        <f t="shared" ca="1" si="14"/>
        <v>0,0,0,0,0,0,0,0,0,0,0,0,0,0,0,0,0,0,0,0,0,0,0,0,0,0,0,0,0,0,0,1,1,1,1,1,1,1,1,1,1,1,1,1,1,1,1,1,1,1,1,1,1,1,1,1,1,1,1,1,1,1,2,2,2,2,2,2,2,2,2,2,2,2,2,2,2,2</v>
      </c>
      <c r="CX45" t="str">
        <f t="shared" ca="1" si="14"/>
        <v>0,0,0,0,0,0,0,0,0,0,0,0,0,0,0,0,0,0,0,0,0,0,0,0,0,0,0,0,0,0,0,1,1,1,1,1,1,1,1,1,1,1,1,1,1,1,1,1,1,1,1,1,1,1,1,1,1,1,1,1,1,1,2,2,2,2,2,2,2,2,2,2,2,2,2,2,2,2,2</v>
      </c>
      <c r="CY45" t="str">
        <f t="shared" ca="1" si="14"/>
        <v>0,0,0,0,0,0,0,0,0,0,0,0,0,0,0,0,0,0,0,0,0,0,0,0,0,0,0,0,0,0,0,1,1,1,1,1,1,1,1,1,1,1,1,1,1,1,1,1,1,1,1,1,1,1,1,1,1,1,1,1,1,1,2,2,2,2,2,2,2,2,2,2,2,2,2,2,2,2,2,2</v>
      </c>
      <c r="CZ45" t="str">
        <f t="shared" ca="1" si="14"/>
        <v>0,0,0,0,0,0,0,0,0,0,0,0,0,0,0,0,0,0,0,0,0,0,0,0,0,0,0,0,0,0,0,1,1,1,1,1,1,1,1,1,1,1,1,1,1,1,1,1,1,1,1,1,1,1,1,1,1,1,1,1,1,1,2,2,2,2,2,2,2,2,2,2,2,2,2,2,2,2,2,2,2</v>
      </c>
      <c r="DA45" t="str">
        <f t="shared" ca="1" si="14"/>
        <v>0,0,0,0,0,0,0,0,0,0,0,0,0,0,0,0,0,0,0,0,0,0,0,0,0,0,0,0,0,0,0,1,1,1,1,1,1,1,1,1,1,1,1,1,1,1,1,1,1,1,1,1,1,1,1,1,1,1,1,1,1,1,2,2,2,2,2,2,2,2,2,2,2,2,2,2,2,2,2,2,2,2</v>
      </c>
      <c r="DB45" t="str">
        <f t="shared" ca="1" si="14"/>
        <v>0,0,0,0,0,0,0,0,0,0,0,0,0,0,0,0,0,0,0,0,0,0,0,0,0,0,0,0,0,0,0,1,1,1,1,1,1,1,1,1,1,1,1,1,1,1,1,1,1,1,1,1,1,1,1,1,1,1,1,1,1,1,2,2,2,2,2,2,2,2,2,2,2,2,2,2,2,2,2,2,2,2,2</v>
      </c>
      <c r="DC45" t="str">
        <f t="shared" ca="1" si="14"/>
        <v>0,0,0,0,0,0,0,0,0,0,0,0,0,0,0,0,0,0,0,0,0,0,0,0,0,0,0,0,0,0,0,1,1,1,1,1,1,1,1,1,1,1,1,1,1,1,1,1,1,1,1,1,1,1,1,1,1,1,1,1,1,1,2,2,2,2,2,2,2,2,2,2,2,2,2,2,2,2,2,2,2,2,2,2</v>
      </c>
      <c r="DD45" t="str">
        <f t="shared" ca="1" si="14"/>
        <v>0,0,0,0,0,0,0,0,0,0,0,0,0,0,0,0,0,0,0,0,0,0,0,0,0,0,0,0,0,0,0,1,1,1,1,1,1,1,1,1,1,1,1,1,1,1,1,1,1,1,1,1,1,1,1,1,1,1,1,1,1,1,2,2,2,2,2,2,2,2,2,2,2,2,2,2,2,2,2,2,2,2,2,2,2</v>
      </c>
      <c r="DE45" t="str">
        <f t="shared" ca="1" si="14"/>
        <v>0,0,0,0,0,0,0,0,0,0,0,0,0,0,0,0,0,0,0,0,0,0,0,0,0,0,0,0,0,0,0,1,1,1,1,1,1,1,1,1,1,1,1,1,1,1,1,1,1,1,1,1,1,1,1,1,1,1,1,1,1,1,2,2,2,2,2,2,2,2,2,2,2,2,2,2,2,2,2,2,2,2,2,2,2,2</v>
      </c>
      <c r="DF45" t="str">
        <f t="shared" ca="1" si="14"/>
        <v>0,0,0,0,0,0,0,0,0,0,0,0,0,0,0,0,0,0,0,0,0,0,0,0,0,0,0,0,0,0,0,1,1,1,1,1,1,1,1,1,1,1,1,1,1,1,1,1,1,1,1,1,1,1,1,1,1,1,1,1,1,1,2,2,2,2,2,2,2,2,2,2,2,2,2,2,2,2,2,2,2,2,2,2,2,2,2</v>
      </c>
      <c r="DG45" t="str">
        <f t="shared" ca="1" si="14"/>
        <v>0,0,0,0,0,0,0,0,0,0,0,0,0,0,0,0,0,0,0,0,0,0,0,0,0,0,0,0,0,0,0,1,1,1,1,1,1,1,1,1,1,1,1,1,1,1,1,1,1,1,1,1,1,1,1,1,1,1,1,1,1,1,2,2,2,2,2,2,2,2,2,2,2,2,2,2,2,2,2,2,2,2,2,2,2,2,2,2</v>
      </c>
      <c r="DH45" t="str">
        <f t="shared" ca="1" si="14"/>
        <v>0,0,0,0,0,0,0,0,0,0,0,0,0,0,0,0,0,0,0,0,0,0,0,0,0,0,0,0,0,0,0,1,1,1,1,1,1,1,1,1,1,1,1,1,1,1,1,1,1,1,1,1,1,1,1,1,1,1,1,1,1,1,2,2,2,2,2,2,2,2,2,2,2,2,2,2,2,2,2,2,2,2,2,2,2,2,2,2,2</v>
      </c>
      <c r="DI45" t="str">
        <f t="shared" ca="1" si="14"/>
        <v>0,0,0,0,0,0,0,0,0,0,0,0,0,0,0,0,0,0,0,0,0,0,0,0,0,0,0,0,0,0,0,1,1,1,1,1,1,1,1,1,1,1,1,1,1,1,1,1,1,1,1,1,1,1,1,1,1,1,1,1,1,1,2,2,2,2,2,2,2,2,2,2,2,2,2,2,2,2,2,2,2,2,2,2,2,2,2,2,2,2</v>
      </c>
      <c r="DJ45" t="str">
        <f t="shared" ca="1" si="14"/>
        <v>0,0,0,0,0,0,0,0,0,0,0,0,0,0,0,0,0,0,0,0,0,0,0,0,0,0,0,0,0,0,0,1,1,1,1,1,1,1,1,1,1,1,1,1,1,1,1,1,1,1,1,1,1,1,1,1,1,1,1,1,1,1,2,2,2,2,2,2,2,2,2,2,2,2,2,2,2,2,2,2,2,2,2,2,2,2,2,2,2,2,2</v>
      </c>
      <c r="DK45" t="str">
        <f t="shared" ca="1" si="14"/>
        <v>0,0,0,0,0,0,0,0,0,0,0,0,0,0,0,0,0,0,0,0,0,0,0,0,0,0,0,0,0,0,0,1,1,1,1,1,1,1,1,1,1,1,1,1,1,1,1,1,1,1,1,1,1,1,1,1,1,1,1,1,1,1,2,2,2,2,2,2,2,2,2,2,2,2,2,2,2,2,2,2,2,2,2,2,2,2,2,2,2,2,2,2</v>
      </c>
      <c r="DL45" t="str">
        <f t="shared" ca="1" si="14"/>
        <v>0,0,0,0,0,0,0,0,0,0,0,0,0,0,0,0,0,0,0,0,0,0,0,0,0,0,0,0,0,0,0,1,1,1,1,1,1,1,1,1,1,1,1,1,1,1,1,1,1,1,1,1,1,1,1,1,1,1,1,1,1,1,2,2,2,2,2,2,2,2,2,2,2,2,2,2,2,2,2,2,2,2,2,2,2,2,2,2,2,2,2,2,2</v>
      </c>
      <c r="DM45" t="str">
        <f t="shared" ca="1" si="14"/>
        <v>0,0,0,0,0,0,0,0,0,0,0,0,0,0,0,0,0,0,0,0,0,0,0,0,0,0,0,0,0,0,0,1,1,1,1,1,1,1,1,1,1,1,1,1,1,1,1,1,1,1,1,1,1,1,1,1,1,1,1,1,1,1,2,2,2,2,2,2,2,2,2,2,2,2,2,2,2,2,2,2,2,2,2,2,2,2,2,2,2,2,2,2,2,3</v>
      </c>
      <c r="DN45" t="str">
        <f t="shared" ca="1" si="14"/>
        <v>0,0,0,0,0,0,0,0,0,0,0,0,0,0,0,0,0,0,0,0,0,0,0,0,0,0,0,0,0,0,0,1,1,1,1,1,1,1,1,1,1,1,1,1,1,1,1,1,1,1,1,1,1,1,1,1,1,1,1,1,1,1,2,2,2,2,2,2,2,2,2,2,2,2,2,2,2,2,2,2,2,2,2,2,2,2,2,2,2,2,2,2,2,3,3</v>
      </c>
      <c r="DO45" t="str">
        <f t="shared" ca="1" si="14"/>
        <v>0,0,0,0,0,0,0,0,0,0,0,0,0,0,0,0,0,0,0,0,0,0,0,0,0,0,0,0,0,0,0,1,1,1,1,1,1,1,1,1,1,1,1,1,1,1,1,1,1,1,1,1,1,1,1,1,1,1,1,1,1,1,2,2,2,2,2,2,2,2,2,2,2,2,2,2,2,2,2,2,2,2,2,2,2,2,2,2,2,2,2,2,2,3,3,3</v>
      </c>
      <c r="DP45" t="str">
        <f t="shared" ca="1" si="14"/>
        <v>0,0,0,0,0,0,0,0,0,0,0,0,0,0,0,0,0,0,0,0,0,0,0,0,0,0,0,0,0,0,0,1,1,1,1,1,1,1,1,1,1,1,1,1,1,1,1,1,1,1,1,1,1,1,1,1,1,1,1,1,1,1,2,2,2,2,2,2,2,2,2,2,2,2,2,2,2,2,2,2,2,2,2,2,2,2,2,2,2,2,2,2,2,3,3,3,3</v>
      </c>
      <c r="DQ45" t="str">
        <f t="shared" ca="1" si="14"/>
        <v>0,0,0,0,0,0,0,0,0,0,0,0,0,0,0,0,0,0,0,0,0,0,0,0,0,0,0,0,0,0,0,1,1,1,1,1,1,1,1,1,1,1,1,1,1,1,1,1,1,1,1,1,1,1,1,1,1,1,1,1,1,1,2,2,2,2,2,2,2,2,2,2,2,2,2,2,2,2,2,2,2,2,2,2,2,2,2,2,2,2,2,2,2,3,3,3,3,3</v>
      </c>
      <c r="DR45" t="str">
        <f t="shared" ca="1" si="14"/>
        <v>0,0,0,0,0,0,0,0,0,0,0,0,0,0,0,0,0,0,0,0,0,0,0,0,0,0,0,0,0,0,0,1,1,1,1,1,1,1,1,1,1,1,1,1,1,1,1,1,1,1,1,1,1,1,1,1,1,1,1,1,1,1,2,2,2,2,2,2,2,2,2,2,2,2,2,2,2,2,2,2,2,2,2,2,2,2,2,2,2,2,2,2,2,3,3,3,3,3,3</v>
      </c>
      <c r="DS45" t="str">
        <f t="shared" ca="1" si="14"/>
        <v>0,0,0,0,0,0,0,0,0,0,0,0,0,0,0,0,0,0,0,0,0,0,0,0,0,0,0,0,0,0,0,1,1,1,1,1,1,1,1,1,1,1,1,1,1,1,1,1,1,1,1,1,1,1,1,1,1,1,1,1,1,1,2,2,2,2,2,2,2,2,2,2,2,2,2,2,2,2,2,2,2,2,2,2,2,2,2,2,2,2,2,2,2,3,3,3,3,3,3,3</v>
      </c>
      <c r="DT45" t="str">
        <f t="shared" ca="1" si="14"/>
        <v>0,0,0,0,0,0,0,0,0,0,0,0,0,0,0,0,0,0,0,0,0,0,0,0,0,0,0,0,0,0,0,1,1,1,1,1,1,1,1,1,1,1,1,1,1,1,1,1,1,1,1,1,1,1,1,1,1,1,1,1,1,1,2,2,2,2,2,2,2,2,2,2,2,2,2,2,2,2,2,2,2,2,2,2,2,2,2,2,2,2,2,2,2,3,3,3,3,3,3,3,3</v>
      </c>
      <c r="DU45" t="str">
        <f t="shared" ca="1" si="14"/>
        <v>0,0,0,0,0,0,0,0,0,0,0,0,0,0,0,0,0,0,0,0,0,0,0,0,0,0,0,0,0,0,0,1,1,1,1,1,1,1,1,1,1,1,1,1,1,1,1,1,1,1,1,1,1,1,1,1,1,1,1,1,1,1,2,2,2,2,2,2,2,2,2,2,2,2,2,2,2,2,2,2,2,2,2,2,2,2,2,2,2,2,2,2,2,3,3,3,3,3,3,3,3,3</v>
      </c>
      <c r="DV45" t="str">
        <f t="shared" ca="1" si="14"/>
        <v>0,0,0,0,0,0,0,0,0,0,0,0,0,0,0,0,0,0,0,0,0,0,0,0,0,0,0,0,0,0,0,1,1,1,1,1,1,1,1,1,1,1,1,1,1,1,1,1,1,1,1,1,1,1,1,1,1,1,1,1,1,1,2,2,2,2,2,2,2,2,2,2,2,2,2,2,2,2,2,2,2,2,2,2,2,2,2,2,2,2,2,2,2,3,3,3,3,3,3,3,3,3,3</v>
      </c>
      <c r="DW45" t="str">
        <f t="shared" ca="1" si="14"/>
        <v>0,0,0,0,0,0,0,0,0,0,0,0,0,0,0,0,0,0,0,0,0,0,0,0,0,0,0,0,0,0,0,1,1,1,1,1,1,1,1,1,1,1,1,1,1,1,1,1,1,1,1,1,1,1,1,1,1,1,1,1,1,1,2,2,2,2,2,2,2,2,2,2,2,2,2,2,2,2,2,2,2,2,2,2,2,2,2,2,2,2,2,2,2,3,3,3,3,3,3,3,3,3,3,3</v>
      </c>
      <c r="DX45" t="str">
        <f t="shared" ca="1" si="14"/>
        <v>0,0,0,0,0,0,0,0,0,0,0,0,0,0,0,0,0,0,0,0,0,0,0,0,0,0,0,0,0,0,0,1,1,1,1,1,1,1,1,1,1,1,1,1,1,1,1,1,1,1,1,1,1,1,1,1,1,1,1,1,1,1,2,2,2,2,2,2,2,2,2,2,2,2,2,2,2,2,2,2,2,2,2,2,2,2,2,2,2,2,2,2,2,3,3,3,3,3,3,3,3,3,3,3,3</v>
      </c>
      <c r="DY45" t="str">
        <f t="shared" ca="1" si="14"/>
        <v>0,0,0,0,0,0,0,0,0,0,0,0,0,0,0,0,0,0,0,0,0,0,0,0,0,0,0,0,0,0,0,1,1,1,1,1,1,1,1,1,1,1,1,1,1,1,1,1,1,1,1,1,1,1,1,1,1,1,1,1,1,1,2,2,2,2,2,2,2,2,2,2,2,2,2,2,2,2,2,2,2,2,2,2,2,2,2,2,2,2,2,2,2,3,3,3,3,3,3,3,3,3,3,3,3,3</v>
      </c>
      <c r="DZ45" t="str">
        <f t="shared" ca="1" si="14"/>
        <v>0,0,0,0,0,0,0,0,0,0,0,0,0,0,0,0,0,0,0,0,0,0,0,0,0,0,0,0,0,0,0,1,1,1,1,1,1,1,1,1,1,1,1,1,1,1,1,1,1,1,1,1,1,1,1,1,1,1,1,1,1,1,2,2,2,2,2,2,2,2,2,2,2,2,2,2,2,2,2,2,2,2,2,2,2,2,2,2,2,2,2,2,2,3,3,3,3,3,3,3,3,3,3,3,3,3,3</v>
      </c>
      <c r="EA45" t="str">
        <f t="shared" ca="1" si="14"/>
        <v>0,0,0,0,0,0,0,0,0,0,0,0,0,0,0,0,0,0,0,0,0,0,0,0,0,0,0,0,0,0,0,1,1,1,1,1,1,1,1,1,1,1,1,1,1,1,1,1,1,1,1,1,1,1,1,1,1,1,1,1,1,1,2,2,2,2,2,2,2,2,2,2,2,2,2,2,2,2,2,2,2,2,2,2,2,2,2,2,2,2,2,2,2,3,3,3,3,3,3,3,3,3,3,3,3,3,3,3</v>
      </c>
      <c r="EB45" t="str">
        <f t="shared" ca="1" si="14"/>
        <v>0,0,0,0,0,0,0,0,0,0,0,0,0,0,0,0,0,0,0,0,0,0,0,0,0,0,0,0,0,0,0,1,1,1,1,1,1,1,1,1,1,1,1,1,1,1,1,1,1,1,1,1,1,1,1,1,1,1,1,1,1,1,2,2,2,2,2,2,2,2,2,2,2,2,2,2,2,2,2,2,2,2,2,2,2,2,2,2,2,2,2,2,2,3,3,3,3,3,3,3,3,3,3,3,3,3,3,3,3</v>
      </c>
      <c r="EC45" t="str">
        <f t="shared" ca="1" si="14"/>
        <v>0,0,0,0,0,0,0,0,0,0,0,0,0,0,0,0,0,0,0,0,0,0,0,0,0,0,0,0,0,0,0,1,1,1,1,1,1,1,1,1,1,1,1,1,1,1,1,1,1,1,1,1,1,1,1,1,1,1,1,1,1,1,2,2,2,2,2,2,2,2,2,2,2,2,2,2,2,2,2,2,2,2,2,2,2,2,2,2,2,2,2,2,2,3,3,3,3,3,3,3,3,3,3,3,3,3,3,3,3,3</v>
      </c>
      <c r="ED45" t="str">
        <f t="shared" ca="1" si="14"/>
        <v>0,0,0,0,0,0,0,0,0,0,0,0,0,0,0,0,0,0,0,0,0,0,0,0,0,0,0,0,0,0,0,1,1,1,1,1,1,1,1,1,1,1,1,1,1,1,1,1,1,1,1,1,1,1,1,1,1,1,1,1,1,1,2,2,2,2,2,2,2,2,2,2,2,2,2,2,2,2,2,2,2,2,2,2,2,2,2,2,2,2,2,2,2,3,3,3,3,3,3,3,3,3,3,3,3,3,3,3,3,3,3</v>
      </c>
      <c r="EE45" t="str">
        <f t="shared" ca="1" si="14"/>
        <v>0,0,0,0,0,0,0,0,0,0,0,0,0,0,0,0,0,0,0,0,0,0,0,0,0,0,0,0,0,0,0,1,1,1,1,1,1,1,1,1,1,1,1,1,1,1,1,1,1,1,1,1,1,1,1,1,1,1,1,1,1,1,2,2,2,2,2,2,2,2,2,2,2,2,2,2,2,2,2,2,2,2,2,2,2,2,2,2,2,2,2,2,2,3,3,3,3,3,3,3,3,3,3,3,3,3,3,3,3,3,3,3</v>
      </c>
      <c r="EF45" t="str">
        <f t="shared" ca="1" si="14"/>
        <v>0,0,0,0,0,0,0,0,0,0,0,0,0,0,0,0,0,0,0,0,0,0,0,0,0,0,0,0,0,0,0,1,1,1,1,1,1,1,1,1,1,1,1,1,1,1,1,1,1,1,1,1,1,1,1,1,1,1,1,1,1,1,2,2,2,2,2,2,2,2,2,2,2,2,2,2,2,2,2,2,2,2,2,2,2,2,2,2,2,2,2,2,2,3,3,3,3,3,3,3,3,3,3,3,3,3,3,3,3,3,3,3,3</v>
      </c>
      <c r="EG45" t="str">
        <f t="shared" ca="1" si="14"/>
        <v>0,0,0,0,0,0,0,0,0,0,0,0,0,0,0,0,0,0,0,0,0,0,0,0,0,0,0,0,0,0,0,1,1,1,1,1,1,1,1,1,1,1,1,1,1,1,1,1,1,1,1,1,1,1,1,1,1,1,1,1,1,1,2,2,2,2,2,2,2,2,2,2,2,2,2,2,2,2,2,2,2,2,2,2,2,2,2,2,2,2,2,2,2,3,3,3,3,3,3,3,3,3,3,3,3,3,3,3,3,3,3,3,3,3</v>
      </c>
      <c r="EH45" t="str">
        <f t="shared" ca="1" si="14"/>
        <v>0,0,0,0,0,0,0,0,0,0,0,0,0,0,0,0,0,0,0,0,0,0,0,0,0,0,0,0,0,0,0,1,1,1,1,1,1,1,1,1,1,1,1,1,1,1,1,1,1,1,1,1,1,1,1,1,1,1,1,1,1,1,2,2,2,2,2,2,2,2,2,2,2,2,2,2,2,2,2,2,2,2,2,2,2,2,2,2,2,2,2,2,2,3,3,3,3,3,3,3,3,3,3,3,3,3,3,3,3,3,3,3,3,3,3</v>
      </c>
      <c r="EI45" t="str">
        <f t="shared" ca="1" si="14"/>
        <v>0,0,0,0,0,0,0,0,0,0,0,0,0,0,0,0,0,0,0,0,0,0,0,0,0,0,0,0,0,0,0,1,1,1,1,1,1,1,1,1,1,1,1,1,1,1,1,1,1,1,1,1,1,1,1,1,1,1,1,1,1,1,2,2,2,2,2,2,2,2,2,2,2,2,2,2,2,2,2,2,2,2,2,2,2,2,2,2,2,2,2,2,2,3,3,3,3,3,3,3,3,3,3,3,3,3,3,3,3,3,3,3,3,3,3,3</v>
      </c>
      <c r="EJ45" t="str">
        <f t="shared" ca="1" si="14"/>
        <v>0,0,0,0,0,0,0,0,0,0,0,0,0,0,0,0,0,0,0,0,0,0,0,0,0,0,0,0,0,0,0,1,1,1,1,1,1,1,1,1,1,1,1,1,1,1,1,1,1,1,1,1,1,1,1,1,1,1,1,1,1,1,2,2,2,2,2,2,2,2,2,2,2,2,2,2,2,2,2,2,2,2,2,2,2,2,2,2,2,2,2,2,2,3,3,3,3,3,3,3,3,3,3,3,3,3,3,3,3,3,3,3,3,3,3,3,3</v>
      </c>
      <c r="EK45" t="str">
        <f t="shared" ca="1" si="14"/>
        <v>0,0,0,0,0,0,0,0,0,0,0,0,0,0,0,0,0,0,0,0,0,0,0,0,0,0,0,0,0,0,0,1,1,1,1,1,1,1,1,1,1,1,1,1,1,1,1,1,1,1,1,1,1,1,1,1,1,1,1,1,1,1,2,2,2,2,2,2,2,2,2,2,2,2,2,2,2,2,2,2,2,2,2,2,2,2,2,2,2,2,2,2,2,3,3,3,3,3,3,3,3,3,3,3,3,3,3,3,3,3,3,3,3,3,3,3,3,3</v>
      </c>
      <c r="EL45" t="str">
        <f t="shared" ca="1" si="14"/>
        <v>0,0,0,0,0,0,0,0,0,0,0,0,0,0,0,0,0,0,0,0,0,0,0,0,0,0,0,0,0,0,0,1,1,1,1,1,1,1,1,1,1,1,1,1,1,1,1,1,1,1,1,1,1,1,1,1,1,1,1,1,1,1,2,2,2,2,2,2,2,2,2,2,2,2,2,2,2,2,2,2,2,2,2,2,2,2,2,2,2,2,2,2,2,3,3,3,3,3,3,3,3,3,3,3,3,3,3,3,3,3,3,3,3,3,3,3,3,3,3</v>
      </c>
      <c r="EM45" t="str">
        <f t="shared" ca="1" si="14"/>
        <v>0,0,0,0,0,0,0,0,0,0,0,0,0,0,0,0,0,0,0,0,0,0,0,0,0,0,0,0,0,0,0,1,1,1,1,1,1,1,1,1,1,1,1,1,1,1,1,1,1,1,1,1,1,1,1,1,1,1,1,1,1,1,2,2,2,2,2,2,2,2,2,2,2,2,2,2,2,2,2,2,2,2,2,2,2,2,2,2,2,2,2,2,2,3,3,3,3,3,3,3,3,3,3,3,3,3,3,3,3,3,3,3,3,3,3,3,3,3,3,3</v>
      </c>
      <c r="EN45" t="str">
        <f t="shared" ca="1" si="14"/>
        <v>0,0,0,0,0,0,0,0,0,0,0,0,0,0,0,0,0,0,0,0,0,0,0,0,0,0,0,0,0,0,0,1,1,1,1,1,1,1,1,1,1,1,1,1,1,1,1,1,1,1,1,1,1,1,1,1,1,1,1,1,1,1,2,2,2,2,2,2,2,2,2,2,2,2,2,2,2,2,2,2,2,2,2,2,2,2,2,2,2,2,2,2,2,3,3,3,3,3,3,3,3,3,3,3,3,3,3,3,3,3,3,3,3,3,3,3,3,3,3,3,3</v>
      </c>
      <c r="EO45" t="str">
        <f t="shared" ca="1" si="14"/>
        <v>0,0,0,0,0,0,0,0,0,0,0,0,0,0,0,0,0,0,0,0,0,0,0,0,0,0,0,0,0,0,0,1,1,1,1,1,1,1,1,1,1,1,1,1,1,1,1,1,1,1,1,1,1,1,1,1,1,1,1,1,1,1,2,2,2,2,2,2,2,2,2,2,2,2,2,2,2,2,2,2,2,2,2,2,2,2,2,2,2,2,2,2,2,3,3,3,3,3,3,3,3,3,3,3,3,3,3,3,3,3,3,3,3,3,3,3,3,3,3,3,3,3</v>
      </c>
      <c r="EP45" t="str">
        <f t="shared" ca="1" si="14"/>
        <v>0,0,0,0,0,0,0,0,0,0,0,0,0,0,0,0,0,0,0,0,0,0,0,0,0,0,0,0,0,0,0,1,1,1,1,1,1,1,1,1,1,1,1,1,1,1,1,1,1,1,1,1,1,1,1,1,1,1,1,1,1,1,2,2,2,2,2,2,2,2,2,2,2,2,2,2,2,2,2,2,2,2,2,2,2,2,2,2,2,2,2,2,2,3,3,3,3,3,3,3,3,3,3,3,3,3,3,3,3,3,3,3,3,3,3,3,3,3,3,3,3,3,3</v>
      </c>
      <c r="EQ45" t="str">
        <f t="shared" ca="1" si="14"/>
        <v>0,0,0,0,0,0,0,0,0,0,0,0,0,0,0,0,0,0,0,0,0,0,0,0,0,0,0,0,0,0,0,1,1,1,1,1,1,1,1,1,1,1,1,1,1,1,1,1,1,1,1,1,1,1,1,1,1,1,1,1,1,1,2,2,2,2,2,2,2,2,2,2,2,2,2,2,2,2,2,2,2,2,2,2,2,2,2,2,2,2,2,2,2,3,3,3,3,3,3,3,3,3,3,3,3,3,3,3,3,3,3,3,3,3,3,3,3,3,3,3,3,3,3,3</v>
      </c>
      <c r="ER45" t="str">
        <f t="shared" ca="1" si="14"/>
        <v>0,0,0,0,0,0,0,0,0,0,0,0,0,0,0,0,0,0,0,0,0,0,0,0,0,0,0,0,0,0,0,1,1,1,1,1,1,1,1,1,1,1,1,1,1,1,1,1,1,1,1,1,1,1,1,1,1,1,1,1,1,1,2,2,2,2,2,2,2,2,2,2,2,2,2,2,2,2,2,2,2,2,2,2,2,2,2,2,2,2,2,2,2,3,3,3,3,3,3,3,3,3,3,3,3,3,3,3,3,3,3,3,3,3,3,3,3,3,3,3,3,3,3,3,4</v>
      </c>
      <c r="ES45" t="str">
        <f t="shared" ca="1" si="14"/>
        <v>0,0,0,0,0,0,0,0,0,0,0,0,0,0,0,0,0,0,0,0,0,0,0,0,0,0,0,0,0,0,0,1,1,1,1,1,1,1,1,1,1,1,1,1,1,1,1,1,1,1,1,1,1,1,1,1,1,1,1,1,1,1,2,2,2,2,2,2,2,2,2,2,2,2,2,2,2,2,2,2,2,2,2,2,2,2,2,2,2,2,2,2,2,3,3,3,3,3,3,3,3,3,3,3,3,3,3,3,3,3,3,3,3,3,3,3,3,3,3,3,3,3,3,3,4,4</v>
      </c>
      <c r="ET45" t="str">
        <f t="shared" ca="1" si="14"/>
        <v>0,0,0,0,0,0,0,0,0,0,0,0,0,0,0,0,0,0,0,0,0,0,0,0,0,0,0,0,0,0,0,1,1,1,1,1,1,1,1,1,1,1,1,1,1,1,1,1,1,1,1,1,1,1,1,1,1,1,1,1,1,1,2,2,2,2,2,2,2,2,2,2,2,2,2,2,2,2,2,2,2,2,2,2,2,2,2,2,2,2,2,2,2,3,3,3,3,3,3,3,3,3,3,3,3,3,3,3,3,3,3,3,3,3,3,3,3,3,3,3,3,3,3,3,4,4,4</v>
      </c>
      <c r="EV45" t="str">
        <f ca="1">EV32&amp;","&amp;EW32</f>
        <v>4,4</v>
      </c>
      <c r="EW45" t="str">
        <f t="shared" ca="1" si="14"/>
        <v>4,4,4</v>
      </c>
      <c r="EX45" t="str">
        <f t="shared" ca="1" si="14"/>
        <v>4,4,4,4</v>
      </c>
      <c r="EY45" t="str">
        <f t="shared" ref="EY45:FW47" ca="1" si="15">EX45&amp;","&amp;EZ32</f>
        <v>4,4,4,4,4</v>
      </c>
      <c r="EZ45" t="str">
        <f t="shared" ca="1" si="15"/>
        <v>4,4,4,4,4,4</v>
      </c>
      <c r="FA45" t="str">
        <f t="shared" ca="1" si="15"/>
        <v>4,4,4,4,4,4,4</v>
      </c>
      <c r="FB45" t="str">
        <f t="shared" ca="1" si="15"/>
        <v>4,4,4,4,4,4,4,4</v>
      </c>
      <c r="FC45" t="str">
        <f t="shared" ca="1" si="15"/>
        <v>4,4,4,4,4,4,4,4,4</v>
      </c>
      <c r="FD45" t="str">
        <f t="shared" ca="1" si="15"/>
        <v>4,4,4,4,4,4,4,4,4,4</v>
      </c>
      <c r="FE45" t="str">
        <f t="shared" ca="1" si="15"/>
        <v>4,4,4,4,4,4,4,4,4,4,4</v>
      </c>
      <c r="FF45" t="str">
        <f t="shared" ca="1" si="15"/>
        <v>4,4,4,4,4,4,4,4,4,4,4,4</v>
      </c>
      <c r="FG45" t="str">
        <f t="shared" ca="1" si="15"/>
        <v>4,4,4,4,4,4,4,4,4,4,4,4,4</v>
      </c>
      <c r="FH45" t="str">
        <f t="shared" ca="1" si="15"/>
        <v>4,4,4,4,4,4,4,4,4,4,4,4,4,4</v>
      </c>
      <c r="FI45" t="str">
        <f t="shared" ca="1" si="15"/>
        <v>4,4,4,4,4,4,4,4,4,4,4,4,4,4,4</v>
      </c>
      <c r="FJ45" t="str">
        <f t="shared" ca="1" si="15"/>
        <v>4,4,4,4,4,4,4,4,4,4,4,4,4,4,4,4</v>
      </c>
      <c r="FK45" t="str">
        <f t="shared" ca="1" si="15"/>
        <v>4,4,4,4,4,4,4,4,4,4,4,4,4,4,4,4,4</v>
      </c>
      <c r="FL45" t="str">
        <f t="shared" ca="1" si="15"/>
        <v>4,4,4,4,4,4,4,4,4,4,4,4,4,4,4,4,4,4</v>
      </c>
      <c r="FM45" t="str">
        <f t="shared" ca="1" si="15"/>
        <v>4,4,4,4,4,4,4,4,4,4,4,4,4,4,4,4,4,4,4</v>
      </c>
      <c r="FN45" t="str">
        <f t="shared" ca="1" si="15"/>
        <v>4,4,4,4,4,4,4,4,4,4,4,4,4,4,4,4,4,4,4,4</v>
      </c>
      <c r="FO45" t="str">
        <f t="shared" ca="1" si="15"/>
        <v>4,4,4,4,4,4,4,4,4,4,4,4,4,4,4,4,4,4,4,4,4</v>
      </c>
      <c r="FP45" t="str">
        <f t="shared" ca="1" si="15"/>
        <v>4,4,4,4,4,4,4,4,4,4,4,4,4,4,4,4,4,4,4,4,4,4</v>
      </c>
      <c r="FQ45" t="str">
        <f t="shared" ca="1" si="15"/>
        <v>4,4,4,4,4,4,4,4,4,4,4,4,4,4,4,4,4,4,4,4,4,4,4</v>
      </c>
      <c r="FR45" t="str">
        <f t="shared" ca="1" si="15"/>
        <v>4,4,4,4,4,4,4,4,4,4,4,4,4,4,4,4,4,4,4,4,4,4,4,4</v>
      </c>
      <c r="FS45" t="str">
        <f t="shared" ca="1" si="15"/>
        <v>4,4,4,4,4,4,4,4,4,4,4,4,4,4,4,4,4,4,4,4,4,4,4,4,4</v>
      </c>
      <c r="FT45" t="str">
        <f t="shared" ca="1" si="15"/>
        <v>4,4,4,4,4,4,4,4,4,4,4,4,4,4,4,4,4,4,4,4,4,4,4,4,4,4</v>
      </c>
      <c r="FU45" t="str">
        <f t="shared" ca="1" si="15"/>
        <v>4,4,4,4,4,4,4,4,4,4,4,4,4,4,4,4,4,4,4,4,4,4,4,4,4,4,4</v>
      </c>
      <c r="FV45" t="str">
        <f t="shared" ca="1" si="15"/>
        <v>4,4,4,4,4,4,4,4,4,4,4,4,4,4,4,4,4,4,4,4,4,4,4,4,4,4,4,4</v>
      </c>
    </row>
    <row r="46" spans="1:179">
      <c r="A46" t="str">
        <f ca="1"/>
        <v>001228A8</v>
      </c>
      <c r="B46" t="str">
        <f ca="1"/>
        <v>0003D04B</v>
      </c>
      <c r="C46">
        <f ca="1"/>
        <v>0</v>
      </c>
      <c r="D46">
        <f ca="1"/>
        <v>0</v>
      </c>
      <c r="E46" t="str">
        <f ca="1"/>
        <v>Conjuration</v>
      </c>
      <c r="F46">
        <f ca="1"/>
        <v>50</v>
      </c>
      <c r="G46" t="str">
        <f ca="1"/>
        <v>Conjure Xivilai Sorcerer</v>
      </c>
      <c r="H46">
        <f ca="1"/>
        <v>1</v>
      </c>
      <c r="I46">
        <f ca="1"/>
        <v>1</v>
      </c>
      <c r="J46">
        <f ca="1"/>
        <v>0</v>
      </c>
      <c r="K46">
        <f ca="1"/>
        <v>0</v>
      </c>
      <c r="L46">
        <f ca="1"/>
        <v>0</v>
      </c>
      <c r="M46" t="str">
        <f ca="1"/>
        <v>Oblivion</v>
      </c>
      <c r="N46">
        <f ca="1"/>
        <v>0</v>
      </c>
      <c r="O46">
        <f ca="1"/>
        <v>0</v>
      </c>
      <c r="P46" s="1">
        <f ca="1"/>
        <v>0</v>
      </c>
      <c r="Q46">
        <f ca="1"/>
        <v>0</v>
      </c>
      <c r="S46" t="str">
        <f t="shared" ca="1" si="0"/>
        <v>Conjure Xivilai Sorcerer</v>
      </c>
      <c r="T46">
        <f t="shared" ca="1" si="1"/>
        <v>50</v>
      </c>
      <c r="U46" s="22">
        <f t="shared" ca="1" si="2"/>
        <v>1190056</v>
      </c>
      <c r="Y46" t="str">
        <f t="shared" ref="Y46:Y49" ca="1" si="16">Y33&amp;","&amp;Z33</f>
        <v>1,14</v>
      </c>
      <c r="Z46" t="str">
        <f t="shared" ref="Z46:AO49" ca="1" si="17">Y46&amp;","&amp;AA33</f>
        <v>1,14,15</v>
      </c>
      <c r="AA46" t="str">
        <f t="shared" ca="1" si="17"/>
        <v>1,14,15,17</v>
      </c>
      <c r="AB46" t="str">
        <f t="shared" ca="1" si="17"/>
        <v>1,14,15,17,26</v>
      </c>
      <c r="AC46" t="str">
        <f t="shared" ca="1" si="17"/>
        <v>1,14,15,17,26,15</v>
      </c>
      <c r="AD46" t="str">
        <f t="shared" ca="1" si="17"/>
        <v>1,14,15,17,26,15,13</v>
      </c>
      <c r="AE46" t="str">
        <f t="shared" ca="1" si="17"/>
        <v>1,14,15,17,26,15,13,14</v>
      </c>
      <c r="AF46" t="str">
        <f t="shared" ca="1" si="17"/>
        <v>1,14,15,17,26,15,13,14,25</v>
      </c>
      <c r="AG46" t="str">
        <f t="shared" ca="1" si="17"/>
        <v>1,14,15,17,26,15,13,14,25,30</v>
      </c>
      <c r="AH46" t="str">
        <f t="shared" ca="1" si="17"/>
        <v>1,14,15,17,26,15,13,14,25,30,26</v>
      </c>
      <c r="AI46" t="str">
        <f t="shared" ca="1" si="17"/>
        <v>1,14,15,17,26,15,13,14,25,30,26,13</v>
      </c>
      <c r="AJ46" t="str">
        <f t="shared" ca="1" si="17"/>
        <v>1,14,15,17,26,15,13,14,25,30,26,13,17</v>
      </c>
      <c r="AK46" t="str">
        <f t="shared" ca="1" si="17"/>
        <v>1,14,15,17,26,15,13,14,25,30,26,13,17,6</v>
      </c>
      <c r="AL46" t="str">
        <f t="shared" ca="1" si="17"/>
        <v>1,14,15,17,26,15,13,14,25,30,26,13,17,6,13</v>
      </c>
      <c r="AM46" t="str">
        <f t="shared" ca="1" si="17"/>
        <v>1,14,15,17,26,15,13,14,25,30,26,13,17,6,13,26</v>
      </c>
      <c r="AN46" t="str">
        <f t="shared" ca="1" si="17"/>
        <v>1,14,15,17,26,15,13,14,25,30,26,13,17,6,13,26,17</v>
      </c>
      <c r="AO46" t="str">
        <f t="shared" ca="1" si="17"/>
        <v>1,14,15,17,26,15,13,14,25,30,26,13,17,6,13,26,17,13</v>
      </c>
      <c r="AP46" t="str">
        <f t="shared" ca="1" si="13"/>
        <v>1,14,15,17,26,15,13,14,25,30,26,13,17,6,13,26,17,13,15</v>
      </c>
      <c r="AQ46" t="str">
        <f t="shared" ca="1" si="13"/>
        <v>1,14,15,17,26,15,13,14,25,30,26,13,17,6,13,26,17,13,15,26</v>
      </c>
      <c r="AR46" t="str">
        <f t="shared" ca="1" si="13"/>
        <v>1,14,15,17,26,15,13,14,25,30,26,13,17,6,13,26,17,13,15,26,19</v>
      </c>
      <c r="AS46" t="str">
        <f t="shared" ca="1" si="13"/>
        <v>1,14,15,17,26,15,13,14,25,30,26,13,17,6,13,26,17,13,15,26,19,17</v>
      </c>
      <c r="AT46" t="str">
        <f t="shared" ca="1" si="13"/>
        <v>1,14,15,17,26,15,13,14,25,30,26,13,17,6,13,26,17,13,15,26,19,17,0</v>
      </c>
      <c r="AU46" t="str">
        <f t="shared" ca="1" si="13"/>
        <v>1,14,15,17,26,15,13,14,25,30,26,13,17,6,13,26,17,13,15,26,19,17,0,18</v>
      </c>
      <c r="AV46" t="str">
        <f t="shared" ca="1" si="13"/>
        <v>1,14,15,17,26,15,13,14,25,30,26,13,17,6,13,26,17,13,15,26,19,17,0,18,15</v>
      </c>
      <c r="AW46" t="str">
        <f t="shared" ca="1" si="13"/>
        <v>1,14,15,17,26,15,13,14,25,30,26,13,17,6,13,26,17,13,15,26,19,17,0,18,15,17</v>
      </c>
      <c r="AX46" t="str">
        <f t="shared" ca="1" si="13"/>
        <v>1,14,15,17,26,15,13,14,25,30,26,13,17,6,13,26,17,13,15,26,19,17,0,18,15,17,15</v>
      </c>
      <c r="AY46" t="str">
        <f t="shared" ca="1" si="13"/>
        <v>1,14,15,17,26,15,13,14,25,30,26,13,17,6,13,26,17,13,15,26,19,17,0,18,15,17,15,23</v>
      </c>
      <c r="AZ46" t="str">
        <f t="shared" ca="1" si="13"/>
        <v>1,14,15,17,26,15,13,14,25,30,26,13,17,6,13,26,17,13,15,26,19,17,0,18,15,17,15,23,13</v>
      </c>
      <c r="BA46" t="str">
        <f t="shared" ca="1" si="13"/>
        <v>1,14,15,17,26,15,13,14,25,30,26,13,17,6,13,26,17,13,15,26,19,17,0,18,15,17,15,23,13,13</v>
      </c>
      <c r="BB46" t="str">
        <f t="shared" ca="1" si="13"/>
        <v>1,14,15,17,26,15,13,14,25,30,26,13,17,6,13,26,17,13,15,26,19,17,0,18,15,17,15,23,13,13,17</v>
      </c>
      <c r="BC46" t="str">
        <f t="shared" ca="1" si="13"/>
        <v>1,14,15,17,26,15,13,14,25,30,26,13,17,6,13,26,17,13,15,26,19,17,0,18,15,17,15,23,13,13,17,33</v>
      </c>
      <c r="BD46" t="str">
        <f t="shared" ca="1" si="13"/>
        <v>1,14,15,17,26,15,13,14,25,30,26,13,17,6,13,26,17,13,15,26,19,17,0,18,15,17,15,23,13,13,17,33,39</v>
      </c>
      <c r="BE46" t="str">
        <f t="shared" ca="1" si="13"/>
        <v>1,14,15,17,26,15,13,14,25,30,26,13,17,6,13,26,17,13,15,26,19,17,0,18,15,17,15,23,13,13,17,33,39,14</v>
      </c>
      <c r="BF46" t="str">
        <f t="shared" ca="1" si="13"/>
        <v>1,14,15,17,26,15,13,14,25,30,26,13,17,6,13,26,17,13,15,26,19,17,0,18,15,17,15,23,13,13,17,33,39,14,23</v>
      </c>
      <c r="BG46" t="str">
        <f t="shared" ca="1" si="13"/>
        <v>1,14,15,17,26,15,13,14,25,30,26,13,17,6,13,26,17,13,15,26,19,17,0,18,15,17,15,23,13,13,17,33,39,14,23,39</v>
      </c>
      <c r="BH46" t="str">
        <f t="shared" ca="1" si="13"/>
        <v>1,14,15,17,26,15,13,14,25,30,26,13,17,6,13,26,17,13,15,26,19,17,0,18,15,17,15,23,13,13,17,33,39,14,23,39,9</v>
      </c>
      <c r="BI46" t="str">
        <f t="shared" ca="1" si="13"/>
        <v>1,14,15,17,26,15,13,14,25,30,26,13,17,6,13,26,17,13,15,26,19,17,0,18,15,17,15,23,13,13,17,33,39,14,23,39,9,29</v>
      </c>
      <c r="BJ46" t="str">
        <f t="shared" ca="1" si="13"/>
        <v>1,14,15,17,26,15,13,14,25,30,26,13,17,6,13,26,17,13,15,26,19,17,0,18,15,17,15,23,13,13,17,33,39,14,23,39,9,29,26</v>
      </c>
      <c r="BK46" t="str">
        <f t="shared" ca="1" si="13"/>
        <v>1,14,15,17,26,15,13,14,25,30,26,13,17,6,13,26,17,13,15,26,19,17,0,18,15,17,15,23,13,13,17,33,39,14,23,39,9,29,26,4</v>
      </c>
      <c r="BL46" t="str">
        <f t="shared" ca="1" si="13"/>
        <v>1,14,15,17,26,15,13,14,25,30,26,13,17,6,13,26,17,13,15,26,19,17,0,18,15,17,15,23,13,13,17,33,39,14,23,39,9,29,26,4,29</v>
      </c>
      <c r="BM46" t="str">
        <f t="shared" ca="1" si="13"/>
        <v>1,14,15,17,26,15,13,14,25,30,26,13,17,6,13,26,17,13,15,26,19,17,0,18,15,17,15,23,13,13,17,33,39,14,23,39,9,29,26,4,29,9</v>
      </c>
      <c r="BN46" t="str">
        <f t="shared" ca="1" si="13"/>
        <v>1,14,15,17,26,15,13,14,25,30,26,13,17,6,13,26,17,13,15,26,19,17,0,18,15,17,15,23,13,13,17,33,39,14,23,39,9,29,26,4,29,9,29</v>
      </c>
      <c r="BO46" t="str">
        <f t="shared" ca="1" si="13"/>
        <v>1,14,15,17,26,15,13,14,25,30,26,13,17,6,13,26,17,13,15,26,19,17,0,18,15,17,15,23,13,13,17,33,39,14,23,39,9,29,26,4,29,9,29,39</v>
      </c>
      <c r="BP46" t="str">
        <f t="shared" ca="1" si="13"/>
        <v>1,14,15,17,26,15,13,14,25,30,26,13,17,6,13,26,17,13,15,26,19,17,0,18,15,17,15,23,13,13,17,33,39,14,23,39,9,29,26,4,29,9,29,39,4</v>
      </c>
      <c r="BQ46" t="str">
        <f t="shared" ca="1" si="13"/>
        <v>1,14,15,17,26,15,13,14,25,30,26,13,17,6,13,26,17,13,15,26,19,17,0,18,15,17,15,23,13,13,17,33,39,14,23,39,9,29,26,4,29,9,29,39,4,35</v>
      </c>
      <c r="BR46" t="str">
        <f t="shared" ca="1" si="13"/>
        <v>1,14,15,17,26,15,13,14,25,30,26,13,17,6,13,26,17,13,15,26,19,17,0,18,15,17,15,23,13,13,17,33,39,14,23,39,9,29,26,4,29,9,29,39,4,35,29</v>
      </c>
      <c r="BS46" t="str">
        <f t="shared" ca="1" si="13"/>
        <v>1,14,15,17,26,15,13,14,25,30,26,13,17,6,13,26,17,13,15,26,19,17,0,18,15,17,15,23,13,13,17,33,39,14,23,39,9,29,26,4,29,9,29,39,4,35,29,29</v>
      </c>
      <c r="BT46" t="str">
        <f t="shared" ca="1" si="13"/>
        <v>1,14,15,17,26,15,13,14,25,30,26,13,17,6,13,26,17,13,15,26,19,17,0,18,15,17,15,23,13,13,17,33,39,14,23,39,9,29,26,4,29,9,29,39,4,35,29,29,14</v>
      </c>
      <c r="BU46" t="str">
        <f t="shared" ca="1" si="13"/>
        <v>1,14,15,17,26,15,13,14,25,30,26,13,17,6,13,26,17,13,15,26,19,17,0,18,15,17,15,23,13,13,17,33,39,14,23,39,9,29,26,4,29,9,29,39,4,35,29,29,14,29</v>
      </c>
      <c r="BV46" t="str">
        <f t="shared" ca="1" si="13"/>
        <v>1,14,15,17,26,15,13,14,25,30,26,13,17,6,13,26,17,13,15,26,19,17,0,18,15,17,15,23,13,13,17,33,39,14,23,39,9,29,26,4,29,9,29,39,4,35,29,29,14,29,29</v>
      </c>
      <c r="BW46" t="str">
        <f t="shared" ca="1" si="13"/>
        <v>1,14,15,17,26,15,13,14,25,30,26,13,17,6,13,26,17,13,15,26,19,17,0,18,15,17,15,23,13,13,17,33,39,14,23,39,9,29,26,4,29,9,29,39,4,35,29,29,14,29,29,39</v>
      </c>
      <c r="BX46" t="str">
        <f t="shared" ca="1" si="13"/>
        <v>1,14,15,17,26,15,13,14,25,30,26,13,17,6,13,26,17,13,15,26,19,17,0,18,15,17,15,23,13,13,17,33,39,14,23,39,9,29,26,4,29,9,29,39,4,35,29,29,14,29,29,39,29</v>
      </c>
      <c r="BY46" t="str">
        <f t="shared" ca="1" si="13"/>
        <v>1,14,15,17,26,15,13,14,25,30,26,13,17,6,13,26,17,13,15,26,19,17,0,18,15,17,15,23,13,13,17,33,39,14,23,39,9,29,26,4,29,9,29,39,4,35,29,29,14,29,29,39,29,29</v>
      </c>
      <c r="BZ46" t="str">
        <f t="shared" ca="1" si="13"/>
        <v>1,14,15,17,26,15,13,14,25,30,26,13,17,6,13,26,17,13,15,26,19,17,0,18,15,17,15,23,13,13,17,33,39,14,23,39,9,29,26,4,29,9,29,39,4,35,29,29,14,29,29,39,29,29,39</v>
      </c>
      <c r="CA46" t="str">
        <f t="shared" ca="1" si="13"/>
        <v>1,14,15,17,26,15,13,14,25,30,26,13,17,6,13,26,17,13,15,26,19,17,0,18,15,17,15,23,13,13,17,33,39,14,23,39,9,29,26,4,29,9,29,39,4,35,29,29,14,29,29,39,29,29,39,29</v>
      </c>
      <c r="CB46" t="str">
        <f t="shared" ca="1" si="13"/>
        <v>1,14,15,17,26,15,13,14,25,30,26,13,17,6,13,26,17,13,15,26,19,17,0,18,15,17,15,23,13,13,17,33,39,14,23,39,9,29,26,4,29,9,29,39,4,35,29,29,14,29,29,39,29,29,39,29,29</v>
      </c>
      <c r="CC46" t="str">
        <f t="shared" ca="1" si="13"/>
        <v>1,14,15,17,26,15,13,14,25,30,26,13,17,6,13,26,17,13,15,26,19,17,0,18,15,17,15,23,13,13,17,33,39,14,23,39,9,29,26,4,29,9,29,39,4,35,29,29,14,29,29,39,29,29,39,29,29,29</v>
      </c>
      <c r="CD46" t="str">
        <f t="shared" ca="1" si="13"/>
        <v>1,14,15,17,26,15,13,14,25,30,26,13,17,6,13,26,17,13,15,26,19,17,0,18,15,17,15,23,13,13,17,33,39,14,23,39,9,29,26,4,29,9,29,39,4,35,29,29,14,29,29,39,29,29,39,29,29,29,29</v>
      </c>
      <c r="CE46" t="str">
        <f t="shared" ca="1" si="13"/>
        <v>1,14,15,17,26,15,13,14,25,30,26,13,17,6,13,26,17,13,15,26,19,17,0,18,15,17,15,23,13,13,17,33,39,14,23,39,9,29,26,4,29,9,29,39,4,35,29,29,14,29,29,39,29,29,39,29,29,29,29,9</v>
      </c>
      <c r="CF46" t="str">
        <f t="shared" ca="1" si="13"/>
        <v>1,14,15,17,26,15,13,14,25,30,26,13,17,6,13,26,17,13,15,26,19,17,0,18,15,17,15,23,13,13,17,33,39,14,23,39,9,29,26,4,29,9,29,39,4,35,29,29,14,29,29,39,29,29,39,29,29,29,29,9,29</v>
      </c>
      <c r="CG46" t="str">
        <f t="shared" ca="1" si="13"/>
        <v>1,14,15,17,26,15,13,14,25,30,26,13,17,6,13,26,17,13,15,26,19,17,0,18,15,17,15,23,13,13,17,33,39,14,23,39,9,29,26,4,29,9,29,39,4,35,29,29,14,29,29,39,29,29,39,29,29,29,29,9,29,9</v>
      </c>
      <c r="CH46" t="str">
        <f t="shared" ca="1" si="13"/>
        <v>1,14,15,17,26,15,13,14,25,30,26,13,17,6,13,26,17,13,15,26,19,17,0,18,15,17,15,23,13,13,17,33,39,14,23,39,9,29,26,4,29,9,29,39,4,35,29,29,14,29,29,39,29,29,39,29,29,29,29,9,29,9,37</v>
      </c>
      <c r="CI46" t="str">
        <f t="shared" ca="1" si="13"/>
        <v>1,14,15,17,26,15,13,14,25,30,26,13,17,6,13,26,17,13,15,26,19,17,0,18,15,17,15,23,13,13,17,33,39,14,23,39,9,29,26,4,29,9,29,39,4,35,29,29,14,29,29,39,29,29,39,29,29,29,29,9,29,9,37,18</v>
      </c>
      <c r="CJ46" t="str">
        <f t="shared" ca="1" si="13"/>
        <v>1,14,15,17,26,15,13,14,25,30,26,13,17,6,13,26,17,13,15,26,19,17,0,18,15,17,15,23,13,13,17,33,39,14,23,39,9,29,26,4,29,9,29,39,4,35,29,29,14,29,29,39,29,29,39,29,29,29,29,9,29,9,37,18,16</v>
      </c>
      <c r="CK46" t="str">
        <f t="shared" ca="1" si="13"/>
        <v>1,14,15,17,26,15,13,14,25,30,26,13,17,6,13,26,17,13,15,26,19,17,0,18,15,17,15,23,13,13,17,33,39,14,23,39,9,29,26,4,29,9,29,39,4,35,29,29,14,29,29,39,29,29,39,29,29,29,29,9,29,9,37,18,16,18</v>
      </c>
      <c r="CL46" t="str">
        <f t="shared" ca="1" si="13"/>
        <v>1,14,15,17,26,15,13,14,25,30,26,13,17,6,13,26,17,13,15,26,19,17,0,18,15,17,15,23,13,13,17,33,39,14,23,39,9,29,26,4,29,9,29,39,4,35,29,29,14,29,29,39,29,29,39,29,29,29,29,9,29,9,37,18,16,18,16</v>
      </c>
      <c r="CM46" t="str">
        <f t="shared" ca="1" si="14"/>
        <v>1,14,15,17,26,15,13,14,25,30,26,13,17,6,13,26,17,13,15,26,19,17,0,18,15,17,15,23,13,13,17,33,39,14,23,39,9,29,26,4,29,9,29,39,4,35,29,29,14,29,29,39,29,29,39,29,29,29,29,9,29,9,37,18,16,18,16,18</v>
      </c>
      <c r="CN46" t="str">
        <f t="shared" ca="1" si="14"/>
        <v>1,14,15,17,26,15,13,14,25,30,26,13,17,6,13,26,17,13,15,26,19,17,0,18,15,17,15,23,13,13,17,33,39,14,23,39,9,29,26,4,29,9,29,39,4,35,29,29,14,29,29,39,29,29,39,29,29,29,29,9,29,9,37,18,16,18,16,18,16</v>
      </c>
      <c r="CO46" t="str">
        <f t="shared" ca="1" si="14"/>
        <v>1,14,15,17,26,15,13,14,25,30,26,13,17,6,13,26,17,13,15,26,19,17,0,18,15,17,15,23,13,13,17,33,39,14,23,39,9,29,26,4,29,9,29,39,4,35,29,29,14,29,29,39,29,29,39,29,29,29,29,9,29,9,37,18,16,18,16,18,16,37</v>
      </c>
      <c r="CP46" t="str">
        <f t="shared" ca="1" si="14"/>
        <v>1,14,15,17,26,15,13,14,25,30,26,13,17,6,13,26,17,13,15,26,19,17,0,18,15,17,15,23,13,13,17,33,39,14,23,39,9,29,26,4,29,9,29,39,4,35,29,29,14,29,29,39,29,29,39,29,29,29,29,9,29,9,37,18,16,18,16,18,16,37,16</v>
      </c>
      <c r="CQ46" t="str">
        <f t="shared" ca="1" si="14"/>
        <v>1,14,15,17,26,15,13,14,25,30,26,13,17,6,13,26,17,13,15,26,19,17,0,18,15,17,15,23,13,13,17,33,39,14,23,39,9,29,26,4,29,9,29,39,4,35,29,29,14,29,29,39,29,29,39,29,29,29,29,9,29,9,37,18,16,18,16,18,16,37,16,37</v>
      </c>
      <c r="CR46" t="str">
        <f t="shared" ca="1" si="14"/>
        <v>1,14,15,17,26,15,13,14,25,30,26,13,17,6,13,26,17,13,15,26,19,17,0,18,15,17,15,23,13,13,17,33,39,14,23,39,9,29,26,4,29,9,29,39,4,35,29,29,14,29,29,39,29,29,39,29,29,29,29,9,29,9,37,18,16,18,16,18,16,37,16,37,18</v>
      </c>
      <c r="CS46" t="str">
        <f t="shared" ca="1" si="14"/>
        <v>1,14,15,17,26,15,13,14,25,30,26,13,17,6,13,26,17,13,15,26,19,17,0,18,15,17,15,23,13,13,17,33,39,14,23,39,9,29,26,4,29,9,29,39,4,35,29,29,14,29,29,39,29,29,39,29,29,29,29,9,29,9,37,18,16,18,16,18,16,37,16,37,18,18</v>
      </c>
      <c r="CT46" t="str">
        <f t="shared" ca="1" si="14"/>
        <v>1,14,15,17,26,15,13,14,25,30,26,13,17,6,13,26,17,13,15,26,19,17,0,18,15,17,15,23,13,13,17,33,39,14,23,39,9,29,26,4,29,9,29,39,4,35,29,29,14,29,29,39,29,29,39,29,29,29,29,9,29,9,37,18,16,18,16,18,16,37,16,37,18,18,16</v>
      </c>
      <c r="CU46" t="str">
        <f t="shared" ca="1" si="14"/>
        <v>1,14,15,17,26,15,13,14,25,30,26,13,17,6,13,26,17,13,15,26,19,17,0,18,15,17,15,23,13,13,17,33,39,14,23,39,9,29,26,4,29,9,29,39,4,35,29,29,14,29,29,39,29,29,39,29,29,29,29,9,29,9,37,18,16,18,16,18,16,37,16,37,18,18,16,37</v>
      </c>
      <c r="CV46" t="str">
        <f t="shared" ca="1" si="14"/>
        <v>1,14,15,17,26,15,13,14,25,30,26,13,17,6,13,26,17,13,15,26,19,17,0,18,15,17,15,23,13,13,17,33,39,14,23,39,9,29,26,4,29,9,29,39,4,35,29,29,14,29,29,39,29,29,39,29,29,29,29,9,29,9,37,18,16,18,16,18,16,37,16,37,18,18,16,37,37</v>
      </c>
      <c r="CW46" t="str">
        <f t="shared" ca="1" si="14"/>
        <v>1,14,15,17,26,15,13,14,25,30,26,13,17,6,13,26,17,13,15,26,19,17,0,18,15,17,15,23,13,13,17,33,39,14,23,39,9,29,26,4,29,9,29,39,4,35,29,29,14,29,29,39,29,29,39,29,29,29,29,9,29,9,37,18,16,18,16,18,16,37,16,37,18,18,16,37,37,16</v>
      </c>
      <c r="CX46" t="str">
        <f t="shared" ca="1" si="14"/>
        <v>1,14,15,17,26,15,13,14,25,30,26,13,17,6,13,26,17,13,15,26,19,17,0,18,15,17,15,23,13,13,17,33,39,14,23,39,9,29,26,4,29,9,29,39,4,35,29,29,14,29,29,39,29,29,39,29,29,29,29,9,29,9,37,18,16,18,16,18,16,37,16,37,18,18,16,37,37,16,37</v>
      </c>
      <c r="CY46" t="str">
        <f t="shared" ca="1" si="14"/>
        <v>1,14,15,17,26,15,13,14,25,30,26,13,17,6,13,26,17,13,15,26,19,17,0,18,15,17,15,23,13,13,17,33,39,14,23,39,9,29,26,4,29,9,29,39,4,35,29,29,14,29,29,39,29,29,39,29,29,29,29,9,29,9,37,18,16,18,16,18,16,37,16,37,18,18,16,37,37,16,37,16</v>
      </c>
      <c r="CZ46" t="str">
        <f t="shared" ca="1" si="14"/>
        <v>1,14,15,17,26,15,13,14,25,30,26,13,17,6,13,26,17,13,15,26,19,17,0,18,15,17,15,23,13,13,17,33,39,14,23,39,9,29,26,4,29,9,29,39,4,35,29,29,14,29,29,39,29,29,39,29,29,29,29,9,29,9,37,18,16,18,16,18,16,37,16,37,18,18,16,37,37,16,37,16,18</v>
      </c>
      <c r="DA46" t="str">
        <f t="shared" ca="1" si="14"/>
        <v>1,14,15,17,26,15,13,14,25,30,26,13,17,6,13,26,17,13,15,26,19,17,0,18,15,17,15,23,13,13,17,33,39,14,23,39,9,29,26,4,29,9,29,39,4,35,29,29,14,29,29,39,29,29,39,29,29,29,29,9,29,9,37,18,16,18,16,18,16,37,16,37,18,18,16,37,37,16,37,16,18,37</v>
      </c>
      <c r="DB46" t="str">
        <f t="shared" ca="1" si="14"/>
        <v>1,14,15,17,26,15,13,14,25,30,26,13,17,6,13,26,17,13,15,26,19,17,0,18,15,17,15,23,13,13,17,33,39,14,23,39,9,29,26,4,29,9,29,39,4,35,29,29,14,29,29,39,29,29,39,29,29,29,29,9,29,9,37,18,16,18,16,18,16,37,16,37,18,18,16,37,37,16,37,16,18,37,18</v>
      </c>
      <c r="DC46" t="str">
        <f t="shared" ca="1" si="14"/>
        <v>1,14,15,17,26,15,13,14,25,30,26,13,17,6,13,26,17,13,15,26,19,17,0,18,15,17,15,23,13,13,17,33,39,14,23,39,9,29,26,4,29,9,29,39,4,35,29,29,14,29,29,39,29,29,39,29,29,29,29,9,29,9,37,18,16,18,16,18,16,37,16,37,18,18,16,37,37,16,37,16,18,37,18,16</v>
      </c>
      <c r="DD46" t="str">
        <f t="shared" ca="1" si="14"/>
        <v>1,14,15,17,26,15,13,14,25,30,26,13,17,6,13,26,17,13,15,26,19,17,0,18,15,17,15,23,13,13,17,33,39,14,23,39,9,29,26,4,29,9,29,39,4,35,29,29,14,29,29,39,29,29,39,29,29,29,29,9,29,9,37,18,16,18,16,18,16,37,16,37,18,18,16,37,37,16,37,16,18,37,18,16,37</v>
      </c>
      <c r="DE46" t="str">
        <f t="shared" ca="1" si="14"/>
        <v>1,14,15,17,26,15,13,14,25,30,26,13,17,6,13,26,17,13,15,26,19,17,0,18,15,17,15,23,13,13,17,33,39,14,23,39,9,29,26,4,29,9,29,39,4,35,29,29,14,29,29,39,29,29,39,29,29,29,29,9,29,9,37,18,16,18,16,18,16,37,16,37,18,18,16,37,37,16,37,16,18,37,18,16,37,37</v>
      </c>
      <c r="DF46" t="str">
        <f t="shared" ca="1" si="14"/>
        <v>1,14,15,17,26,15,13,14,25,30,26,13,17,6,13,26,17,13,15,26,19,17,0,18,15,17,15,23,13,13,17,33,39,14,23,39,9,29,26,4,29,9,29,39,4,35,29,29,14,29,29,39,29,29,39,29,29,29,29,9,29,9,37,18,16,18,16,18,16,37,16,37,18,18,16,37,37,16,37,16,18,37,18,16,37,37,16</v>
      </c>
      <c r="DG46" t="str">
        <f t="shared" ca="1" si="14"/>
        <v>1,14,15,17,26,15,13,14,25,30,26,13,17,6,13,26,17,13,15,26,19,17,0,18,15,17,15,23,13,13,17,33,39,14,23,39,9,29,26,4,29,9,29,39,4,35,29,29,14,29,29,39,29,29,39,29,29,29,29,9,29,9,37,18,16,18,16,18,16,37,16,37,18,18,16,37,37,16,37,16,18,37,18,16,37,37,16,16</v>
      </c>
      <c r="DH46" t="str">
        <f t="shared" ca="1" si="14"/>
        <v>1,14,15,17,26,15,13,14,25,30,26,13,17,6,13,26,17,13,15,26,19,17,0,18,15,17,15,23,13,13,17,33,39,14,23,39,9,29,26,4,29,9,29,39,4,35,29,29,14,29,29,39,29,29,39,29,29,29,29,9,29,9,37,18,16,18,16,18,16,37,16,37,18,18,16,37,37,16,37,16,18,37,18,16,37,37,16,16,18</v>
      </c>
      <c r="DI46" t="str">
        <f t="shared" ca="1" si="14"/>
        <v>1,14,15,17,26,15,13,14,25,30,26,13,17,6,13,26,17,13,15,26,19,17,0,18,15,17,15,23,13,13,17,33,39,14,23,39,9,29,26,4,29,9,29,39,4,35,29,29,14,29,29,39,29,29,39,29,29,29,29,9,29,9,37,18,16,18,16,18,16,37,16,37,18,18,16,37,37,16,37,16,18,37,18,16,37,37,16,16,18,18</v>
      </c>
      <c r="DJ46" t="str">
        <f t="shared" ca="1" si="14"/>
        <v>1,14,15,17,26,15,13,14,25,30,26,13,17,6,13,26,17,13,15,26,19,17,0,18,15,17,15,23,13,13,17,33,39,14,23,39,9,29,26,4,29,9,29,39,4,35,29,29,14,29,29,39,29,29,39,29,29,29,29,9,29,9,37,18,16,18,16,18,16,37,16,37,18,18,16,37,37,16,37,16,18,37,18,16,37,37,16,16,18,18,34</v>
      </c>
      <c r="DK46" t="str">
        <f t="shared" ca="1" si="14"/>
        <v>1,14,15,17,26,15,13,14,25,30,26,13,17,6,13,26,17,13,15,26,19,17,0,18,15,17,15,23,13,13,17,33,39,14,23,39,9,29,26,4,29,9,29,39,4,35,29,29,14,29,29,39,29,29,39,29,29,29,29,9,29,9,37,18,16,18,16,18,16,37,16,37,18,18,16,37,37,16,37,16,18,37,18,16,37,37,16,16,18,18,34,18</v>
      </c>
      <c r="DL46" t="str">
        <f t="shared" ca="1" si="14"/>
        <v>1,14,15,17,26,15,13,14,25,30,26,13,17,6,13,26,17,13,15,26,19,17,0,18,15,17,15,23,13,13,17,33,39,14,23,39,9,29,26,4,29,9,29,39,4,35,29,29,14,29,29,39,29,29,39,29,29,29,29,9,29,9,37,18,16,18,16,18,16,37,16,37,18,18,16,37,37,16,37,16,18,37,18,16,37,37,16,16,18,18,34,18,13</v>
      </c>
      <c r="DM46" t="str">
        <f t="shared" ca="1" si="14"/>
        <v>1,14,15,17,26,15,13,14,25,30,26,13,17,6,13,26,17,13,15,26,19,17,0,18,15,17,15,23,13,13,17,33,39,14,23,39,9,29,26,4,29,9,29,39,4,35,29,29,14,29,29,39,29,29,39,29,29,29,29,9,29,9,37,18,16,18,16,18,16,37,16,37,18,18,16,37,37,16,37,16,18,37,18,16,37,37,16,16,18,18,34,18,13,23</v>
      </c>
      <c r="DN46" t="str">
        <f t="shared" ca="1" si="14"/>
        <v>1,14,15,17,26,15,13,14,25,30,26,13,17,6,13,26,17,13,15,26,19,17,0,18,15,17,15,23,13,13,17,33,39,14,23,39,9,29,26,4,29,9,29,39,4,35,29,29,14,29,29,39,29,29,39,29,29,29,29,9,29,9,37,18,16,18,16,18,16,37,16,37,18,18,16,37,37,16,37,16,18,37,18,16,37,37,16,16,18,18,34,18,13,23,22</v>
      </c>
      <c r="DO46" t="str">
        <f t="shared" ca="1" si="14"/>
        <v>1,14,15,17,26,15,13,14,25,30,26,13,17,6,13,26,17,13,15,26,19,17,0,18,15,17,15,23,13,13,17,33,39,14,23,39,9,29,26,4,29,9,29,39,4,35,29,29,14,29,29,39,29,29,39,29,29,29,29,9,29,9,37,18,16,18,16,18,16,37,16,37,18,18,16,37,37,16,37,16,18,37,18,16,37,37,16,16,18,18,34,18,13,23,22,15</v>
      </c>
      <c r="DP46" t="str">
        <f t="shared" ca="1" si="14"/>
        <v>1,14,15,17,26,15,13,14,25,30,26,13,17,6,13,26,17,13,15,26,19,17,0,18,15,17,15,23,13,13,17,33,39,14,23,39,9,29,26,4,29,9,29,39,4,35,29,29,14,29,29,39,29,29,39,29,29,29,29,9,29,9,37,18,16,18,16,18,16,37,16,37,18,18,16,37,37,16,37,16,18,37,18,16,37,37,16,16,18,18,34,18,13,23,22,15,23</v>
      </c>
      <c r="DQ46" t="str">
        <f t="shared" ca="1" si="14"/>
        <v>1,14,15,17,26,15,13,14,25,30,26,13,17,6,13,26,17,13,15,26,19,17,0,18,15,17,15,23,13,13,17,33,39,14,23,39,9,29,26,4,29,9,29,39,4,35,29,29,14,29,29,39,29,29,39,29,29,29,29,9,29,9,37,18,16,18,16,18,16,37,16,37,18,18,16,37,37,16,37,16,18,37,18,16,37,37,16,16,18,18,34,18,13,23,22,15,23,24</v>
      </c>
      <c r="DR46" t="str">
        <f t="shared" ca="1" si="14"/>
        <v>1,14,15,17,26,15,13,14,25,30,26,13,17,6,13,26,17,13,15,26,19,17,0,18,15,17,15,23,13,13,17,33,39,14,23,39,9,29,26,4,29,9,29,39,4,35,29,29,14,29,29,39,29,29,39,29,29,29,29,9,29,9,37,18,16,18,16,18,16,37,16,37,18,18,16,37,37,16,37,16,18,37,18,16,37,37,16,16,18,18,34,18,13,23,22,15,23,24,20</v>
      </c>
      <c r="DS46" t="str">
        <f t="shared" ca="1" si="14"/>
        <v>1,14,15,17,26,15,13,14,25,30,26,13,17,6,13,26,17,13,15,26,19,17,0,18,15,17,15,23,13,13,17,33,39,14,23,39,9,29,26,4,29,9,29,39,4,35,29,29,14,29,29,39,29,29,39,29,29,29,29,9,29,9,37,18,16,18,16,18,16,37,16,37,18,18,16,37,37,16,37,16,18,37,18,16,37,37,16,16,18,18,34,18,13,23,22,15,23,24,20,22</v>
      </c>
      <c r="DT46" t="str">
        <f t="shared" ca="1" si="14"/>
        <v>1,14,15,17,26,15,13,14,25,30,26,13,17,6,13,26,17,13,15,26,19,17,0,18,15,17,15,23,13,13,17,33,39,14,23,39,9,29,26,4,29,9,29,39,4,35,29,29,14,29,29,39,29,29,39,29,29,29,29,9,29,9,37,18,16,18,16,18,16,37,16,37,18,18,16,37,37,16,37,16,18,37,18,16,37,37,16,16,18,18,34,18,13,23,22,15,23,24,20,22,20</v>
      </c>
      <c r="DU46" t="str">
        <f t="shared" ca="1" si="14"/>
        <v>1,14,15,17,26,15,13,14,25,30,26,13,17,6,13,26,17,13,15,26,19,17,0,18,15,17,15,23,13,13,17,33,39,14,23,39,9,29,26,4,29,9,29,39,4,35,29,29,14,29,29,39,29,29,39,29,29,29,29,9,29,9,37,18,16,18,16,18,16,37,16,37,18,18,16,37,37,16,37,16,18,37,18,16,37,37,16,16,18,18,34,18,13,23,22,15,23,24,20,22,20,26</v>
      </c>
      <c r="DV46" t="str">
        <f t="shared" ca="1" si="14"/>
        <v>1,14,15,17,26,15,13,14,25,30,26,13,17,6,13,26,17,13,15,26,19,17,0,18,15,17,15,23,13,13,17,33,39,14,23,39,9,29,26,4,29,9,29,39,4,35,29,29,14,29,29,39,29,29,39,29,29,29,29,9,29,9,37,18,16,18,16,18,16,37,16,37,18,18,16,37,37,16,37,16,18,37,18,16,37,37,16,16,18,18,34,18,13,23,22,15,23,24,20,22,20,26,9</v>
      </c>
      <c r="DW46" t="str">
        <f t="shared" ca="1" si="14"/>
        <v>1,14,15,17,26,15,13,14,25,30,26,13,17,6,13,26,17,13,15,26,19,17,0,18,15,17,15,23,13,13,17,33,39,14,23,39,9,29,26,4,29,9,29,39,4,35,29,29,14,29,29,39,29,29,39,29,29,29,29,9,29,9,37,18,16,18,16,18,16,37,16,37,18,18,16,37,37,16,37,16,18,37,18,16,37,37,16,16,18,18,34,18,13,23,22,15,23,24,20,22,20,26,9,7</v>
      </c>
      <c r="DX46" t="str">
        <f t="shared" ca="1" si="14"/>
        <v>1,14,15,17,26,15,13,14,25,30,26,13,17,6,13,26,17,13,15,26,19,17,0,18,15,17,15,23,13,13,17,33,39,14,23,39,9,29,26,4,29,9,29,39,4,35,29,29,14,29,29,39,29,29,39,29,29,29,29,9,29,9,37,18,16,18,16,18,16,37,16,37,18,18,16,37,37,16,37,16,18,37,18,16,37,37,16,16,18,18,34,18,13,23,22,15,23,24,20,22,20,26,9,7,15</v>
      </c>
      <c r="DY46" t="str">
        <f t="shared" ca="1" si="14"/>
        <v>1,14,15,17,26,15,13,14,25,30,26,13,17,6,13,26,17,13,15,26,19,17,0,18,15,17,15,23,13,13,17,33,39,14,23,39,9,29,26,4,29,9,29,39,4,35,29,29,14,29,29,39,29,29,39,29,29,29,29,9,29,9,37,18,16,18,16,18,16,37,16,37,18,18,16,37,37,16,37,16,18,37,18,16,37,37,16,16,18,18,34,18,13,23,22,15,23,24,20,22,20,26,9,7,15,15</v>
      </c>
      <c r="DZ46" t="str">
        <f t="shared" ca="1" si="14"/>
        <v>1,14,15,17,26,15,13,14,25,30,26,13,17,6,13,26,17,13,15,26,19,17,0,18,15,17,15,23,13,13,17,33,39,14,23,39,9,29,26,4,29,9,29,39,4,35,29,29,14,29,29,39,29,29,39,29,29,29,29,9,29,9,37,18,16,18,16,18,16,37,16,37,18,18,16,37,37,16,37,16,18,37,18,16,37,37,16,16,18,18,34,18,13,23,22,15,23,24,20,22,20,26,9,7,15,15,20</v>
      </c>
      <c r="EA46" t="str">
        <f t="shared" ca="1" si="14"/>
        <v>1,14,15,17,26,15,13,14,25,30,26,13,17,6,13,26,17,13,15,26,19,17,0,18,15,17,15,23,13,13,17,33,39,14,23,39,9,29,26,4,29,9,29,39,4,35,29,29,14,29,29,39,29,29,39,29,29,29,29,9,29,9,37,18,16,18,16,18,16,37,16,37,18,18,16,37,37,16,37,16,18,37,18,16,37,37,16,16,18,18,34,18,13,23,22,15,23,24,20,22,20,26,9,7,15,15,20,22</v>
      </c>
      <c r="EB46" t="str">
        <f t="shared" ca="1" si="14"/>
        <v>1,14,15,17,26,15,13,14,25,30,26,13,17,6,13,26,17,13,15,26,19,17,0,18,15,17,15,23,13,13,17,33,39,14,23,39,9,29,26,4,29,9,29,39,4,35,29,29,14,29,29,39,29,29,39,29,29,29,29,9,29,9,37,18,16,18,16,18,16,37,16,37,18,18,16,37,37,16,37,16,18,37,18,16,37,37,16,16,18,18,34,18,13,23,22,15,23,24,20,22,20,26,9,7,15,15,20,22,20</v>
      </c>
      <c r="EC46" t="str">
        <f t="shared" ca="1" si="14"/>
        <v>1,14,15,17,26,15,13,14,25,30,26,13,17,6,13,26,17,13,15,26,19,17,0,18,15,17,15,23,13,13,17,33,39,14,23,39,9,29,26,4,29,9,29,39,4,35,29,29,14,29,29,39,29,29,39,29,29,29,29,9,29,9,37,18,16,18,16,18,16,37,16,37,18,18,16,37,37,16,37,16,18,37,18,16,37,37,16,16,18,18,34,18,13,23,22,15,23,24,20,22,20,26,9,7,15,15,20,22,20,7</v>
      </c>
      <c r="ED46" t="str">
        <f t="shared" ca="1" si="14"/>
        <v>1,14,15,17,26,15,13,14,25,30,26,13,17,6,13,26,17,13,15,26,19,17,0,18,15,17,15,23,13,13,17,33,39,14,23,39,9,29,26,4,29,9,29,39,4,35,29,29,14,29,29,39,29,29,39,29,29,29,29,9,29,9,37,18,16,18,16,18,16,37,16,37,18,18,16,37,37,16,37,16,18,37,18,16,37,37,16,16,18,18,34,18,13,23,22,15,23,24,20,22,20,26,9,7,15,15,20,22,20,7,26</v>
      </c>
      <c r="EE46" t="str">
        <f t="shared" ca="1" si="14"/>
        <v>1,14,15,17,26,15,13,14,25,30,26,13,17,6,13,26,17,13,15,26,19,17,0,18,15,17,15,23,13,13,17,33,39,14,23,39,9,29,26,4,29,9,29,39,4,35,29,29,14,29,29,39,29,29,39,29,29,29,29,9,29,9,37,18,16,18,16,18,16,37,16,37,18,18,16,37,37,16,37,16,18,37,18,16,37,37,16,16,18,18,34,18,13,23,22,15,23,24,20,22,20,26,9,7,15,15,20,22,20,7,26,7</v>
      </c>
      <c r="EF46" t="str">
        <f t="shared" ca="1" si="14"/>
        <v>1,14,15,17,26,15,13,14,25,30,26,13,17,6,13,26,17,13,15,26,19,17,0,18,15,17,15,23,13,13,17,33,39,14,23,39,9,29,26,4,29,9,29,39,4,35,29,29,14,29,29,39,29,29,39,29,29,29,29,9,29,9,37,18,16,18,16,18,16,37,16,37,18,18,16,37,37,16,37,16,18,37,18,16,37,37,16,16,18,18,34,18,13,23,22,15,23,24,20,22,20,26,9,7,15,15,20,22,20,7,26,7,15</v>
      </c>
      <c r="EG46" t="str">
        <f t="shared" ca="1" si="14"/>
        <v>1,14,15,17,26,15,13,14,25,30,26,13,17,6,13,26,17,13,15,26,19,17,0,18,15,17,15,23,13,13,17,33,39,14,23,39,9,29,26,4,29,9,29,39,4,35,29,29,14,29,29,39,29,29,39,29,29,29,29,9,29,9,37,18,16,18,16,18,16,37,16,37,18,18,16,37,37,16,37,16,18,37,18,16,37,37,16,16,18,18,34,18,13,23,22,15,23,24,20,22,20,26,9,7,15,15,20,22,20,7,26,7,15,1</v>
      </c>
      <c r="EH46" t="str">
        <f t="shared" ca="1" si="14"/>
        <v>1,14,15,17,26,15,13,14,25,30,26,13,17,6,13,26,17,13,15,26,19,17,0,18,15,17,15,23,13,13,17,33,39,14,23,39,9,29,26,4,29,9,29,39,4,35,29,29,14,29,29,39,29,29,39,29,29,29,29,9,29,9,37,18,16,18,16,18,16,37,16,37,18,18,16,37,37,16,37,16,18,37,18,16,37,37,16,16,18,18,34,18,13,23,22,15,23,24,20,22,20,26,9,7,15,15,20,22,20,7,26,7,15,1,9</v>
      </c>
      <c r="EI46" t="str">
        <f t="shared" ca="1" si="14"/>
        <v>1,14,15,17,26,15,13,14,25,30,26,13,17,6,13,26,17,13,15,26,19,17,0,18,15,17,15,23,13,13,17,33,39,14,23,39,9,29,26,4,29,9,29,39,4,35,29,29,14,29,29,39,29,29,39,29,29,29,29,9,29,9,37,18,16,18,16,18,16,37,16,37,18,18,16,37,37,16,37,16,18,37,18,16,37,37,16,16,18,18,34,18,13,23,22,15,23,24,20,22,20,26,9,7,15,15,20,22,20,7,26,7,15,1,9,1</v>
      </c>
      <c r="EJ46" t="str">
        <f t="shared" ca="1" si="14"/>
        <v>1,14,15,17,26,15,13,14,25,30,26,13,17,6,13,26,17,13,15,26,19,17,0,18,15,17,15,23,13,13,17,33,39,14,23,39,9,29,26,4,29,9,29,39,4,35,29,29,14,29,29,39,29,29,39,29,29,29,29,9,29,9,37,18,16,18,16,18,16,37,16,37,18,18,16,37,37,16,37,16,18,37,18,16,37,37,16,16,18,18,34,18,13,23,22,15,23,24,20,22,20,26,9,7,15,15,20,22,20,7,26,7,15,1,9,1,14</v>
      </c>
      <c r="EK46" t="str">
        <f t="shared" ca="1" si="14"/>
        <v>1,14,15,17,26,15,13,14,25,30,26,13,17,6,13,26,17,13,15,26,19,17,0,18,15,17,15,23,13,13,17,33,39,14,23,39,9,29,26,4,29,9,29,39,4,35,29,29,14,29,29,39,29,29,39,29,29,29,29,9,29,9,37,18,16,18,16,18,16,37,16,37,18,18,16,37,37,16,37,16,18,37,18,16,37,37,16,16,18,18,34,18,13,23,22,15,23,24,20,22,20,26,9,7,15,15,20,22,20,7,26,7,15,1,9,1,14,20</v>
      </c>
      <c r="EL46" t="str">
        <f t="shared" ca="1" si="14"/>
        <v>1,14,15,17,26,15,13,14,25,30,26,13,17,6,13,26,17,13,15,26,19,17,0,18,15,17,15,23,13,13,17,33,39,14,23,39,9,29,26,4,29,9,29,39,4,35,29,29,14,29,29,39,29,29,39,29,29,29,29,9,29,9,37,18,16,18,16,18,16,37,16,37,18,18,16,37,37,16,37,16,18,37,18,16,37,37,16,16,18,18,34,18,13,23,22,15,23,24,20,22,20,26,9,7,15,15,20,22,20,7,26,7,15,1,9,1,14,20,15</v>
      </c>
      <c r="EM46" t="str">
        <f t="shared" ca="1" si="14"/>
        <v>1,14,15,17,26,15,13,14,25,30,26,13,17,6,13,26,17,13,15,26,19,17,0,18,15,17,15,23,13,13,17,33,39,14,23,39,9,29,26,4,29,9,29,39,4,35,29,29,14,29,29,39,29,29,39,29,29,29,29,9,29,9,37,18,16,18,16,18,16,37,16,37,18,18,16,37,37,16,37,16,18,37,18,16,37,37,16,16,18,18,34,18,13,23,22,15,23,24,20,22,20,26,9,7,15,15,20,22,20,7,26,7,15,1,9,1,14,20,15,4</v>
      </c>
      <c r="EN46" t="str">
        <f t="shared" ca="1" si="14"/>
        <v>1,14,15,17,26,15,13,14,25,30,26,13,17,6,13,26,17,13,15,26,19,17,0,18,15,17,15,23,13,13,17,33,39,14,23,39,9,29,26,4,29,9,29,39,4,35,29,29,14,29,29,39,29,29,39,29,29,29,29,9,29,9,37,18,16,18,16,18,16,37,16,37,18,18,16,37,37,16,37,16,18,37,18,16,37,37,16,16,18,18,34,18,13,23,22,15,23,24,20,22,20,26,9,7,15,15,20,22,20,7,26,7,15,1,9,1,14,20,15,4,20</v>
      </c>
      <c r="EO46" t="str">
        <f t="shared" ca="1" si="14"/>
        <v>1,14,15,17,26,15,13,14,25,30,26,13,17,6,13,26,17,13,15,26,19,17,0,18,15,17,15,23,13,13,17,33,39,14,23,39,9,29,26,4,29,9,29,39,4,35,29,29,14,29,29,39,29,29,39,29,29,29,29,9,29,9,37,18,16,18,16,18,16,37,16,37,18,18,16,37,37,16,37,16,18,37,18,16,37,37,16,16,18,18,34,18,13,23,22,15,23,24,20,22,20,26,9,7,15,15,20,22,20,7,26,7,15,1,9,1,14,20,15,4,20,22</v>
      </c>
      <c r="EP46" t="str">
        <f t="shared" ca="1" si="14"/>
        <v>1,14,15,17,26,15,13,14,25,30,26,13,17,6,13,26,17,13,15,26,19,17,0,18,15,17,15,23,13,13,17,33,39,14,23,39,9,29,26,4,29,9,29,39,4,35,29,29,14,29,29,39,29,29,39,29,29,29,29,9,29,9,37,18,16,18,16,18,16,37,16,37,18,18,16,37,37,16,37,16,18,37,18,16,37,37,16,16,18,18,34,18,13,23,22,15,23,24,20,22,20,26,9,7,15,15,20,22,20,7,26,7,15,1,9,1,14,20,15,4,20,22,15</v>
      </c>
      <c r="EQ46" t="str">
        <f t="shared" ca="1" si="14"/>
        <v>1,14,15,17,26,15,13,14,25,30,26,13,17,6,13,26,17,13,15,26,19,17,0,18,15,17,15,23,13,13,17,33,39,14,23,39,9,29,26,4,29,9,29,39,4,35,29,29,14,29,29,39,29,29,39,29,29,29,29,9,29,9,37,18,16,18,16,18,16,37,16,37,18,18,16,37,37,16,37,16,18,37,18,16,37,37,16,16,18,18,34,18,13,23,22,15,23,24,20,22,20,26,9,7,15,15,20,22,20,7,26,7,15,1,9,1,14,20,15,4,20,22,15,20</v>
      </c>
      <c r="ER46" t="str">
        <f t="shared" ca="1" si="14"/>
        <v>1,14,15,17,26,15,13,14,25,30,26,13,17,6,13,26,17,13,15,26,19,17,0,18,15,17,15,23,13,13,17,33,39,14,23,39,9,29,26,4,29,9,29,39,4,35,29,29,14,29,29,39,29,29,39,29,29,29,29,9,29,9,37,18,16,18,16,18,16,37,16,37,18,18,16,37,37,16,37,16,18,37,18,16,37,37,16,16,18,18,34,18,13,23,22,15,23,24,20,22,20,26,9,7,15,15,20,22,20,7,26,7,15,1,9,1,14,20,15,4,20,22,15,20,11</v>
      </c>
      <c r="ES46" t="str">
        <f t="shared" ca="1" si="14"/>
        <v>1,14,15,17,26,15,13,14,25,30,26,13,17,6,13,26,17,13,15,26,19,17,0,18,15,17,15,23,13,13,17,33,39,14,23,39,9,29,26,4,29,9,29,39,4,35,29,29,14,29,29,39,29,29,39,29,29,29,29,9,29,9,37,18,16,18,16,18,16,37,16,37,18,18,16,37,37,16,37,16,18,37,18,16,37,37,16,16,18,18,34,18,13,23,22,15,23,24,20,22,20,26,9,7,15,15,20,22,20,7,26,7,15,1,9,1,14,20,15,4,20,22,15,20,11,0</v>
      </c>
      <c r="ET46" t="str">
        <f t="shared" ca="1" si="14"/>
        <v>1,14,15,17,26,15,13,14,25,30,26,13,17,6,13,26,17,13,15,26,19,17,0,18,15,17,15,23,13,13,17,33,39,14,23,39,9,29,26,4,29,9,29,39,4,35,29,29,14,29,29,39,29,29,39,29,29,29,29,9,29,9,37,18,16,18,16,18,16,37,16,37,18,18,16,37,37,16,37,16,18,37,18,16,37,37,16,16,18,18,34,18,13,23,22,15,23,24,20,22,20,26,9,7,15,15,20,22,20,7,26,7,15,1,9,1,14,20,15,4,20,22,15,20,11,0,33</v>
      </c>
      <c r="EV46" t="str">
        <f t="shared" ref="EV46:EV49" ca="1" si="18">EV33&amp;","&amp;EW33</f>
        <v>0,0</v>
      </c>
      <c r="EW46" t="str">
        <f t="shared" ca="1" si="14"/>
        <v>0,0,24</v>
      </c>
      <c r="EX46" t="str">
        <f t="shared" ca="1" si="14"/>
        <v>0,0,24,9</v>
      </c>
      <c r="EY46" t="str">
        <f t="shared" ca="1" si="15"/>
        <v>0,0,24,9,9</v>
      </c>
      <c r="EZ46" t="str">
        <f t="shared" ca="1" si="15"/>
        <v>0,0,24,9,9,9</v>
      </c>
      <c r="FA46" t="str">
        <f t="shared" ca="1" si="15"/>
        <v>0,0,24,9,9,9,0</v>
      </c>
      <c r="FB46" t="str">
        <f t="shared" ca="1" si="15"/>
        <v>0,0,24,9,9,9,0,9</v>
      </c>
      <c r="FC46" t="str">
        <f t="shared" ca="1" si="15"/>
        <v>0,0,24,9,9,9,0,9,10</v>
      </c>
      <c r="FD46" t="str">
        <f t="shared" ca="1" si="15"/>
        <v>0,0,24,9,9,9,0,9,10,38</v>
      </c>
      <c r="FE46" t="str">
        <f t="shared" ca="1" si="15"/>
        <v>0,0,24,9,9,9,0,9,10,38,32</v>
      </c>
      <c r="FF46" t="str">
        <f t="shared" ca="1" si="15"/>
        <v>0,0,24,9,9,9,0,9,10,38,32,14</v>
      </c>
      <c r="FG46" t="str">
        <f t="shared" ca="1" si="15"/>
        <v>0,0,24,9,9,9,0,9,10,38,32,14,6</v>
      </c>
      <c r="FH46" t="str">
        <f t="shared" ca="1" si="15"/>
        <v>0,0,24,9,9,9,0,9,10,38,32,14,6,26</v>
      </c>
      <c r="FI46" t="str">
        <f t="shared" ca="1" si="15"/>
        <v>0,0,24,9,9,9,0,9,10,38,32,14,6,26,0</v>
      </c>
      <c r="FJ46" t="str">
        <f t="shared" ca="1" si="15"/>
        <v>0,0,24,9,9,9,0,9,10,38,32,14,6,26,0,33</v>
      </c>
      <c r="FK46" t="str">
        <f t="shared" ca="1" si="15"/>
        <v>0,0,24,9,9,9,0,9,10,38,32,14,6,26,0,33,20</v>
      </c>
      <c r="FL46" t="str">
        <f t="shared" ca="1" si="15"/>
        <v>0,0,24,9,9,9,0,9,10,38,32,14,6,26,0,33,20,33</v>
      </c>
      <c r="FM46" t="str">
        <f t="shared" ca="1" si="15"/>
        <v>0,0,24,9,9,9,0,9,10,38,32,14,6,26,0,33,20,33,20</v>
      </c>
      <c r="FN46" t="str">
        <f t="shared" ca="1" si="15"/>
        <v>0,0,24,9,9,9,0,9,10,38,32,14,6,26,0,33,20,33,20,11</v>
      </c>
      <c r="FO46" t="str">
        <f t="shared" ca="1" si="15"/>
        <v>0,0,24,9,9,9,0,9,10,38,32,14,6,26,0,33,20,33,20,11,9</v>
      </c>
      <c r="FP46" t="str">
        <f t="shared" ca="1" si="15"/>
        <v>0,0,24,9,9,9,0,9,10,38,32,14,6,26,0,33,20,33,20,11,9,11</v>
      </c>
      <c r="FQ46" t="str">
        <f t="shared" ca="1" si="15"/>
        <v>0,0,24,9,9,9,0,9,10,38,32,14,6,26,0,33,20,33,20,11,9,11,11</v>
      </c>
      <c r="FR46" t="str">
        <f t="shared" ca="1" si="15"/>
        <v>0,0,24,9,9,9,0,9,10,38,32,14,6,26,0,33,20,33,20,11,9,11,11,33</v>
      </c>
      <c r="FS46" t="str">
        <f t="shared" ca="1" si="15"/>
        <v>0,0,24,9,9,9,0,9,10,38,32,14,6,26,0,33,20,33,20,11,9,11,11,33,11</v>
      </c>
      <c r="FT46" t="str">
        <f t="shared" ca="1" si="15"/>
        <v>0,0,24,9,9,9,0,9,10,38,32,14,6,26,0,33,20,33,20,11,9,11,11,33,11,6</v>
      </c>
      <c r="FU46" t="str">
        <f t="shared" ca="1" si="15"/>
        <v>0,0,24,9,9,9,0,9,10,38,32,14,6,26,0,33,20,33,20,11,9,11,11,33,11,6,11</v>
      </c>
      <c r="FV46" t="str">
        <f t="shared" ca="1" si="15"/>
        <v>0,0,24,9,9,9,0,9,10,38,32,14,6,26,0,33,20,33,20,11,9,11,11,33,11,6,11,9</v>
      </c>
    </row>
    <row r="47" spans="1:179">
      <c r="A47" t="str">
        <f ca="1"/>
        <v>001212EB</v>
      </c>
      <c r="B47" t="str">
        <f ca="1"/>
        <v>0003D04D</v>
      </c>
      <c r="C47">
        <f ca="1"/>
        <v>0</v>
      </c>
      <c r="D47">
        <f ca="1"/>
        <v>0</v>
      </c>
      <c r="E47" t="str">
        <f ca="1"/>
        <v>Conjuration</v>
      </c>
      <c r="F47">
        <f ca="1"/>
        <v>50</v>
      </c>
      <c r="G47" t="str">
        <f ca="1"/>
        <v>Corpse Explosion</v>
      </c>
      <c r="H47">
        <f ca="1"/>
        <v>1</v>
      </c>
      <c r="I47">
        <f ca="1"/>
        <v>1</v>
      </c>
      <c r="J47">
        <f ca="1"/>
        <v>0</v>
      </c>
      <c r="K47">
        <f ca="1"/>
        <v>0</v>
      </c>
      <c r="L47">
        <f ca="1"/>
        <v>0</v>
      </c>
      <c r="M47" t="str">
        <f ca="1"/>
        <v>Soul</v>
      </c>
      <c r="N47">
        <f ca="1"/>
        <v>0</v>
      </c>
      <c r="O47">
        <f ca="1"/>
        <v>0</v>
      </c>
      <c r="P47" s="1">
        <f ca="1"/>
        <v>0</v>
      </c>
      <c r="Q47">
        <f ca="1"/>
        <v>0</v>
      </c>
      <c r="S47" t="str">
        <f t="shared" ca="1" si="0"/>
        <v>Corpse Explosion</v>
      </c>
      <c r="T47">
        <f t="shared" ca="1" si="1"/>
        <v>50</v>
      </c>
      <c r="U47" s="22">
        <f t="shared" ca="1" si="2"/>
        <v>1184491</v>
      </c>
      <c r="Y47" t="str">
        <f t="shared" ca="1" si="16"/>
        <v>30,19</v>
      </c>
      <c r="Z47" t="str">
        <f t="shared" ca="1" si="17"/>
        <v>30,19,23</v>
      </c>
      <c r="AA47" t="str">
        <f t="shared" ref="AA47:CL49" ca="1" si="19">Z47&amp;","&amp;AB34</f>
        <v>30,19,23,32</v>
      </c>
      <c r="AB47" t="str">
        <f t="shared" ca="1" si="19"/>
        <v>30,19,23,32,-1</v>
      </c>
      <c r="AC47" t="str">
        <f t="shared" ca="1" si="19"/>
        <v>30,19,23,32,-1,-1</v>
      </c>
      <c r="AD47" t="str">
        <f t="shared" ca="1" si="19"/>
        <v>30,19,23,32,-1,-1,-1</v>
      </c>
      <c r="AE47" t="str">
        <f t="shared" ca="1" si="19"/>
        <v>30,19,23,32,-1,-1,-1,27</v>
      </c>
      <c r="AF47" t="str">
        <f t="shared" ca="1" si="19"/>
        <v>30,19,23,32,-1,-1,-1,27,27</v>
      </c>
      <c r="AG47" t="str">
        <f t="shared" ca="1" si="19"/>
        <v>30,19,23,32,-1,-1,-1,27,27,-1</v>
      </c>
      <c r="AH47" t="str">
        <f t="shared" ca="1" si="19"/>
        <v>30,19,23,32,-1,-1,-1,27,27,-1,-1</v>
      </c>
      <c r="AI47" t="str">
        <f t="shared" ca="1" si="19"/>
        <v>30,19,23,32,-1,-1,-1,27,27,-1,-1,14</v>
      </c>
      <c r="AJ47" t="str">
        <f t="shared" ca="1" si="19"/>
        <v>30,19,23,32,-1,-1,-1,27,27,-1,-1,14,-1</v>
      </c>
      <c r="AK47" t="str">
        <f t="shared" ca="1" si="19"/>
        <v>30,19,23,32,-1,-1,-1,27,27,-1,-1,14,-1,27</v>
      </c>
      <c r="AL47" t="str">
        <f t="shared" ca="1" si="19"/>
        <v>30,19,23,32,-1,-1,-1,27,27,-1,-1,14,-1,27,-1</v>
      </c>
      <c r="AM47" t="str">
        <f t="shared" ca="1" si="19"/>
        <v>30,19,23,32,-1,-1,-1,27,27,-1,-1,14,-1,27,-1,-1</v>
      </c>
      <c r="AN47" t="str">
        <f t="shared" ca="1" si="19"/>
        <v>30,19,23,32,-1,-1,-1,27,27,-1,-1,14,-1,27,-1,-1,-1</v>
      </c>
      <c r="AO47" t="str">
        <f t="shared" ca="1" si="19"/>
        <v>30,19,23,32,-1,-1,-1,27,27,-1,-1,14,-1,27,-1,-1,-1,-1</v>
      </c>
      <c r="AP47" t="str">
        <f t="shared" ca="1" si="19"/>
        <v>30,19,23,32,-1,-1,-1,27,27,-1,-1,14,-1,27,-1,-1,-1,-1,-1</v>
      </c>
      <c r="AQ47" t="str">
        <f t="shared" ca="1" si="19"/>
        <v>30,19,23,32,-1,-1,-1,27,27,-1,-1,14,-1,27,-1,-1,-1,-1,-1,-1</v>
      </c>
      <c r="AR47" t="str">
        <f t="shared" ca="1" si="19"/>
        <v>30,19,23,32,-1,-1,-1,27,27,-1,-1,14,-1,27,-1,-1,-1,-1,-1,-1,-1</v>
      </c>
      <c r="AS47" t="str">
        <f t="shared" ca="1" si="19"/>
        <v>30,19,23,32,-1,-1,-1,27,27,-1,-1,14,-1,27,-1,-1,-1,-1,-1,-1,-1,35</v>
      </c>
      <c r="AT47" t="str">
        <f t="shared" ca="1" si="19"/>
        <v>30,19,23,32,-1,-1,-1,27,27,-1,-1,14,-1,27,-1,-1,-1,-1,-1,-1,-1,35,32</v>
      </c>
      <c r="AU47" t="str">
        <f t="shared" ca="1" si="19"/>
        <v>30,19,23,32,-1,-1,-1,27,27,-1,-1,14,-1,27,-1,-1,-1,-1,-1,-1,-1,35,32,37</v>
      </c>
      <c r="AV47" t="str">
        <f t="shared" ca="1" si="19"/>
        <v>30,19,23,32,-1,-1,-1,27,27,-1,-1,14,-1,27,-1,-1,-1,-1,-1,-1,-1,35,32,37,23</v>
      </c>
      <c r="AW47" t="str">
        <f t="shared" ca="1" si="19"/>
        <v>30,19,23,32,-1,-1,-1,27,27,-1,-1,14,-1,27,-1,-1,-1,-1,-1,-1,-1,35,32,37,23,-1</v>
      </c>
      <c r="AX47" t="str">
        <f t="shared" ca="1" si="19"/>
        <v>30,19,23,32,-1,-1,-1,27,27,-1,-1,14,-1,27,-1,-1,-1,-1,-1,-1,-1,35,32,37,23,-1,35</v>
      </c>
      <c r="AY47" t="str">
        <f t="shared" ca="1" si="19"/>
        <v>30,19,23,32,-1,-1,-1,27,27,-1,-1,14,-1,27,-1,-1,-1,-1,-1,-1,-1,35,32,37,23,-1,35,34</v>
      </c>
      <c r="AZ47" t="str">
        <f t="shared" ca="1" si="19"/>
        <v>30,19,23,32,-1,-1,-1,27,27,-1,-1,14,-1,27,-1,-1,-1,-1,-1,-1,-1,35,32,37,23,-1,35,34,-1</v>
      </c>
      <c r="BA47" t="str">
        <f t="shared" ca="1" si="19"/>
        <v>30,19,23,32,-1,-1,-1,27,27,-1,-1,14,-1,27,-1,-1,-1,-1,-1,-1,-1,35,32,37,23,-1,35,34,-1,34</v>
      </c>
      <c r="BB47" t="str">
        <f t="shared" ca="1" si="19"/>
        <v>30,19,23,32,-1,-1,-1,27,27,-1,-1,14,-1,27,-1,-1,-1,-1,-1,-1,-1,35,32,37,23,-1,35,34,-1,34,43</v>
      </c>
      <c r="BC47" t="str">
        <f t="shared" ca="1" si="19"/>
        <v>30,19,23,32,-1,-1,-1,27,27,-1,-1,14,-1,27,-1,-1,-1,-1,-1,-1,-1,35,32,37,23,-1,35,34,-1,34,43,43</v>
      </c>
      <c r="BD47" t="str">
        <f t="shared" ca="1" si="19"/>
        <v>30,19,23,32,-1,-1,-1,27,27,-1,-1,14,-1,27,-1,-1,-1,-1,-1,-1,-1,35,32,37,23,-1,35,34,-1,34,43,43,-1</v>
      </c>
      <c r="BE47" t="str">
        <f t="shared" ca="1" si="19"/>
        <v>30,19,23,32,-1,-1,-1,27,27,-1,-1,14,-1,27,-1,-1,-1,-1,-1,-1,-1,35,32,37,23,-1,35,34,-1,34,43,43,-1,25</v>
      </c>
      <c r="BF47" t="str">
        <f t="shared" ca="1" si="19"/>
        <v>30,19,23,32,-1,-1,-1,27,27,-1,-1,14,-1,27,-1,-1,-1,-1,-1,-1,-1,35,32,37,23,-1,35,34,-1,34,43,43,-1,25,-1</v>
      </c>
      <c r="BG47" t="str">
        <f t="shared" ca="1" si="19"/>
        <v>30,19,23,32,-1,-1,-1,27,27,-1,-1,14,-1,27,-1,-1,-1,-1,-1,-1,-1,35,32,37,23,-1,35,34,-1,34,43,43,-1,25,-1,-1</v>
      </c>
      <c r="BH47" t="str">
        <f t="shared" ca="1" si="19"/>
        <v>30,19,23,32,-1,-1,-1,27,27,-1,-1,14,-1,27,-1,-1,-1,-1,-1,-1,-1,35,32,37,23,-1,35,34,-1,34,43,43,-1,25,-1,-1,-1</v>
      </c>
      <c r="BI47" t="str">
        <f t="shared" ca="1" si="19"/>
        <v>30,19,23,32,-1,-1,-1,27,27,-1,-1,14,-1,27,-1,-1,-1,-1,-1,-1,-1,35,32,37,23,-1,35,34,-1,34,43,43,-1,25,-1,-1,-1,-1</v>
      </c>
      <c r="BJ47" t="str">
        <f t="shared" ca="1" si="19"/>
        <v>30,19,23,32,-1,-1,-1,27,27,-1,-1,14,-1,27,-1,-1,-1,-1,-1,-1,-1,35,32,37,23,-1,35,34,-1,34,43,43,-1,25,-1,-1,-1,-1,-1</v>
      </c>
      <c r="BK47" t="str">
        <f t="shared" ca="1" si="19"/>
        <v>30,19,23,32,-1,-1,-1,27,27,-1,-1,14,-1,27,-1,-1,-1,-1,-1,-1,-1,35,32,37,23,-1,35,34,-1,34,43,43,-1,25,-1,-1,-1,-1,-1,6</v>
      </c>
      <c r="BL47" t="str">
        <f t="shared" ca="1" si="19"/>
        <v>30,19,23,32,-1,-1,-1,27,27,-1,-1,14,-1,27,-1,-1,-1,-1,-1,-1,-1,35,32,37,23,-1,35,34,-1,34,43,43,-1,25,-1,-1,-1,-1,-1,6,-1</v>
      </c>
      <c r="BM47" t="str">
        <f t="shared" ca="1" si="19"/>
        <v>30,19,23,32,-1,-1,-1,27,27,-1,-1,14,-1,27,-1,-1,-1,-1,-1,-1,-1,35,32,37,23,-1,35,34,-1,34,43,43,-1,25,-1,-1,-1,-1,-1,6,-1,-1</v>
      </c>
      <c r="BN47" t="str">
        <f t="shared" ca="1" si="19"/>
        <v>30,19,23,32,-1,-1,-1,27,27,-1,-1,14,-1,27,-1,-1,-1,-1,-1,-1,-1,35,32,37,23,-1,35,34,-1,34,43,43,-1,25,-1,-1,-1,-1,-1,6,-1,-1,-1</v>
      </c>
      <c r="BO47" t="str">
        <f t="shared" ca="1" si="19"/>
        <v>30,19,23,32,-1,-1,-1,27,27,-1,-1,14,-1,27,-1,-1,-1,-1,-1,-1,-1,35,32,37,23,-1,35,34,-1,34,43,43,-1,25,-1,-1,-1,-1,-1,6,-1,-1,-1,-1</v>
      </c>
      <c r="BP47" t="str">
        <f t="shared" ca="1" si="19"/>
        <v>30,19,23,32,-1,-1,-1,27,27,-1,-1,14,-1,27,-1,-1,-1,-1,-1,-1,-1,35,32,37,23,-1,35,34,-1,34,43,43,-1,25,-1,-1,-1,-1,-1,6,-1,-1,-1,-1,29</v>
      </c>
      <c r="BQ47" t="str">
        <f t="shared" ca="1" si="19"/>
        <v>30,19,23,32,-1,-1,-1,27,27,-1,-1,14,-1,27,-1,-1,-1,-1,-1,-1,-1,35,32,37,23,-1,35,34,-1,34,43,43,-1,25,-1,-1,-1,-1,-1,6,-1,-1,-1,-1,29,41</v>
      </c>
      <c r="BR47" t="str">
        <f t="shared" ca="1" si="19"/>
        <v>30,19,23,32,-1,-1,-1,27,27,-1,-1,14,-1,27,-1,-1,-1,-1,-1,-1,-1,35,32,37,23,-1,35,34,-1,34,43,43,-1,25,-1,-1,-1,-1,-1,6,-1,-1,-1,-1,29,41,-1</v>
      </c>
      <c r="BS47" t="str">
        <f t="shared" ca="1" si="19"/>
        <v>30,19,23,32,-1,-1,-1,27,27,-1,-1,14,-1,27,-1,-1,-1,-1,-1,-1,-1,35,32,37,23,-1,35,34,-1,34,43,43,-1,25,-1,-1,-1,-1,-1,6,-1,-1,-1,-1,29,41,-1,-1</v>
      </c>
      <c r="BT47" t="str">
        <f t="shared" ca="1" si="19"/>
        <v>30,19,23,32,-1,-1,-1,27,27,-1,-1,14,-1,27,-1,-1,-1,-1,-1,-1,-1,35,32,37,23,-1,35,34,-1,34,43,43,-1,25,-1,-1,-1,-1,-1,6,-1,-1,-1,-1,29,41,-1,-1,23</v>
      </c>
      <c r="BU47" t="str">
        <f t="shared" ca="1" si="19"/>
        <v>30,19,23,32,-1,-1,-1,27,27,-1,-1,14,-1,27,-1,-1,-1,-1,-1,-1,-1,35,32,37,23,-1,35,34,-1,34,43,43,-1,25,-1,-1,-1,-1,-1,6,-1,-1,-1,-1,29,41,-1,-1,23,-1</v>
      </c>
      <c r="BV47" t="str">
        <f t="shared" ca="1" si="19"/>
        <v>30,19,23,32,-1,-1,-1,27,27,-1,-1,14,-1,27,-1,-1,-1,-1,-1,-1,-1,35,32,37,23,-1,35,34,-1,34,43,43,-1,25,-1,-1,-1,-1,-1,6,-1,-1,-1,-1,29,41,-1,-1,23,-1,-1</v>
      </c>
      <c r="BW47" t="str">
        <f t="shared" ca="1" si="19"/>
        <v>30,19,23,32,-1,-1,-1,27,27,-1,-1,14,-1,27,-1,-1,-1,-1,-1,-1,-1,35,32,37,23,-1,35,34,-1,34,43,43,-1,25,-1,-1,-1,-1,-1,6,-1,-1,-1,-1,29,41,-1,-1,23,-1,-1,-1</v>
      </c>
      <c r="BX47" t="str">
        <f t="shared" ca="1" si="19"/>
        <v>30,19,23,32,-1,-1,-1,27,27,-1,-1,14,-1,27,-1,-1,-1,-1,-1,-1,-1,35,32,37,23,-1,35,34,-1,34,43,43,-1,25,-1,-1,-1,-1,-1,6,-1,-1,-1,-1,29,41,-1,-1,23,-1,-1,-1,41</v>
      </c>
      <c r="BY47" t="str">
        <f t="shared" ca="1" si="19"/>
        <v>30,19,23,32,-1,-1,-1,27,27,-1,-1,14,-1,27,-1,-1,-1,-1,-1,-1,-1,35,32,37,23,-1,35,34,-1,34,43,43,-1,25,-1,-1,-1,-1,-1,6,-1,-1,-1,-1,29,41,-1,-1,23,-1,-1,-1,41,-1</v>
      </c>
      <c r="BZ47" t="str">
        <f t="shared" ca="1" si="19"/>
        <v>30,19,23,32,-1,-1,-1,27,27,-1,-1,14,-1,27,-1,-1,-1,-1,-1,-1,-1,35,32,37,23,-1,35,34,-1,34,43,43,-1,25,-1,-1,-1,-1,-1,6,-1,-1,-1,-1,29,41,-1,-1,23,-1,-1,-1,41,-1,-1</v>
      </c>
      <c r="CA47" t="str">
        <f t="shared" ca="1" si="19"/>
        <v>30,19,23,32,-1,-1,-1,27,27,-1,-1,14,-1,27,-1,-1,-1,-1,-1,-1,-1,35,32,37,23,-1,35,34,-1,34,43,43,-1,25,-1,-1,-1,-1,-1,6,-1,-1,-1,-1,29,41,-1,-1,23,-1,-1,-1,41,-1,-1,-1</v>
      </c>
      <c r="CB47" t="str">
        <f t="shared" ca="1" si="19"/>
        <v>30,19,23,32,-1,-1,-1,27,27,-1,-1,14,-1,27,-1,-1,-1,-1,-1,-1,-1,35,32,37,23,-1,35,34,-1,34,43,43,-1,25,-1,-1,-1,-1,-1,6,-1,-1,-1,-1,29,41,-1,-1,23,-1,-1,-1,41,-1,-1,-1,-1</v>
      </c>
      <c r="CC47" t="str">
        <f t="shared" ca="1" si="19"/>
        <v>30,19,23,32,-1,-1,-1,27,27,-1,-1,14,-1,27,-1,-1,-1,-1,-1,-1,-1,35,32,37,23,-1,35,34,-1,34,43,43,-1,25,-1,-1,-1,-1,-1,6,-1,-1,-1,-1,29,41,-1,-1,23,-1,-1,-1,41,-1,-1,-1,-1,-1</v>
      </c>
      <c r="CD47" t="str">
        <f t="shared" ca="1" si="19"/>
        <v>30,19,23,32,-1,-1,-1,27,27,-1,-1,14,-1,27,-1,-1,-1,-1,-1,-1,-1,35,32,37,23,-1,35,34,-1,34,43,43,-1,25,-1,-1,-1,-1,-1,6,-1,-1,-1,-1,29,41,-1,-1,23,-1,-1,-1,41,-1,-1,-1,-1,-1,-1</v>
      </c>
      <c r="CE47" t="str">
        <f t="shared" ca="1" si="19"/>
        <v>30,19,23,32,-1,-1,-1,27,27,-1,-1,14,-1,27,-1,-1,-1,-1,-1,-1,-1,35,32,37,23,-1,35,34,-1,34,43,43,-1,25,-1,-1,-1,-1,-1,6,-1,-1,-1,-1,29,41,-1,-1,23,-1,-1,-1,41,-1,-1,-1,-1,-1,-1,-1</v>
      </c>
      <c r="CF47" t="str">
        <f t="shared" ca="1" si="19"/>
        <v>30,19,23,32,-1,-1,-1,27,27,-1,-1,14,-1,27,-1,-1,-1,-1,-1,-1,-1,35,32,37,23,-1,35,34,-1,34,43,43,-1,25,-1,-1,-1,-1,-1,6,-1,-1,-1,-1,29,41,-1,-1,23,-1,-1,-1,41,-1,-1,-1,-1,-1,-1,-1,-1</v>
      </c>
      <c r="CG47" t="str">
        <f t="shared" ca="1" si="19"/>
        <v>30,19,23,32,-1,-1,-1,27,27,-1,-1,14,-1,27,-1,-1,-1,-1,-1,-1,-1,35,32,37,23,-1,35,34,-1,34,43,43,-1,25,-1,-1,-1,-1,-1,6,-1,-1,-1,-1,29,41,-1,-1,23,-1,-1,-1,41,-1,-1,-1,-1,-1,-1,-1,-1,-1</v>
      </c>
      <c r="CH47" t="str">
        <f t="shared" ca="1" si="19"/>
        <v>30,19,23,32,-1,-1,-1,27,27,-1,-1,14,-1,27,-1,-1,-1,-1,-1,-1,-1,35,32,37,23,-1,35,34,-1,34,43,43,-1,25,-1,-1,-1,-1,-1,6,-1,-1,-1,-1,29,41,-1,-1,23,-1,-1,-1,41,-1,-1,-1,-1,-1,-1,-1,-1,-1,-1</v>
      </c>
      <c r="CI47" t="str">
        <f t="shared" ca="1" si="19"/>
        <v>30,19,23,32,-1,-1,-1,27,27,-1,-1,14,-1,27,-1,-1,-1,-1,-1,-1,-1,35,32,37,23,-1,35,34,-1,34,43,43,-1,25,-1,-1,-1,-1,-1,6,-1,-1,-1,-1,29,41,-1,-1,23,-1,-1,-1,41,-1,-1,-1,-1,-1,-1,-1,-1,-1,-1,-1</v>
      </c>
      <c r="CJ47" t="str">
        <f t="shared" ca="1" si="19"/>
        <v>30,19,23,32,-1,-1,-1,27,27,-1,-1,14,-1,27,-1,-1,-1,-1,-1,-1,-1,35,32,37,23,-1,35,34,-1,34,43,43,-1,25,-1,-1,-1,-1,-1,6,-1,-1,-1,-1,29,41,-1,-1,23,-1,-1,-1,41,-1,-1,-1,-1,-1,-1,-1,-1,-1,-1,-1,-1</v>
      </c>
      <c r="CK47" t="str">
        <f t="shared" ca="1" si="19"/>
        <v>30,19,23,32,-1,-1,-1,27,27,-1,-1,14,-1,27,-1,-1,-1,-1,-1,-1,-1,35,32,37,23,-1,35,34,-1,34,43,43,-1,25,-1,-1,-1,-1,-1,6,-1,-1,-1,-1,29,41,-1,-1,23,-1,-1,-1,41,-1,-1,-1,-1,-1,-1,-1,-1,-1,-1,-1,-1,-1</v>
      </c>
      <c r="CL47" t="str">
        <f t="shared" ca="1" si="19"/>
        <v>30,19,23,32,-1,-1,-1,27,27,-1,-1,14,-1,27,-1,-1,-1,-1,-1,-1,-1,35,32,37,23,-1,35,34,-1,34,43,43,-1,25,-1,-1,-1,-1,-1,6,-1,-1,-1,-1,29,41,-1,-1,23,-1,-1,-1,41,-1,-1,-1,-1,-1,-1,-1,-1,-1,-1,-1,-1,-1,-1</v>
      </c>
      <c r="CM47" t="str">
        <f t="shared" ca="1" si="14"/>
        <v>30,19,23,32,-1,-1,-1,27,27,-1,-1,14,-1,27,-1,-1,-1,-1,-1,-1,-1,35,32,37,23,-1,35,34,-1,34,43,43,-1,25,-1,-1,-1,-1,-1,6,-1,-1,-1,-1,29,41,-1,-1,23,-1,-1,-1,41,-1,-1,-1,-1,-1,-1,-1,-1,-1,-1,-1,-1,-1,-1,-1</v>
      </c>
      <c r="CN47" t="str">
        <f t="shared" ca="1" si="14"/>
        <v>30,19,23,32,-1,-1,-1,27,27,-1,-1,14,-1,27,-1,-1,-1,-1,-1,-1,-1,35,32,37,23,-1,35,34,-1,34,43,43,-1,25,-1,-1,-1,-1,-1,6,-1,-1,-1,-1,29,41,-1,-1,23,-1,-1,-1,41,-1,-1,-1,-1,-1,-1,-1,-1,-1,-1,-1,-1,-1,-1,-1,-1</v>
      </c>
      <c r="CO47" t="str">
        <f t="shared" ca="1" si="14"/>
        <v>30,19,23,32,-1,-1,-1,27,27,-1,-1,14,-1,27,-1,-1,-1,-1,-1,-1,-1,35,32,37,23,-1,35,34,-1,34,43,43,-1,25,-1,-1,-1,-1,-1,6,-1,-1,-1,-1,29,41,-1,-1,23,-1,-1,-1,41,-1,-1,-1,-1,-1,-1,-1,-1,-1,-1,-1,-1,-1,-1,-1,-1,41</v>
      </c>
      <c r="CP47" t="str">
        <f t="shared" ca="1" si="14"/>
        <v>30,19,23,32,-1,-1,-1,27,27,-1,-1,14,-1,27,-1,-1,-1,-1,-1,-1,-1,35,32,37,23,-1,35,34,-1,34,43,43,-1,25,-1,-1,-1,-1,-1,6,-1,-1,-1,-1,29,41,-1,-1,23,-1,-1,-1,41,-1,-1,-1,-1,-1,-1,-1,-1,-1,-1,-1,-1,-1,-1,-1,-1,41,-1</v>
      </c>
      <c r="CQ47" t="str">
        <f t="shared" ca="1" si="14"/>
        <v>30,19,23,32,-1,-1,-1,27,27,-1,-1,14,-1,27,-1,-1,-1,-1,-1,-1,-1,35,32,37,23,-1,35,34,-1,34,43,43,-1,25,-1,-1,-1,-1,-1,6,-1,-1,-1,-1,29,41,-1,-1,23,-1,-1,-1,41,-1,-1,-1,-1,-1,-1,-1,-1,-1,-1,-1,-1,-1,-1,-1,-1,41,-1,-1</v>
      </c>
      <c r="CR47" t="str">
        <f t="shared" ca="1" si="14"/>
        <v>30,19,23,32,-1,-1,-1,27,27,-1,-1,14,-1,27,-1,-1,-1,-1,-1,-1,-1,35,32,37,23,-1,35,34,-1,34,43,43,-1,25,-1,-1,-1,-1,-1,6,-1,-1,-1,-1,29,41,-1,-1,23,-1,-1,-1,41,-1,-1,-1,-1,-1,-1,-1,-1,-1,-1,-1,-1,-1,-1,-1,-1,41,-1,-1,-1</v>
      </c>
      <c r="CS47" t="str">
        <f t="shared" ca="1" si="14"/>
        <v>30,19,23,32,-1,-1,-1,27,27,-1,-1,14,-1,27,-1,-1,-1,-1,-1,-1,-1,35,32,37,23,-1,35,34,-1,34,43,43,-1,25,-1,-1,-1,-1,-1,6,-1,-1,-1,-1,29,41,-1,-1,23,-1,-1,-1,41,-1,-1,-1,-1,-1,-1,-1,-1,-1,-1,-1,-1,-1,-1,-1,-1,41,-1,-1,-1,-1</v>
      </c>
      <c r="CT47" t="str">
        <f t="shared" ca="1" si="14"/>
        <v>30,19,23,32,-1,-1,-1,27,27,-1,-1,14,-1,27,-1,-1,-1,-1,-1,-1,-1,35,32,37,23,-1,35,34,-1,34,43,43,-1,25,-1,-1,-1,-1,-1,6,-1,-1,-1,-1,29,41,-1,-1,23,-1,-1,-1,41,-1,-1,-1,-1,-1,-1,-1,-1,-1,-1,-1,-1,-1,-1,-1,-1,41,-1,-1,-1,-1,-1</v>
      </c>
      <c r="CU47" t="str">
        <f t="shared" ca="1" si="14"/>
        <v>30,19,23,32,-1,-1,-1,27,27,-1,-1,14,-1,27,-1,-1,-1,-1,-1,-1,-1,35,32,37,23,-1,35,34,-1,34,43,43,-1,25,-1,-1,-1,-1,-1,6,-1,-1,-1,-1,29,41,-1,-1,23,-1,-1,-1,41,-1,-1,-1,-1,-1,-1,-1,-1,-1,-1,-1,-1,-1,-1,-1,-1,41,-1,-1,-1,-1,-1,-1</v>
      </c>
      <c r="CV47" t="str">
        <f t="shared" ca="1" si="14"/>
        <v>30,19,23,32,-1,-1,-1,27,27,-1,-1,14,-1,27,-1,-1,-1,-1,-1,-1,-1,35,32,37,23,-1,35,34,-1,34,43,43,-1,25,-1,-1,-1,-1,-1,6,-1,-1,-1,-1,29,41,-1,-1,23,-1,-1,-1,41,-1,-1,-1,-1,-1,-1,-1,-1,-1,-1,-1,-1,-1,-1,-1,-1,41,-1,-1,-1,-1,-1,-1,-1</v>
      </c>
      <c r="CW47" t="str">
        <f t="shared" ca="1" si="14"/>
        <v>30,19,23,32,-1,-1,-1,27,27,-1,-1,14,-1,27,-1,-1,-1,-1,-1,-1,-1,35,32,37,23,-1,35,34,-1,34,43,43,-1,25,-1,-1,-1,-1,-1,6,-1,-1,-1,-1,29,41,-1,-1,23,-1,-1,-1,41,-1,-1,-1,-1,-1,-1,-1,-1,-1,-1,-1,-1,-1,-1,-1,-1,41,-1,-1,-1,-1,-1,-1,-1,-1</v>
      </c>
      <c r="CX47" t="str">
        <f t="shared" ca="1" si="14"/>
        <v>30,19,23,32,-1,-1,-1,27,27,-1,-1,14,-1,27,-1,-1,-1,-1,-1,-1,-1,35,32,37,23,-1,35,34,-1,34,43,43,-1,25,-1,-1,-1,-1,-1,6,-1,-1,-1,-1,29,41,-1,-1,23,-1,-1,-1,41,-1,-1,-1,-1,-1,-1,-1,-1,-1,-1,-1,-1,-1,-1,-1,-1,41,-1,-1,-1,-1,-1,-1,-1,-1,-1</v>
      </c>
      <c r="CY47" t="str">
        <f t="shared" ca="1" si="14"/>
        <v>30,19,23,32,-1,-1,-1,27,27,-1,-1,14,-1,27,-1,-1,-1,-1,-1,-1,-1,35,32,37,23,-1,35,34,-1,34,43,43,-1,25,-1,-1,-1,-1,-1,6,-1,-1,-1,-1,29,41,-1,-1,23,-1,-1,-1,41,-1,-1,-1,-1,-1,-1,-1,-1,-1,-1,-1,-1,-1,-1,-1,-1,41,-1,-1,-1,-1,-1,-1,-1,-1,-1,-1</v>
      </c>
      <c r="CZ47" t="str">
        <f t="shared" ca="1" si="14"/>
        <v>30,19,23,32,-1,-1,-1,27,27,-1,-1,14,-1,27,-1,-1,-1,-1,-1,-1,-1,35,32,37,23,-1,35,34,-1,34,43,43,-1,25,-1,-1,-1,-1,-1,6,-1,-1,-1,-1,29,41,-1,-1,23,-1,-1,-1,41,-1,-1,-1,-1,-1,-1,-1,-1,-1,-1,-1,-1,-1,-1,-1,-1,41,-1,-1,-1,-1,-1,-1,-1,-1,-1,-1,-1</v>
      </c>
      <c r="DA47" t="str">
        <f t="shared" ca="1" si="14"/>
        <v>30,19,23,32,-1,-1,-1,27,27,-1,-1,14,-1,27,-1,-1,-1,-1,-1,-1,-1,35,32,37,23,-1,35,34,-1,34,43,43,-1,25,-1,-1,-1,-1,-1,6,-1,-1,-1,-1,29,41,-1,-1,23,-1,-1,-1,41,-1,-1,-1,-1,-1,-1,-1,-1,-1,-1,-1,-1,-1,-1,-1,-1,41,-1,-1,-1,-1,-1,-1,-1,-1,-1,-1,-1,-1</v>
      </c>
      <c r="DB47" t="str">
        <f t="shared" ca="1" si="14"/>
        <v>30,19,23,32,-1,-1,-1,27,27,-1,-1,14,-1,27,-1,-1,-1,-1,-1,-1,-1,35,32,37,23,-1,35,34,-1,34,43,43,-1,25,-1,-1,-1,-1,-1,6,-1,-1,-1,-1,29,41,-1,-1,23,-1,-1,-1,41,-1,-1,-1,-1,-1,-1,-1,-1,-1,-1,-1,-1,-1,-1,-1,-1,41,-1,-1,-1,-1,-1,-1,-1,-1,-1,-1,-1,-1,-1</v>
      </c>
      <c r="DC47" t="str">
        <f t="shared" ca="1" si="14"/>
        <v>30,19,23,32,-1,-1,-1,27,27,-1,-1,14,-1,27,-1,-1,-1,-1,-1,-1,-1,35,32,37,23,-1,35,34,-1,34,43,43,-1,25,-1,-1,-1,-1,-1,6,-1,-1,-1,-1,29,41,-1,-1,23,-1,-1,-1,41,-1,-1,-1,-1,-1,-1,-1,-1,-1,-1,-1,-1,-1,-1,-1,-1,41,-1,-1,-1,-1,-1,-1,-1,-1,-1,-1,-1,-1,-1,18</v>
      </c>
      <c r="DD47" t="str">
        <f t="shared" ca="1" si="14"/>
        <v>30,19,23,32,-1,-1,-1,27,27,-1,-1,14,-1,27,-1,-1,-1,-1,-1,-1,-1,35,32,37,23,-1,35,34,-1,34,43,43,-1,25,-1,-1,-1,-1,-1,6,-1,-1,-1,-1,29,41,-1,-1,23,-1,-1,-1,41,-1,-1,-1,-1,-1,-1,-1,-1,-1,-1,-1,-1,-1,-1,-1,-1,41,-1,-1,-1,-1,-1,-1,-1,-1,-1,-1,-1,-1,-1,18,41</v>
      </c>
      <c r="DE47" t="str">
        <f t="shared" ca="1" si="14"/>
        <v>30,19,23,32,-1,-1,-1,27,27,-1,-1,14,-1,27,-1,-1,-1,-1,-1,-1,-1,35,32,37,23,-1,35,34,-1,34,43,43,-1,25,-1,-1,-1,-1,-1,6,-1,-1,-1,-1,29,41,-1,-1,23,-1,-1,-1,41,-1,-1,-1,-1,-1,-1,-1,-1,-1,-1,-1,-1,-1,-1,-1,-1,41,-1,-1,-1,-1,-1,-1,-1,-1,-1,-1,-1,-1,-1,18,41,-1</v>
      </c>
      <c r="DF47" t="str">
        <f t="shared" ca="1" si="14"/>
        <v>30,19,23,32,-1,-1,-1,27,27,-1,-1,14,-1,27,-1,-1,-1,-1,-1,-1,-1,35,32,37,23,-1,35,34,-1,34,43,43,-1,25,-1,-1,-1,-1,-1,6,-1,-1,-1,-1,29,41,-1,-1,23,-1,-1,-1,41,-1,-1,-1,-1,-1,-1,-1,-1,-1,-1,-1,-1,-1,-1,-1,-1,41,-1,-1,-1,-1,-1,-1,-1,-1,-1,-1,-1,-1,-1,18,41,-1,-1</v>
      </c>
      <c r="DG47" t="str">
        <f t="shared" ca="1" si="14"/>
        <v>30,19,23,32,-1,-1,-1,27,27,-1,-1,14,-1,27,-1,-1,-1,-1,-1,-1,-1,35,32,37,23,-1,35,34,-1,34,43,43,-1,25,-1,-1,-1,-1,-1,6,-1,-1,-1,-1,29,41,-1,-1,23,-1,-1,-1,41,-1,-1,-1,-1,-1,-1,-1,-1,-1,-1,-1,-1,-1,-1,-1,-1,41,-1,-1,-1,-1,-1,-1,-1,-1,-1,-1,-1,-1,-1,18,41,-1,-1,34</v>
      </c>
      <c r="DH47" t="str">
        <f t="shared" ca="1" si="14"/>
        <v>30,19,23,32,-1,-1,-1,27,27,-1,-1,14,-1,27,-1,-1,-1,-1,-1,-1,-1,35,32,37,23,-1,35,34,-1,34,43,43,-1,25,-1,-1,-1,-1,-1,6,-1,-1,-1,-1,29,41,-1,-1,23,-1,-1,-1,41,-1,-1,-1,-1,-1,-1,-1,-1,-1,-1,-1,-1,-1,-1,-1,-1,41,-1,-1,-1,-1,-1,-1,-1,-1,-1,-1,-1,-1,-1,18,41,-1,-1,34,-1</v>
      </c>
      <c r="DI47" t="str">
        <f t="shared" ca="1" si="14"/>
        <v>30,19,23,32,-1,-1,-1,27,27,-1,-1,14,-1,27,-1,-1,-1,-1,-1,-1,-1,35,32,37,23,-1,35,34,-1,34,43,43,-1,25,-1,-1,-1,-1,-1,6,-1,-1,-1,-1,29,41,-1,-1,23,-1,-1,-1,41,-1,-1,-1,-1,-1,-1,-1,-1,-1,-1,-1,-1,-1,-1,-1,-1,41,-1,-1,-1,-1,-1,-1,-1,-1,-1,-1,-1,-1,-1,18,41,-1,-1,34,-1,34</v>
      </c>
      <c r="DJ47" t="str">
        <f t="shared" ca="1" si="14"/>
        <v>30,19,23,32,-1,-1,-1,27,27,-1,-1,14,-1,27,-1,-1,-1,-1,-1,-1,-1,35,32,37,23,-1,35,34,-1,34,43,43,-1,25,-1,-1,-1,-1,-1,6,-1,-1,-1,-1,29,41,-1,-1,23,-1,-1,-1,41,-1,-1,-1,-1,-1,-1,-1,-1,-1,-1,-1,-1,-1,-1,-1,-1,41,-1,-1,-1,-1,-1,-1,-1,-1,-1,-1,-1,-1,-1,18,41,-1,-1,34,-1,34,37</v>
      </c>
      <c r="DK47" t="str">
        <f t="shared" ca="1" si="14"/>
        <v>30,19,23,32,-1,-1,-1,27,27,-1,-1,14,-1,27,-1,-1,-1,-1,-1,-1,-1,35,32,37,23,-1,35,34,-1,34,43,43,-1,25,-1,-1,-1,-1,-1,6,-1,-1,-1,-1,29,41,-1,-1,23,-1,-1,-1,41,-1,-1,-1,-1,-1,-1,-1,-1,-1,-1,-1,-1,-1,-1,-1,-1,41,-1,-1,-1,-1,-1,-1,-1,-1,-1,-1,-1,-1,-1,18,41,-1,-1,34,-1,34,37,47</v>
      </c>
      <c r="DL47" t="str">
        <f t="shared" ca="1" si="14"/>
        <v>30,19,23,32,-1,-1,-1,27,27,-1,-1,14,-1,27,-1,-1,-1,-1,-1,-1,-1,35,32,37,23,-1,35,34,-1,34,43,43,-1,25,-1,-1,-1,-1,-1,6,-1,-1,-1,-1,29,41,-1,-1,23,-1,-1,-1,41,-1,-1,-1,-1,-1,-1,-1,-1,-1,-1,-1,-1,-1,-1,-1,-1,41,-1,-1,-1,-1,-1,-1,-1,-1,-1,-1,-1,-1,-1,18,41,-1,-1,34,-1,34,37,47,16</v>
      </c>
      <c r="DM47" t="str">
        <f t="shared" ca="1" si="14"/>
        <v>30,19,23,32,-1,-1,-1,27,27,-1,-1,14,-1,27,-1,-1,-1,-1,-1,-1,-1,35,32,37,23,-1,35,34,-1,34,43,43,-1,25,-1,-1,-1,-1,-1,6,-1,-1,-1,-1,29,41,-1,-1,23,-1,-1,-1,41,-1,-1,-1,-1,-1,-1,-1,-1,-1,-1,-1,-1,-1,-1,-1,-1,41,-1,-1,-1,-1,-1,-1,-1,-1,-1,-1,-1,-1,-1,18,41,-1,-1,34,-1,34,37,47,16,26</v>
      </c>
      <c r="DN47" t="str">
        <f t="shared" ca="1" si="14"/>
        <v>30,19,23,32,-1,-1,-1,27,27,-1,-1,14,-1,27,-1,-1,-1,-1,-1,-1,-1,35,32,37,23,-1,35,34,-1,34,43,43,-1,25,-1,-1,-1,-1,-1,6,-1,-1,-1,-1,29,41,-1,-1,23,-1,-1,-1,41,-1,-1,-1,-1,-1,-1,-1,-1,-1,-1,-1,-1,-1,-1,-1,-1,41,-1,-1,-1,-1,-1,-1,-1,-1,-1,-1,-1,-1,-1,18,41,-1,-1,34,-1,34,37,47,16,26,41</v>
      </c>
      <c r="DO47" t="str">
        <f t="shared" ca="1" si="14"/>
        <v>30,19,23,32,-1,-1,-1,27,27,-1,-1,14,-1,27,-1,-1,-1,-1,-1,-1,-1,35,32,37,23,-1,35,34,-1,34,43,43,-1,25,-1,-1,-1,-1,-1,6,-1,-1,-1,-1,29,41,-1,-1,23,-1,-1,-1,41,-1,-1,-1,-1,-1,-1,-1,-1,-1,-1,-1,-1,-1,-1,-1,-1,41,-1,-1,-1,-1,-1,-1,-1,-1,-1,-1,-1,-1,-1,18,41,-1,-1,34,-1,34,37,47,16,26,41,22</v>
      </c>
      <c r="DP47" t="str">
        <f t="shared" ca="1" si="14"/>
        <v>30,19,23,32,-1,-1,-1,27,27,-1,-1,14,-1,27,-1,-1,-1,-1,-1,-1,-1,35,32,37,23,-1,35,34,-1,34,43,43,-1,25,-1,-1,-1,-1,-1,6,-1,-1,-1,-1,29,41,-1,-1,23,-1,-1,-1,41,-1,-1,-1,-1,-1,-1,-1,-1,-1,-1,-1,-1,-1,-1,-1,-1,41,-1,-1,-1,-1,-1,-1,-1,-1,-1,-1,-1,-1,-1,18,41,-1,-1,34,-1,34,37,47,16,26,41,22,26</v>
      </c>
      <c r="DQ47" t="str">
        <f t="shared" ca="1" si="14"/>
        <v>30,19,23,32,-1,-1,-1,27,27,-1,-1,14,-1,27,-1,-1,-1,-1,-1,-1,-1,35,32,37,23,-1,35,34,-1,34,43,43,-1,25,-1,-1,-1,-1,-1,6,-1,-1,-1,-1,29,41,-1,-1,23,-1,-1,-1,41,-1,-1,-1,-1,-1,-1,-1,-1,-1,-1,-1,-1,-1,-1,-1,-1,41,-1,-1,-1,-1,-1,-1,-1,-1,-1,-1,-1,-1,-1,18,41,-1,-1,34,-1,34,37,47,16,26,41,22,26,-1</v>
      </c>
      <c r="DR47" t="str">
        <f t="shared" ca="1" si="14"/>
        <v>30,19,23,32,-1,-1,-1,27,27,-1,-1,14,-1,27,-1,-1,-1,-1,-1,-1,-1,35,32,37,23,-1,35,34,-1,34,43,43,-1,25,-1,-1,-1,-1,-1,6,-1,-1,-1,-1,29,41,-1,-1,23,-1,-1,-1,41,-1,-1,-1,-1,-1,-1,-1,-1,-1,-1,-1,-1,-1,-1,-1,-1,41,-1,-1,-1,-1,-1,-1,-1,-1,-1,-1,-1,-1,-1,18,41,-1,-1,34,-1,34,37,47,16,26,41,22,26,-1,46</v>
      </c>
      <c r="DS47" t="str">
        <f t="shared" ca="1" si="14"/>
        <v>30,19,23,32,-1,-1,-1,27,27,-1,-1,14,-1,27,-1,-1,-1,-1,-1,-1,-1,35,32,37,23,-1,35,34,-1,34,43,43,-1,25,-1,-1,-1,-1,-1,6,-1,-1,-1,-1,29,41,-1,-1,23,-1,-1,-1,41,-1,-1,-1,-1,-1,-1,-1,-1,-1,-1,-1,-1,-1,-1,-1,-1,41,-1,-1,-1,-1,-1,-1,-1,-1,-1,-1,-1,-1,-1,18,41,-1,-1,34,-1,34,37,47,16,26,41,22,26,-1,46,30</v>
      </c>
      <c r="DT47" t="str">
        <f t="shared" ca="1" si="14"/>
        <v>30,19,23,32,-1,-1,-1,27,27,-1,-1,14,-1,27,-1,-1,-1,-1,-1,-1,-1,35,32,37,23,-1,35,34,-1,34,43,43,-1,25,-1,-1,-1,-1,-1,6,-1,-1,-1,-1,29,41,-1,-1,23,-1,-1,-1,41,-1,-1,-1,-1,-1,-1,-1,-1,-1,-1,-1,-1,-1,-1,-1,-1,41,-1,-1,-1,-1,-1,-1,-1,-1,-1,-1,-1,-1,-1,18,41,-1,-1,34,-1,34,37,47,16,26,41,22,26,-1,46,30,26</v>
      </c>
      <c r="DU47" t="str">
        <f t="shared" ca="1" si="14"/>
        <v>30,19,23,32,-1,-1,-1,27,27,-1,-1,14,-1,27,-1,-1,-1,-1,-1,-1,-1,35,32,37,23,-1,35,34,-1,34,43,43,-1,25,-1,-1,-1,-1,-1,6,-1,-1,-1,-1,29,41,-1,-1,23,-1,-1,-1,41,-1,-1,-1,-1,-1,-1,-1,-1,-1,-1,-1,-1,-1,-1,-1,-1,41,-1,-1,-1,-1,-1,-1,-1,-1,-1,-1,-1,-1,-1,18,41,-1,-1,34,-1,34,37,47,16,26,41,22,26,-1,46,30,26,-1</v>
      </c>
      <c r="DV47" t="str">
        <f t="shared" ca="1" si="14"/>
        <v>30,19,23,32,-1,-1,-1,27,27,-1,-1,14,-1,27,-1,-1,-1,-1,-1,-1,-1,35,32,37,23,-1,35,34,-1,34,43,43,-1,25,-1,-1,-1,-1,-1,6,-1,-1,-1,-1,29,41,-1,-1,23,-1,-1,-1,41,-1,-1,-1,-1,-1,-1,-1,-1,-1,-1,-1,-1,-1,-1,-1,-1,41,-1,-1,-1,-1,-1,-1,-1,-1,-1,-1,-1,-1,-1,18,41,-1,-1,34,-1,34,37,47,16,26,41,22,26,-1,46,30,26,-1,39</v>
      </c>
      <c r="DW47" t="str">
        <f t="shared" ca="1" si="14"/>
        <v>30,19,23,32,-1,-1,-1,27,27,-1,-1,14,-1,27,-1,-1,-1,-1,-1,-1,-1,35,32,37,23,-1,35,34,-1,34,43,43,-1,25,-1,-1,-1,-1,-1,6,-1,-1,-1,-1,29,41,-1,-1,23,-1,-1,-1,41,-1,-1,-1,-1,-1,-1,-1,-1,-1,-1,-1,-1,-1,-1,-1,-1,41,-1,-1,-1,-1,-1,-1,-1,-1,-1,-1,-1,-1,-1,18,41,-1,-1,34,-1,34,37,47,16,26,41,22,26,-1,46,30,26,-1,39,21</v>
      </c>
      <c r="DX47" t="str">
        <f t="shared" ca="1" si="14"/>
        <v>30,19,23,32,-1,-1,-1,27,27,-1,-1,14,-1,27,-1,-1,-1,-1,-1,-1,-1,35,32,37,23,-1,35,34,-1,34,43,43,-1,25,-1,-1,-1,-1,-1,6,-1,-1,-1,-1,29,41,-1,-1,23,-1,-1,-1,41,-1,-1,-1,-1,-1,-1,-1,-1,-1,-1,-1,-1,-1,-1,-1,-1,41,-1,-1,-1,-1,-1,-1,-1,-1,-1,-1,-1,-1,-1,18,41,-1,-1,34,-1,34,37,47,16,26,41,22,26,-1,46,30,26,-1,39,21,22</v>
      </c>
      <c r="DY47" t="str">
        <f t="shared" ca="1" si="14"/>
        <v>30,19,23,32,-1,-1,-1,27,27,-1,-1,14,-1,27,-1,-1,-1,-1,-1,-1,-1,35,32,37,23,-1,35,34,-1,34,43,43,-1,25,-1,-1,-1,-1,-1,6,-1,-1,-1,-1,29,41,-1,-1,23,-1,-1,-1,41,-1,-1,-1,-1,-1,-1,-1,-1,-1,-1,-1,-1,-1,-1,-1,-1,41,-1,-1,-1,-1,-1,-1,-1,-1,-1,-1,-1,-1,-1,18,41,-1,-1,34,-1,34,37,47,16,26,41,22,26,-1,46,30,26,-1,39,21,22,22</v>
      </c>
      <c r="DZ47" t="str">
        <f t="shared" ca="1" si="14"/>
        <v>30,19,23,32,-1,-1,-1,27,27,-1,-1,14,-1,27,-1,-1,-1,-1,-1,-1,-1,35,32,37,23,-1,35,34,-1,34,43,43,-1,25,-1,-1,-1,-1,-1,6,-1,-1,-1,-1,29,41,-1,-1,23,-1,-1,-1,41,-1,-1,-1,-1,-1,-1,-1,-1,-1,-1,-1,-1,-1,-1,-1,-1,41,-1,-1,-1,-1,-1,-1,-1,-1,-1,-1,-1,-1,-1,18,41,-1,-1,34,-1,34,37,47,16,26,41,22,26,-1,46,30,26,-1,39,21,22,22,22</v>
      </c>
      <c r="EA47" t="str">
        <f t="shared" ca="1" si="14"/>
        <v>30,19,23,32,-1,-1,-1,27,27,-1,-1,14,-1,27,-1,-1,-1,-1,-1,-1,-1,35,32,37,23,-1,35,34,-1,34,43,43,-1,25,-1,-1,-1,-1,-1,6,-1,-1,-1,-1,29,41,-1,-1,23,-1,-1,-1,41,-1,-1,-1,-1,-1,-1,-1,-1,-1,-1,-1,-1,-1,-1,-1,-1,41,-1,-1,-1,-1,-1,-1,-1,-1,-1,-1,-1,-1,-1,18,41,-1,-1,34,-1,34,37,47,16,26,41,22,26,-1,46,30,26,-1,39,21,22,22,22,41</v>
      </c>
      <c r="EB47" t="str">
        <f t="shared" ca="1" si="14"/>
        <v>30,19,23,32,-1,-1,-1,27,27,-1,-1,14,-1,27,-1,-1,-1,-1,-1,-1,-1,35,32,37,23,-1,35,34,-1,34,43,43,-1,25,-1,-1,-1,-1,-1,6,-1,-1,-1,-1,29,41,-1,-1,23,-1,-1,-1,41,-1,-1,-1,-1,-1,-1,-1,-1,-1,-1,-1,-1,-1,-1,-1,-1,41,-1,-1,-1,-1,-1,-1,-1,-1,-1,-1,-1,-1,-1,18,41,-1,-1,34,-1,34,37,47,16,26,41,22,26,-1,46,30,26,-1,39,21,22,22,22,41,26</v>
      </c>
      <c r="EC47" t="str">
        <f t="shared" ca="1" si="14"/>
        <v>30,19,23,32,-1,-1,-1,27,27,-1,-1,14,-1,27,-1,-1,-1,-1,-1,-1,-1,35,32,37,23,-1,35,34,-1,34,43,43,-1,25,-1,-1,-1,-1,-1,6,-1,-1,-1,-1,29,41,-1,-1,23,-1,-1,-1,41,-1,-1,-1,-1,-1,-1,-1,-1,-1,-1,-1,-1,-1,-1,-1,-1,41,-1,-1,-1,-1,-1,-1,-1,-1,-1,-1,-1,-1,-1,18,41,-1,-1,34,-1,34,37,47,16,26,41,22,26,-1,46,30,26,-1,39,21,22,22,22,41,26,21</v>
      </c>
      <c r="ED47" t="str">
        <f t="shared" ca="1" si="14"/>
        <v>30,19,23,32,-1,-1,-1,27,27,-1,-1,14,-1,27,-1,-1,-1,-1,-1,-1,-1,35,32,37,23,-1,35,34,-1,34,43,43,-1,25,-1,-1,-1,-1,-1,6,-1,-1,-1,-1,29,41,-1,-1,23,-1,-1,-1,41,-1,-1,-1,-1,-1,-1,-1,-1,-1,-1,-1,-1,-1,-1,-1,-1,41,-1,-1,-1,-1,-1,-1,-1,-1,-1,-1,-1,-1,-1,18,41,-1,-1,34,-1,34,37,47,16,26,41,22,26,-1,46,30,26,-1,39,21,22,22,22,41,26,21,-1</v>
      </c>
      <c r="EE47" t="str">
        <f t="shared" ca="1" si="14"/>
        <v>30,19,23,32,-1,-1,-1,27,27,-1,-1,14,-1,27,-1,-1,-1,-1,-1,-1,-1,35,32,37,23,-1,35,34,-1,34,43,43,-1,25,-1,-1,-1,-1,-1,6,-1,-1,-1,-1,29,41,-1,-1,23,-1,-1,-1,41,-1,-1,-1,-1,-1,-1,-1,-1,-1,-1,-1,-1,-1,-1,-1,-1,41,-1,-1,-1,-1,-1,-1,-1,-1,-1,-1,-1,-1,-1,18,41,-1,-1,34,-1,34,37,47,16,26,41,22,26,-1,46,30,26,-1,39,21,22,22,22,41,26,21,-1,21</v>
      </c>
      <c r="EF47" t="str">
        <f t="shared" ca="1" si="14"/>
        <v>30,19,23,32,-1,-1,-1,27,27,-1,-1,14,-1,27,-1,-1,-1,-1,-1,-1,-1,35,32,37,23,-1,35,34,-1,34,43,43,-1,25,-1,-1,-1,-1,-1,6,-1,-1,-1,-1,29,41,-1,-1,23,-1,-1,-1,41,-1,-1,-1,-1,-1,-1,-1,-1,-1,-1,-1,-1,-1,-1,-1,-1,41,-1,-1,-1,-1,-1,-1,-1,-1,-1,-1,-1,-1,-1,18,41,-1,-1,34,-1,34,37,47,16,26,41,22,26,-1,46,30,26,-1,39,21,22,22,22,41,26,21,-1,21,22</v>
      </c>
      <c r="EG47" t="str">
        <f t="shared" ca="1" si="14"/>
        <v>30,19,23,32,-1,-1,-1,27,27,-1,-1,14,-1,27,-1,-1,-1,-1,-1,-1,-1,35,32,37,23,-1,35,34,-1,34,43,43,-1,25,-1,-1,-1,-1,-1,6,-1,-1,-1,-1,29,41,-1,-1,23,-1,-1,-1,41,-1,-1,-1,-1,-1,-1,-1,-1,-1,-1,-1,-1,-1,-1,-1,-1,41,-1,-1,-1,-1,-1,-1,-1,-1,-1,-1,-1,-1,-1,18,41,-1,-1,34,-1,34,37,47,16,26,41,22,26,-1,46,30,26,-1,39,21,22,22,22,41,26,21,-1,21,22,21</v>
      </c>
      <c r="EH47" t="str">
        <f t="shared" ca="1" si="14"/>
        <v>30,19,23,32,-1,-1,-1,27,27,-1,-1,14,-1,27,-1,-1,-1,-1,-1,-1,-1,35,32,37,23,-1,35,34,-1,34,43,43,-1,25,-1,-1,-1,-1,-1,6,-1,-1,-1,-1,29,41,-1,-1,23,-1,-1,-1,41,-1,-1,-1,-1,-1,-1,-1,-1,-1,-1,-1,-1,-1,-1,-1,-1,41,-1,-1,-1,-1,-1,-1,-1,-1,-1,-1,-1,-1,-1,18,41,-1,-1,34,-1,34,37,47,16,26,41,22,26,-1,46,30,26,-1,39,21,22,22,22,41,26,21,-1,21,22,21,26</v>
      </c>
      <c r="EI47" t="str">
        <f t="shared" ca="1" si="14"/>
        <v>30,19,23,32,-1,-1,-1,27,27,-1,-1,14,-1,27,-1,-1,-1,-1,-1,-1,-1,35,32,37,23,-1,35,34,-1,34,43,43,-1,25,-1,-1,-1,-1,-1,6,-1,-1,-1,-1,29,41,-1,-1,23,-1,-1,-1,41,-1,-1,-1,-1,-1,-1,-1,-1,-1,-1,-1,-1,-1,-1,-1,-1,41,-1,-1,-1,-1,-1,-1,-1,-1,-1,-1,-1,-1,-1,18,41,-1,-1,34,-1,34,37,47,16,26,41,22,26,-1,46,30,26,-1,39,21,22,22,22,41,26,21,-1,21,22,21,26,26</v>
      </c>
      <c r="EJ47" t="str">
        <f t="shared" ca="1" si="14"/>
        <v>30,19,23,32,-1,-1,-1,27,27,-1,-1,14,-1,27,-1,-1,-1,-1,-1,-1,-1,35,32,37,23,-1,35,34,-1,34,43,43,-1,25,-1,-1,-1,-1,-1,6,-1,-1,-1,-1,29,41,-1,-1,23,-1,-1,-1,41,-1,-1,-1,-1,-1,-1,-1,-1,-1,-1,-1,-1,-1,-1,-1,-1,41,-1,-1,-1,-1,-1,-1,-1,-1,-1,-1,-1,-1,-1,18,41,-1,-1,34,-1,34,37,47,16,26,41,22,26,-1,46,30,26,-1,39,21,22,22,22,41,26,21,-1,21,22,21,26,26,23</v>
      </c>
      <c r="EK47" t="str">
        <f t="shared" ca="1" si="14"/>
        <v>30,19,23,32,-1,-1,-1,27,27,-1,-1,14,-1,27,-1,-1,-1,-1,-1,-1,-1,35,32,37,23,-1,35,34,-1,34,43,43,-1,25,-1,-1,-1,-1,-1,6,-1,-1,-1,-1,29,41,-1,-1,23,-1,-1,-1,41,-1,-1,-1,-1,-1,-1,-1,-1,-1,-1,-1,-1,-1,-1,-1,-1,41,-1,-1,-1,-1,-1,-1,-1,-1,-1,-1,-1,-1,-1,18,41,-1,-1,34,-1,34,37,47,16,26,41,22,26,-1,46,30,26,-1,39,21,22,22,22,41,26,21,-1,21,22,21,26,26,23,24</v>
      </c>
      <c r="EL47" t="str">
        <f t="shared" ca="1" si="14"/>
        <v>30,19,23,32,-1,-1,-1,27,27,-1,-1,14,-1,27,-1,-1,-1,-1,-1,-1,-1,35,32,37,23,-1,35,34,-1,34,43,43,-1,25,-1,-1,-1,-1,-1,6,-1,-1,-1,-1,29,41,-1,-1,23,-1,-1,-1,41,-1,-1,-1,-1,-1,-1,-1,-1,-1,-1,-1,-1,-1,-1,-1,-1,41,-1,-1,-1,-1,-1,-1,-1,-1,-1,-1,-1,-1,-1,18,41,-1,-1,34,-1,34,37,47,16,26,41,22,26,-1,46,30,26,-1,39,21,22,22,22,41,26,21,-1,21,22,21,26,26,23,24,22</v>
      </c>
      <c r="EM47" t="str">
        <f t="shared" ca="1" si="14"/>
        <v>30,19,23,32,-1,-1,-1,27,27,-1,-1,14,-1,27,-1,-1,-1,-1,-1,-1,-1,35,32,37,23,-1,35,34,-1,34,43,43,-1,25,-1,-1,-1,-1,-1,6,-1,-1,-1,-1,29,41,-1,-1,23,-1,-1,-1,41,-1,-1,-1,-1,-1,-1,-1,-1,-1,-1,-1,-1,-1,-1,-1,-1,41,-1,-1,-1,-1,-1,-1,-1,-1,-1,-1,-1,-1,-1,18,41,-1,-1,34,-1,34,37,47,16,26,41,22,26,-1,46,30,26,-1,39,21,22,22,22,41,26,21,-1,21,22,21,26,26,23,24,22,9</v>
      </c>
      <c r="EN47" t="str">
        <f t="shared" ca="1" si="14"/>
        <v>30,19,23,32,-1,-1,-1,27,27,-1,-1,14,-1,27,-1,-1,-1,-1,-1,-1,-1,35,32,37,23,-1,35,34,-1,34,43,43,-1,25,-1,-1,-1,-1,-1,6,-1,-1,-1,-1,29,41,-1,-1,23,-1,-1,-1,41,-1,-1,-1,-1,-1,-1,-1,-1,-1,-1,-1,-1,-1,-1,-1,-1,41,-1,-1,-1,-1,-1,-1,-1,-1,-1,-1,-1,-1,-1,18,41,-1,-1,34,-1,34,37,47,16,26,41,22,26,-1,46,30,26,-1,39,21,22,22,22,41,26,21,-1,21,22,21,26,26,23,24,22,9,46</v>
      </c>
      <c r="EO47" t="str">
        <f t="shared" ca="1" si="14"/>
        <v>30,19,23,32,-1,-1,-1,27,27,-1,-1,14,-1,27,-1,-1,-1,-1,-1,-1,-1,35,32,37,23,-1,35,34,-1,34,43,43,-1,25,-1,-1,-1,-1,-1,6,-1,-1,-1,-1,29,41,-1,-1,23,-1,-1,-1,41,-1,-1,-1,-1,-1,-1,-1,-1,-1,-1,-1,-1,-1,-1,-1,-1,41,-1,-1,-1,-1,-1,-1,-1,-1,-1,-1,-1,-1,-1,18,41,-1,-1,34,-1,34,37,47,16,26,41,22,26,-1,46,30,26,-1,39,21,22,22,22,41,26,21,-1,21,22,21,26,26,23,24,22,9,46,26</v>
      </c>
      <c r="EP47" t="str">
        <f t="shared" ca="1" si="14"/>
        <v>30,19,23,32,-1,-1,-1,27,27,-1,-1,14,-1,27,-1,-1,-1,-1,-1,-1,-1,35,32,37,23,-1,35,34,-1,34,43,43,-1,25,-1,-1,-1,-1,-1,6,-1,-1,-1,-1,29,41,-1,-1,23,-1,-1,-1,41,-1,-1,-1,-1,-1,-1,-1,-1,-1,-1,-1,-1,-1,-1,-1,-1,41,-1,-1,-1,-1,-1,-1,-1,-1,-1,-1,-1,-1,-1,18,41,-1,-1,34,-1,34,37,47,16,26,41,22,26,-1,46,30,26,-1,39,21,22,22,22,41,26,21,-1,21,22,21,26,26,23,24,22,9,46,26,22</v>
      </c>
      <c r="EQ47" t="str">
        <f t="shared" ca="1" si="14"/>
        <v>30,19,23,32,-1,-1,-1,27,27,-1,-1,14,-1,27,-1,-1,-1,-1,-1,-1,-1,35,32,37,23,-1,35,34,-1,34,43,43,-1,25,-1,-1,-1,-1,-1,6,-1,-1,-1,-1,29,41,-1,-1,23,-1,-1,-1,41,-1,-1,-1,-1,-1,-1,-1,-1,-1,-1,-1,-1,-1,-1,-1,-1,41,-1,-1,-1,-1,-1,-1,-1,-1,-1,-1,-1,-1,-1,18,41,-1,-1,34,-1,34,37,47,16,26,41,22,26,-1,46,30,26,-1,39,21,22,22,22,41,26,21,-1,21,22,21,26,26,23,24,22,9,46,26,22,46</v>
      </c>
      <c r="ER47" t="str">
        <f t="shared" ca="1" si="14"/>
        <v>30,19,23,32,-1,-1,-1,27,27,-1,-1,14,-1,27,-1,-1,-1,-1,-1,-1,-1,35,32,37,23,-1,35,34,-1,34,43,43,-1,25,-1,-1,-1,-1,-1,6,-1,-1,-1,-1,29,41,-1,-1,23,-1,-1,-1,41,-1,-1,-1,-1,-1,-1,-1,-1,-1,-1,-1,-1,-1,-1,-1,-1,41,-1,-1,-1,-1,-1,-1,-1,-1,-1,-1,-1,-1,-1,18,41,-1,-1,34,-1,34,37,47,16,26,41,22,26,-1,46,30,26,-1,39,21,22,22,22,41,26,21,-1,21,22,21,26,26,23,24,22,9,46,26,22,46,39</v>
      </c>
      <c r="ES47" t="str">
        <f t="shared" ca="1" si="14"/>
        <v>30,19,23,32,-1,-1,-1,27,27,-1,-1,14,-1,27,-1,-1,-1,-1,-1,-1,-1,35,32,37,23,-1,35,34,-1,34,43,43,-1,25,-1,-1,-1,-1,-1,6,-1,-1,-1,-1,29,41,-1,-1,23,-1,-1,-1,41,-1,-1,-1,-1,-1,-1,-1,-1,-1,-1,-1,-1,-1,-1,-1,-1,41,-1,-1,-1,-1,-1,-1,-1,-1,-1,-1,-1,-1,-1,18,41,-1,-1,34,-1,34,37,47,16,26,41,22,26,-1,46,30,26,-1,39,21,22,22,22,41,26,21,-1,21,22,21,26,26,23,24,22,9,46,26,22,46,39,35</v>
      </c>
      <c r="ET47" t="str">
        <f t="shared" ca="1" si="14"/>
        <v>30,19,23,32,-1,-1,-1,27,27,-1,-1,14,-1,27,-1,-1,-1,-1,-1,-1,-1,35,32,37,23,-1,35,34,-1,34,43,43,-1,25,-1,-1,-1,-1,-1,6,-1,-1,-1,-1,29,41,-1,-1,23,-1,-1,-1,41,-1,-1,-1,-1,-1,-1,-1,-1,-1,-1,-1,-1,-1,-1,-1,-1,41,-1,-1,-1,-1,-1,-1,-1,-1,-1,-1,-1,-1,-1,18,41,-1,-1,34,-1,34,37,47,16,26,41,22,26,-1,46,30,26,-1,39,21,22,22,22,41,26,21,-1,21,22,21,26,26,23,24,22,9,46,26,22,46,39,35,-1</v>
      </c>
      <c r="EV47" t="str">
        <f t="shared" ca="1" si="18"/>
        <v>20,20</v>
      </c>
      <c r="EW47" t="str">
        <f t="shared" ca="1" si="14"/>
        <v>20,20,33</v>
      </c>
      <c r="EX47" t="str">
        <f t="shared" ca="1" si="14"/>
        <v>20,20,33,10</v>
      </c>
      <c r="EY47" t="str">
        <f t="shared" ca="1" si="15"/>
        <v>20,20,33,10,-1</v>
      </c>
      <c r="EZ47" t="str">
        <f t="shared" ca="1" si="15"/>
        <v>20,20,33,10,-1,-1</v>
      </c>
      <c r="FA47" t="str">
        <f t="shared" ca="1" si="15"/>
        <v>20,20,33,10,-1,-1,24</v>
      </c>
      <c r="FB47" t="str">
        <f t="shared" ca="1" si="15"/>
        <v>20,20,33,10,-1,-1,24,-1</v>
      </c>
      <c r="FC47" t="str">
        <f t="shared" ca="1" si="15"/>
        <v>20,20,33,10,-1,-1,24,-1,-1</v>
      </c>
      <c r="FD47" t="str">
        <f t="shared" ca="1" si="15"/>
        <v>20,20,33,10,-1,-1,24,-1,-1,46</v>
      </c>
      <c r="FE47" t="str">
        <f t="shared" ca="1" si="15"/>
        <v>20,20,33,10,-1,-1,24,-1,-1,46,-1</v>
      </c>
      <c r="FF47" t="str">
        <f t="shared" ca="1" si="15"/>
        <v>20,20,33,10,-1,-1,24,-1,-1,46,-1,20</v>
      </c>
      <c r="FG47" t="str">
        <f t="shared" ca="1" si="15"/>
        <v>20,20,33,10,-1,-1,24,-1,-1,46,-1,20,20</v>
      </c>
      <c r="FH47" t="str">
        <f t="shared" ca="1" si="15"/>
        <v>20,20,33,10,-1,-1,24,-1,-1,46,-1,20,20,-1</v>
      </c>
      <c r="FI47" t="str">
        <f t="shared" ca="1" si="15"/>
        <v>20,20,33,10,-1,-1,24,-1,-1,46,-1,20,20,-1,20</v>
      </c>
      <c r="FJ47" t="str">
        <f t="shared" ca="1" si="15"/>
        <v>20,20,33,10,-1,-1,24,-1,-1,46,-1,20,20,-1,20,-1</v>
      </c>
      <c r="FK47" t="str">
        <f t="shared" ca="1" si="15"/>
        <v>20,20,33,10,-1,-1,24,-1,-1,46,-1,20,20,-1,20,-1,26</v>
      </c>
      <c r="FL47" t="str">
        <f t="shared" ca="1" si="15"/>
        <v>20,20,33,10,-1,-1,24,-1,-1,46,-1,20,20,-1,20,-1,26,-1</v>
      </c>
      <c r="FM47" t="str">
        <f t="shared" ca="1" si="15"/>
        <v>20,20,33,10,-1,-1,24,-1,-1,46,-1,20,20,-1,20,-1,26,-1,26</v>
      </c>
      <c r="FN47" t="str">
        <f t="shared" ca="1" si="15"/>
        <v>20,20,33,10,-1,-1,24,-1,-1,46,-1,20,20,-1,20,-1,26,-1,26,33</v>
      </c>
      <c r="FO47" t="str">
        <f t="shared" ca="1" si="15"/>
        <v>20,20,33,10,-1,-1,24,-1,-1,46,-1,20,20,-1,20,-1,26,-1,26,33,35</v>
      </c>
      <c r="FP47" t="str">
        <f t="shared" ca="1" si="15"/>
        <v>20,20,33,10,-1,-1,24,-1,-1,46,-1,20,20,-1,20,-1,26,-1,26,33,35,35</v>
      </c>
      <c r="FQ47" t="str">
        <f t="shared" ca="1" si="15"/>
        <v>20,20,33,10,-1,-1,24,-1,-1,46,-1,20,20,-1,20,-1,26,-1,26,33,35,35,33</v>
      </c>
      <c r="FR47" t="str">
        <f t="shared" ca="1" si="15"/>
        <v>20,20,33,10,-1,-1,24,-1,-1,46,-1,20,20,-1,20,-1,26,-1,26,33,35,35,33,-1</v>
      </c>
      <c r="FS47" t="str">
        <f t="shared" ca="1" si="15"/>
        <v>20,20,33,10,-1,-1,24,-1,-1,46,-1,20,20,-1,20,-1,26,-1,26,33,35,35,33,-1,14</v>
      </c>
      <c r="FT47" t="str">
        <f t="shared" ca="1" si="15"/>
        <v>20,20,33,10,-1,-1,24,-1,-1,46,-1,20,20,-1,20,-1,26,-1,26,33,35,35,33,-1,14,10</v>
      </c>
      <c r="FU47" t="str">
        <f t="shared" ca="1" si="15"/>
        <v>20,20,33,10,-1,-1,24,-1,-1,46,-1,20,20,-1,20,-1,26,-1,26,33,35,35,33,-1,14,10,22</v>
      </c>
      <c r="FV47" t="str">
        <f t="shared" ca="1" si="15"/>
        <v>20,20,33,10,-1,-1,24,-1,-1,46,-1,20,20,-1,20,-1,26,-1,26,33,35,35,33,-1,14,10,22,14</v>
      </c>
    </row>
    <row r="48" spans="1:179">
      <c r="A48" t="str">
        <f ca="1"/>
        <v>0001A0A4</v>
      </c>
      <c r="B48" t="str">
        <f ca="1"/>
        <v>0003D04C</v>
      </c>
      <c r="C48">
        <f ca="1"/>
        <v>0</v>
      </c>
      <c r="D48">
        <f ca="1"/>
        <v>0</v>
      </c>
      <c r="E48" t="str">
        <f ca="1"/>
        <v>Conjuration</v>
      </c>
      <c r="F48">
        <f ca="1"/>
        <v>50</v>
      </c>
      <c r="G48" t="str">
        <f ca="1"/>
        <v>Daedric Crescent</v>
      </c>
      <c r="H48">
        <f ca="1"/>
        <v>1</v>
      </c>
      <c r="I48">
        <f ca="1"/>
        <v>1</v>
      </c>
      <c r="J48">
        <f ca="1"/>
        <v>0</v>
      </c>
      <c r="K48" t="str">
        <f ca="1"/>
        <v>Bind</v>
      </c>
      <c r="L48">
        <f ca="1"/>
        <v>0</v>
      </c>
      <c r="M48" t="str">
        <f ca="1"/>
        <v>Oblivion</v>
      </c>
      <c r="N48">
        <f ca="1"/>
        <v>0</v>
      </c>
      <c r="O48">
        <f ca="1"/>
        <v>0</v>
      </c>
      <c r="P48" s="1">
        <f ca="1"/>
        <v>0</v>
      </c>
      <c r="Q48">
        <f ca="1"/>
        <v>0</v>
      </c>
      <c r="S48" t="str">
        <f t="shared" ca="1" si="0"/>
        <v>Daedric Crescent</v>
      </c>
      <c r="T48">
        <f t="shared" ca="1" si="1"/>
        <v>50</v>
      </c>
      <c r="U48" s="22">
        <f t="shared" ca="1" si="2"/>
        <v>106660</v>
      </c>
      <c r="Y48" t="str">
        <f t="shared" ca="1" si="16"/>
        <v>-1,27</v>
      </c>
      <c r="Z48" t="str">
        <f t="shared" ca="1" si="17"/>
        <v>-1,27,-1</v>
      </c>
      <c r="AA48" t="str">
        <f t="shared" ca="1" si="19"/>
        <v>-1,27,-1,35</v>
      </c>
      <c r="AB48" t="str">
        <f t="shared" ca="1" si="19"/>
        <v>-1,27,-1,35,-1</v>
      </c>
      <c r="AC48" t="str">
        <f t="shared" ca="1" si="19"/>
        <v>-1,27,-1,35,-1,-1</v>
      </c>
      <c r="AD48" t="str">
        <f t="shared" ca="1" si="19"/>
        <v>-1,27,-1,35,-1,-1,-1</v>
      </c>
      <c r="AE48" t="str">
        <f t="shared" ca="1" si="19"/>
        <v>-1,27,-1,35,-1,-1,-1,45</v>
      </c>
      <c r="AF48" t="str">
        <f t="shared" ca="1" si="19"/>
        <v>-1,27,-1,35,-1,-1,-1,45,46</v>
      </c>
      <c r="AG48" t="str">
        <f t="shared" ca="1" si="19"/>
        <v>-1,27,-1,35,-1,-1,-1,45,46,-1</v>
      </c>
      <c r="AH48" t="str">
        <f t="shared" ca="1" si="19"/>
        <v>-1,27,-1,35,-1,-1,-1,45,46,-1,-1</v>
      </c>
      <c r="AI48" t="str">
        <f t="shared" ca="1" si="19"/>
        <v>-1,27,-1,35,-1,-1,-1,45,46,-1,-1,25</v>
      </c>
      <c r="AJ48" t="str">
        <f t="shared" ca="1" si="19"/>
        <v>-1,27,-1,35,-1,-1,-1,45,46,-1,-1,25,-1</v>
      </c>
      <c r="AK48" t="str">
        <f t="shared" ca="1" si="19"/>
        <v>-1,27,-1,35,-1,-1,-1,45,46,-1,-1,25,-1,-1</v>
      </c>
      <c r="AL48" t="str">
        <f t="shared" ca="1" si="19"/>
        <v>-1,27,-1,35,-1,-1,-1,45,46,-1,-1,25,-1,-1,-1</v>
      </c>
      <c r="AM48" t="str">
        <f t="shared" ca="1" si="19"/>
        <v>-1,27,-1,35,-1,-1,-1,45,46,-1,-1,25,-1,-1,-1,-1</v>
      </c>
      <c r="AN48" t="str">
        <f t="shared" ca="1" si="19"/>
        <v>-1,27,-1,35,-1,-1,-1,45,46,-1,-1,25,-1,-1,-1,-1,-1</v>
      </c>
      <c r="AO48" t="str">
        <f t="shared" ca="1" si="19"/>
        <v>-1,27,-1,35,-1,-1,-1,45,46,-1,-1,25,-1,-1,-1,-1,-1,-1</v>
      </c>
      <c r="AP48" t="str">
        <f t="shared" ca="1" si="19"/>
        <v>-1,27,-1,35,-1,-1,-1,45,46,-1,-1,25,-1,-1,-1,-1,-1,-1,-1</v>
      </c>
      <c r="AQ48" t="str">
        <f t="shared" ca="1" si="19"/>
        <v>-1,27,-1,35,-1,-1,-1,45,46,-1,-1,25,-1,-1,-1,-1,-1,-1,-1,-1</v>
      </c>
      <c r="AR48" t="str">
        <f t="shared" ca="1" si="19"/>
        <v>-1,27,-1,35,-1,-1,-1,45,46,-1,-1,25,-1,-1,-1,-1,-1,-1,-1,-1,-1</v>
      </c>
      <c r="AS48" t="str">
        <f t="shared" ca="1" si="19"/>
        <v>-1,27,-1,35,-1,-1,-1,45,46,-1,-1,25,-1,-1,-1,-1,-1,-1,-1,-1,-1,-1</v>
      </c>
      <c r="AT48" t="str">
        <f t="shared" ca="1" si="19"/>
        <v>-1,27,-1,35,-1,-1,-1,45,46,-1,-1,25,-1,-1,-1,-1,-1,-1,-1,-1,-1,-1,-1</v>
      </c>
      <c r="AU48" t="str">
        <f t="shared" ca="1" si="19"/>
        <v>-1,27,-1,35,-1,-1,-1,45,46,-1,-1,25,-1,-1,-1,-1,-1,-1,-1,-1,-1,-1,-1,45</v>
      </c>
      <c r="AV48" t="str">
        <f t="shared" ca="1" si="19"/>
        <v>-1,27,-1,35,-1,-1,-1,45,46,-1,-1,25,-1,-1,-1,-1,-1,-1,-1,-1,-1,-1,-1,45,-1</v>
      </c>
      <c r="AW48" t="str">
        <f t="shared" ca="1" si="19"/>
        <v>-1,27,-1,35,-1,-1,-1,45,46,-1,-1,25,-1,-1,-1,-1,-1,-1,-1,-1,-1,-1,-1,45,-1,-1</v>
      </c>
      <c r="AX48" t="str">
        <f t="shared" ca="1" si="19"/>
        <v>-1,27,-1,35,-1,-1,-1,45,46,-1,-1,25,-1,-1,-1,-1,-1,-1,-1,-1,-1,-1,-1,45,-1,-1,41</v>
      </c>
      <c r="AY48" t="str">
        <f t="shared" ca="1" si="19"/>
        <v>-1,27,-1,35,-1,-1,-1,45,46,-1,-1,25,-1,-1,-1,-1,-1,-1,-1,-1,-1,-1,-1,45,-1,-1,41,46</v>
      </c>
      <c r="AZ48" t="str">
        <f t="shared" ca="1" si="19"/>
        <v>-1,27,-1,35,-1,-1,-1,45,46,-1,-1,25,-1,-1,-1,-1,-1,-1,-1,-1,-1,-1,-1,45,-1,-1,41,46,-1</v>
      </c>
      <c r="BA48" t="str">
        <f t="shared" ca="1" si="19"/>
        <v>-1,27,-1,35,-1,-1,-1,45,46,-1,-1,25,-1,-1,-1,-1,-1,-1,-1,-1,-1,-1,-1,45,-1,-1,41,46,-1,46</v>
      </c>
      <c r="BB48" t="str">
        <f t="shared" ca="1" si="19"/>
        <v>-1,27,-1,35,-1,-1,-1,45,46,-1,-1,25,-1,-1,-1,-1,-1,-1,-1,-1,-1,-1,-1,45,-1,-1,41,46,-1,46,47</v>
      </c>
      <c r="BC48" t="str">
        <f t="shared" ca="1" si="19"/>
        <v>-1,27,-1,35,-1,-1,-1,45,46,-1,-1,25,-1,-1,-1,-1,-1,-1,-1,-1,-1,-1,-1,45,-1,-1,41,46,-1,46,47,-1</v>
      </c>
      <c r="BD48" t="str">
        <f t="shared" ca="1" si="19"/>
        <v>-1,27,-1,35,-1,-1,-1,45,46,-1,-1,25,-1,-1,-1,-1,-1,-1,-1,-1,-1,-1,-1,45,-1,-1,41,46,-1,46,47,-1,-1</v>
      </c>
      <c r="BE48" t="str">
        <f t="shared" ca="1" si="19"/>
        <v>-1,27,-1,35,-1,-1,-1,45,46,-1,-1,25,-1,-1,-1,-1,-1,-1,-1,-1,-1,-1,-1,45,-1,-1,41,46,-1,46,47,-1,-1,-1</v>
      </c>
      <c r="BF48" t="str">
        <f t="shared" ca="1" si="19"/>
        <v>-1,27,-1,35,-1,-1,-1,45,46,-1,-1,25,-1,-1,-1,-1,-1,-1,-1,-1,-1,-1,-1,45,-1,-1,41,46,-1,46,47,-1,-1,-1,-1</v>
      </c>
      <c r="BG48" t="str">
        <f t="shared" ca="1" si="19"/>
        <v>-1,27,-1,35,-1,-1,-1,45,46,-1,-1,25,-1,-1,-1,-1,-1,-1,-1,-1,-1,-1,-1,45,-1,-1,41,46,-1,46,47,-1,-1,-1,-1,-1</v>
      </c>
      <c r="BH48" t="str">
        <f t="shared" ca="1" si="19"/>
        <v>-1,27,-1,35,-1,-1,-1,45,46,-1,-1,25,-1,-1,-1,-1,-1,-1,-1,-1,-1,-1,-1,45,-1,-1,41,46,-1,46,47,-1,-1,-1,-1,-1,-1</v>
      </c>
      <c r="BI48" t="str">
        <f t="shared" ca="1" si="19"/>
        <v>-1,27,-1,35,-1,-1,-1,45,46,-1,-1,25,-1,-1,-1,-1,-1,-1,-1,-1,-1,-1,-1,45,-1,-1,41,46,-1,46,47,-1,-1,-1,-1,-1,-1,-1</v>
      </c>
      <c r="BJ48" t="str">
        <f t="shared" ca="1" si="19"/>
        <v>-1,27,-1,35,-1,-1,-1,45,46,-1,-1,25,-1,-1,-1,-1,-1,-1,-1,-1,-1,-1,-1,45,-1,-1,41,46,-1,46,47,-1,-1,-1,-1,-1,-1,-1,-1</v>
      </c>
      <c r="BK48" t="str">
        <f t="shared" ca="1" si="19"/>
        <v>-1,27,-1,35,-1,-1,-1,45,46,-1,-1,25,-1,-1,-1,-1,-1,-1,-1,-1,-1,-1,-1,45,-1,-1,41,46,-1,46,47,-1,-1,-1,-1,-1,-1,-1,-1,39</v>
      </c>
      <c r="BL48" t="str">
        <f t="shared" ca="1" si="19"/>
        <v>-1,27,-1,35,-1,-1,-1,45,46,-1,-1,25,-1,-1,-1,-1,-1,-1,-1,-1,-1,-1,-1,45,-1,-1,41,46,-1,46,47,-1,-1,-1,-1,-1,-1,-1,-1,39,-1</v>
      </c>
      <c r="BM48" t="str">
        <f t="shared" ca="1" si="19"/>
        <v>-1,27,-1,35,-1,-1,-1,45,46,-1,-1,25,-1,-1,-1,-1,-1,-1,-1,-1,-1,-1,-1,45,-1,-1,41,46,-1,46,47,-1,-1,-1,-1,-1,-1,-1,-1,39,-1,-1</v>
      </c>
      <c r="BN48" t="str">
        <f t="shared" ca="1" si="19"/>
        <v>-1,27,-1,35,-1,-1,-1,45,46,-1,-1,25,-1,-1,-1,-1,-1,-1,-1,-1,-1,-1,-1,45,-1,-1,41,46,-1,46,47,-1,-1,-1,-1,-1,-1,-1,-1,39,-1,-1,-1</v>
      </c>
      <c r="BO48" t="str">
        <f t="shared" ca="1" si="19"/>
        <v>-1,27,-1,35,-1,-1,-1,45,46,-1,-1,25,-1,-1,-1,-1,-1,-1,-1,-1,-1,-1,-1,45,-1,-1,41,46,-1,46,47,-1,-1,-1,-1,-1,-1,-1,-1,39,-1,-1,-1,-1</v>
      </c>
      <c r="BP48" t="str">
        <f t="shared" ca="1" si="19"/>
        <v>-1,27,-1,35,-1,-1,-1,45,46,-1,-1,25,-1,-1,-1,-1,-1,-1,-1,-1,-1,-1,-1,45,-1,-1,41,46,-1,46,47,-1,-1,-1,-1,-1,-1,-1,-1,39,-1,-1,-1,-1,-1</v>
      </c>
      <c r="BQ48" t="str">
        <f t="shared" ca="1" si="19"/>
        <v>-1,27,-1,35,-1,-1,-1,45,46,-1,-1,25,-1,-1,-1,-1,-1,-1,-1,-1,-1,-1,-1,45,-1,-1,41,46,-1,46,47,-1,-1,-1,-1,-1,-1,-1,-1,39,-1,-1,-1,-1,-1,-1</v>
      </c>
      <c r="BR48" t="str">
        <f t="shared" ca="1" si="19"/>
        <v>-1,27,-1,35,-1,-1,-1,45,46,-1,-1,25,-1,-1,-1,-1,-1,-1,-1,-1,-1,-1,-1,45,-1,-1,41,46,-1,46,47,-1,-1,-1,-1,-1,-1,-1,-1,39,-1,-1,-1,-1,-1,-1,-1</v>
      </c>
      <c r="BS48" t="str">
        <f t="shared" ca="1" si="19"/>
        <v>-1,27,-1,35,-1,-1,-1,45,46,-1,-1,25,-1,-1,-1,-1,-1,-1,-1,-1,-1,-1,-1,45,-1,-1,41,46,-1,46,47,-1,-1,-1,-1,-1,-1,-1,-1,39,-1,-1,-1,-1,-1,-1,-1,-1</v>
      </c>
      <c r="BT48" t="str">
        <f t="shared" ca="1" si="19"/>
        <v>-1,27,-1,35,-1,-1,-1,45,46,-1,-1,25,-1,-1,-1,-1,-1,-1,-1,-1,-1,-1,-1,45,-1,-1,41,46,-1,46,47,-1,-1,-1,-1,-1,-1,-1,-1,39,-1,-1,-1,-1,-1,-1,-1,-1,29</v>
      </c>
      <c r="BU48" t="str">
        <f t="shared" ca="1" si="19"/>
        <v>-1,27,-1,35,-1,-1,-1,45,46,-1,-1,25,-1,-1,-1,-1,-1,-1,-1,-1,-1,-1,-1,45,-1,-1,41,46,-1,46,47,-1,-1,-1,-1,-1,-1,-1,-1,39,-1,-1,-1,-1,-1,-1,-1,-1,29,-1</v>
      </c>
      <c r="BV48" t="str">
        <f t="shared" ca="1" si="19"/>
        <v>-1,27,-1,35,-1,-1,-1,45,46,-1,-1,25,-1,-1,-1,-1,-1,-1,-1,-1,-1,-1,-1,45,-1,-1,41,46,-1,46,47,-1,-1,-1,-1,-1,-1,-1,-1,39,-1,-1,-1,-1,-1,-1,-1,-1,29,-1,-1</v>
      </c>
      <c r="BW48" t="str">
        <f t="shared" ca="1" si="19"/>
        <v>-1,27,-1,35,-1,-1,-1,45,46,-1,-1,25,-1,-1,-1,-1,-1,-1,-1,-1,-1,-1,-1,45,-1,-1,41,46,-1,46,47,-1,-1,-1,-1,-1,-1,-1,-1,39,-1,-1,-1,-1,-1,-1,-1,-1,29,-1,-1,-1</v>
      </c>
      <c r="BX48" t="str">
        <f t="shared" ca="1" si="19"/>
        <v>-1,27,-1,35,-1,-1,-1,45,46,-1,-1,25,-1,-1,-1,-1,-1,-1,-1,-1,-1,-1,-1,45,-1,-1,41,46,-1,46,47,-1,-1,-1,-1,-1,-1,-1,-1,39,-1,-1,-1,-1,-1,-1,-1,-1,29,-1,-1,-1,-1</v>
      </c>
      <c r="BY48" t="str">
        <f t="shared" ca="1" si="19"/>
        <v>-1,27,-1,35,-1,-1,-1,45,46,-1,-1,25,-1,-1,-1,-1,-1,-1,-1,-1,-1,-1,-1,45,-1,-1,41,46,-1,46,47,-1,-1,-1,-1,-1,-1,-1,-1,39,-1,-1,-1,-1,-1,-1,-1,-1,29,-1,-1,-1,-1,-1</v>
      </c>
      <c r="BZ48" t="str">
        <f t="shared" ca="1" si="19"/>
        <v>-1,27,-1,35,-1,-1,-1,45,46,-1,-1,25,-1,-1,-1,-1,-1,-1,-1,-1,-1,-1,-1,45,-1,-1,41,46,-1,46,47,-1,-1,-1,-1,-1,-1,-1,-1,39,-1,-1,-1,-1,-1,-1,-1,-1,29,-1,-1,-1,-1,-1,-1</v>
      </c>
      <c r="CA48" t="str">
        <f t="shared" ca="1" si="19"/>
        <v>-1,27,-1,35,-1,-1,-1,45,46,-1,-1,25,-1,-1,-1,-1,-1,-1,-1,-1,-1,-1,-1,45,-1,-1,41,46,-1,46,47,-1,-1,-1,-1,-1,-1,-1,-1,39,-1,-1,-1,-1,-1,-1,-1,-1,29,-1,-1,-1,-1,-1,-1,-1</v>
      </c>
      <c r="CB48" t="str">
        <f t="shared" ca="1" si="19"/>
        <v>-1,27,-1,35,-1,-1,-1,45,46,-1,-1,25,-1,-1,-1,-1,-1,-1,-1,-1,-1,-1,-1,45,-1,-1,41,46,-1,46,47,-1,-1,-1,-1,-1,-1,-1,-1,39,-1,-1,-1,-1,-1,-1,-1,-1,29,-1,-1,-1,-1,-1,-1,-1,-1</v>
      </c>
      <c r="CC48" t="str">
        <f t="shared" ca="1" si="19"/>
        <v>-1,27,-1,35,-1,-1,-1,45,46,-1,-1,25,-1,-1,-1,-1,-1,-1,-1,-1,-1,-1,-1,45,-1,-1,41,46,-1,46,47,-1,-1,-1,-1,-1,-1,-1,-1,39,-1,-1,-1,-1,-1,-1,-1,-1,29,-1,-1,-1,-1,-1,-1,-1,-1,-1</v>
      </c>
      <c r="CD48" t="str">
        <f t="shared" ca="1" si="19"/>
        <v>-1,27,-1,35,-1,-1,-1,45,46,-1,-1,25,-1,-1,-1,-1,-1,-1,-1,-1,-1,-1,-1,45,-1,-1,41,46,-1,46,47,-1,-1,-1,-1,-1,-1,-1,-1,39,-1,-1,-1,-1,-1,-1,-1,-1,29,-1,-1,-1,-1,-1,-1,-1,-1,-1,-1</v>
      </c>
      <c r="CE48" t="str">
        <f t="shared" ca="1" si="19"/>
        <v>-1,27,-1,35,-1,-1,-1,45,46,-1,-1,25,-1,-1,-1,-1,-1,-1,-1,-1,-1,-1,-1,45,-1,-1,41,46,-1,46,47,-1,-1,-1,-1,-1,-1,-1,-1,39,-1,-1,-1,-1,-1,-1,-1,-1,29,-1,-1,-1,-1,-1,-1,-1,-1,-1,-1,-1</v>
      </c>
      <c r="CF48" t="str">
        <f t="shared" ca="1" si="19"/>
        <v>-1,27,-1,35,-1,-1,-1,45,46,-1,-1,25,-1,-1,-1,-1,-1,-1,-1,-1,-1,-1,-1,45,-1,-1,41,46,-1,46,47,-1,-1,-1,-1,-1,-1,-1,-1,39,-1,-1,-1,-1,-1,-1,-1,-1,29,-1,-1,-1,-1,-1,-1,-1,-1,-1,-1,-1,-1</v>
      </c>
      <c r="CG48" t="str">
        <f t="shared" ca="1" si="19"/>
        <v>-1,27,-1,35,-1,-1,-1,45,46,-1,-1,25,-1,-1,-1,-1,-1,-1,-1,-1,-1,-1,-1,45,-1,-1,41,46,-1,46,47,-1,-1,-1,-1,-1,-1,-1,-1,39,-1,-1,-1,-1,-1,-1,-1,-1,29,-1,-1,-1,-1,-1,-1,-1,-1,-1,-1,-1,-1,-1</v>
      </c>
      <c r="CH48" t="str">
        <f t="shared" ca="1" si="19"/>
        <v>-1,27,-1,35,-1,-1,-1,45,46,-1,-1,25,-1,-1,-1,-1,-1,-1,-1,-1,-1,-1,-1,45,-1,-1,41,46,-1,46,47,-1,-1,-1,-1,-1,-1,-1,-1,39,-1,-1,-1,-1,-1,-1,-1,-1,29,-1,-1,-1,-1,-1,-1,-1,-1,-1,-1,-1,-1,-1,-1</v>
      </c>
      <c r="CI48" t="str">
        <f t="shared" ca="1" si="19"/>
        <v>-1,27,-1,35,-1,-1,-1,45,46,-1,-1,25,-1,-1,-1,-1,-1,-1,-1,-1,-1,-1,-1,45,-1,-1,41,46,-1,46,47,-1,-1,-1,-1,-1,-1,-1,-1,39,-1,-1,-1,-1,-1,-1,-1,-1,29,-1,-1,-1,-1,-1,-1,-1,-1,-1,-1,-1,-1,-1,-1,-1</v>
      </c>
      <c r="CJ48" t="str">
        <f t="shared" ca="1" si="19"/>
        <v>-1,27,-1,35,-1,-1,-1,45,46,-1,-1,25,-1,-1,-1,-1,-1,-1,-1,-1,-1,-1,-1,45,-1,-1,41,46,-1,46,47,-1,-1,-1,-1,-1,-1,-1,-1,39,-1,-1,-1,-1,-1,-1,-1,-1,29,-1,-1,-1,-1,-1,-1,-1,-1,-1,-1,-1,-1,-1,-1,-1,-1</v>
      </c>
      <c r="CK48" t="str">
        <f t="shared" ca="1" si="19"/>
        <v>-1,27,-1,35,-1,-1,-1,45,46,-1,-1,25,-1,-1,-1,-1,-1,-1,-1,-1,-1,-1,-1,45,-1,-1,41,46,-1,46,47,-1,-1,-1,-1,-1,-1,-1,-1,39,-1,-1,-1,-1,-1,-1,-1,-1,29,-1,-1,-1,-1,-1,-1,-1,-1,-1,-1,-1,-1,-1,-1,-1,-1,-1</v>
      </c>
      <c r="CL48" t="str">
        <f t="shared" ca="1" si="19"/>
        <v>-1,27,-1,35,-1,-1,-1,45,46,-1,-1,25,-1,-1,-1,-1,-1,-1,-1,-1,-1,-1,-1,45,-1,-1,41,46,-1,46,47,-1,-1,-1,-1,-1,-1,-1,-1,39,-1,-1,-1,-1,-1,-1,-1,-1,29,-1,-1,-1,-1,-1,-1,-1,-1,-1,-1,-1,-1,-1,-1,-1,-1,-1,-1</v>
      </c>
      <c r="CM48" t="str">
        <f t="shared" ca="1" si="14"/>
        <v>-1,27,-1,35,-1,-1,-1,45,46,-1,-1,25,-1,-1,-1,-1,-1,-1,-1,-1,-1,-1,-1,45,-1,-1,41,46,-1,46,47,-1,-1,-1,-1,-1,-1,-1,-1,39,-1,-1,-1,-1,-1,-1,-1,-1,29,-1,-1,-1,-1,-1,-1,-1,-1,-1,-1,-1,-1,-1,-1,-1,-1,-1,-1,-1</v>
      </c>
      <c r="CN48" t="str">
        <f t="shared" ca="1" si="14"/>
        <v>-1,27,-1,35,-1,-1,-1,45,46,-1,-1,25,-1,-1,-1,-1,-1,-1,-1,-1,-1,-1,-1,45,-1,-1,41,46,-1,46,47,-1,-1,-1,-1,-1,-1,-1,-1,39,-1,-1,-1,-1,-1,-1,-1,-1,29,-1,-1,-1,-1,-1,-1,-1,-1,-1,-1,-1,-1,-1,-1,-1,-1,-1,-1,-1,-1</v>
      </c>
      <c r="CO48" t="str">
        <f t="shared" ca="1" si="14"/>
        <v>-1,27,-1,35,-1,-1,-1,45,46,-1,-1,25,-1,-1,-1,-1,-1,-1,-1,-1,-1,-1,-1,45,-1,-1,41,46,-1,46,47,-1,-1,-1,-1,-1,-1,-1,-1,39,-1,-1,-1,-1,-1,-1,-1,-1,29,-1,-1,-1,-1,-1,-1,-1,-1,-1,-1,-1,-1,-1,-1,-1,-1,-1,-1,-1,-1,-1</v>
      </c>
      <c r="CP48" t="str">
        <f t="shared" ca="1" si="14"/>
        <v>-1,27,-1,35,-1,-1,-1,45,46,-1,-1,25,-1,-1,-1,-1,-1,-1,-1,-1,-1,-1,-1,45,-1,-1,41,46,-1,46,47,-1,-1,-1,-1,-1,-1,-1,-1,39,-1,-1,-1,-1,-1,-1,-1,-1,29,-1,-1,-1,-1,-1,-1,-1,-1,-1,-1,-1,-1,-1,-1,-1,-1,-1,-1,-1,-1,-1,-1</v>
      </c>
      <c r="CQ48" t="str">
        <f t="shared" ca="1" si="14"/>
        <v>-1,27,-1,35,-1,-1,-1,45,46,-1,-1,25,-1,-1,-1,-1,-1,-1,-1,-1,-1,-1,-1,45,-1,-1,41,46,-1,46,47,-1,-1,-1,-1,-1,-1,-1,-1,39,-1,-1,-1,-1,-1,-1,-1,-1,29,-1,-1,-1,-1,-1,-1,-1,-1,-1,-1,-1,-1,-1,-1,-1,-1,-1,-1,-1,-1,-1,-1,-1</v>
      </c>
      <c r="CR48" t="str">
        <f t="shared" ca="1" si="14"/>
        <v>-1,27,-1,35,-1,-1,-1,45,46,-1,-1,25,-1,-1,-1,-1,-1,-1,-1,-1,-1,-1,-1,45,-1,-1,41,46,-1,46,47,-1,-1,-1,-1,-1,-1,-1,-1,39,-1,-1,-1,-1,-1,-1,-1,-1,29,-1,-1,-1,-1,-1,-1,-1,-1,-1,-1,-1,-1,-1,-1,-1,-1,-1,-1,-1,-1,-1,-1,-1,-1</v>
      </c>
      <c r="CS48" t="str">
        <f t="shared" ca="1" si="14"/>
        <v>-1,27,-1,35,-1,-1,-1,45,46,-1,-1,25,-1,-1,-1,-1,-1,-1,-1,-1,-1,-1,-1,45,-1,-1,41,46,-1,46,47,-1,-1,-1,-1,-1,-1,-1,-1,39,-1,-1,-1,-1,-1,-1,-1,-1,29,-1,-1,-1,-1,-1,-1,-1,-1,-1,-1,-1,-1,-1,-1,-1,-1,-1,-1,-1,-1,-1,-1,-1,-1,-1</v>
      </c>
      <c r="CT48" t="str">
        <f t="shared" ca="1" si="14"/>
        <v>-1,27,-1,35,-1,-1,-1,45,46,-1,-1,25,-1,-1,-1,-1,-1,-1,-1,-1,-1,-1,-1,45,-1,-1,41,46,-1,46,47,-1,-1,-1,-1,-1,-1,-1,-1,39,-1,-1,-1,-1,-1,-1,-1,-1,29,-1,-1,-1,-1,-1,-1,-1,-1,-1,-1,-1,-1,-1,-1,-1,-1,-1,-1,-1,-1,-1,-1,-1,-1,-1,-1</v>
      </c>
      <c r="CU48" t="str">
        <f t="shared" ca="1" si="14"/>
        <v>-1,27,-1,35,-1,-1,-1,45,46,-1,-1,25,-1,-1,-1,-1,-1,-1,-1,-1,-1,-1,-1,45,-1,-1,41,46,-1,46,47,-1,-1,-1,-1,-1,-1,-1,-1,39,-1,-1,-1,-1,-1,-1,-1,-1,29,-1,-1,-1,-1,-1,-1,-1,-1,-1,-1,-1,-1,-1,-1,-1,-1,-1,-1,-1,-1,-1,-1,-1,-1,-1,-1,-1</v>
      </c>
      <c r="CV48" t="str">
        <f t="shared" ca="1" si="14"/>
        <v>-1,27,-1,35,-1,-1,-1,45,46,-1,-1,25,-1,-1,-1,-1,-1,-1,-1,-1,-1,-1,-1,45,-1,-1,41,46,-1,46,47,-1,-1,-1,-1,-1,-1,-1,-1,39,-1,-1,-1,-1,-1,-1,-1,-1,29,-1,-1,-1,-1,-1,-1,-1,-1,-1,-1,-1,-1,-1,-1,-1,-1,-1,-1,-1,-1,-1,-1,-1,-1,-1,-1,-1,-1</v>
      </c>
      <c r="CW48" t="str">
        <f t="shared" ca="1" si="14"/>
        <v>-1,27,-1,35,-1,-1,-1,45,46,-1,-1,25,-1,-1,-1,-1,-1,-1,-1,-1,-1,-1,-1,45,-1,-1,41,46,-1,46,47,-1,-1,-1,-1,-1,-1,-1,-1,39,-1,-1,-1,-1,-1,-1,-1,-1,29,-1,-1,-1,-1,-1,-1,-1,-1,-1,-1,-1,-1,-1,-1,-1,-1,-1,-1,-1,-1,-1,-1,-1,-1,-1,-1,-1,-1,-1</v>
      </c>
      <c r="CX48" t="str">
        <f t="shared" ca="1" si="14"/>
        <v>-1,27,-1,35,-1,-1,-1,45,46,-1,-1,25,-1,-1,-1,-1,-1,-1,-1,-1,-1,-1,-1,45,-1,-1,41,46,-1,46,47,-1,-1,-1,-1,-1,-1,-1,-1,39,-1,-1,-1,-1,-1,-1,-1,-1,29,-1,-1,-1,-1,-1,-1,-1,-1,-1,-1,-1,-1,-1,-1,-1,-1,-1,-1,-1,-1,-1,-1,-1,-1,-1,-1,-1,-1,-1,-1</v>
      </c>
      <c r="CY48" t="str">
        <f t="shared" ca="1" si="14"/>
        <v>-1,27,-1,35,-1,-1,-1,45,46,-1,-1,25,-1,-1,-1,-1,-1,-1,-1,-1,-1,-1,-1,45,-1,-1,41,46,-1,46,47,-1,-1,-1,-1,-1,-1,-1,-1,39,-1,-1,-1,-1,-1,-1,-1,-1,29,-1,-1,-1,-1,-1,-1,-1,-1,-1,-1,-1,-1,-1,-1,-1,-1,-1,-1,-1,-1,-1,-1,-1,-1,-1,-1,-1,-1,-1,-1,-1</v>
      </c>
      <c r="CZ48" t="str">
        <f t="shared" ca="1" si="14"/>
        <v>-1,27,-1,35,-1,-1,-1,45,46,-1,-1,25,-1,-1,-1,-1,-1,-1,-1,-1,-1,-1,-1,45,-1,-1,41,46,-1,46,47,-1,-1,-1,-1,-1,-1,-1,-1,39,-1,-1,-1,-1,-1,-1,-1,-1,29,-1,-1,-1,-1,-1,-1,-1,-1,-1,-1,-1,-1,-1,-1,-1,-1,-1,-1,-1,-1,-1,-1,-1,-1,-1,-1,-1,-1,-1,-1,-1,-1</v>
      </c>
      <c r="DA48" t="str">
        <f t="shared" ca="1" si="14"/>
        <v>-1,27,-1,35,-1,-1,-1,45,46,-1,-1,25,-1,-1,-1,-1,-1,-1,-1,-1,-1,-1,-1,45,-1,-1,41,46,-1,46,47,-1,-1,-1,-1,-1,-1,-1,-1,39,-1,-1,-1,-1,-1,-1,-1,-1,29,-1,-1,-1,-1,-1,-1,-1,-1,-1,-1,-1,-1,-1,-1,-1,-1,-1,-1,-1,-1,-1,-1,-1,-1,-1,-1,-1,-1,-1,-1,-1,-1,-1</v>
      </c>
      <c r="DB48" t="str">
        <f t="shared" ca="1" si="14"/>
        <v>-1,27,-1,35,-1,-1,-1,45,46,-1,-1,25,-1,-1,-1,-1,-1,-1,-1,-1,-1,-1,-1,45,-1,-1,41,46,-1,46,47,-1,-1,-1,-1,-1,-1,-1,-1,39,-1,-1,-1,-1,-1,-1,-1,-1,29,-1,-1,-1,-1,-1,-1,-1,-1,-1,-1,-1,-1,-1,-1,-1,-1,-1,-1,-1,-1,-1,-1,-1,-1,-1,-1,-1,-1,-1,-1,-1,-1,-1,-1</v>
      </c>
      <c r="DC48" t="str">
        <f t="shared" ca="1" si="14"/>
        <v>-1,27,-1,35,-1,-1,-1,45,46,-1,-1,25,-1,-1,-1,-1,-1,-1,-1,-1,-1,-1,-1,45,-1,-1,41,46,-1,46,47,-1,-1,-1,-1,-1,-1,-1,-1,39,-1,-1,-1,-1,-1,-1,-1,-1,29,-1,-1,-1,-1,-1,-1,-1,-1,-1,-1,-1,-1,-1,-1,-1,-1,-1,-1,-1,-1,-1,-1,-1,-1,-1,-1,-1,-1,-1,-1,-1,-1,-1,-1,29</v>
      </c>
      <c r="DD48" t="str">
        <f t="shared" ca="1" si="14"/>
        <v>-1,27,-1,35,-1,-1,-1,45,46,-1,-1,25,-1,-1,-1,-1,-1,-1,-1,-1,-1,-1,-1,45,-1,-1,41,46,-1,46,47,-1,-1,-1,-1,-1,-1,-1,-1,39,-1,-1,-1,-1,-1,-1,-1,-1,29,-1,-1,-1,-1,-1,-1,-1,-1,-1,-1,-1,-1,-1,-1,-1,-1,-1,-1,-1,-1,-1,-1,-1,-1,-1,-1,-1,-1,-1,-1,-1,-1,-1,-1,29,-1</v>
      </c>
      <c r="DE48" t="str">
        <f t="shared" ca="1" si="14"/>
        <v>-1,27,-1,35,-1,-1,-1,45,46,-1,-1,25,-1,-1,-1,-1,-1,-1,-1,-1,-1,-1,-1,45,-1,-1,41,46,-1,46,47,-1,-1,-1,-1,-1,-1,-1,-1,39,-1,-1,-1,-1,-1,-1,-1,-1,29,-1,-1,-1,-1,-1,-1,-1,-1,-1,-1,-1,-1,-1,-1,-1,-1,-1,-1,-1,-1,-1,-1,-1,-1,-1,-1,-1,-1,-1,-1,-1,-1,-1,-1,29,-1,-1</v>
      </c>
      <c r="DF48" t="str">
        <f t="shared" ca="1" si="14"/>
        <v>-1,27,-1,35,-1,-1,-1,45,46,-1,-1,25,-1,-1,-1,-1,-1,-1,-1,-1,-1,-1,-1,45,-1,-1,41,46,-1,46,47,-1,-1,-1,-1,-1,-1,-1,-1,39,-1,-1,-1,-1,-1,-1,-1,-1,29,-1,-1,-1,-1,-1,-1,-1,-1,-1,-1,-1,-1,-1,-1,-1,-1,-1,-1,-1,-1,-1,-1,-1,-1,-1,-1,-1,-1,-1,-1,-1,-1,-1,-1,29,-1,-1,-1</v>
      </c>
      <c r="DG48" t="str">
        <f t="shared" ca="1" si="14"/>
        <v>-1,27,-1,35,-1,-1,-1,45,46,-1,-1,25,-1,-1,-1,-1,-1,-1,-1,-1,-1,-1,-1,45,-1,-1,41,46,-1,46,47,-1,-1,-1,-1,-1,-1,-1,-1,39,-1,-1,-1,-1,-1,-1,-1,-1,29,-1,-1,-1,-1,-1,-1,-1,-1,-1,-1,-1,-1,-1,-1,-1,-1,-1,-1,-1,-1,-1,-1,-1,-1,-1,-1,-1,-1,-1,-1,-1,-1,-1,-1,29,-1,-1,-1,46</v>
      </c>
      <c r="DH48" t="str">
        <f t="shared" ca="1" si="14"/>
        <v>-1,27,-1,35,-1,-1,-1,45,46,-1,-1,25,-1,-1,-1,-1,-1,-1,-1,-1,-1,-1,-1,45,-1,-1,41,46,-1,46,47,-1,-1,-1,-1,-1,-1,-1,-1,39,-1,-1,-1,-1,-1,-1,-1,-1,29,-1,-1,-1,-1,-1,-1,-1,-1,-1,-1,-1,-1,-1,-1,-1,-1,-1,-1,-1,-1,-1,-1,-1,-1,-1,-1,-1,-1,-1,-1,-1,-1,-1,-1,29,-1,-1,-1,46,-1</v>
      </c>
      <c r="DI48" t="str">
        <f t="shared" ca="1" si="14"/>
        <v>-1,27,-1,35,-1,-1,-1,45,46,-1,-1,25,-1,-1,-1,-1,-1,-1,-1,-1,-1,-1,-1,45,-1,-1,41,46,-1,46,47,-1,-1,-1,-1,-1,-1,-1,-1,39,-1,-1,-1,-1,-1,-1,-1,-1,29,-1,-1,-1,-1,-1,-1,-1,-1,-1,-1,-1,-1,-1,-1,-1,-1,-1,-1,-1,-1,-1,-1,-1,-1,-1,-1,-1,-1,-1,-1,-1,-1,-1,-1,29,-1,-1,-1,46,-1,46</v>
      </c>
      <c r="DJ48" t="str">
        <f t="shared" ca="1" si="14"/>
        <v>-1,27,-1,35,-1,-1,-1,45,46,-1,-1,25,-1,-1,-1,-1,-1,-1,-1,-1,-1,-1,-1,45,-1,-1,41,46,-1,46,47,-1,-1,-1,-1,-1,-1,-1,-1,39,-1,-1,-1,-1,-1,-1,-1,-1,29,-1,-1,-1,-1,-1,-1,-1,-1,-1,-1,-1,-1,-1,-1,-1,-1,-1,-1,-1,-1,-1,-1,-1,-1,-1,-1,-1,-1,-1,-1,-1,-1,-1,-1,29,-1,-1,-1,46,-1,46,46</v>
      </c>
      <c r="DK48" t="str">
        <f t="shared" ca="1" si="14"/>
        <v>-1,27,-1,35,-1,-1,-1,45,46,-1,-1,25,-1,-1,-1,-1,-1,-1,-1,-1,-1,-1,-1,45,-1,-1,41,46,-1,46,47,-1,-1,-1,-1,-1,-1,-1,-1,39,-1,-1,-1,-1,-1,-1,-1,-1,29,-1,-1,-1,-1,-1,-1,-1,-1,-1,-1,-1,-1,-1,-1,-1,-1,-1,-1,-1,-1,-1,-1,-1,-1,-1,-1,-1,-1,-1,-1,-1,-1,-1,-1,29,-1,-1,-1,46,-1,46,46,-1</v>
      </c>
      <c r="DL48" t="str">
        <f t="shared" ca="1" si="14"/>
        <v>-1,27,-1,35,-1,-1,-1,45,46,-1,-1,25,-1,-1,-1,-1,-1,-1,-1,-1,-1,-1,-1,45,-1,-1,41,46,-1,46,47,-1,-1,-1,-1,-1,-1,-1,-1,39,-1,-1,-1,-1,-1,-1,-1,-1,29,-1,-1,-1,-1,-1,-1,-1,-1,-1,-1,-1,-1,-1,-1,-1,-1,-1,-1,-1,-1,-1,-1,-1,-1,-1,-1,-1,-1,-1,-1,-1,-1,-1,-1,29,-1,-1,-1,46,-1,46,46,-1,-1</v>
      </c>
      <c r="DM48" t="str">
        <f t="shared" ca="1" si="14"/>
        <v>-1,27,-1,35,-1,-1,-1,45,46,-1,-1,25,-1,-1,-1,-1,-1,-1,-1,-1,-1,-1,-1,45,-1,-1,41,46,-1,46,47,-1,-1,-1,-1,-1,-1,-1,-1,39,-1,-1,-1,-1,-1,-1,-1,-1,29,-1,-1,-1,-1,-1,-1,-1,-1,-1,-1,-1,-1,-1,-1,-1,-1,-1,-1,-1,-1,-1,-1,-1,-1,-1,-1,-1,-1,-1,-1,-1,-1,-1,-1,29,-1,-1,-1,46,-1,46,46,-1,-1,-1</v>
      </c>
      <c r="DN48" t="str">
        <f t="shared" ca="1" si="14"/>
        <v>-1,27,-1,35,-1,-1,-1,45,46,-1,-1,25,-1,-1,-1,-1,-1,-1,-1,-1,-1,-1,-1,45,-1,-1,41,46,-1,46,47,-1,-1,-1,-1,-1,-1,-1,-1,39,-1,-1,-1,-1,-1,-1,-1,-1,29,-1,-1,-1,-1,-1,-1,-1,-1,-1,-1,-1,-1,-1,-1,-1,-1,-1,-1,-1,-1,-1,-1,-1,-1,-1,-1,-1,-1,-1,-1,-1,-1,-1,-1,29,-1,-1,-1,46,-1,46,46,-1,-1,-1,-1</v>
      </c>
      <c r="DO48" t="str">
        <f t="shared" ca="1" si="14"/>
        <v>-1,27,-1,35,-1,-1,-1,45,46,-1,-1,25,-1,-1,-1,-1,-1,-1,-1,-1,-1,-1,-1,45,-1,-1,41,46,-1,46,47,-1,-1,-1,-1,-1,-1,-1,-1,39,-1,-1,-1,-1,-1,-1,-1,-1,29,-1,-1,-1,-1,-1,-1,-1,-1,-1,-1,-1,-1,-1,-1,-1,-1,-1,-1,-1,-1,-1,-1,-1,-1,-1,-1,-1,-1,-1,-1,-1,-1,-1,-1,29,-1,-1,-1,46,-1,46,46,-1,-1,-1,-1,-1</v>
      </c>
      <c r="DP48" t="str">
        <f t="shared" ca="1" si="14"/>
        <v>-1,27,-1,35,-1,-1,-1,45,46,-1,-1,25,-1,-1,-1,-1,-1,-1,-1,-1,-1,-1,-1,45,-1,-1,41,46,-1,46,47,-1,-1,-1,-1,-1,-1,-1,-1,39,-1,-1,-1,-1,-1,-1,-1,-1,29,-1,-1,-1,-1,-1,-1,-1,-1,-1,-1,-1,-1,-1,-1,-1,-1,-1,-1,-1,-1,-1,-1,-1,-1,-1,-1,-1,-1,-1,-1,-1,-1,-1,-1,29,-1,-1,-1,46,-1,46,46,-1,-1,-1,-1,-1,-1</v>
      </c>
      <c r="DQ48" t="str">
        <f t="shared" ca="1" si="14"/>
        <v>-1,27,-1,35,-1,-1,-1,45,46,-1,-1,25,-1,-1,-1,-1,-1,-1,-1,-1,-1,-1,-1,45,-1,-1,41,46,-1,46,47,-1,-1,-1,-1,-1,-1,-1,-1,39,-1,-1,-1,-1,-1,-1,-1,-1,29,-1,-1,-1,-1,-1,-1,-1,-1,-1,-1,-1,-1,-1,-1,-1,-1,-1,-1,-1,-1,-1,-1,-1,-1,-1,-1,-1,-1,-1,-1,-1,-1,-1,-1,29,-1,-1,-1,46,-1,46,46,-1,-1,-1,-1,-1,-1,-1</v>
      </c>
      <c r="DR48" t="str">
        <f t="shared" ca="1" si="14"/>
        <v>-1,27,-1,35,-1,-1,-1,45,46,-1,-1,25,-1,-1,-1,-1,-1,-1,-1,-1,-1,-1,-1,45,-1,-1,41,46,-1,46,47,-1,-1,-1,-1,-1,-1,-1,-1,39,-1,-1,-1,-1,-1,-1,-1,-1,29,-1,-1,-1,-1,-1,-1,-1,-1,-1,-1,-1,-1,-1,-1,-1,-1,-1,-1,-1,-1,-1,-1,-1,-1,-1,-1,-1,-1,-1,-1,-1,-1,-1,-1,29,-1,-1,-1,46,-1,46,46,-1,-1,-1,-1,-1,-1,-1,-1</v>
      </c>
      <c r="DS48" t="str">
        <f t="shared" ca="1" si="14"/>
        <v>-1,27,-1,35,-1,-1,-1,45,46,-1,-1,25,-1,-1,-1,-1,-1,-1,-1,-1,-1,-1,-1,45,-1,-1,41,46,-1,46,47,-1,-1,-1,-1,-1,-1,-1,-1,39,-1,-1,-1,-1,-1,-1,-1,-1,29,-1,-1,-1,-1,-1,-1,-1,-1,-1,-1,-1,-1,-1,-1,-1,-1,-1,-1,-1,-1,-1,-1,-1,-1,-1,-1,-1,-1,-1,-1,-1,-1,-1,-1,29,-1,-1,-1,46,-1,46,46,-1,-1,-1,-1,-1,-1,-1,-1,-1</v>
      </c>
      <c r="DT48" t="str">
        <f t="shared" ca="1" si="14"/>
        <v>-1,27,-1,35,-1,-1,-1,45,46,-1,-1,25,-1,-1,-1,-1,-1,-1,-1,-1,-1,-1,-1,45,-1,-1,41,46,-1,46,47,-1,-1,-1,-1,-1,-1,-1,-1,39,-1,-1,-1,-1,-1,-1,-1,-1,29,-1,-1,-1,-1,-1,-1,-1,-1,-1,-1,-1,-1,-1,-1,-1,-1,-1,-1,-1,-1,-1,-1,-1,-1,-1,-1,-1,-1,-1,-1,-1,-1,-1,-1,29,-1,-1,-1,46,-1,46,46,-1,-1,-1,-1,-1,-1,-1,-1,-1,-1</v>
      </c>
      <c r="DU48" t="str">
        <f t="shared" ca="1" si="14"/>
        <v>-1,27,-1,35,-1,-1,-1,45,46,-1,-1,25,-1,-1,-1,-1,-1,-1,-1,-1,-1,-1,-1,45,-1,-1,41,46,-1,46,47,-1,-1,-1,-1,-1,-1,-1,-1,39,-1,-1,-1,-1,-1,-1,-1,-1,29,-1,-1,-1,-1,-1,-1,-1,-1,-1,-1,-1,-1,-1,-1,-1,-1,-1,-1,-1,-1,-1,-1,-1,-1,-1,-1,-1,-1,-1,-1,-1,-1,-1,-1,29,-1,-1,-1,46,-1,46,46,-1,-1,-1,-1,-1,-1,-1,-1,-1,-1,-1</v>
      </c>
      <c r="DV48" t="str">
        <f t="shared" ca="1" si="14"/>
        <v>-1,27,-1,35,-1,-1,-1,45,46,-1,-1,25,-1,-1,-1,-1,-1,-1,-1,-1,-1,-1,-1,45,-1,-1,41,46,-1,46,47,-1,-1,-1,-1,-1,-1,-1,-1,39,-1,-1,-1,-1,-1,-1,-1,-1,29,-1,-1,-1,-1,-1,-1,-1,-1,-1,-1,-1,-1,-1,-1,-1,-1,-1,-1,-1,-1,-1,-1,-1,-1,-1,-1,-1,-1,-1,-1,-1,-1,-1,-1,29,-1,-1,-1,46,-1,46,46,-1,-1,-1,-1,-1,-1,-1,-1,-1,-1,-1,-1</v>
      </c>
      <c r="DW48" t="str">
        <f t="shared" ca="1" si="14"/>
        <v>-1,27,-1,35,-1,-1,-1,45,46,-1,-1,25,-1,-1,-1,-1,-1,-1,-1,-1,-1,-1,-1,45,-1,-1,41,46,-1,46,47,-1,-1,-1,-1,-1,-1,-1,-1,39,-1,-1,-1,-1,-1,-1,-1,-1,29,-1,-1,-1,-1,-1,-1,-1,-1,-1,-1,-1,-1,-1,-1,-1,-1,-1,-1,-1,-1,-1,-1,-1,-1,-1,-1,-1,-1,-1,-1,-1,-1,-1,-1,29,-1,-1,-1,46,-1,46,46,-1,-1,-1,-1,-1,-1,-1,-1,-1,-1,-1,-1,-1</v>
      </c>
      <c r="DX48" t="str">
        <f t="shared" ca="1" si="14"/>
        <v>-1,27,-1,35,-1,-1,-1,45,46,-1,-1,25,-1,-1,-1,-1,-1,-1,-1,-1,-1,-1,-1,45,-1,-1,41,46,-1,46,47,-1,-1,-1,-1,-1,-1,-1,-1,39,-1,-1,-1,-1,-1,-1,-1,-1,29,-1,-1,-1,-1,-1,-1,-1,-1,-1,-1,-1,-1,-1,-1,-1,-1,-1,-1,-1,-1,-1,-1,-1,-1,-1,-1,-1,-1,-1,-1,-1,-1,-1,-1,29,-1,-1,-1,46,-1,46,46,-1,-1,-1,-1,-1,-1,-1,-1,-1,-1,-1,-1,-1,-1</v>
      </c>
      <c r="DY48" t="str">
        <f t="shared" ca="1" si="14"/>
        <v>-1,27,-1,35,-1,-1,-1,45,46,-1,-1,25,-1,-1,-1,-1,-1,-1,-1,-1,-1,-1,-1,45,-1,-1,41,46,-1,46,47,-1,-1,-1,-1,-1,-1,-1,-1,39,-1,-1,-1,-1,-1,-1,-1,-1,29,-1,-1,-1,-1,-1,-1,-1,-1,-1,-1,-1,-1,-1,-1,-1,-1,-1,-1,-1,-1,-1,-1,-1,-1,-1,-1,-1,-1,-1,-1,-1,-1,-1,-1,29,-1,-1,-1,46,-1,46,46,-1,-1,-1,-1,-1,-1,-1,-1,-1,-1,-1,-1,-1,-1,26</v>
      </c>
      <c r="DZ48" t="str">
        <f t="shared" ca="1" si="14"/>
        <v>-1,27,-1,35,-1,-1,-1,45,46,-1,-1,25,-1,-1,-1,-1,-1,-1,-1,-1,-1,-1,-1,45,-1,-1,41,46,-1,46,47,-1,-1,-1,-1,-1,-1,-1,-1,39,-1,-1,-1,-1,-1,-1,-1,-1,29,-1,-1,-1,-1,-1,-1,-1,-1,-1,-1,-1,-1,-1,-1,-1,-1,-1,-1,-1,-1,-1,-1,-1,-1,-1,-1,-1,-1,-1,-1,-1,-1,-1,-1,29,-1,-1,-1,46,-1,46,46,-1,-1,-1,-1,-1,-1,-1,-1,-1,-1,-1,-1,-1,-1,26,46</v>
      </c>
      <c r="EA48" t="str">
        <f t="shared" ca="1" si="14"/>
        <v>-1,27,-1,35,-1,-1,-1,45,46,-1,-1,25,-1,-1,-1,-1,-1,-1,-1,-1,-1,-1,-1,45,-1,-1,41,46,-1,46,47,-1,-1,-1,-1,-1,-1,-1,-1,39,-1,-1,-1,-1,-1,-1,-1,-1,29,-1,-1,-1,-1,-1,-1,-1,-1,-1,-1,-1,-1,-1,-1,-1,-1,-1,-1,-1,-1,-1,-1,-1,-1,-1,-1,-1,-1,-1,-1,-1,-1,-1,-1,29,-1,-1,-1,46,-1,46,46,-1,-1,-1,-1,-1,-1,-1,-1,-1,-1,-1,-1,-1,-1,26,46,-1</v>
      </c>
      <c r="EB48" t="str">
        <f t="shared" ca="1" si="14"/>
        <v>-1,27,-1,35,-1,-1,-1,45,46,-1,-1,25,-1,-1,-1,-1,-1,-1,-1,-1,-1,-1,-1,45,-1,-1,41,46,-1,46,47,-1,-1,-1,-1,-1,-1,-1,-1,39,-1,-1,-1,-1,-1,-1,-1,-1,29,-1,-1,-1,-1,-1,-1,-1,-1,-1,-1,-1,-1,-1,-1,-1,-1,-1,-1,-1,-1,-1,-1,-1,-1,-1,-1,-1,-1,-1,-1,-1,-1,-1,-1,29,-1,-1,-1,46,-1,46,46,-1,-1,-1,-1,-1,-1,-1,-1,-1,-1,-1,-1,-1,-1,26,46,-1,-1</v>
      </c>
      <c r="EC48" t="str">
        <f t="shared" ca="1" si="14"/>
        <v>-1,27,-1,35,-1,-1,-1,45,46,-1,-1,25,-1,-1,-1,-1,-1,-1,-1,-1,-1,-1,-1,45,-1,-1,41,46,-1,46,47,-1,-1,-1,-1,-1,-1,-1,-1,39,-1,-1,-1,-1,-1,-1,-1,-1,29,-1,-1,-1,-1,-1,-1,-1,-1,-1,-1,-1,-1,-1,-1,-1,-1,-1,-1,-1,-1,-1,-1,-1,-1,-1,-1,-1,-1,-1,-1,-1,-1,-1,-1,29,-1,-1,-1,46,-1,46,46,-1,-1,-1,-1,-1,-1,-1,-1,-1,-1,-1,-1,-1,-1,26,46,-1,-1,-1</v>
      </c>
      <c r="ED48" t="str">
        <f t="shared" ca="1" si="14"/>
        <v>-1,27,-1,35,-1,-1,-1,45,46,-1,-1,25,-1,-1,-1,-1,-1,-1,-1,-1,-1,-1,-1,45,-1,-1,41,46,-1,46,47,-1,-1,-1,-1,-1,-1,-1,-1,39,-1,-1,-1,-1,-1,-1,-1,-1,29,-1,-1,-1,-1,-1,-1,-1,-1,-1,-1,-1,-1,-1,-1,-1,-1,-1,-1,-1,-1,-1,-1,-1,-1,-1,-1,-1,-1,-1,-1,-1,-1,-1,-1,29,-1,-1,-1,46,-1,46,46,-1,-1,-1,-1,-1,-1,-1,-1,-1,-1,-1,-1,-1,-1,26,46,-1,-1,-1,-1</v>
      </c>
      <c r="EE48" t="str">
        <f t="shared" ca="1" si="14"/>
        <v>-1,27,-1,35,-1,-1,-1,45,46,-1,-1,25,-1,-1,-1,-1,-1,-1,-1,-1,-1,-1,-1,45,-1,-1,41,46,-1,46,47,-1,-1,-1,-1,-1,-1,-1,-1,39,-1,-1,-1,-1,-1,-1,-1,-1,29,-1,-1,-1,-1,-1,-1,-1,-1,-1,-1,-1,-1,-1,-1,-1,-1,-1,-1,-1,-1,-1,-1,-1,-1,-1,-1,-1,-1,-1,-1,-1,-1,-1,-1,29,-1,-1,-1,46,-1,46,46,-1,-1,-1,-1,-1,-1,-1,-1,-1,-1,-1,-1,-1,-1,26,46,-1,-1,-1,-1,-1</v>
      </c>
      <c r="EF48" t="str">
        <f t="shared" ca="1" si="14"/>
        <v>-1,27,-1,35,-1,-1,-1,45,46,-1,-1,25,-1,-1,-1,-1,-1,-1,-1,-1,-1,-1,-1,45,-1,-1,41,46,-1,46,47,-1,-1,-1,-1,-1,-1,-1,-1,39,-1,-1,-1,-1,-1,-1,-1,-1,29,-1,-1,-1,-1,-1,-1,-1,-1,-1,-1,-1,-1,-1,-1,-1,-1,-1,-1,-1,-1,-1,-1,-1,-1,-1,-1,-1,-1,-1,-1,-1,-1,-1,-1,29,-1,-1,-1,46,-1,46,46,-1,-1,-1,-1,-1,-1,-1,-1,-1,-1,-1,-1,-1,-1,26,46,-1,-1,-1,-1,-1,-1</v>
      </c>
      <c r="EG48" t="str">
        <f t="shared" ca="1" si="14"/>
        <v>-1,27,-1,35,-1,-1,-1,45,46,-1,-1,25,-1,-1,-1,-1,-1,-1,-1,-1,-1,-1,-1,45,-1,-1,41,46,-1,46,47,-1,-1,-1,-1,-1,-1,-1,-1,39,-1,-1,-1,-1,-1,-1,-1,-1,29,-1,-1,-1,-1,-1,-1,-1,-1,-1,-1,-1,-1,-1,-1,-1,-1,-1,-1,-1,-1,-1,-1,-1,-1,-1,-1,-1,-1,-1,-1,-1,-1,-1,-1,29,-1,-1,-1,46,-1,46,46,-1,-1,-1,-1,-1,-1,-1,-1,-1,-1,-1,-1,-1,-1,26,46,-1,-1,-1,-1,-1,-1,-1</v>
      </c>
      <c r="EH48" t="str">
        <f t="shared" ca="1" si="14"/>
        <v>-1,27,-1,35,-1,-1,-1,45,46,-1,-1,25,-1,-1,-1,-1,-1,-1,-1,-1,-1,-1,-1,45,-1,-1,41,46,-1,46,47,-1,-1,-1,-1,-1,-1,-1,-1,39,-1,-1,-1,-1,-1,-1,-1,-1,29,-1,-1,-1,-1,-1,-1,-1,-1,-1,-1,-1,-1,-1,-1,-1,-1,-1,-1,-1,-1,-1,-1,-1,-1,-1,-1,-1,-1,-1,-1,-1,-1,-1,-1,29,-1,-1,-1,46,-1,46,46,-1,-1,-1,-1,-1,-1,-1,-1,-1,-1,-1,-1,-1,-1,26,46,-1,-1,-1,-1,-1,-1,-1,-1</v>
      </c>
      <c r="EI48" t="str">
        <f t="shared" ca="1" si="14"/>
        <v>-1,27,-1,35,-1,-1,-1,45,46,-1,-1,25,-1,-1,-1,-1,-1,-1,-1,-1,-1,-1,-1,45,-1,-1,41,46,-1,46,47,-1,-1,-1,-1,-1,-1,-1,-1,39,-1,-1,-1,-1,-1,-1,-1,-1,29,-1,-1,-1,-1,-1,-1,-1,-1,-1,-1,-1,-1,-1,-1,-1,-1,-1,-1,-1,-1,-1,-1,-1,-1,-1,-1,-1,-1,-1,-1,-1,-1,-1,-1,29,-1,-1,-1,46,-1,46,46,-1,-1,-1,-1,-1,-1,-1,-1,-1,-1,-1,-1,-1,-1,26,46,-1,-1,-1,-1,-1,-1,-1,-1,-1</v>
      </c>
      <c r="EJ48" t="str">
        <f t="shared" ca="1" si="14"/>
        <v>-1,27,-1,35,-1,-1,-1,45,46,-1,-1,25,-1,-1,-1,-1,-1,-1,-1,-1,-1,-1,-1,45,-1,-1,41,46,-1,46,47,-1,-1,-1,-1,-1,-1,-1,-1,39,-1,-1,-1,-1,-1,-1,-1,-1,29,-1,-1,-1,-1,-1,-1,-1,-1,-1,-1,-1,-1,-1,-1,-1,-1,-1,-1,-1,-1,-1,-1,-1,-1,-1,-1,-1,-1,-1,-1,-1,-1,-1,-1,29,-1,-1,-1,46,-1,46,46,-1,-1,-1,-1,-1,-1,-1,-1,-1,-1,-1,-1,-1,-1,26,46,-1,-1,-1,-1,-1,-1,-1,-1,-1,26</v>
      </c>
      <c r="EK48" t="str">
        <f t="shared" ca="1" si="14"/>
        <v>-1,27,-1,35,-1,-1,-1,45,46,-1,-1,25,-1,-1,-1,-1,-1,-1,-1,-1,-1,-1,-1,45,-1,-1,41,46,-1,46,47,-1,-1,-1,-1,-1,-1,-1,-1,39,-1,-1,-1,-1,-1,-1,-1,-1,29,-1,-1,-1,-1,-1,-1,-1,-1,-1,-1,-1,-1,-1,-1,-1,-1,-1,-1,-1,-1,-1,-1,-1,-1,-1,-1,-1,-1,-1,-1,-1,-1,-1,-1,29,-1,-1,-1,46,-1,46,46,-1,-1,-1,-1,-1,-1,-1,-1,-1,-1,-1,-1,-1,-1,26,46,-1,-1,-1,-1,-1,-1,-1,-1,-1,26,26</v>
      </c>
      <c r="EL48" t="str">
        <f t="shared" ca="1" si="14"/>
        <v>-1,27,-1,35,-1,-1,-1,45,46,-1,-1,25,-1,-1,-1,-1,-1,-1,-1,-1,-1,-1,-1,45,-1,-1,41,46,-1,46,47,-1,-1,-1,-1,-1,-1,-1,-1,39,-1,-1,-1,-1,-1,-1,-1,-1,29,-1,-1,-1,-1,-1,-1,-1,-1,-1,-1,-1,-1,-1,-1,-1,-1,-1,-1,-1,-1,-1,-1,-1,-1,-1,-1,-1,-1,-1,-1,-1,-1,-1,-1,29,-1,-1,-1,46,-1,46,46,-1,-1,-1,-1,-1,-1,-1,-1,-1,-1,-1,-1,-1,-1,26,46,-1,-1,-1,-1,-1,-1,-1,-1,-1,26,26,-1</v>
      </c>
      <c r="EM48" t="str">
        <f t="shared" ca="1" si="14"/>
        <v>-1,27,-1,35,-1,-1,-1,45,46,-1,-1,25,-1,-1,-1,-1,-1,-1,-1,-1,-1,-1,-1,45,-1,-1,41,46,-1,46,47,-1,-1,-1,-1,-1,-1,-1,-1,39,-1,-1,-1,-1,-1,-1,-1,-1,29,-1,-1,-1,-1,-1,-1,-1,-1,-1,-1,-1,-1,-1,-1,-1,-1,-1,-1,-1,-1,-1,-1,-1,-1,-1,-1,-1,-1,-1,-1,-1,-1,-1,-1,29,-1,-1,-1,46,-1,46,46,-1,-1,-1,-1,-1,-1,-1,-1,-1,-1,-1,-1,-1,-1,26,46,-1,-1,-1,-1,-1,-1,-1,-1,-1,26,26,-1,39</v>
      </c>
      <c r="EN48" t="str">
        <f t="shared" ca="1" si="14"/>
        <v>-1,27,-1,35,-1,-1,-1,45,46,-1,-1,25,-1,-1,-1,-1,-1,-1,-1,-1,-1,-1,-1,45,-1,-1,41,46,-1,46,47,-1,-1,-1,-1,-1,-1,-1,-1,39,-1,-1,-1,-1,-1,-1,-1,-1,29,-1,-1,-1,-1,-1,-1,-1,-1,-1,-1,-1,-1,-1,-1,-1,-1,-1,-1,-1,-1,-1,-1,-1,-1,-1,-1,-1,-1,-1,-1,-1,-1,-1,-1,29,-1,-1,-1,46,-1,46,46,-1,-1,-1,-1,-1,-1,-1,-1,-1,-1,-1,-1,-1,-1,26,46,-1,-1,-1,-1,-1,-1,-1,-1,-1,26,26,-1,39,-1</v>
      </c>
      <c r="EO48" t="str">
        <f t="shared" ca="1" si="14"/>
        <v>-1,27,-1,35,-1,-1,-1,45,46,-1,-1,25,-1,-1,-1,-1,-1,-1,-1,-1,-1,-1,-1,45,-1,-1,41,46,-1,46,47,-1,-1,-1,-1,-1,-1,-1,-1,39,-1,-1,-1,-1,-1,-1,-1,-1,29,-1,-1,-1,-1,-1,-1,-1,-1,-1,-1,-1,-1,-1,-1,-1,-1,-1,-1,-1,-1,-1,-1,-1,-1,-1,-1,-1,-1,-1,-1,-1,-1,-1,-1,29,-1,-1,-1,46,-1,46,46,-1,-1,-1,-1,-1,-1,-1,-1,-1,-1,-1,-1,-1,-1,26,46,-1,-1,-1,-1,-1,-1,-1,-1,-1,26,26,-1,39,-1,-1</v>
      </c>
      <c r="EP48" t="str">
        <f t="shared" ca="1" si="14"/>
        <v>-1,27,-1,35,-1,-1,-1,45,46,-1,-1,25,-1,-1,-1,-1,-1,-1,-1,-1,-1,-1,-1,45,-1,-1,41,46,-1,46,47,-1,-1,-1,-1,-1,-1,-1,-1,39,-1,-1,-1,-1,-1,-1,-1,-1,29,-1,-1,-1,-1,-1,-1,-1,-1,-1,-1,-1,-1,-1,-1,-1,-1,-1,-1,-1,-1,-1,-1,-1,-1,-1,-1,-1,-1,-1,-1,-1,-1,-1,-1,29,-1,-1,-1,46,-1,46,46,-1,-1,-1,-1,-1,-1,-1,-1,-1,-1,-1,-1,-1,-1,26,46,-1,-1,-1,-1,-1,-1,-1,-1,-1,26,26,-1,39,-1,-1,-1</v>
      </c>
      <c r="EQ48" t="str">
        <f t="shared" ca="1" si="14"/>
        <v>-1,27,-1,35,-1,-1,-1,45,46,-1,-1,25,-1,-1,-1,-1,-1,-1,-1,-1,-1,-1,-1,45,-1,-1,41,46,-1,46,47,-1,-1,-1,-1,-1,-1,-1,-1,39,-1,-1,-1,-1,-1,-1,-1,-1,29,-1,-1,-1,-1,-1,-1,-1,-1,-1,-1,-1,-1,-1,-1,-1,-1,-1,-1,-1,-1,-1,-1,-1,-1,-1,-1,-1,-1,-1,-1,-1,-1,-1,-1,29,-1,-1,-1,46,-1,46,46,-1,-1,-1,-1,-1,-1,-1,-1,-1,-1,-1,-1,-1,-1,26,46,-1,-1,-1,-1,-1,-1,-1,-1,-1,26,26,-1,39,-1,-1,-1,-1</v>
      </c>
      <c r="ER48" t="str">
        <f t="shared" ca="1" si="14"/>
        <v>-1,27,-1,35,-1,-1,-1,45,46,-1,-1,25,-1,-1,-1,-1,-1,-1,-1,-1,-1,-1,-1,45,-1,-1,41,46,-1,46,47,-1,-1,-1,-1,-1,-1,-1,-1,39,-1,-1,-1,-1,-1,-1,-1,-1,29,-1,-1,-1,-1,-1,-1,-1,-1,-1,-1,-1,-1,-1,-1,-1,-1,-1,-1,-1,-1,-1,-1,-1,-1,-1,-1,-1,-1,-1,-1,-1,-1,-1,-1,29,-1,-1,-1,46,-1,46,46,-1,-1,-1,-1,-1,-1,-1,-1,-1,-1,-1,-1,-1,-1,26,46,-1,-1,-1,-1,-1,-1,-1,-1,-1,26,26,-1,39,-1,-1,-1,-1,-1</v>
      </c>
      <c r="ES48" t="str">
        <f t="shared" ca="1" si="14"/>
        <v>-1,27,-1,35,-1,-1,-1,45,46,-1,-1,25,-1,-1,-1,-1,-1,-1,-1,-1,-1,-1,-1,45,-1,-1,41,46,-1,46,47,-1,-1,-1,-1,-1,-1,-1,-1,39,-1,-1,-1,-1,-1,-1,-1,-1,29,-1,-1,-1,-1,-1,-1,-1,-1,-1,-1,-1,-1,-1,-1,-1,-1,-1,-1,-1,-1,-1,-1,-1,-1,-1,-1,-1,-1,-1,-1,-1,-1,-1,-1,29,-1,-1,-1,46,-1,46,46,-1,-1,-1,-1,-1,-1,-1,-1,-1,-1,-1,-1,-1,-1,26,46,-1,-1,-1,-1,-1,-1,-1,-1,-1,26,26,-1,39,-1,-1,-1,-1,-1,40</v>
      </c>
      <c r="ET48" t="str">
        <f t="shared" ca="1" si="14"/>
        <v>-1,27,-1,35,-1,-1,-1,45,46,-1,-1,25,-1,-1,-1,-1,-1,-1,-1,-1,-1,-1,-1,45,-1,-1,41,46,-1,46,47,-1,-1,-1,-1,-1,-1,-1,-1,39,-1,-1,-1,-1,-1,-1,-1,-1,29,-1,-1,-1,-1,-1,-1,-1,-1,-1,-1,-1,-1,-1,-1,-1,-1,-1,-1,-1,-1,-1,-1,-1,-1,-1,-1,-1,-1,-1,-1,-1,-1,-1,-1,29,-1,-1,-1,46,-1,46,46,-1,-1,-1,-1,-1,-1,-1,-1,-1,-1,-1,-1,-1,-1,26,46,-1,-1,-1,-1,-1,-1,-1,-1,-1,26,26,-1,39,-1,-1,-1,-1,-1,40,-1</v>
      </c>
      <c r="EV48" t="str">
        <f t="shared" ca="1" si="18"/>
        <v>-1,31</v>
      </c>
      <c r="EW48" t="str">
        <f t="shared" ca="1" si="14"/>
        <v>-1,31,47</v>
      </c>
      <c r="EX48" t="str">
        <f t="shared" ref="EX48:FW49" ca="1" si="20">EW48&amp;","&amp;EY35</f>
        <v>-1,31,47,-1</v>
      </c>
      <c r="EY48" t="str">
        <f t="shared" ca="1" si="20"/>
        <v>-1,31,47,-1,-1</v>
      </c>
      <c r="EZ48" t="str">
        <f t="shared" ca="1" si="20"/>
        <v>-1,31,47,-1,-1,-1</v>
      </c>
      <c r="FA48" t="str">
        <f t="shared" ca="1" si="20"/>
        <v>-1,31,47,-1,-1,-1,35</v>
      </c>
      <c r="FB48" t="str">
        <f t="shared" ca="1" si="20"/>
        <v>-1,31,47,-1,-1,-1,35,-1</v>
      </c>
      <c r="FC48" t="str">
        <f t="shared" ca="1" si="20"/>
        <v>-1,31,47,-1,-1,-1,35,-1,-1</v>
      </c>
      <c r="FD48" t="str">
        <f t="shared" ca="1" si="20"/>
        <v>-1,31,47,-1,-1,-1,35,-1,-1,-1</v>
      </c>
      <c r="FE48" t="str">
        <f t="shared" ca="1" si="20"/>
        <v>-1,31,47,-1,-1,-1,35,-1,-1,-1,-1</v>
      </c>
      <c r="FF48" t="str">
        <f t="shared" ca="1" si="20"/>
        <v>-1,31,47,-1,-1,-1,35,-1,-1,-1,-1,-1</v>
      </c>
      <c r="FG48" t="str">
        <f t="shared" ca="1" si="20"/>
        <v>-1,31,47,-1,-1,-1,35,-1,-1,-1,-1,-1,-1</v>
      </c>
      <c r="FH48" t="str">
        <f t="shared" ca="1" si="20"/>
        <v>-1,31,47,-1,-1,-1,35,-1,-1,-1,-1,-1,-1,-1</v>
      </c>
      <c r="FI48" t="str">
        <f t="shared" ca="1" si="20"/>
        <v>-1,31,47,-1,-1,-1,35,-1,-1,-1,-1,-1,-1,-1,-1</v>
      </c>
      <c r="FJ48" t="str">
        <f t="shared" ca="1" si="20"/>
        <v>-1,31,47,-1,-1,-1,35,-1,-1,-1,-1,-1,-1,-1,-1,-1</v>
      </c>
      <c r="FK48" t="str">
        <f t="shared" ca="1" si="20"/>
        <v>-1,31,47,-1,-1,-1,35,-1,-1,-1,-1,-1,-1,-1,-1,-1,-1</v>
      </c>
      <c r="FL48" t="str">
        <f t="shared" ca="1" si="20"/>
        <v>-1,31,47,-1,-1,-1,35,-1,-1,-1,-1,-1,-1,-1,-1,-1,-1,-1</v>
      </c>
      <c r="FM48" t="str">
        <f t="shared" ca="1" si="20"/>
        <v>-1,31,47,-1,-1,-1,35,-1,-1,-1,-1,-1,-1,-1,-1,-1,-1,-1,-1</v>
      </c>
      <c r="FN48" t="str">
        <f t="shared" ca="1" si="20"/>
        <v>-1,31,47,-1,-1,-1,35,-1,-1,-1,-1,-1,-1,-1,-1,-1,-1,-1,-1,-1</v>
      </c>
      <c r="FO48" t="str">
        <f t="shared" ca="1" si="20"/>
        <v>-1,31,47,-1,-1,-1,35,-1,-1,-1,-1,-1,-1,-1,-1,-1,-1,-1,-1,-1,-1</v>
      </c>
      <c r="FP48" t="str">
        <f t="shared" ca="1" si="20"/>
        <v>-1,31,47,-1,-1,-1,35,-1,-1,-1,-1,-1,-1,-1,-1,-1,-1,-1,-1,-1,-1,-1</v>
      </c>
      <c r="FQ48" t="str">
        <f t="shared" ca="1" si="20"/>
        <v>-1,31,47,-1,-1,-1,35,-1,-1,-1,-1,-1,-1,-1,-1,-1,-1,-1,-1,-1,-1,-1,-1</v>
      </c>
      <c r="FR48" t="str">
        <f t="shared" ca="1" si="20"/>
        <v>-1,31,47,-1,-1,-1,35,-1,-1,-1,-1,-1,-1,-1,-1,-1,-1,-1,-1,-1,-1,-1,-1,-1</v>
      </c>
      <c r="FS48" t="str">
        <f t="shared" ca="1" si="20"/>
        <v>-1,31,47,-1,-1,-1,35,-1,-1,-1,-1,-1,-1,-1,-1,-1,-1,-1,-1,-1,-1,-1,-1,-1,33</v>
      </c>
      <c r="FT48" t="str">
        <f t="shared" ca="1" si="20"/>
        <v>-1,31,47,-1,-1,-1,35,-1,-1,-1,-1,-1,-1,-1,-1,-1,-1,-1,-1,-1,-1,-1,-1,-1,33,-1</v>
      </c>
      <c r="FU48" t="str">
        <f t="shared" ca="1" si="20"/>
        <v>-1,31,47,-1,-1,-1,35,-1,-1,-1,-1,-1,-1,-1,-1,-1,-1,-1,-1,-1,-1,-1,-1,-1,33,-1,-1</v>
      </c>
      <c r="FV48" t="str">
        <f t="shared" ca="1" si="20"/>
        <v>-1,31,47,-1,-1,-1,35,-1,-1,-1,-1,-1,-1,-1,-1,-1,-1,-1,-1,-1,-1,-1,-1,-1,33,-1,-1,23</v>
      </c>
    </row>
    <row r="49" spans="1:178">
      <c r="A49" t="str">
        <f ca="1"/>
        <v>00124EC5</v>
      </c>
      <c r="B49" t="str">
        <f ca="1"/>
        <v>0003D04E</v>
      </c>
      <c r="C49">
        <f ca="1"/>
        <v>0</v>
      </c>
      <c r="D49">
        <f ca="1"/>
        <v>0</v>
      </c>
      <c r="E49" t="str">
        <f ca="1"/>
        <v>Conjuration</v>
      </c>
      <c r="F49">
        <f ca="1"/>
        <v>50</v>
      </c>
      <c r="G49" t="str">
        <f ca="1"/>
        <v>Summoning Rune</v>
      </c>
      <c r="H49">
        <f ca="1"/>
        <v>1</v>
      </c>
      <c r="I49">
        <f ca="1"/>
        <v>1</v>
      </c>
      <c r="J49">
        <f ca="1"/>
        <v>0</v>
      </c>
      <c r="K49" t="str">
        <f ca="1"/>
        <v>Teleport</v>
      </c>
      <c r="L49">
        <f ca="1"/>
        <v>0</v>
      </c>
      <c r="M49">
        <f ca="1"/>
        <v>0</v>
      </c>
      <c r="N49">
        <f ca="1"/>
        <v>0</v>
      </c>
      <c r="O49">
        <f ca="1"/>
        <v>0</v>
      </c>
      <c r="P49" t="str">
        <f ca="1"/>
        <v>Rune</v>
      </c>
      <c r="Q49">
        <f ca="1"/>
        <v>0</v>
      </c>
      <c r="S49" t="str">
        <f t="shared" ca="1" si="0"/>
        <v>Summoning Rune</v>
      </c>
      <c r="T49">
        <f t="shared" ca="1" si="1"/>
        <v>50</v>
      </c>
      <c r="U49" s="22">
        <f t="shared" ca="1" si="2"/>
        <v>1199813</v>
      </c>
      <c r="Y49" t="str">
        <f t="shared" si="16"/>
        <v>-1,-1</v>
      </c>
      <c r="Z49" t="str">
        <f t="shared" si="17"/>
        <v>-1,-1,-1</v>
      </c>
      <c r="AA49" t="str">
        <f t="shared" si="19"/>
        <v>-1,-1,-1,-1</v>
      </c>
      <c r="AB49" t="str">
        <f t="shared" si="19"/>
        <v>-1,-1,-1,-1,-1</v>
      </c>
      <c r="AC49" t="str">
        <f t="shared" si="19"/>
        <v>-1,-1,-1,-1,-1,-1</v>
      </c>
      <c r="AD49" t="str">
        <f t="shared" si="19"/>
        <v>-1,-1,-1,-1,-1,-1,-1</v>
      </c>
      <c r="AE49" t="str">
        <f t="shared" si="19"/>
        <v>-1,-1,-1,-1,-1,-1,-1,-1</v>
      </c>
      <c r="AF49" t="str">
        <f t="shared" si="19"/>
        <v>-1,-1,-1,-1,-1,-1,-1,-1,-1</v>
      </c>
      <c r="AG49" t="str">
        <f t="shared" si="19"/>
        <v>-1,-1,-1,-1,-1,-1,-1,-1,-1,-1</v>
      </c>
      <c r="AH49" t="str">
        <f t="shared" si="19"/>
        <v>-1,-1,-1,-1,-1,-1,-1,-1,-1,-1,-1</v>
      </c>
      <c r="AI49" t="str">
        <f t="shared" si="19"/>
        <v>-1,-1,-1,-1,-1,-1,-1,-1,-1,-1,-1,-1</v>
      </c>
      <c r="AJ49" t="str">
        <f t="shared" si="19"/>
        <v>-1,-1,-1,-1,-1,-1,-1,-1,-1,-1,-1,-1,-1</v>
      </c>
      <c r="AK49" t="str">
        <f t="shared" si="19"/>
        <v>-1,-1,-1,-1,-1,-1,-1,-1,-1,-1,-1,-1,-1,-1</v>
      </c>
      <c r="AL49" t="str">
        <f t="shared" si="19"/>
        <v>-1,-1,-1,-1,-1,-1,-1,-1,-1,-1,-1,-1,-1,-1,-1</v>
      </c>
      <c r="AM49" t="str">
        <f t="shared" si="19"/>
        <v>-1,-1,-1,-1,-1,-1,-1,-1,-1,-1,-1,-1,-1,-1,-1,-1</v>
      </c>
      <c r="AN49" t="str">
        <f t="shared" si="19"/>
        <v>-1,-1,-1,-1,-1,-1,-1,-1,-1,-1,-1,-1,-1,-1,-1,-1,-1</v>
      </c>
      <c r="AO49" t="str">
        <f t="shared" si="19"/>
        <v>-1,-1,-1,-1,-1,-1,-1,-1,-1,-1,-1,-1,-1,-1,-1,-1,-1,-1</v>
      </c>
      <c r="AP49" t="str">
        <f t="shared" si="19"/>
        <v>-1,-1,-1,-1,-1,-1,-1,-1,-1,-1,-1,-1,-1,-1,-1,-1,-1,-1,-1</v>
      </c>
      <c r="AQ49" t="str">
        <f t="shared" si="19"/>
        <v>-1,-1,-1,-1,-1,-1,-1,-1,-1,-1,-1,-1,-1,-1,-1,-1,-1,-1,-1,-1</v>
      </c>
      <c r="AR49" t="str">
        <f t="shared" si="19"/>
        <v>-1,-1,-1,-1,-1,-1,-1,-1,-1,-1,-1,-1,-1,-1,-1,-1,-1,-1,-1,-1,-1</v>
      </c>
      <c r="AS49" t="str">
        <f t="shared" si="19"/>
        <v>-1,-1,-1,-1,-1,-1,-1,-1,-1,-1,-1,-1,-1,-1,-1,-1,-1,-1,-1,-1,-1,-1</v>
      </c>
      <c r="AT49" t="str">
        <f t="shared" si="19"/>
        <v>-1,-1,-1,-1,-1,-1,-1,-1,-1,-1,-1,-1,-1,-1,-1,-1,-1,-1,-1,-1,-1,-1,-1</v>
      </c>
      <c r="AU49" t="str">
        <f t="shared" ca="1" si="19"/>
        <v>-1,-1,-1,-1,-1,-1,-1,-1,-1,-1,-1,-1,-1,-1,-1,-1,-1,-1,-1,-1,-1,-1,-1,47</v>
      </c>
      <c r="AV49" t="str">
        <f t="shared" ca="1" si="19"/>
        <v>-1,-1,-1,-1,-1,-1,-1,-1,-1,-1,-1,-1,-1,-1,-1,-1,-1,-1,-1,-1,-1,-1,-1,47,-1</v>
      </c>
      <c r="AW49" t="str">
        <f t="shared" ca="1" si="19"/>
        <v>-1,-1,-1,-1,-1,-1,-1,-1,-1,-1,-1,-1,-1,-1,-1,-1,-1,-1,-1,-1,-1,-1,-1,47,-1,-1</v>
      </c>
      <c r="AX49" t="str">
        <f t="shared" ca="1" si="19"/>
        <v>-1,-1,-1,-1,-1,-1,-1,-1,-1,-1,-1,-1,-1,-1,-1,-1,-1,-1,-1,-1,-1,-1,-1,47,-1,-1,-1</v>
      </c>
      <c r="AY49" t="str">
        <f t="shared" ca="1" si="19"/>
        <v>-1,-1,-1,-1,-1,-1,-1,-1,-1,-1,-1,-1,-1,-1,-1,-1,-1,-1,-1,-1,-1,-1,-1,47,-1,-1,-1,-1</v>
      </c>
      <c r="AZ49" t="str">
        <f t="shared" ca="1" si="19"/>
        <v>-1,-1,-1,-1,-1,-1,-1,-1,-1,-1,-1,-1,-1,-1,-1,-1,-1,-1,-1,-1,-1,-1,-1,47,-1,-1,-1,-1,-1</v>
      </c>
      <c r="BA49" t="str">
        <f t="shared" ca="1" si="19"/>
        <v>-1,-1,-1,-1,-1,-1,-1,-1,-1,-1,-1,-1,-1,-1,-1,-1,-1,-1,-1,-1,-1,-1,-1,47,-1,-1,-1,-1,-1,-1</v>
      </c>
      <c r="BB49" t="str">
        <f t="shared" ca="1" si="19"/>
        <v>-1,-1,-1,-1,-1,-1,-1,-1,-1,-1,-1,-1,-1,-1,-1,-1,-1,-1,-1,-1,-1,-1,-1,47,-1,-1,-1,-1,-1,-1,-1</v>
      </c>
      <c r="BC49" t="str">
        <f t="shared" ca="1" si="19"/>
        <v>-1,-1,-1,-1,-1,-1,-1,-1,-1,-1,-1,-1,-1,-1,-1,-1,-1,-1,-1,-1,-1,-1,-1,47,-1,-1,-1,-1,-1,-1,-1,-1</v>
      </c>
      <c r="BD49" t="str">
        <f t="shared" ca="1" si="19"/>
        <v>-1,-1,-1,-1,-1,-1,-1,-1,-1,-1,-1,-1,-1,-1,-1,-1,-1,-1,-1,-1,-1,-1,-1,47,-1,-1,-1,-1,-1,-1,-1,-1,-1</v>
      </c>
      <c r="BE49" t="str">
        <f t="shared" ca="1" si="19"/>
        <v>-1,-1,-1,-1,-1,-1,-1,-1,-1,-1,-1,-1,-1,-1,-1,-1,-1,-1,-1,-1,-1,-1,-1,47,-1,-1,-1,-1,-1,-1,-1,-1,-1,-1</v>
      </c>
      <c r="BF49" t="str">
        <f t="shared" ca="1" si="19"/>
        <v>-1,-1,-1,-1,-1,-1,-1,-1,-1,-1,-1,-1,-1,-1,-1,-1,-1,-1,-1,-1,-1,-1,-1,47,-1,-1,-1,-1,-1,-1,-1,-1,-1,-1,-1</v>
      </c>
      <c r="BG49" t="str">
        <f t="shared" ca="1" si="19"/>
        <v>-1,-1,-1,-1,-1,-1,-1,-1,-1,-1,-1,-1,-1,-1,-1,-1,-1,-1,-1,-1,-1,-1,-1,47,-1,-1,-1,-1,-1,-1,-1,-1,-1,-1,-1,-1</v>
      </c>
      <c r="BH49" t="str">
        <f t="shared" ca="1" si="19"/>
        <v>-1,-1,-1,-1,-1,-1,-1,-1,-1,-1,-1,-1,-1,-1,-1,-1,-1,-1,-1,-1,-1,-1,-1,47,-1,-1,-1,-1,-1,-1,-1,-1,-1,-1,-1,-1,-1</v>
      </c>
      <c r="BI49" t="str">
        <f t="shared" ca="1" si="19"/>
        <v>-1,-1,-1,-1,-1,-1,-1,-1,-1,-1,-1,-1,-1,-1,-1,-1,-1,-1,-1,-1,-1,-1,-1,47,-1,-1,-1,-1,-1,-1,-1,-1,-1,-1,-1,-1,-1,-1</v>
      </c>
      <c r="BJ49" t="str">
        <f t="shared" ca="1" si="19"/>
        <v>-1,-1,-1,-1,-1,-1,-1,-1,-1,-1,-1,-1,-1,-1,-1,-1,-1,-1,-1,-1,-1,-1,-1,47,-1,-1,-1,-1,-1,-1,-1,-1,-1,-1,-1,-1,-1,-1,-1</v>
      </c>
      <c r="BK49" t="str">
        <f t="shared" ca="1" si="19"/>
        <v>-1,-1,-1,-1,-1,-1,-1,-1,-1,-1,-1,-1,-1,-1,-1,-1,-1,-1,-1,-1,-1,-1,-1,47,-1,-1,-1,-1,-1,-1,-1,-1,-1,-1,-1,-1,-1,-1,-1,-1</v>
      </c>
      <c r="BL49" t="str">
        <f t="shared" ca="1" si="19"/>
        <v>-1,-1,-1,-1,-1,-1,-1,-1,-1,-1,-1,-1,-1,-1,-1,-1,-1,-1,-1,-1,-1,-1,-1,47,-1,-1,-1,-1,-1,-1,-1,-1,-1,-1,-1,-1,-1,-1,-1,-1,-1</v>
      </c>
      <c r="BM49" t="str">
        <f t="shared" ca="1" si="19"/>
        <v>-1,-1,-1,-1,-1,-1,-1,-1,-1,-1,-1,-1,-1,-1,-1,-1,-1,-1,-1,-1,-1,-1,-1,47,-1,-1,-1,-1,-1,-1,-1,-1,-1,-1,-1,-1,-1,-1,-1,-1,-1,-1</v>
      </c>
      <c r="BN49" t="str">
        <f t="shared" ca="1" si="19"/>
        <v>-1,-1,-1,-1,-1,-1,-1,-1,-1,-1,-1,-1,-1,-1,-1,-1,-1,-1,-1,-1,-1,-1,-1,47,-1,-1,-1,-1,-1,-1,-1,-1,-1,-1,-1,-1,-1,-1,-1,-1,-1,-1,-1</v>
      </c>
      <c r="BO49" t="str">
        <f t="shared" ca="1" si="19"/>
        <v>-1,-1,-1,-1,-1,-1,-1,-1,-1,-1,-1,-1,-1,-1,-1,-1,-1,-1,-1,-1,-1,-1,-1,47,-1,-1,-1,-1,-1,-1,-1,-1,-1,-1,-1,-1,-1,-1,-1,-1,-1,-1,-1,-1</v>
      </c>
      <c r="BP49" t="str">
        <f t="shared" ca="1" si="19"/>
        <v>-1,-1,-1,-1,-1,-1,-1,-1,-1,-1,-1,-1,-1,-1,-1,-1,-1,-1,-1,-1,-1,-1,-1,47,-1,-1,-1,-1,-1,-1,-1,-1,-1,-1,-1,-1,-1,-1,-1,-1,-1,-1,-1,-1,-1</v>
      </c>
      <c r="BQ49" t="str">
        <f t="shared" ca="1" si="19"/>
        <v>-1,-1,-1,-1,-1,-1,-1,-1,-1,-1,-1,-1,-1,-1,-1,-1,-1,-1,-1,-1,-1,-1,-1,47,-1,-1,-1,-1,-1,-1,-1,-1,-1,-1,-1,-1,-1,-1,-1,-1,-1,-1,-1,-1,-1,-1</v>
      </c>
      <c r="BR49" t="str">
        <f t="shared" ca="1" si="19"/>
        <v>-1,-1,-1,-1,-1,-1,-1,-1,-1,-1,-1,-1,-1,-1,-1,-1,-1,-1,-1,-1,-1,-1,-1,47,-1,-1,-1,-1,-1,-1,-1,-1,-1,-1,-1,-1,-1,-1,-1,-1,-1,-1,-1,-1,-1,-1,-1</v>
      </c>
      <c r="BS49" t="str">
        <f t="shared" ca="1" si="19"/>
        <v>-1,-1,-1,-1,-1,-1,-1,-1,-1,-1,-1,-1,-1,-1,-1,-1,-1,-1,-1,-1,-1,-1,-1,47,-1,-1,-1,-1,-1,-1,-1,-1,-1,-1,-1,-1,-1,-1,-1,-1,-1,-1,-1,-1,-1,-1,-1,-1</v>
      </c>
      <c r="BT49" t="str">
        <f t="shared" ca="1" si="19"/>
        <v>-1,-1,-1,-1,-1,-1,-1,-1,-1,-1,-1,-1,-1,-1,-1,-1,-1,-1,-1,-1,-1,-1,-1,47,-1,-1,-1,-1,-1,-1,-1,-1,-1,-1,-1,-1,-1,-1,-1,-1,-1,-1,-1,-1,-1,-1,-1,-1,-1</v>
      </c>
      <c r="BU49" t="str">
        <f t="shared" ca="1" si="19"/>
        <v>-1,-1,-1,-1,-1,-1,-1,-1,-1,-1,-1,-1,-1,-1,-1,-1,-1,-1,-1,-1,-1,-1,-1,47,-1,-1,-1,-1,-1,-1,-1,-1,-1,-1,-1,-1,-1,-1,-1,-1,-1,-1,-1,-1,-1,-1,-1,-1,-1,-1</v>
      </c>
      <c r="BV49" t="str">
        <f t="shared" ca="1" si="19"/>
        <v>-1,-1,-1,-1,-1,-1,-1,-1,-1,-1,-1,-1,-1,-1,-1,-1,-1,-1,-1,-1,-1,-1,-1,47,-1,-1,-1,-1,-1,-1,-1,-1,-1,-1,-1,-1,-1,-1,-1,-1,-1,-1,-1,-1,-1,-1,-1,-1,-1,-1,-1</v>
      </c>
      <c r="BW49" t="str">
        <f t="shared" ca="1" si="19"/>
        <v>-1,-1,-1,-1,-1,-1,-1,-1,-1,-1,-1,-1,-1,-1,-1,-1,-1,-1,-1,-1,-1,-1,-1,47,-1,-1,-1,-1,-1,-1,-1,-1,-1,-1,-1,-1,-1,-1,-1,-1,-1,-1,-1,-1,-1,-1,-1,-1,-1,-1,-1,-1</v>
      </c>
      <c r="BX49" t="str">
        <f t="shared" ca="1" si="19"/>
        <v>-1,-1,-1,-1,-1,-1,-1,-1,-1,-1,-1,-1,-1,-1,-1,-1,-1,-1,-1,-1,-1,-1,-1,47,-1,-1,-1,-1,-1,-1,-1,-1,-1,-1,-1,-1,-1,-1,-1,-1,-1,-1,-1,-1,-1,-1,-1,-1,-1,-1,-1,-1,-1</v>
      </c>
      <c r="BY49" t="str">
        <f t="shared" ca="1" si="19"/>
        <v>-1,-1,-1,-1,-1,-1,-1,-1,-1,-1,-1,-1,-1,-1,-1,-1,-1,-1,-1,-1,-1,-1,-1,47,-1,-1,-1,-1,-1,-1,-1,-1,-1,-1,-1,-1,-1,-1,-1,-1,-1,-1,-1,-1,-1,-1,-1,-1,-1,-1,-1,-1,-1,-1</v>
      </c>
      <c r="BZ49" t="str">
        <f t="shared" ca="1" si="19"/>
        <v>-1,-1,-1,-1,-1,-1,-1,-1,-1,-1,-1,-1,-1,-1,-1,-1,-1,-1,-1,-1,-1,-1,-1,47,-1,-1,-1,-1,-1,-1,-1,-1,-1,-1,-1,-1,-1,-1,-1,-1,-1,-1,-1,-1,-1,-1,-1,-1,-1,-1,-1,-1,-1,-1,-1</v>
      </c>
      <c r="CA49" t="str">
        <f t="shared" ca="1" si="19"/>
        <v>-1,-1,-1,-1,-1,-1,-1,-1,-1,-1,-1,-1,-1,-1,-1,-1,-1,-1,-1,-1,-1,-1,-1,47,-1,-1,-1,-1,-1,-1,-1,-1,-1,-1,-1,-1,-1,-1,-1,-1,-1,-1,-1,-1,-1,-1,-1,-1,-1,-1,-1,-1,-1,-1,-1,-1</v>
      </c>
      <c r="CB49" t="str">
        <f t="shared" ca="1" si="19"/>
        <v>-1,-1,-1,-1,-1,-1,-1,-1,-1,-1,-1,-1,-1,-1,-1,-1,-1,-1,-1,-1,-1,-1,-1,47,-1,-1,-1,-1,-1,-1,-1,-1,-1,-1,-1,-1,-1,-1,-1,-1,-1,-1,-1,-1,-1,-1,-1,-1,-1,-1,-1,-1,-1,-1,-1,-1,-1</v>
      </c>
      <c r="CC49" t="str">
        <f t="shared" ca="1" si="19"/>
        <v>-1,-1,-1,-1,-1,-1,-1,-1,-1,-1,-1,-1,-1,-1,-1,-1,-1,-1,-1,-1,-1,-1,-1,47,-1,-1,-1,-1,-1,-1,-1,-1,-1,-1,-1,-1,-1,-1,-1,-1,-1,-1,-1,-1,-1,-1,-1,-1,-1,-1,-1,-1,-1,-1,-1,-1,-1,-1</v>
      </c>
      <c r="CD49" t="str">
        <f t="shared" ca="1" si="19"/>
        <v>-1,-1,-1,-1,-1,-1,-1,-1,-1,-1,-1,-1,-1,-1,-1,-1,-1,-1,-1,-1,-1,-1,-1,47,-1,-1,-1,-1,-1,-1,-1,-1,-1,-1,-1,-1,-1,-1,-1,-1,-1,-1,-1,-1,-1,-1,-1,-1,-1,-1,-1,-1,-1,-1,-1,-1,-1,-1,-1</v>
      </c>
      <c r="CE49" t="str">
        <f t="shared" ca="1" si="19"/>
        <v>-1,-1,-1,-1,-1,-1,-1,-1,-1,-1,-1,-1,-1,-1,-1,-1,-1,-1,-1,-1,-1,-1,-1,47,-1,-1,-1,-1,-1,-1,-1,-1,-1,-1,-1,-1,-1,-1,-1,-1,-1,-1,-1,-1,-1,-1,-1,-1,-1,-1,-1,-1,-1,-1,-1,-1,-1,-1,-1,-1</v>
      </c>
      <c r="CF49" t="str">
        <f t="shared" ca="1" si="19"/>
        <v>-1,-1,-1,-1,-1,-1,-1,-1,-1,-1,-1,-1,-1,-1,-1,-1,-1,-1,-1,-1,-1,-1,-1,47,-1,-1,-1,-1,-1,-1,-1,-1,-1,-1,-1,-1,-1,-1,-1,-1,-1,-1,-1,-1,-1,-1,-1,-1,-1,-1,-1,-1,-1,-1,-1,-1,-1,-1,-1,-1,-1</v>
      </c>
      <c r="CG49" t="str">
        <f t="shared" ca="1" si="19"/>
        <v>-1,-1,-1,-1,-1,-1,-1,-1,-1,-1,-1,-1,-1,-1,-1,-1,-1,-1,-1,-1,-1,-1,-1,47,-1,-1,-1,-1,-1,-1,-1,-1,-1,-1,-1,-1,-1,-1,-1,-1,-1,-1,-1,-1,-1,-1,-1,-1,-1,-1,-1,-1,-1,-1,-1,-1,-1,-1,-1,-1,-1,-1</v>
      </c>
      <c r="CH49" t="str">
        <f t="shared" ca="1" si="19"/>
        <v>-1,-1,-1,-1,-1,-1,-1,-1,-1,-1,-1,-1,-1,-1,-1,-1,-1,-1,-1,-1,-1,-1,-1,47,-1,-1,-1,-1,-1,-1,-1,-1,-1,-1,-1,-1,-1,-1,-1,-1,-1,-1,-1,-1,-1,-1,-1,-1,-1,-1,-1,-1,-1,-1,-1,-1,-1,-1,-1,-1,-1,-1,-1</v>
      </c>
      <c r="CI49" t="str">
        <f t="shared" ca="1" si="19"/>
        <v>-1,-1,-1,-1,-1,-1,-1,-1,-1,-1,-1,-1,-1,-1,-1,-1,-1,-1,-1,-1,-1,-1,-1,47,-1,-1,-1,-1,-1,-1,-1,-1,-1,-1,-1,-1,-1,-1,-1,-1,-1,-1,-1,-1,-1,-1,-1,-1,-1,-1,-1,-1,-1,-1,-1,-1,-1,-1,-1,-1,-1,-1,-1,-1</v>
      </c>
      <c r="CJ49" t="str">
        <f t="shared" ca="1" si="19"/>
        <v>-1,-1,-1,-1,-1,-1,-1,-1,-1,-1,-1,-1,-1,-1,-1,-1,-1,-1,-1,-1,-1,-1,-1,47,-1,-1,-1,-1,-1,-1,-1,-1,-1,-1,-1,-1,-1,-1,-1,-1,-1,-1,-1,-1,-1,-1,-1,-1,-1,-1,-1,-1,-1,-1,-1,-1,-1,-1,-1,-1,-1,-1,-1,-1,-1</v>
      </c>
      <c r="CK49" t="str">
        <f t="shared" ca="1" si="19"/>
        <v>-1,-1,-1,-1,-1,-1,-1,-1,-1,-1,-1,-1,-1,-1,-1,-1,-1,-1,-1,-1,-1,-1,-1,47,-1,-1,-1,-1,-1,-1,-1,-1,-1,-1,-1,-1,-1,-1,-1,-1,-1,-1,-1,-1,-1,-1,-1,-1,-1,-1,-1,-1,-1,-1,-1,-1,-1,-1,-1,-1,-1,-1,-1,-1,-1,-1</v>
      </c>
      <c r="CL49" t="str">
        <f t="shared" ca="1" si="19"/>
        <v>-1,-1,-1,-1,-1,-1,-1,-1,-1,-1,-1,-1,-1,-1,-1,-1,-1,-1,-1,-1,-1,-1,-1,47,-1,-1,-1,-1,-1,-1,-1,-1,-1,-1,-1,-1,-1,-1,-1,-1,-1,-1,-1,-1,-1,-1,-1,-1,-1,-1,-1,-1,-1,-1,-1,-1,-1,-1,-1,-1,-1,-1,-1,-1,-1,-1,-1</v>
      </c>
      <c r="CM49" t="str">
        <f t="shared" ref="CM49:EX49" ca="1" si="21">CL49&amp;","&amp;CN36</f>
        <v>-1,-1,-1,-1,-1,-1,-1,-1,-1,-1,-1,-1,-1,-1,-1,-1,-1,-1,-1,-1,-1,-1,-1,47,-1,-1,-1,-1,-1,-1,-1,-1,-1,-1,-1,-1,-1,-1,-1,-1,-1,-1,-1,-1,-1,-1,-1,-1,-1,-1,-1,-1,-1,-1,-1,-1,-1,-1,-1,-1,-1,-1,-1,-1,-1,-1,-1,-1</v>
      </c>
      <c r="CN49" t="str">
        <f t="shared" ca="1" si="21"/>
        <v>-1,-1,-1,-1,-1,-1,-1,-1,-1,-1,-1,-1,-1,-1,-1,-1,-1,-1,-1,-1,-1,-1,-1,47,-1,-1,-1,-1,-1,-1,-1,-1,-1,-1,-1,-1,-1,-1,-1,-1,-1,-1,-1,-1,-1,-1,-1,-1,-1,-1,-1,-1,-1,-1,-1,-1,-1,-1,-1,-1,-1,-1,-1,-1,-1,-1,-1,-1,-1</v>
      </c>
      <c r="CO49" t="str">
        <f t="shared" ca="1" si="21"/>
        <v>-1,-1,-1,-1,-1,-1,-1,-1,-1,-1,-1,-1,-1,-1,-1,-1,-1,-1,-1,-1,-1,-1,-1,47,-1,-1,-1,-1,-1,-1,-1,-1,-1,-1,-1,-1,-1,-1,-1,-1,-1,-1,-1,-1,-1,-1,-1,-1,-1,-1,-1,-1,-1,-1,-1,-1,-1,-1,-1,-1,-1,-1,-1,-1,-1,-1,-1,-1,-1,-1</v>
      </c>
      <c r="CP49" t="str">
        <f t="shared" ca="1" si="21"/>
        <v>-1,-1,-1,-1,-1,-1,-1,-1,-1,-1,-1,-1,-1,-1,-1,-1,-1,-1,-1,-1,-1,-1,-1,47,-1,-1,-1,-1,-1,-1,-1,-1,-1,-1,-1,-1,-1,-1,-1,-1,-1,-1,-1,-1,-1,-1,-1,-1,-1,-1,-1,-1,-1,-1,-1,-1,-1,-1,-1,-1,-1,-1,-1,-1,-1,-1,-1,-1,-1,-1,-1</v>
      </c>
      <c r="CQ49" t="str">
        <f t="shared" ca="1" si="21"/>
        <v>-1,-1,-1,-1,-1,-1,-1,-1,-1,-1,-1,-1,-1,-1,-1,-1,-1,-1,-1,-1,-1,-1,-1,47,-1,-1,-1,-1,-1,-1,-1,-1,-1,-1,-1,-1,-1,-1,-1,-1,-1,-1,-1,-1,-1,-1,-1,-1,-1,-1,-1,-1,-1,-1,-1,-1,-1,-1,-1,-1,-1,-1,-1,-1,-1,-1,-1,-1,-1,-1,-1,-1</v>
      </c>
      <c r="CR49" t="str">
        <f t="shared" ca="1" si="21"/>
        <v>-1,-1,-1,-1,-1,-1,-1,-1,-1,-1,-1,-1,-1,-1,-1,-1,-1,-1,-1,-1,-1,-1,-1,47,-1,-1,-1,-1,-1,-1,-1,-1,-1,-1,-1,-1,-1,-1,-1,-1,-1,-1,-1,-1,-1,-1,-1,-1,-1,-1,-1,-1,-1,-1,-1,-1,-1,-1,-1,-1,-1,-1,-1,-1,-1,-1,-1,-1,-1,-1,-1,-1,-1</v>
      </c>
      <c r="CS49" t="str">
        <f t="shared" ca="1" si="21"/>
        <v>-1,-1,-1,-1,-1,-1,-1,-1,-1,-1,-1,-1,-1,-1,-1,-1,-1,-1,-1,-1,-1,-1,-1,47,-1,-1,-1,-1,-1,-1,-1,-1,-1,-1,-1,-1,-1,-1,-1,-1,-1,-1,-1,-1,-1,-1,-1,-1,-1,-1,-1,-1,-1,-1,-1,-1,-1,-1,-1,-1,-1,-1,-1,-1,-1,-1,-1,-1,-1,-1,-1,-1,-1,-1</v>
      </c>
      <c r="CT49" t="str">
        <f t="shared" ca="1" si="21"/>
        <v>-1,-1,-1,-1,-1,-1,-1,-1,-1,-1,-1,-1,-1,-1,-1,-1,-1,-1,-1,-1,-1,-1,-1,47,-1,-1,-1,-1,-1,-1,-1,-1,-1,-1,-1,-1,-1,-1,-1,-1,-1,-1,-1,-1,-1,-1,-1,-1,-1,-1,-1,-1,-1,-1,-1,-1,-1,-1,-1,-1,-1,-1,-1,-1,-1,-1,-1,-1,-1,-1,-1,-1,-1,-1,-1</v>
      </c>
      <c r="CU49" t="str">
        <f t="shared" ca="1" si="21"/>
        <v>-1,-1,-1,-1,-1,-1,-1,-1,-1,-1,-1,-1,-1,-1,-1,-1,-1,-1,-1,-1,-1,-1,-1,47,-1,-1,-1,-1,-1,-1,-1,-1,-1,-1,-1,-1,-1,-1,-1,-1,-1,-1,-1,-1,-1,-1,-1,-1,-1,-1,-1,-1,-1,-1,-1,-1,-1,-1,-1,-1,-1,-1,-1,-1,-1,-1,-1,-1,-1,-1,-1,-1,-1,-1,-1,-1</v>
      </c>
      <c r="CV49" t="str">
        <f t="shared" ca="1" si="21"/>
        <v>-1,-1,-1,-1,-1,-1,-1,-1,-1,-1,-1,-1,-1,-1,-1,-1,-1,-1,-1,-1,-1,-1,-1,47,-1,-1,-1,-1,-1,-1,-1,-1,-1,-1,-1,-1,-1,-1,-1,-1,-1,-1,-1,-1,-1,-1,-1,-1,-1,-1,-1,-1,-1,-1,-1,-1,-1,-1,-1,-1,-1,-1,-1,-1,-1,-1,-1,-1,-1,-1,-1,-1,-1,-1,-1,-1,-1</v>
      </c>
      <c r="CW49" t="str">
        <f t="shared" ca="1" si="21"/>
        <v>-1,-1,-1,-1,-1,-1,-1,-1,-1,-1,-1,-1,-1,-1,-1,-1,-1,-1,-1,-1,-1,-1,-1,47,-1,-1,-1,-1,-1,-1,-1,-1,-1,-1,-1,-1,-1,-1,-1,-1,-1,-1,-1,-1,-1,-1,-1,-1,-1,-1,-1,-1,-1,-1,-1,-1,-1,-1,-1,-1,-1,-1,-1,-1,-1,-1,-1,-1,-1,-1,-1,-1,-1,-1,-1,-1,-1,-1</v>
      </c>
      <c r="CX49" t="str">
        <f t="shared" ca="1" si="21"/>
        <v>-1,-1,-1,-1,-1,-1,-1,-1,-1,-1,-1,-1,-1,-1,-1,-1,-1,-1,-1,-1,-1,-1,-1,47,-1,-1,-1,-1,-1,-1,-1,-1,-1,-1,-1,-1,-1,-1,-1,-1,-1,-1,-1,-1,-1,-1,-1,-1,-1,-1,-1,-1,-1,-1,-1,-1,-1,-1,-1,-1,-1,-1,-1,-1,-1,-1,-1,-1,-1,-1,-1,-1,-1,-1,-1,-1,-1,-1,-1</v>
      </c>
      <c r="CY49" t="str">
        <f t="shared" ca="1" si="21"/>
        <v>-1,-1,-1,-1,-1,-1,-1,-1,-1,-1,-1,-1,-1,-1,-1,-1,-1,-1,-1,-1,-1,-1,-1,47,-1,-1,-1,-1,-1,-1,-1,-1,-1,-1,-1,-1,-1,-1,-1,-1,-1,-1,-1,-1,-1,-1,-1,-1,-1,-1,-1,-1,-1,-1,-1,-1,-1,-1,-1,-1,-1,-1,-1,-1,-1,-1,-1,-1,-1,-1,-1,-1,-1,-1,-1,-1,-1,-1,-1,-1</v>
      </c>
      <c r="CZ49" t="str">
        <f t="shared" ca="1" si="21"/>
        <v>-1,-1,-1,-1,-1,-1,-1,-1,-1,-1,-1,-1,-1,-1,-1,-1,-1,-1,-1,-1,-1,-1,-1,47,-1,-1,-1,-1,-1,-1,-1,-1,-1,-1,-1,-1,-1,-1,-1,-1,-1,-1,-1,-1,-1,-1,-1,-1,-1,-1,-1,-1,-1,-1,-1,-1,-1,-1,-1,-1,-1,-1,-1,-1,-1,-1,-1,-1,-1,-1,-1,-1,-1,-1,-1,-1,-1,-1,-1,-1,-1</v>
      </c>
      <c r="DA49" t="str">
        <f t="shared" ca="1" si="21"/>
        <v>-1,-1,-1,-1,-1,-1,-1,-1,-1,-1,-1,-1,-1,-1,-1,-1,-1,-1,-1,-1,-1,-1,-1,47,-1,-1,-1,-1,-1,-1,-1,-1,-1,-1,-1,-1,-1,-1,-1,-1,-1,-1,-1,-1,-1,-1,-1,-1,-1,-1,-1,-1,-1,-1,-1,-1,-1,-1,-1,-1,-1,-1,-1,-1,-1,-1,-1,-1,-1,-1,-1,-1,-1,-1,-1,-1,-1,-1,-1,-1,-1,-1</v>
      </c>
      <c r="DB49" t="str">
        <f t="shared" ca="1" si="21"/>
        <v>-1,-1,-1,-1,-1,-1,-1,-1,-1,-1,-1,-1,-1,-1,-1,-1,-1,-1,-1,-1,-1,-1,-1,47,-1,-1,-1,-1,-1,-1,-1,-1,-1,-1,-1,-1,-1,-1,-1,-1,-1,-1,-1,-1,-1,-1,-1,-1,-1,-1,-1,-1,-1,-1,-1,-1,-1,-1,-1,-1,-1,-1,-1,-1,-1,-1,-1,-1,-1,-1,-1,-1,-1,-1,-1,-1,-1,-1,-1,-1,-1,-1,-1</v>
      </c>
      <c r="DC49" t="str">
        <f t="shared" ca="1" si="21"/>
        <v>-1,-1,-1,-1,-1,-1,-1,-1,-1,-1,-1,-1,-1,-1,-1,-1,-1,-1,-1,-1,-1,-1,-1,47,-1,-1,-1,-1,-1,-1,-1,-1,-1,-1,-1,-1,-1,-1,-1,-1,-1,-1,-1,-1,-1,-1,-1,-1,-1,-1,-1,-1,-1,-1,-1,-1,-1,-1,-1,-1,-1,-1,-1,-1,-1,-1,-1,-1,-1,-1,-1,-1,-1,-1,-1,-1,-1,-1,-1,-1,-1,-1,-1,37</v>
      </c>
      <c r="DD49" t="str">
        <f t="shared" ca="1" si="21"/>
        <v>-1,-1,-1,-1,-1,-1,-1,-1,-1,-1,-1,-1,-1,-1,-1,-1,-1,-1,-1,-1,-1,-1,-1,47,-1,-1,-1,-1,-1,-1,-1,-1,-1,-1,-1,-1,-1,-1,-1,-1,-1,-1,-1,-1,-1,-1,-1,-1,-1,-1,-1,-1,-1,-1,-1,-1,-1,-1,-1,-1,-1,-1,-1,-1,-1,-1,-1,-1,-1,-1,-1,-1,-1,-1,-1,-1,-1,-1,-1,-1,-1,-1,-1,37,-1</v>
      </c>
      <c r="DE49" t="str">
        <f t="shared" ca="1" si="21"/>
        <v>-1,-1,-1,-1,-1,-1,-1,-1,-1,-1,-1,-1,-1,-1,-1,-1,-1,-1,-1,-1,-1,-1,-1,47,-1,-1,-1,-1,-1,-1,-1,-1,-1,-1,-1,-1,-1,-1,-1,-1,-1,-1,-1,-1,-1,-1,-1,-1,-1,-1,-1,-1,-1,-1,-1,-1,-1,-1,-1,-1,-1,-1,-1,-1,-1,-1,-1,-1,-1,-1,-1,-1,-1,-1,-1,-1,-1,-1,-1,-1,-1,-1,-1,37,-1,-1</v>
      </c>
      <c r="DF49" t="str">
        <f t="shared" ca="1" si="21"/>
        <v>-1,-1,-1,-1,-1,-1,-1,-1,-1,-1,-1,-1,-1,-1,-1,-1,-1,-1,-1,-1,-1,-1,-1,47,-1,-1,-1,-1,-1,-1,-1,-1,-1,-1,-1,-1,-1,-1,-1,-1,-1,-1,-1,-1,-1,-1,-1,-1,-1,-1,-1,-1,-1,-1,-1,-1,-1,-1,-1,-1,-1,-1,-1,-1,-1,-1,-1,-1,-1,-1,-1,-1,-1,-1,-1,-1,-1,-1,-1,-1,-1,-1,-1,37,-1,-1,-1</v>
      </c>
      <c r="DG49" t="str">
        <f t="shared" ca="1" si="21"/>
        <v>-1,-1,-1,-1,-1,-1,-1,-1,-1,-1,-1,-1,-1,-1,-1,-1,-1,-1,-1,-1,-1,-1,-1,47,-1,-1,-1,-1,-1,-1,-1,-1,-1,-1,-1,-1,-1,-1,-1,-1,-1,-1,-1,-1,-1,-1,-1,-1,-1,-1,-1,-1,-1,-1,-1,-1,-1,-1,-1,-1,-1,-1,-1,-1,-1,-1,-1,-1,-1,-1,-1,-1,-1,-1,-1,-1,-1,-1,-1,-1,-1,-1,-1,37,-1,-1,-1,-1</v>
      </c>
      <c r="DH49" t="str">
        <f t="shared" ca="1" si="21"/>
        <v>-1,-1,-1,-1,-1,-1,-1,-1,-1,-1,-1,-1,-1,-1,-1,-1,-1,-1,-1,-1,-1,-1,-1,47,-1,-1,-1,-1,-1,-1,-1,-1,-1,-1,-1,-1,-1,-1,-1,-1,-1,-1,-1,-1,-1,-1,-1,-1,-1,-1,-1,-1,-1,-1,-1,-1,-1,-1,-1,-1,-1,-1,-1,-1,-1,-1,-1,-1,-1,-1,-1,-1,-1,-1,-1,-1,-1,-1,-1,-1,-1,-1,-1,37,-1,-1,-1,-1,-1</v>
      </c>
      <c r="DI49" t="str">
        <f t="shared" ca="1" si="21"/>
        <v>-1,-1,-1,-1,-1,-1,-1,-1,-1,-1,-1,-1,-1,-1,-1,-1,-1,-1,-1,-1,-1,-1,-1,47,-1,-1,-1,-1,-1,-1,-1,-1,-1,-1,-1,-1,-1,-1,-1,-1,-1,-1,-1,-1,-1,-1,-1,-1,-1,-1,-1,-1,-1,-1,-1,-1,-1,-1,-1,-1,-1,-1,-1,-1,-1,-1,-1,-1,-1,-1,-1,-1,-1,-1,-1,-1,-1,-1,-1,-1,-1,-1,-1,37,-1,-1,-1,-1,-1,-1</v>
      </c>
      <c r="DJ49" t="str">
        <f t="shared" ca="1" si="21"/>
        <v>-1,-1,-1,-1,-1,-1,-1,-1,-1,-1,-1,-1,-1,-1,-1,-1,-1,-1,-1,-1,-1,-1,-1,47,-1,-1,-1,-1,-1,-1,-1,-1,-1,-1,-1,-1,-1,-1,-1,-1,-1,-1,-1,-1,-1,-1,-1,-1,-1,-1,-1,-1,-1,-1,-1,-1,-1,-1,-1,-1,-1,-1,-1,-1,-1,-1,-1,-1,-1,-1,-1,-1,-1,-1,-1,-1,-1,-1,-1,-1,-1,-1,-1,37,-1,-1,-1,-1,-1,-1,-1</v>
      </c>
      <c r="DK49" t="str">
        <f t="shared" ca="1" si="21"/>
        <v>-1,-1,-1,-1,-1,-1,-1,-1,-1,-1,-1,-1,-1,-1,-1,-1,-1,-1,-1,-1,-1,-1,-1,47,-1,-1,-1,-1,-1,-1,-1,-1,-1,-1,-1,-1,-1,-1,-1,-1,-1,-1,-1,-1,-1,-1,-1,-1,-1,-1,-1,-1,-1,-1,-1,-1,-1,-1,-1,-1,-1,-1,-1,-1,-1,-1,-1,-1,-1,-1,-1,-1,-1,-1,-1,-1,-1,-1,-1,-1,-1,-1,-1,37,-1,-1,-1,-1,-1,-1,-1,-1</v>
      </c>
      <c r="DL49" t="str">
        <f t="shared" ca="1" si="21"/>
        <v>-1,-1,-1,-1,-1,-1,-1,-1,-1,-1,-1,-1,-1,-1,-1,-1,-1,-1,-1,-1,-1,-1,-1,47,-1,-1,-1,-1,-1,-1,-1,-1,-1,-1,-1,-1,-1,-1,-1,-1,-1,-1,-1,-1,-1,-1,-1,-1,-1,-1,-1,-1,-1,-1,-1,-1,-1,-1,-1,-1,-1,-1,-1,-1,-1,-1,-1,-1,-1,-1,-1,-1,-1,-1,-1,-1,-1,-1,-1,-1,-1,-1,-1,37,-1,-1,-1,-1,-1,-1,-1,-1,-1</v>
      </c>
      <c r="DM49" t="str">
        <f t="shared" ca="1" si="21"/>
        <v>-1,-1,-1,-1,-1,-1,-1,-1,-1,-1,-1,-1,-1,-1,-1,-1,-1,-1,-1,-1,-1,-1,-1,47,-1,-1,-1,-1,-1,-1,-1,-1,-1,-1,-1,-1,-1,-1,-1,-1,-1,-1,-1,-1,-1,-1,-1,-1,-1,-1,-1,-1,-1,-1,-1,-1,-1,-1,-1,-1,-1,-1,-1,-1,-1,-1,-1,-1,-1,-1,-1,-1,-1,-1,-1,-1,-1,-1,-1,-1,-1,-1,-1,37,-1,-1,-1,-1,-1,-1,-1,-1,-1,-1</v>
      </c>
      <c r="DN49" t="str">
        <f t="shared" ca="1" si="21"/>
        <v>-1,-1,-1,-1,-1,-1,-1,-1,-1,-1,-1,-1,-1,-1,-1,-1,-1,-1,-1,-1,-1,-1,-1,47,-1,-1,-1,-1,-1,-1,-1,-1,-1,-1,-1,-1,-1,-1,-1,-1,-1,-1,-1,-1,-1,-1,-1,-1,-1,-1,-1,-1,-1,-1,-1,-1,-1,-1,-1,-1,-1,-1,-1,-1,-1,-1,-1,-1,-1,-1,-1,-1,-1,-1,-1,-1,-1,-1,-1,-1,-1,-1,-1,37,-1,-1,-1,-1,-1,-1,-1,-1,-1,-1,-1</v>
      </c>
      <c r="DO49" t="str">
        <f t="shared" ca="1" si="21"/>
        <v>-1,-1,-1,-1,-1,-1,-1,-1,-1,-1,-1,-1,-1,-1,-1,-1,-1,-1,-1,-1,-1,-1,-1,47,-1,-1,-1,-1,-1,-1,-1,-1,-1,-1,-1,-1,-1,-1,-1,-1,-1,-1,-1,-1,-1,-1,-1,-1,-1,-1,-1,-1,-1,-1,-1,-1,-1,-1,-1,-1,-1,-1,-1,-1,-1,-1,-1,-1,-1,-1,-1,-1,-1,-1,-1,-1,-1,-1,-1,-1,-1,-1,-1,37,-1,-1,-1,-1,-1,-1,-1,-1,-1,-1,-1,-1</v>
      </c>
      <c r="DP49" t="str">
        <f t="shared" ca="1" si="21"/>
        <v>-1,-1,-1,-1,-1,-1,-1,-1,-1,-1,-1,-1,-1,-1,-1,-1,-1,-1,-1,-1,-1,-1,-1,47,-1,-1,-1,-1,-1,-1,-1,-1,-1,-1,-1,-1,-1,-1,-1,-1,-1,-1,-1,-1,-1,-1,-1,-1,-1,-1,-1,-1,-1,-1,-1,-1,-1,-1,-1,-1,-1,-1,-1,-1,-1,-1,-1,-1,-1,-1,-1,-1,-1,-1,-1,-1,-1,-1,-1,-1,-1,-1,-1,37,-1,-1,-1,-1,-1,-1,-1,-1,-1,-1,-1,-1,-1</v>
      </c>
      <c r="DQ49" t="str">
        <f t="shared" ca="1" si="21"/>
        <v>-1,-1,-1,-1,-1,-1,-1,-1,-1,-1,-1,-1,-1,-1,-1,-1,-1,-1,-1,-1,-1,-1,-1,47,-1,-1,-1,-1,-1,-1,-1,-1,-1,-1,-1,-1,-1,-1,-1,-1,-1,-1,-1,-1,-1,-1,-1,-1,-1,-1,-1,-1,-1,-1,-1,-1,-1,-1,-1,-1,-1,-1,-1,-1,-1,-1,-1,-1,-1,-1,-1,-1,-1,-1,-1,-1,-1,-1,-1,-1,-1,-1,-1,37,-1,-1,-1,-1,-1,-1,-1,-1,-1,-1,-1,-1,-1,-1</v>
      </c>
      <c r="DR49" t="str">
        <f t="shared" ca="1" si="21"/>
        <v>-1,-1,-1,-1,-1,-1,-1,-1,-1,-1,-1,-1,-1,-1,-1,-1,-1,-1,-1,-1,-1,-1,-1,47,-1,-1,-1,-1,-1,-1,-1,-1,-1,-1,-1,-1,-1,-1,-1,-1,-1,-1,-1,-1,-1,-1,-1,-1,-1,-1,-1,-1,-1,-1,-1,-1,-1,-1,-1,-1,-1,-1,-1,-1,-1,-1,-1,-1,-1,-1,-1,-1,-1,-1,-1,-1,-1,-1,-1,-1,-1,-1,-1,37,-1,-1,-1,-1,-1,-1,-1,-1,-1,-1,-1,-1,-1,-1,-1</v>
      </c>
      <c r="DS49" t="str">
        <f t="shared" ca="1" si="21"/>
        <v>-1,-1,-1,-1,-1,-1,-1,-1,-1,-1,-1,-1,-1,-1,-1,-1,-1,-1,-1,-1,-1,-1,-1,47,-1,-1,-1,-1,-1,-1,-1,-1,-1,-1,-1,-1,-1,-1,-1,-1,-1,-1,-1,-1,-1,-1,-1,-1,-1,-1,-1,-1,-1,-1,-1,-1,-1,-1,-1,-1,-1,-1,-1,-1,-1,-1,-1,-1,-1,-1,-1,-1,-1,-1,-1,-1,-1,-1,-1,-1,-1,-1,-1,37,-1,-1,-1,-1,-1,-1,-1,-1,-1,-1,-1,-1,-1,-1,-1,-1</v>
      </c>
      <c r="DT49" t="str">
        <f t="shared" ca="1" si="21"/>
        <v>-1,-1,-1,-1,-1,-1,-1,-1,-1,-1,-1,-1,-1,-1,-1,-1,-1,-1,-1,-1,-1,-1,-1,47,-1,-1,-1,-1,-1,-1,-1,-1,-1,-1,-1,-1,-1,-1,-1,-1,-1,-1,-1,-1,-1,-1,-1,-1,-1,-1,-1,-1,-1,-1,-1,-1,-1,-1,-1,-1,-1,-1,-1,-1,-1,-1,-1,-1,-1,-1,-1,-1,-1,-1,-1,-1,-1,-1,-1,-1,-1,-1,-1,37,-1,-1,-1,-1,-1,-1,-1,-1,-1,-1,-1,-1,-1,-1,-1,-1,-1</v>
      </c>
      <c r="DU49" t="str">
        <f t="shared" ca="1" si="21"/>
        <v>-1,-1,-1,-1,-1,-1,-1,-1,-1,-1,-1,-1,-1,-1,-1,-1,-1,-1,-1,-1,-1,-1,-1,47,-1,-1,-1,-1,-1,-1,-1,-1,-1,-1,-1,-1,-1,-1,-1,-1,-1,-1,-1,-1,-1,-1,-1,-1,-1,-1,-1,-1,-1,-1,-1,-1,-1,-1,-1,-1,-1,-1,-1,-1,-1,-1,-1,-1,-1,-1,-1,-1,-1,-1,-1,-1,-1,-1,-1,-1,-1,-1,-1,37,-1,-1,-1,-1,-1,-1,-1,-1,-1,-1,-1,-1,-1,-1,-1,-1,-1,-1</v>
      </c>
      <c r="DV49" t="str">
        <f t="shared" ca="1" si="21"/>
        <v>-1,-1,-1,-1,-1,-1,-1,-1,-1,-1,-1,-1,-1,-1,-1,-1,-1,-1,-1,-1,-1,-1,-1,47,-1,-1,-1,-1,-1,-1,-1,-1,-1,-1,-1,-1,-1,-1,-1,-1,-1,-1,-1,-1,-1,-1,-1,-1,-1,-1,-1,-1,-1,-1,-1,-1,-1,-1,-1,-1,-1,-1,-1,-1,-1,-1,-1,-1,-1,-1,-1,-1,-1,-1,-1,-1,-1,-1,-1,-1,-1,-1,-1,37,-1,-1,-1,-1,-1,-1,-1,-1,-1,-1,-1,-1,-1,-1,-1,-1,-1,-1,-1</v>
      </c>
      <c r="DW49" t="str">
        <f t="shared" ca="1" si="21"/>
        <v>-1,-1,-1,-1,-1,-1,-1,-1,-1,-1,-1,-1,-1,-1,-1,-1,-1,-1,-1,-1,-1,-1,-1,47,-1,-1,-1,-1,-1,-1,-1,-1,-1,-1,-1,-1,-1,-1,-1,-1,-1,-1,-1,-1,-1,-1,-1,-1,-1,-1,-1,-1,-1,-1,-1,-1,-1,-1,-1,-1,-1,-1,-1,-1,-1,-1,-1,-1,-1,-1,-1,-1,-1,-1,-1,-1,-1,-1,-1,-1,-1,-1,-1,37,-1,-1,-1,-1,-1,-1,-1,-1,-1,-1,-1,-1,-1,-1,-1,-1,-1,-1,-1,-1</v>
      </c>
      <c r="DX49" t="str">
        <f t="shared" ca="1" si="21"/>
        <v>-1,-1,-1,-1,-1,-1,-1,-1,-1,-1,-1,-1,-1,-1,-1,-1,-1,-1,-1,-1,-1,-1,-1,47,-1,-1,-1,-1,-1,-1,-1,-1,-1,-1,-1,-1,-1,-1,-1,-1,-1,-1,-1,-1,-1,-1,-1,-1,-1,-1,-1,-1,-1,-1,-1,-1,-1,-1,-1,-1,-1,-1,-1,-1,-1,-1,-1,-1,-1,-1,-1,-1,-1,-1,-1,-1,-1,-1,-1,-1,-1,-1,-1,37,-1,-1,-1,-1,-1,-1,-1,-1,-1,-1,-1,-1,-1,-1,-1,-1,-1,-1,-1,-1,-1</v>
      </c>
      <c r="DY49" t="str">
        <f t="shared" ca="1" si="21"/>
        <v>-1,-1,-1,-1,-1,-1,-1,-1,-1,-1,-1,-1,-1,-1,-1,-1,-1,-1,-1,-1,-1,-1,-1,47,-1,-1,-1,-1,-1,-1,-1,-1,-1,-1,-1,-1,-1,-1,-1,-1,-1,-1,-1,-1,-1,-1,-1,-1,-1,-1,-1,-1,-1,-1,-1,-1,-1,-1,-1,-1,-1,-1,-1,-1,-1,-1,-1,-1,-1,-1,-1,-1,-1,-1,-1,-1,-1,-1,-1,-1,-1,-1,-1,37,-1,-1,-1,-1,-1,-1,-1,-1,-1,-1,-1,-1,-1,-1,-1,-1,-1,-1,-1,-1,-1,-1</v>
      </c>
      <c r="DZ49" t="str">
        <f t="shared" ca="1" si="21"/>
        <v>-1,-1,-1,-1,-1,-1,-1,-1,-1,-1,-1,-1,-1,-1,-1,-1,-1,-1,-1,-1,-1,-1,-1,47,-1,-1,-1,-1,-1,-1,-1,-1,-1,-1,-1,-1,-1,-1,-1,-1,-1,-1,-1,-1,-1,-1,-1,-1,-1,-1,-1,-1,-1,-1,-1,-1,-1,-1,-1,-1,-1,-1,-1,-1,-1,-1,-1,-1,-1,-1,-1,-1,-1,-1,-1,-1,-1,-1,-1,-1,-1,-1,-1,37,-1,-1,-1,-1,-1,-1,-1,-1,-1,-1,-1,-1,-1,-1,-1,-1,-1,-1,-1,-1,-1,-1,-1</v>
      </c>
      <c r="EA49" t="str">
        <f t="shared" ca="1" si="21"/>
        <v>-1,-1,-1,-1,-1,-1,-1,-1,-1,-1,-1,-1,-1,-1,-1,-1,-1,-1,-1,-1,-1,-1,-1,47,-1,-1,-1,-1,-1,-1,-1,-1,-1,-1,-1,-1,-1,-1,-1,-1,-1,-1,-1,-1,-1,-1,-1,-1,-1,-1,-1,-1,-1,-1,-1,-1,-1,-1,-1,-1,-1,-1,-1,-1,-1,-1,-1,-1,-1,-1,-1,-1,-1,-1,-1,-1,-1,-1,-1,-1,-1,-1,-1,37,-1,-1,-1,-1,-1,-1,-1,-1,-1,-1,-1,-1,-1,-1,-1,-1,-1,-1,-1,-1,-1,-1,-1,-1</v>
      </c>
      <c r="EB49" t="str">
        <f t="shared" ca="1" si="21"/>
        <v>-1,-1,-1,-1,-1,-1,-1,-1,-1,-1,-1,-1,-1,-1,-1,-1,-1,-1,-1,-1,-1,-1,-1,47,-1,-1,-1,-1,-1,-1,-1,-1,-1,-1,-1,-1,-1,-1,-1,-1,-1,-1,-1,-1,-1,-1,-1,-1,-1,-1,-1,-1,-1,-1,-1,-1,-1,-1,-1,-1,-1,-1,-1,-1,-1,-1,-1,-1,-1,-1,-1,-1,-1,-1,-1,-1,-1,-1,-1,-1,-1,-1,-1,37,-1,-1,-1,-1,-1,-1,-1,-1,-1,-1,-1,-1,-1,-1,-1,-1,-1,-1,-1,-1,-1,-1,-1,-1,-1</v>
      </c>
      <c r="EC49" t="str">
        <f t="shared" ca="1" si="21"/>
        <v>-1,-1,-1,-1,-1,-1,-1,-1,-1,-1,-1,-1,-1,-1,-1,-1,-1,-1,-1,-1,-1,-1,-1,47,-1,-1,-1,-1,-1,-1,-1,-1,-1,-1,-1,-1,-1,-1,-1,-1,-1,-1,-1,-1,-1,-1,-1,-1,-1,-1,-1,-1,-1,-1,-1,-1,-1,-1,-1,-1,-1,-1,-1,-1,-1,-1,-1,-1,-1,-1,-1,-1,-1,-1,-1,-1,-1,-1,-1,-1,-1,-1,-1,37,-1,-1,-1,-1,-1,-1,-1,-1,-1,-1,-1,-1,-1,-1,-1,-1,-1,-1,-1,-1,-1,-1,-1,-1,-1,-1</v>
      </c>
      <c r="ED49" t="str">
        <f t="shared" ca="1" si="21"/>
        <v>-1,-1,-1,-1,-1,-1,-1,-1,-1,-1,-1,-1,-1,-1,-1,-1,-1,-1,-1,-1,-1,-1,-1,47,-1,-1,-1,-1,-1,-1,-1,-1,-1,-1,-1,-1,-1,-1,-1,-1,-1,-1,-1,-1,-1,-1,-1,-1,-1,-1,-1,-1,-1,-1,-1,-1,-1,-1,-1,-1,-1,-1,-1,-1,-1,-1,-1,-1,-1,-1,-1,-1,-1,-1,-1,-1,-1,-1,-1,-1,-1,-1,-1,37,-1,-1,-1,-1,-1,-1,-1,-1,-1,-1,-1,-1,-1,-1,-1,-1,-1,-1,-1,-1,-1,-1,-1,-1,-1,-1,-1</v>
      </c>
      <c r="EE49" t="str">
        <f t="shared" ca="1" si="21"/>
        <v>-1,-1,-1,-1,-1,-1,-1,-1,-1,-1,-1,-1,-1,-1,-1,-1,-1,-1,-1,-1,-1,-1,-1,47,-1,-1,-1,-1,-1,-1,-1,-1,-1,-1,-1,-1,-1,-1,-1,-1,-1,-1,-1,-1,-1,-1,-1,-1,-1,-1,-1,-1,-1,-1,-1,-1,-1,-1,-1,-1,-1,-1,-1,-1,-1,-1,-1,-1,-1,-1,-1,-1,-1,-1,-1,-1,-1,-1,-1,-1,-1,-1,-1,37,-1,-1,-1,-1,-1,-1,-1,-1,-1,-1,-1,-1,-1,-1,-1,-1,-1,-1,-1,-1,-1,-1,-1,-1,-1,-1,-1,-1</v>
      </c>
      <c r="EF49" t="str">
        <f t="shared" ca="1" si="21"/>
        <v>-1,-1,-1,-1,-1,-1,-1,-1,-1,-1,-1,-1,-1,-1,-1,-1,-1,-1,-1,-1,-1,-1,-1,47,-1,-1,-1,-1,-1,-1,-1,-1,-1,-1,-1,-1,-1,-1,-1,-1,-1,-1,-1,-1,-1,-1,-1,-1,-1,-1,-1,-1,-1,-1,-1,-1,-1,-1,-1,-1,-1,-1,-1,-1,-1,-1,-1,-1,-1,-1,-1,-1,-1,-1,-1,-1,-1,-1,-1,-1,-1,-1,-1,37,-1,-1,-1,-1,-1,-1,-1,-1,-1,-1,-1,-1,-1,-1,-1,-1,-1,-1,-1,-1,-1,-1,-1,-1,-1,-1,-1,-1,-1</v>
      </c>
      <c r="EG49" t="str">
        <f t="shared" ca="1" si="21"/>
        <v>-1,-1,-1,-1,-1,-1,-1,-1,-1,-1,-1,-1,-1,-1,-1,-1,-1,-1,-1,-1,-1,-1,-1,47,-1,-1,-1,-1,-1,-1,-1,-1,-1,-1,-1,-1,-1,-1,-1,-1,-1,-1,-1,-1,-1,-1,-1,-1,-1,-1,-1,-1,-1,-1,-1,-1,-1,-1,-1,-1,-1,-1,-1,-1,-1,-1,-1,-1,-1,-1,-1,-1,-1,-1,-1,-1,-1,-1,-1,-1,-1,-1,-1,37,-1,-1,-1,-1,-1,-1,-1,-1,-1,-1,-1,-1,-1,-1,-1,-1,-1,-1,-1,-1,-1,-1,-1,-1,-1,-1,-1,-1,-1,-1</v>
      </c>
      <c r="EH49" t="str">
        <f t="shared" ca="1" si="21"/>
        <v>-1,-1,-1,-1,-1,-1,-1,-1,-1,-1,-1,-1,-1,-1,-1,-1,-1,-1,-1,-1,-1,-1,-1,47,-1,-1,-1,-1,-1,-1,-1,-1,-1,-1,-1,-1,-1,-1,-1,-1,-1,-1,-1,-1,-1,-1,-1,-1,-1,-1,-1,-1,-1,-1,-1,-1,-1,-1,-1,-1,-1,-1,-1,-1,-1,-1,-1,-1,-1,-1,-1,-1,-1,-1,-1,-1,-1,-1,-1,-1,-1,-1,-1,37,-1,-1,-1,-1,-1,-1,-1,-1,-1,-1,-1,-1,-1,-1,-1,-1,-1,-1,-1,-1,-1,-1,-1,-1,-1,-1,-1,-1,-1,-1,-1</v>
      </c>
      <c r="EI49" t="str">
        <f t="shared" ca="1" si="21"/>
        <v>-1,-1,-1,-1,-1,-1,-1,-1,-1,-1,-1,-1,-1,-1,-1,-1,-1,-1,-1,-1,-1,-1,-1,47,-1,-1,-1,-1,-1,-1,-1,-1,-1,-1,-1,-1,-1,-1,-1,-1,-1,-1,-1,-1,-1,-1,-1,-1,-1,-1,-1,-1,-1,-1,-1,-1,-1,-1,-1,-1,-1,-1,-1,-1,-1,-1,-1,-1,-1,-1,-1,-1,-1,-1,-1,-1,-1,-1,-1,-1,-1,-1,-1,37,-1,-1,-1,-1,-1,-1,-1,-1,-1,-1,-1,-1,-1,-1,-1,-1,-1,-1,-1,-1,-1,-1,-1,-1,-1,-1,-1,-1,-1,-1,-1,-1</v>
      </c>
      <c r="EJ49" t="str">
        <f t="shared" ca="1" si="21"/>
        <v>-1,-1,-1,-1,-1,-1,-1,-1,-1,-1,-1,-1,-1,-1,-1,-1,-1,-1,-1,-1,-1,-1,-1,47,-1,-1,-1,-1,-1,-1,-1,-1,-1,-1,-1,-1,-1,-1,-1,-1,-1,-1,-1,-1,-1,-1,-1,-1,-1,-1,-1,-1,-1,-1,-1,-1,-1,-1,-1,-1,-1,-1,-1,-1,-1,-1,-1,-1,-1,-1,-1,-1,-1,-1,-1,-1,-1,-1,-1,-1,-1,-1,-1,37,-1,-1,-1,-1,-1,-1,-1,-1,-1,-1,-1,-1,-1,-1,-1,-1,-1,-1,-1,-1,-1,-1,-1,-1,-1,-1,-1,-1,-1,-1,-1,-1,-1</v>
      </c>
      <c r="EK49" t="str">
        <f t="shared" ca="1" si="21"/>
        <v>-1,-1,-1,-1,-1,-1,-1,-1,-1,-1,-1,-1,-1,-1,-1,-1,-1,-1,-1,-1,-1,-1,-1,47,-1,-1,-1,-1,-1,-1,-1,-1,-1,-1,-1,-1,-1,-1,-1,-1,-1,-1,-1,-1,-1,-1,-1,-1,-1,-1,-1,-1,-1,-1,-1,-1,-1,-1,-1,-1,-1,-1,-1,-1,-1,-1,-1,-1,-1,-1,-1,-1,-1,-1,-1,-1,-1,-1,-1,-1,-1,-1,-1,37,-1,-1,-1,-1,-1,-1,-1,-1,-1,-1,-1,-1,-1,-1,-1,-1,-1,-1,-1,-1,-1,-1,-1,-1,-1,-1,-1,-1,-1,-1,-1,-1,-1,-1</v>
      </c>
      <c r="EL49" t="str">
        <f t="shared" ca="1" si="21"/>
        <v>-1,-1,-1,-1,-1,-1,-1,-1,-1,-1,-1,-1,-1,-1,-1,-1,-1,-1,-1,-1,-1,-1,-1,47,-1,-1,-1,-1,-1,-1,-1,-1,-1,-1,-1,-1,-1,-1,-1,-1,-1,-1,-1,-1,-1,-1,-1,-1,-1,-1,-1,-1,-1,-1,-1,-1,-1,-1,-1,-1,-1,-1,-1,-1,-1,-1,-1,-1,-1,-1,-1,-1,-1,-1,-1,-1,-1,-1,-1,-1,-1,-1,-1,37,-1,-1,-1,-1,-1,-1,-1,-1,-1,-1,-1,-1,-1,-1,-1,-1,-1,-1,-1,-1,-1,-1,-1,-1,-1,-1,-1,-1,-1,-1,-1,-1,-1,-1,-1</v>
      </c>
      <c r="EM49" t="str">
        <f t="shared" ca="1" si="21"/>
        <v>-1,-1,-1,-1,-1,-1,-1,-1,-1,-1,-1,-1,-1,-1,-1,-1,-1,-1,-1,-1,-1,-1,-1,47,-1,-1,-1,-1,-1,-1,-1,-1,-1,-1,-1,-1,-1,-1,-1,-1,-1,-1,-1,-1,-1,-1,-1,-1,-1,-1,-1,-1,-1,-1,-1,-1,-1,-1,-1,-1,-1,-1,-1,-1,-1,-1,-1,-1,-1,-1,-1,-1,-1,-1,-1,-1,-1,-1,-1,-1,-1,-1,-1,37,-1,-1,-1,-1,-1,-1,-1,-1,-1,-1,-1,-1,-1,-1,-1,-1,-1,-1,-1,-1,-1,-1,-1,-1,-1,-1,-1,-1,-1,-1,-1,-1,-1,-1,-1,-1</v>
      </c>
      <c r="EN49" t="str">
        <f t="shared" ca="1" si="21"/>
        <v>-1,-1,-1,-1,-1,-1,-1,-1,-1,-1,-1,-1,-1,-1,-1,-1,-1,-1,-1,-1,-1,-1,-1,47,-1,-1,-1,-1,-1,-1,-1,-1,-1,-1,-1,-1,-1,-1,-1,-1,-1,-1,-1,-1,-1,-1,-1,-1,-1,-1,-1,-1,-1,-1,-1,-1,-1,-1,-1,-1,-1,-1,-1,-1,-1,-1,-1,-1,-1,-1,-1,-1,-1,-1,-1,-1,-1,-1,-1,-1,-1,-1,-1,37,-1,-1,-1,-1,-1,-1,-1,-1,-1,-1,-1,-1,-1,-1,-1,-1,-1,-1,-1,-1,-1,-1,-1,-1,-1,-1,-1,-1,-1,-1,-1,-1,-1,-1,-1,-1,-1</v>
      </c>
      <c r="EO49" t="str">
        <f t="shared" ca="1" si="21"/>
        <v>-1,-1,-1,-1,-1,-1,-1,-1,-1,-1,-1,-1,-1,-1,-1,-1,-1,-1,-1,-1,-1,-1,-1,47,-1,-1,-1,-1,-1,-1,-1,-1,-1,-1,-1,-1,-1,-1,-1,-1,-1,-1,-1,-1,-1,-1,-1,-1,-1,-1,-1,-1,-1,-1,-1,-1,-1,-1,-1,-1,-1,-1,-1,-1,-1,-1,-1,-1,-1,-1,-1,-1,-1,-1,-1,-1,-1,-1,-1,-1,-1,-1,-1,37,-1,-1,-1,-1,-1,-1,-1,-1,-1,-1,-1,-1,-1,-1,-1,-1,-1,-1,-1,-1,-1,-1,-1,-1,-1,-1,-1,-1,-1,-1,-1,-1,-1,-1,-1,-1,-1,-1</v>
      </c>
      <c r="EP49" t="str">
        <f t="shared" ca="1" si="21"/>
        <v>-1,-1,-1,-1,-1,-1,-1,-1,-1,-1,-1,-1,-1,-1,-1,-1,-1,-1,-1,-1,-1,-1,-1,47,-1,-1,-1,-1,-1,-1,-1,-1,-1,-1,-1,-1,-1,-1,-1,-1,-1,-1,-1,-1,-1,-1,-1,-1,-1,-1,-1,-1,-1,-1,-1,-1,-1,-1,-1,-1,-1,-1,-1,-1,-1,-1,-1,-1,-1,-1,-1,-1,-1,-1,-1,-1,-1,-1,-1,-1,-1,-1,-1,37,-1,-1,-1,-1,-1,-1,-1,-1,-1,-1,-1,-1,-1,-1,-1,-1,-1,-1,-1,-1,-1,-1,-1,-1,-1,-1,-1,-1,-1,-1,-1,-1,-1,-1,-1,-1,-1,-1,-1</v>
      </c>
      <c r="EQ49" t="str">
        <f t="shared" ca="1" si="21"/>
        <v>-1,-1,-1,-1,-1,-1,-1,-1,-1,-1,-1,-1,-1,-1,-1,-1,-1,-1,-1,-1,-1,-1,-1,47,-1,-1,-1,-1,-1,-1,-1,-1,-1,-1,-1,-1,-1,-1,-1,-1,-1,-1,-1,-1,-1,-1,-1,-1,-1,-1,-1,-1,-1,-1,-1,-1,-1,-1,-1,-1,-1,-1,-1,-1,-1,-1,-1,-1,-1,-1,-1,-1,-1,-1,-1,-1,-1,-1,-1,-1,-1,-1,-1,37,-1,-1,-1,-1,-1,-1,-1,-1,-1,-1,-1,-1,-1,-1,-1,-1,-1,-1,-1,-1,-1,-1,-1,-1,-1,-1,-1,-1,-1,-1,-1,-1,-1,-1,-1,-1,-1,-1,-1,-1</v>
      </c>
      <c r="ER49" t="str">
        <f t="shared" ca="1" si="21"/>
        <v>-1,-1,-1,-1,-1,-1,-1,-1,-1,-1,-1,-1,-1,-1,-1,-1,-1,-1,-1,-1,-1,-1,-1,47,-1,-1,-1,-1,-1,-1,-1,-1,-1,-1,-1,-1,-1,-1,-1,-1,-1,-1,-1,-1,-1,-1,-1,-1,-1,-1,-1,-1,-1,-1,-1,-1,-1,-1,-1,-1,-1,-1,-1,-1,-1,-1,-1,-1,-1,-1,-1,-1,-1,-1,-1,-1,-1,-1,-1,-1,-1,-1,-1,37,-1,-1,-1,-1,-1,-1,-1,-1,-1,-1,-1,-1,-1,-1,-1,-1,-1,-1,-1,-1,-1,-1,-1,-1,-1,-1,-1,-1,-1,-1,-1,-1,-1,-1,-1,-1,-1,-1,-1,-1,-1</v>
      </c>
      <c r="ES49" t="str">
        <f t="shared" ca="1" si="21"/>
        <v>-1,-1,-1,-1,-1,-1,-1,-1,-1,-1,-1,-1,-1,-1,-1,-1,-1,-1,-1,-1,-1,-1,-1,47,-1,-1,-1,-1,-1,-1,-1,-1,-1,-1,-1,-1,-1,-1,-1,-1,-1,-1,-1,-1,-1,-1,-1,-1,-1,-1,-1,-1,-1,-1,-1,-1,-1,-1,-1,-1,-1,-1,-1,-1,-1,-1,-1,-1,-1,-1,-1,-1,-1,-1,-1,-1,-1,-1,-1,-1,-1,-1,-1,37,-1,-1,-1,-1,-1,-1,-1,-1,-1,-1,-1,-1,-1,-1,-1,-1,-1,-1,-1,-1,-1,-1,-1,-1,-1,-1,-1,-1,-1,-1,-1,-1,-1,-1,-1,-1,-1,-1,-1,-1,-1,-1</v>
      </c>
      <c r="ET49" t="str">
        <f t="shared" ca="1" si="21"/>
        <v>-1,-1,-1,-1,-1,-1,-1,-1,-1,-1,-1,-1,-1,-1,-1,-1,-1,-1,-1,-1,-1,-1,-1,47,-1,-1,-1,-1,-1,-1,-1,-1,-1,-1,-1,-1,-1,-1,-1,-1,-1,-1,-1,-1,-1,-1,-1,-1,-1,-1,-1,-1,-1,-1,-1,-1,-1,-1,-1,-1,-1,-1,-1,-1,-1,-1,-1,-1,-1,-1,-1,-1,-1,-1,-1,-1,-1,-1,-1,-1,-1,-1,-1,37,-1,-1,-1,-1,-1,-1,-1,-1,-1,-1,-1,-1,-1,-1,-1,-1,-1,-1,-1,-1,-1,-1,-1,-1,-1,-1,-1,-1,-1,-1,-1,-1,-1,-1,-1,-1,-1,-1,-1,-1,-1,-1,-1</v>
      </c>
      <c r="EV49" t="str">
        <f t="shared" si="18"/>
        <v>-1,-1</v>
      </c>
      <c r="EW49" t="str">
        <f t="shared" si="21"/>
        <v>-1,-1,-1</v>
      </c>
      <c r="EX49" t="str">
        <f t="shared" si="21"/>
        <v>-1,-1,-1,-1</v>
      </c>
      <c r="EY49" t="str">
        <f t="shared" si="20"/>
        <v>-1,-1,-1,-1,-1</v>
      </c>
      <c r="EZ49" t="str">
        <f t="shared" si="20"/>
        <v>-1,-1,-1,-1,-1,-1</v>
      </c>
      <c r="FA49" t="str">
        <f t="shared" si="20"/>
        <v>-1,-1,-1,-1,-1,-1,-1</v>
      </c>
      <c r="FB49" t="str">
        <f t="shared" si="20"/>
        <v>-1,-1,-1,-1,-1,-1,-1,-1</v>
      </c>
      <c r="FC49" t="str">
        <f t="shared" si="20"/>
        <v>-1,-1,-1,-1,-1,-1,-1,-1,-1</v>
      </c>
      <c r="FD49" t="str">
        <f t="shared" si="20"/>
        <v>-1,-1,-1,-1,-1,-1,-1,-1,-1,-1</v>
      </c>
      <c r="FE49" t="str">
        <f t="shared" si="20"/>
        <v>-1,-1,-1,-1,-1,-1,-1,-1,-1,-1,-1</v>
      </c>
      <c r="FF49" t="str">
        <f t="shared" si="20"/>
        <v>-1,-1,-1,-1,-1,-1,-1,-1,-1,-1,-1,-1</v>
      </c>
      <c r="FG49" t="str">
        <f t="shared" si="20"/>
        <v>-1,-1,-1,-1,-1,-1,-1,-1,-1,-1,-1,-1,-1</v>
      </c>
      <c r="FH49" t="str">
        <f t="shared" si="20"/>
        <v>-1,-1,-1,-1,-1,-1,-1,-1,-1,-1,-1,-1,-1,-1</v>
      </c>
      <c r="FI49" t="str">
        <f t="shared" si="20"/>
        <v>-1,-1,-1,-1,-1,-1,-1,-1,-1,-1,-1,-1,-1,-1,-1</v>
      </c>
      <c r="FJ49" t="str">
        <f t="shared" si="20"/>
        <v>-1,-1,-1,-1,-1,-1,-1,-1,-1,-1,-1,-1,-1,-1,-1,-1</v>
      </c>
      <c r="FK49" t="str">
        <f t="shared" si="20"/>
        <v>-1,-1,-1,-1,-1,-1,-1,-1,-1,-1,-1,-1,-1,-1,-1,-1,-1</v>
      </c>
      <c r="FL49" t="str">
        <f t="shared" si="20"/>
        <v>-1,-1,-1,-1,-1,-1,-1,-1,-1,-1,-1,-1,-1,-1,-1,-1,-1,-1</v>
      </c>
      <c r="FM49" t="str">
        <f t="shared" si="20"/>
        <v>-1,-1,-1,-1,-1,-1,-1,-1,-1,-1,-1,-1,-1,-1,-1,-1,-1,-1,-1</v>
      </c>
      <c r="FN49" t="str">
        <f t="shared" si="20"/>
        <v>-1,-1,-1,-1,-1,-1,-1,-1,-1,-1,-1,-1,-1,-1,-1,-1,-1,-1,-1,-1</v>
      </c>
      <c r="FO49" t="str">
        <f t="shared" si="20"/>
        <v>-1,-1,-1,-1,-1,-1,-1,-1,-1,-1,-1,-1,-1,-1,-1,-1,-1,-1,-1,-1,-1</v>
      </c>
      <c r="FP49" t="str">
        <f t="shared" si="20"/>
        <v>-1,-1,-1,-1,-1,-1,-1,-1,-1,-1,-1,-1,-1,-1,-1,-1,-1,-1,-1,-1,-1,-1</v>
      </c>
      <c r="FQ49" t="str">
        <f t="shared" si="20"/>
        <v>-1,-1,-1,-1,-1,-1,-1,-1,-1,-1,-1,-1,-1,-1,-1,-1,-1,-1,-1,-1,-1,-1,-1</v>
      </c>
      <c r="FR49" t="str">
        <f t="shared" si="20"/>
        <v>-1,-1,-1,-1,-1,-1,-1,-1,-1,-1,-1,-1,-1,-1,-1,-1,-1,-1,-1,-1,-1,-1,-1,-1</v>
      </c>
      <c r="FS49" t="str">
        <f t="shared" ca="1" si="20"/>
        <v>-1,-1,-1,-1,-1,-1,-1,-1,-1,-1,-1,-1,-1,-1,-1,-1,-1,-1,-1,-1,-1,-1,-1,-1,38</v>
      </c>
      <c r="FT49" t="str">
        <f t="shared" ca="1" si="20"/>
        <v>-1,-1,-1,-1,-1,-1,-1,-1,-1,-1,-1,-1,-1,-1,-1,-1,-1,-1,-1,-1,-1,-1,-1,-1,38,-1</v>
      </c>
      <c r="FU49" t="str">
        <f t="shared" ca="1" si="20"/>
        <v>-1,-1,-1,-1,-1,-1,-1,-1,-1,-1,-1,-1,-1,-1,-1,-1,-1,-1,-1,-1,-1,-1,-1,-1,38,-1,-1</v>
      </c>
      <c r="FV49" t="str">
        <f t="shared" ca="1" si="20"/>
        <v>-1,-1,-1,-1,-1,-1,-1,-1,-1,-1,-1,-1,-1,-1,-1,-1,-1,-1,-1,-1,-1,-1,-1,-1,38,-1,-1,43</v>
      </c>
    </row>
    <row r="50" spans="1:178">
      <c r="A50" t="str">
        <f ca="1"/>
        <v>000128DF</v>
      </c>
      <c r="B50" t="str">
        <f ca="1"/>
        <v>0003D5B1</v>
      </c>
      <c r="C50">
        <f ca="1"/>
        <v>0</v>
      </c>
      <c r="D50">
        <f ca="1"/>
        <v>0</v>
      </c>
      <c r="E50" t="str">
        <f ca="1"/>
        <v>Conjuration</v>
      </c>
      <c r="F50">
        <f ca="1"/>
        <v>75</v>
      </c>
      <c r="G50" t="str">
        <f ca="1"/>
        <v>Conjure Dremora Champion</v>
      </c>
      <c r="H50">
        <f ca="1"/>
        <v>1</v>
      </c>
      <c r="I50">
        <f ca="1"/>
        <v>1</v>
      </c>
      <c r="J50">
        <f ca="1"/>
        <v>0</v>
      </c>
      <c r="K50">
        <f ca="1"/>
        <v>0</v>
      </c>
      <c r="L50">
        <f ca="1"/>
        <v>0</v>
      </c>
      <c r="M50" t="str">
        <f ca="1"/>
        <v>Oblivion</v>
      </c>
      <c r="N50">
        <f ca="1"/>
        <v>0</v>
      </c>
      <c r="O50">
        <f ca="1"/>
        <v>0</v>
      </c>
      <c r="P50">
        <f ca="1"/>
        <v>0</v>
      </c>
      <c r="Q50">
        <f ca="1"/>
        <v>0</v>
      </c>
      <c r="S50" t="str">
        <f t="shared" ca="1" si="0"/>
        <v>Conjure Dremora Champion</v>
      </c>
      <c r="T50">
        <f t="shared" ca="1" si="1"/>
        <v>75</v>
      </c>
      <c r="U50" s="22">
        <f t="shared" ca="1" si="2"/>
        <v>75999</v>
      </c>
    </row>
    <row r="51" spans="1:178">
      <c r="A51" t="str">
        <f ca="1"/>
        <v>000133D6</v>
      </c>
      <c r="B51" t="str">
        <f ca="1"/>
        <v>0003D5B2</v>
      </c>
      <c r="C51">
        <f ca="1"/>
        <v>0</v>
      </c>
      <c r="D51">
        <f ca="1"/>
        <v>0</v>
      </c>
      <c r="E51" t="str">
        <f ca="1"/>
        <v>Conjuration</v>
      </c>
      <c r="F51">
        <f ca="1"/>
        <v>75</v>
      </c>
      <c r="G51" t="str">
        <f ca="1"/>
        <v>Conjure Dremora Honor Guard</v>
      </c>
      <c r="H51">
        <f ca="1"/>
        <v>1</v>
      </c>
      <c r="I51">
        <f ca="1"/>
        <v>1</v>
      </c>
      <c r="J51">
        <f ca="1"/>
        <v>0</v>
      </c>
      <c r="K51">
        <f ca="1"/>
        <v>0</v>
      </c>
      <c r="L51">
        <f ca="1"/>
        <v>0</v>
      </c>
      <c r="M51" t="str">
        <f ca="1"/>
        <v>Oblivion</v>
      </c>
      <c r="N51">
        <f ca="1"/>
        <v>0</v>
      </c>
      <c r="O51">
        <f ca="1"/>
        <v>0</v>
      </c>
      <c r="P51">
        <f ca="1"/>
        <v>0</v>
      </c>
      <c r="Q51">
        <f ca="1"/>
        <v>0</v>
      </c>
      <c r="S51" t="str">
        <f t="shared" ca="1" si="0"/>
        <v>Conjure Dremora Honor Guard</v>
      </c>
      <c r="T51">
        <f t="shared" ca="1" si="1"/>
        <v>75</v>
      </c>
      <c r="U51" s="22">
        <f t="shared" ca="1" si="2"/>
        <v>78806</v>
      </c>
    </row>
    <row r="52" spans="1:178">
      <c r="A52" t="str">
        <f ca="1"/>
        <v>000C64B1</v>
      </c>
      <c r="B52" t="str">
        <f ca="1"/>
        <v>0003D5B6</v>
      </c>
      <c r="C52">
        <f ca="1"/>
        <v>0</v>
      </c>
      <c r="D52">
        <f ca="1"/>
        <v>0</v>
      </c>
      <c r="E52" t="str">
        <f ca="1"/>
        <v>Conjuration</v>
      </c>
      <c r="F52">
        <f ca="1"/>
        <v>75</v>
      </c>
      <c r="G52" t="str">
        <f ca="1"/>
        <v>Conjure Dremora Mentor</v>
      </c>
      <c r="H52">
        <f ca="1"/>
        <v>1</v>
      </c>
      <c r="I52">
        <f ca="1"/>
        <v>1</v>
      </c>
      <c r="J52">
        <f ca="1"/>
        <v>0</v>
      </c>
      <c r="K52" t="str">
        <f ca="1"/>
        <v>Enhance</v>
      </c>
      <c r="L52">
        <f ca="1"/>
        <v>0</v>
      </c>
      <c r="M52" t="str">
        <f ca="1"/>
        <v>Oblivion</v>
      </c>
      <c r="N52">
        <f ca="1"/>
        <v>0</v>
      </c>
      <c r="O52" t="str">
        <f ca="1"/>
        <v>Magic</v>
      </c>
      <c r="P52">
        <f ca="1"/>
        <v>0</v>
      </c>
      <c r="Q52">
        <f ca="1"/>
        <v>0</v>
      </c>
      <c r="S52" t="str">
        <f t="shared" ca="1" si="0"/>
        <v>Conjure Dremora Mentor</v>
      </c>
      <c r="T52">
        <f t="shared" ca="1" si="1"/>
        <v>75</v>
      </c>
      <c r="U52" s="22">
        <f t="shared" ca="1" si="2"/>
        <v>812209</v>
      </c>
      <c r="X52" s="1" t="str">
        <f ca="1">"_TIM_SpellTable_" &amp;$A$1&amp;"1_SpellID"</f>
        <v>_TIM_SpellTable_Apocalypse1_SpellID</v>
      </c>
      <c r="Y52" t="str">
        <f ca="1">ET39</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385564,217724,223749,533635</v>
      </c>
    </row>
    <row r="53" spans="1:178">
      <c r="A53" t="str">
        <f ca="1"/>
        <v>000128E8</v>
      </c>
      <c r="B53" t="str">
        <f ca="1"/>
        <v>0003D5B3</v>
      </c>
      <c r="C53">
        <f ca="1"/>
        <v>0</v>
      </c>
      <c r="D53">
        <f ca="1"/>
        <v>0</v>
      </c>
      <c r="E53" t="str">
        <f ca="1"/>
        <v>Conjuration</v>
      </c>
      <c r="F53">
        <f ca="1"/>
        <v>75</v>
      </c>
      <c r="G53" t="str">
        <f ca="1"/>
        <v>Conjure Herne</v>
      </c>
      <c r="H53">
        <f ca="1"/>
        <v>1</v>
      </c>
      <c r="I53">
        <f ca="1"/>
        <v>1</v>
      </c>
      <c r="J53">
        <f ca="1"/>
        <v>0</v>
      </c>
      <c r="K53">
        <f ca="1"/>
        <v>0</v>
      </c>
      <c r="L53">
        <f ca="1"/>
        <v>0</v>
      </c>
      <c r="M53" t="str">
        <f ca="1"/>
        <v>Oblivion</v>
      </c>
      <c r="N53">
        <f ca="1"/>
        <v>0</v>
      </c>
      <c r="O53">
        <f ca="1"/>
        <v>0</v>
      </c>
      <c r="P53">
        <f ca="1"/>
        <v>0</v>
      </c>
      <c r="Q53">
        <f ca="1"/>
        <v>0</v>
      </c>
      <c r="S53" t="str">
        <f t="shared" ca="1" si="0"/>
        <v>Conjure Herne</v>
      </c>
      <c r="T53">
        <f t="shared" ca="1" si="1"/>
        <v>75</v>
      </c>
      <c r="U53" s="22">
        <f t="shared" ca="1" si="2"/>
        <v>76008</v>
      </c>
      <c r="X53" s="1" t="str">
        <f ca="1">"_TIM_SpellTable_" &amp;$A$1&amp;"1_SpellTomeID"</f>
        <v>_TIM_SpellTable_Apocalypse1_SpellTomeID</v>
      </c>
      <c r="Y53" t="str">
        <f t="shared" ref="Y53:Y62" ca="1" si="22">ET40</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385573,256891,256892,562959</v>
      </c>
    </row>
    <row r="54" spans="1:178">
      <c r="A54" t="str">
        <f ca="1"/>
        <v>00012370</v>
      </c>
      <c r="B54" t="str">
        <f ca="1"/>
        <v>0003D5B4</v>
      </c>
      <c r="C54">
        <f ca="1"/>
        <v>0</v>
      </c>
      <c r="D54">
        <f ca="1"/>
        <v>0</v>
      </c>
      <c r="E54" t="str">
        <f ca="1"/>
        <v>Conjuration</v>
      </c>
      <c r="F54">
        <f ca="1"/>
        <v>75</v>
      </c>
      <c r="G54" t="str">
        <f ca="1"/>
        <v>Conjure Xivilai Lord</v>
      </c>
      <c r="H54">
        <f ca="1"/>
        <v>1</v>
      </c>
      <c r="I54">
        <f ca="1"/>
        <v>1</v>
      </c>
      <c r="J54">
        <f ca="1"/>
        <v>0</v>
      </c>
      <c r="K54">
        <f ca="1"/>
        <v>0</v>
      </c>
      <c r="L54">
        <f ca="1"/>
        <v>0</v>
      </c>
      <c r="M54" t="str">
        <f ca="1"/>
        <v>Oblivion</v>
      </c>
      <c r="N54">
        <f ca="1"/>
        <v>0</v>
      </c>
      <c r="O54">
        <f ca="1"/>
        <v>0</v>
      </c>
      <c r="P54">
        <f ca="1"/>
        <v>0</v>
      </c>
      <c r="Q54">
        <f ca="1"/>
        <v>0</v>
      </c>
      <c r="S54" t="str">
        <f t="shared" ca="1" si="0"/>
        <v>Conjure Xivilai Lord</v>
      </c>
      <c r="T54">
        <f t="shared" ca="1" si="1"/>
        <v>75</v>
      </c>
      <c r="U54" s="22">
        <f t="shared" ca="1" si="2"/>
        <v>74608</v>
      </c>
      <c r="X54" s="1" t="str">
        <f ca="1">"_TIM_SpellTable_" &amp;$A$1&amp;"1_TIMTomeID"</f>
        <v>_TIM_SpellTable_Apocalypse1_TIMTomeID</v>
      </c>
      <c r="Y54" t="str">
        <f t="shared" ca="1" si="22"/>
        <v>-1,-1,-1,-1,-1,-1,-1,-1,-1,-1,-1,-1,-1,-1,-1,-1,-1,-1,-1,-1,-1,-1,-1,-1,-1,-1,-1,-1,-1,-1,-1,-1,-1,-1,-1,-1,-1,-1,-1,-1,-1,-1,-1,-1,-1,-1,-1,-1,-1,-1,-1,-1,-1,-1,-1,-1,-1,-1,-1,-1,-1,-1,-1,-1,-1,-1,-1,-1,-1,-1,-1,-1,-1,-1,-1,-1,-1,-1,-1,-1,-1,-1,-1,-1,-1,-1,-1,-1,-1,-1,-1,-1,-1,-1,-1,-1,-1,-1,-1,-1,-1,-1,-1,-1,-1,-1,-1,-1,-1,-1,-1,-1,-1,-1,-1,-1,-1,-1,-1,-1,-1,-1,-1,-1,-1,-1,-1</v>
      </c>
    </row>
    <row r="55" spans="1:178">
      <c r="A55" t="str">
        <f ca="1"/>
        <v>00018AE7</v>
      </c>
      <c r="B55" t="str">
        <f ca="1"/>
        <v>0003D5B5</v>
      </c>
      <c r="C55">
        <f ca="1"/>
        <v>0</v>
      </c>
      <c r="D55">
        <f ca="1"/>
        <v>0</v>
      </c>
      <c r="E55" t="str">
        <f ca="1"/>
        <v>Conjuration</v>
      </c>
      <c r="F55">
        <f ca="1"/>
        <v>75</v>
      </c>
      <c r="G55" t="str">
        <f ca="1"/>
        <v>Oathbound Guardian</v>
      </c>
      <c r="H55">
        <f ca="1"/>
        <v>1</v>
      </c>
      <c r="I55">
        <f ca="1"/>
        <v>1</v>
      </c>
      <c r="J55">
        <f ca="1"/>
        <v>0</v>
      </c>
      <c r="K55">
        <f ca="1"/>
        <v>0</v>
      </c>
      <c r="L55">
        <f ca="1"/>
        <v>0</v>
      </c>
      <c r="M55" t="str">
        <f ca="1"/>
        <v>Soul</v>
      </c>
      <c r="N55">
        <f ca="1"/>
        <v>0</v>
      </c>
      <c r="O55">
        <f ca="1"/>
        <v>0</v>
      </c>
      <c r="P55">
        <f ca="1"/>
        <v>0</v>
      </c>
      <c r="Q55">
        <f ca="1"/>
        <v>0</v>
      </c>
      <c r="S55" t="str">
        <f t="shared" ca="1" si="0"/>
        <v>Oathbound Guardian</v>
      </c>
      <c r="T55">
        <f t="shared" ca="1" si="1"/>
        <v>75</v>
      </c>
      <c r="U55" s="22">
        <f t="shared" ca="1" si="2"/>
        <v>101095</v>
      </c>
      <c r="X55" s="1" t="str">
        <f ca="1">"_TIM_SpellTable_" &amp;$A$1&amp;"1_TIMRecipeID"</f>
        <v>_TIM_SpellTable_Apocalypse1_TIMRecipeID</v>
      </c>
      <c r="Y55" t="str">
        <f t="shared" ca="1" si="22"/>
        <v>-1,-1,-1,-1,-1,-1,-1,-1,-1,-1,-1,-1,-1,-1,-1,-1,-1,-1,-1,-1,-1,-1,-1,-1,-1,-1,-1,-1,-1,-1,-1,-1,-1,-1,-1,-1,-1,-1,-1,-1,-1,-1,-1,-1,-1,-1,-1,-1,-1,-1,-1,-1,-1,-1,-1,-1,-1,-1,-1,-1,-1,-1,-1,-1,-1,-1,-1,-1,-1,-1,-1,-1,-1,-1,-1,-1,-1,-1,-1,-1,-1,-1,-1,-1,-1,-1,-1,-1,-1,-1,-1,-1,-1,-1,-1,-1,-1,-1,-1,-1,-1,-1,-1,-1,-1,-1,-1,-1,-1,-1,-1,-1,-1,-1,-1,-1,-1,-1,-1,-1,-1,-1,-1,-1,-1,-1,-1</v>
      </c>
    </row>
    <row r="56" spans="1:178">
      <c r="A56" t="str">
        <f ca="1"/>
        <v>00092B91</v>
      </c>
      <c r="B56" t="str">
        <f ca="1"/>
        <v>0003D5B7</v>
      </c>
      <c r="C56">
        <f ca="1"/>
        <v>0</v>
      </c>
      <c r="D56">
        <f ca="1"/>
        <v>0</v>
      </c>
      <c r="E56" t="str">
        <f ca="1"/>
        <v>Conjuration</v>
      </c>
      <c r="F56">
        <f ca="1"/>
        <v>100</v>
      </c>
      <c r="G56" t="str">
        <f ca="1"/>
        <v>Banish Living</v>
      </c>
      <c r="H56">
        <f ca="1"/>
        <v>1</v>
      </c>
      <c r="I56">
        <f ca="1"/>
        <v>1</v>
      </c>
      <c r="J56">
        <f ca="1"/>
        <v>0</v>
      </c>
      <c r="K56" t="str">
        <f ca="1"/>
        <v>Teleport</v>
      </c>
      <c r="L56">
        <f ca="1"/>
        <v>0</v>
      </c>
      <c r="M56" t="str">
        <f ca="1"/>
        <v>Oblivion</v>
      </c>
      <c r="N56">
        <f ca="1"/>
        <v>0</v>
      </c>
      <c r="O56">
        <f ca="1"/>
        <v>0</v>
      </c>
      <c r="P56">
        <f ca="1"/>
        <v>0</v>
      </c>
      <c r="Q56">
        <f ca="1"/>
        <v>0</v>
      </c>
      <c r="S56" t="str">
        <f t="shared" ca="1" si="0"/>
        <v>Banish Living</v>
      </c>
      <c r="T56">
        <f t="shared" ca="1" si="1"/>
        <v>100</v>
      </c>
      <c r="U56" s="22">
        <f t="shared" ca="1" si="2"/>
        <v>600977</v>
      </c>
      <c r="X56" s="1" t="str">
        <f ca="1">"_TIM_SpellTable_" &amp;$A$1&amp;"1_LearnBySchool"</f>
        <v>_TIM_SpellTable_Apocalypse1_LearnBySchool</v>
      </c>
      <c r="Y56" t="str">
        <f t="shared" ca="1" si="22"/>
        <v>1,1,1,1,1,1,1,1,1,1,1,1,1,1,1,1,1,1,1,1,1,1,1,0,1,1,1,1,1,1,1,1,1,1,1,1,1,1,1,1,1,1,1,1,1,1,1,1,1,1,1,1,1,1,1,1,1,1,1,1,1,1,1,1,1,1,1,1,1,1,1,1,1,1,1,1,1,1,1,1,1,1,1,1,1,1,1,1,1,1,1,1,1,1,1,1,1,1,1,1,1,1,1,1,1,1,1,1,1,1,1,1,1,1,1,1,1,1,1,1,1,1,1,1,1,1,1</v>
      </c>
    </row>
    <row r="57" spans="1:178">
      <c r="A57" t="str">
        <f ca="1"/>
        <v>0008868C</v>
      </c>
      <c r="B57" t="str">
        <f ca="1"/>
        <v>00089708</v>
      </c>
      <c r="C57">
        <f ca="1"/>
        <v>0</v>
      </c>
      <c r="D57">
        <f ca="1"/>
        <v>0</v>
      </c>
      <c r="E57" t="str">
        <f ca="1"/>
        <v>Conjuration</v>
      </c>
      <c r="F57">
        <f ca="1"/>
        <v>100</v>
      </c>
      <c r="G57" t="str">
        <f ca="1"/>
        <v>Conjure Battlemage</v>
      </c>
      <c r="H57">
        <f ca="1"/>
        <v>1</v>
      </c>
      <c r="I57">
        <f ca="1"/>
        <v>1</v>
      </c>
      <c r="J57">
        <f ca="1"/>
        <v>0</v>
      </c>
      <c r="K57">
        <f ca="1"/>
        <v>0</v>
      </c>
      <c r="L57">
        <f ca="1"/>
        <v>0</v>
      </c>
      <c r="M57" t="str">
        <f ca="1"/>
        <v>Oblivion</v>
      </c>
      <c r="N57">
        <f ca="1"/>
        <v>0</v>
      </c>
      <c r="O57">
        <f ca="1"/>
        <v>0</v>
      </c>
      <c r="P57">
        <f ca="1"/>
        <v>0</v>
      </c>
      <c r="Q57">
        <f ca="1"/>
        <v>0</v>
      </c>
      <c r="S57" t="str">
        <f t="shared" ca="1" si="0"/>
        <v>Conjure Battlemage</v>
      </c>
      <c r="T57">
        <f t="shared" ca="1" si="1"/>
        <v>100</v>
      </c>
      <c r="U57" s="22">
        <f t="shared" ca="1" si="2"/>
        <v>558732</v>
      </c>
      <c r="X57" s="1" t="str">
        <f ca="1">"_TIM_SpellTable_" &amp;$A$1&amp;"1_LearnByAspect"</f>
        <v>_TIM_SpellTable_Apocalypse1_LearnByAspect</v>
      </c>
      <c r="Y57" t="str">
        <f t="shared" ca="1" si="22"/>
        <v>1,1,1,1,1,1,1,1,1,1,1,1,1,1,1,1,1,1,1,1,1,1,1,0,1,1,1,1,1,1,1,1,1,1,1,1,1,1,1,1,1,1,1,1,1,1,1,1,1,1,1,1,1,1,1,1,1,1,1,1,1,1,1,1,1,1,1,1,1,1,1,1,1,1,1,1,1,1,1,1,1,1,1,1,1,1,1,1,1,1,1,1,1,1,1,1,1,1,1,1,1,1,1,1,1,1,1,1,1,1,1,1,1,1,1,1,1,1,1,1,1,1,1,1,1,1,1</v>
      </c>
    </row>
    <row r="58" spans="1:178">
      <c r="A58" t="str">
        <f ca="1"/>
        <v>0004734D</v>
      </c>
      <c r="B58" t="str">
        <f ca="1"/>
        <v>00048910</v>
      </c>
      <c r="C58">
        <f ca="1"/>
        <v>0</v>
      </c>
      <c r="D58">
        <f ca="1"/>
        <v>0</v>
      </c>
      <c r="E58" t="str">
        <f ca="1"/>
        <v>Conjuration</v>
      </c>
      <c r="F58">
        <f ca="1"/>
        <v>100</v>
      </c>
      <c r="G58" t="str">
        <f ca="1"/>
        <v>Conjure Bear Totem</v>
      </c>
      <c r="H58">
        <f ca="1"/>
        <v>1</v>
      </c>
      <c r="I58">
        <f ca="1"/>
        <v>1</v>
      </c>
      <c r="J58">
        <f ca="1"/>
        <v>0</v>
      </c>
      <c r="K58">
        <f ca="1"/>
        <v>0</v>
      </c>
      <c r="L58">
        <f ca="1"/>
        <v>0</v>
      </c>
      <c r="M58" t="str">
        <f ca="1"/>
        <v>Soul</v>
      </c>
      <c r="N58">
        <f ca="1"/>
        <v>0</v>
      </c>
      <c r="O58">
        <f ca="1"/>
        <v>0</v>
      </c>
      <c r="P58">
        <f ca="1"/>
        <v>0</v>
      </c>
      <c r="Q58">
        <f ca="1"/>
        <v>0</v>
      </c>
      <c r="S58" t="str">
        <f t="shared" ca="1" si="0"/>
        <v>Conjure Bear Totem</v>
      </c>
      <c r="T58">
        <f t="shared" ca="1" si="1"/>
        <v>100</v>
      </c>
      <c r="U58" s="22">
        <f t="shared" ca="1" si="2"/>
        <v>291661</v>
      </c>
      <c r="X58" s="1" t="str">
        <f ca="1">"_TIM_SpellTable_" &amp;$A$1&amp;"1_School"</f>
        <v>_TIM_SpellTable_Apocalypse1_School</v>
      </c>
      <c r="Y58" t="str">
        <f t="shared" ca="1" si="22"/>
        <v>0,0,0,0,0,0,0,0,0,0,0,0,0,0,0,0,0,0,0,0,0,0,0,0,0,0,0,0,0,0,0,1,1,1,1,1,1,1,1,1,1,1,1,1,1,1,1,1,1,1,1,1,1,1,1,1,1,1,1,1,1,1,2,2,2,2,2,2,2,2,2,2,2,2,2,2,2,2,2,2,2,2,2,2,2,2,2,2,2,2,2,2,2,3,3,3,3,3,3,3,3,3,3,3,3,3,3,3,3,3,3,3,3,3,3,3,3,3,3,3,3,3,3,3,4,4,4</v>
      </c>
    </row>
    <row r="59" spans="1:178">
      <c r="A59" t="str">
        <f ca="1"/>
        <v>00123E5B</v>
      </c>
      <c r="B59" t="str">
        <f ca="1"/>
        <v>0003D5BB</v>
      </c>
      <c r="C59">
        <f ca="1"/>
        <v>0</v>
      </c>
      <c r="D59">
        <f ca="1"/>
        <v>0</v>
      </c>
      <c r="E59" t="str">
        <f ca="1"/>
        <v>Conjuration</v>
      </c>
      <c r="F59">
        <f ca="1"/>
        <v>100</v>
      </c>
      <c r="G59" t="str">
        <f ca="1"/>
        <v>Conjure Craftlord</v>
      </c>
      <c r="H59">
        <f ca="1"/>
        <v>1</v>
      </c>
      <c r="I59">
        <f ca="1"/>
        <v>1</v>
      </c>
      <c r="J59">
        <f ca="1"/>
        <v>0</v>
      </c>
      <c r="K59">
        <f ca="1"/>
        <v>0</v>
      </c>
      <c r="L59">
        <f ca="1"/>
        <v>0</v>
      </c>
      <c r="M59" t="str">
        <f ca="1"/>
        <v>Oblivion</v>
      </c>
      <c r="N59">
        <f ca="1"/>
        <v>0</v>
      </c>
      <c r="O59">
        <f ca="1"/>
        <v>0</v>
      </c>
      <c r="P59">
        <f ca="1"/>
        <v>0</v>
      </c>
      <c r="Q59">
        <f ca="1"/>
        <v>0</v>
      </c>
      <c r="S59" t="str">
        <f t="shared" ca="1" si="0"/>
        <v>Conjure Craftlord</v>
      </c>
      <c r="T59">
        <f t="shared" ca="1" si="1"/>
        <v>100</v>
      </c>
      <c r="U59" s="22">
        <f t="shared" ca="1" si="2"/>
        <v>1195611</v>
      </c>
      <c r="X59" s="1" t="str">
        <f ca="1">"_TIM_SpellTable_" &amp;$A$1&amp;"1_Aspect1"</f>
        <v>_TIM_SpellTable_Apocalypse1_Aspect1</v>
      </c>
      <c r="Y59" t="str">
        <f t="shared" ca="1" si="22"/>
        <v>1,14,15,17,26,15,13,14,25,30,26,13,17,6,13,26,17,13,15,26,19,17,0,18,15,17,15,23,13,13,17,33,39,14,23,39,9,29,26,4,29,9,29,39,4,35,29,29,14,29,29,39,29,29,39,29,29,29,29,9,29,9,37,18,16,18,16,18,16,37,16,37,18,18,16,37,37,16,37,16,18,37,18,16,37,37,16,16,18,18,34,18,13,23,22,15,23,24,20,22,20,26,9,7,15,15,20,22,20,7,26,7,15,1,9,1,14,20,15,4,20,22,15,20,11,0,33</v>
      </c>
    </row>
    <row r="60" spans="1:178">
      <c r="A60" t="str">
        <f ca="1"/>
        <v>000128F7</v>
      </c>
      <c r="B60" t="str">
        <f ca="1"/>
        <v>0003D5B8</v>
      </c>
      <c r="C60">
        <f ca="1"/>
        <v>0</v>
      </c>
      <c r="D60">
        <f ca="1"/>
        <v>0</v>
      </c>
      <c r="E60" t="str">
        <f ca="1"/>
        <v>Conjuration</v>
      </c>
      <c r="F60">
        <f ca="1"/>
        <v>100</v>
      </c>
      <c r="G60" t="str">
        <f ca="1"/>
        <v>Conjure Dremora Assassin</v>
      </c>
      <c r="H60">
        <f ca="1"/>
        <v>1</v>
      </c>
      <c r="I60">
        <f ca="1"/>
        <v>1</v>
      </c>
      <c r="J60">
        <f ca="1"/>
        <v>0</v>
      </c>
      <c r="K60">
        <f ca="1"/>
        <v>0</v>
      </c>
      <c r="L60">
        <f ca="1"/>
        <v>0</v>
      </c>
      <c r="M60" t="str">
        <f ca="1"/>
        <v>Oblivion</v>
      </c>
      <c r="N60">
        <f ca="1"/>
        <v>0</v>
      </c>
      <c r="O60">
        <f ca="1"/>
        <v>0</v>
      </c>
      <c r="P60">
        <f ca="1"/>
        <v>0</v>
      </c>
      <c r="Q60">
        <f ca="1"/>
        <v>0</v>
      </c>
      <c r="S60" t="str">
        <f t="shared" ca="1" si="0"/>
        <v>Conjure Dremora Assassin</v>
      </c>
      <c r="T60">
        <f t="shared" ca="1" si="1"/>
        <v>100</v>
      </c>
      <c r="U60" s="22">
        <f t="shared" ca="1" si="2"/>
        <v>76023</v>
      </c>
      <c r="X60" s="1" t="str">
        <f ca="1">"_TIM_SpellTable_" &amp;$A$1&amp;"1_Aspect2"</f>
        <v>_TIM_SpellTable_Apocalypse1_Aspect2</v>
      </c>
      <c r="Y60" t="str">
        <f t="shared" ca="1" si="22"/>
        <v>30,19,23,32,-1,-1,-1,27,27,-1,-1,14,-1,27,-1,-1,-1,-1,-1,-1,-1,35,32,37,23,-1,35,34,-1,34,43,43,-1,25,-1,-1,-1,-1,-1,6,-1,-1,-1,-1,29,41,-1,-1,23,-1,-1,-1,41,-1,-1,-1,-1,-1,-1,-1,-1,-1,-1,-1,-1,-1,-1,-1,-1,41,-1,-1,-1,-1,-1,-1,-1,-1,-1,-1,-1,-1,-1,18,41,-1,-1,34,-1,34,37,47,16,26,41,22,26,-1,46,30,26,-1,39,21,22,22,22,41,26,21,-1,21,22,21,26,26,23,24,22,9,46,26,22,46,39,35,-1</v>
      </c>
    </row>
    <row r="61" spans="1:178">
      <c r="A61" t="str">
        <f ca="1"/>
        <v>00100032</v>
      </c>
      <c r="B61" t="str">
        <f ca="1"/>
        <v>00089707</v>
      </c>
      <c r="C61">
        <f ca="1"/>
        <v>0</v>
      </c>
      <c r="D61">
        <f ca="1"/>
        <v>0</v>
      </c>
      <c r="E61" t="str">
        <f ca="1"/>
        <v>Conjuration</v>
      </c>
      <c r="F61">
        <f ca="1"/>
        <v>100</v>
      </c>
      <c r="G61" t="str">
        <f ca="1"/>
        <v>Conjure Kyrkrim</v>
      </c>
      <c r="H61">
        <f ca="1"/>
        <v>1</v>
      </c>
      <c r="I61">
        <f ca="1"/>
        <v>1</v>
      </c>
      <c r="J61">
        <f ca="1"/>
        <v>0</v>
      </c>
      <c r="K61">
        <f ca="1"/>
        <v>0</v>
      </c>
      <c r="L61">
        <f ca="1"/>
        <v>0</v>
      </c>
      <c r="M61" t="str">
        <f ca="1"/>
        <v>Oblivion</v>
      </c>
      <c r="N61">
        <f ca="1"/>
        <v>0</v>
      </c>
      <c r="O61">
        <f ca="1"/>
        <v>0</v>
      </c>
      <c r="P61">
        <f ca="1"/>
        <v>0</v>
      </c>
      <c r="Q61">
        <f ca="1"/>
        <v>0</v>
      </c>
      <c r="S61" t="str">
        <f t="shared" ca="1" si="0"/>
        <v>Conjure Kyrkrim</v>
      </c>
      <c r="T61">
        <f t="shared" ca="1" si="1"/>
        <v>100</v>
      </c>
      <c r="U61" s="22">
        <f t="shared" ca="1" si="2"/>
        <v>1048626</v>
      </c>
      <c r="X61" s="1" t="str">
        <f ca="1">"_TIM_SpellTable_" &amp;$A$1&amp;"1_Aspect3"</f>
        <v>_TIM_SpellTable_Apocalypse1_Aspect3</v>
      </c>
      <c r="Y61" t="str">
        <f t="shared" ca="1" si="22"/>
        <v>-1,27,-1,35,-1,-1,-1,45,46,-1,-1,25,-1,-1,-1,-1,-1,-1,-1,-1,-1,-1,-1,45,-1,-1,41,46,-1,46,47,-1,-1,-1,-1,-1,-1,-1,-1,39,-1,-1,-1,-1,-1,-1,-1,-1,29,-1,-1,-1,-1,-1,-1,-1,-1,-1,-1,-1,-1,-1,-1,-1,-1,-1,-1,-1,-1,-1,-1,-1,-1,-1,-1,-1,-1,-1,-1,-1,-1,-1,-1,29,-1,-1,-1,46,-1,46,46,-1,-1,-1,-1,-1,-1,-1,-1,-1,-1,-1,-1,-1,-1,26,46,-1,-1,-1,-1,-1,-1,-1,-1,-1,26,26,-1,39,-1,-1,-1,-1,-1,40,-1</v>
      </c>
    </row>
    <row r="62" spans="1:178">
      <c r="A62" t="str">
        <f ca="1"/>
        <v>00019B2D</v>
      </c>
      <c r="B62" t="str">
        <f ca="1"/>
        <v>0003D5B9</v>
      </c>
      <c r="C62">
        <f ca="1"/>
        <v>0</v>
      </c>
      <c r="D62">
        <f ca="1"/>
        <v>0</v>
      </c>
      <c r="E62" t="str">
        <f ca="1"/>
        <v>Conjuration</v>
      </c>
      <c r="F62">
        <f ca="1"/>
        <v>100</v>
      </c>
      <c r="G62" t="str">
        <f ca="1"/>
        <v>Conjure Lord of Bindings</v>
      </c>
      <c r="H62">
        <f ca="1"/>
        <v>1</v>
      </c>
      <c r="I62">
        <f ca="1"/>
        <v>1</v>
      </c>
      <c r="J62">
        <f ca="1"/>
        <v>0</v>
      </c>
      <c r="K62">
        <f ca="1"/>
        <v>0</v>
      </c>
      <c r="L62">
        <f ca="1"/>
        <v>0</v>
      </c>
      <c r="M62" t="str">
        <f ca="1"/>
        <v>Oblivion</v>
      </c>
      <c r="N62">
        <f ca="1"/>
        <v>0</v>
      </c>
      <c r="O62">
        <f ca="1"/>
        <v>0</v>
      </c>
      <c r="P62">
        <f ca="1"/>
        <v>0</v>
      </c>
      <c r="Q62">
        <f ca="1"/>
        <v>0</v>
      </c>
      <c r="S62" t="str">
        <f t="shared" ca="1" si="0"/>
        <v>Conjure Lord of Bindings</v>
      </c>
      <c r="T62">
        <f t="shared" ca="1" si="1"/>
        <v>100</v>
      </c>
      <c r="U62" s="22">
        <f t="shared" ca="1" si="2"/>
        <v>105261</v>
      </c>
      <c r="X62" s="1" t="str">
        <f ca="1">"_TIM_SpellTable_" &amp;$A$1&amp;"1_Aspect4"</f>
        <v>_TIM_SpellTable_Apocalypse1_Aspect4</v>
      </c>
      <c r="Y62" t="str">
        <f t="shared" ca="1" si="22"/>
        <v>-1,-1,-1,-1,-1,-1,-1,-1,-1,-1,-1,-1,-1,-1,-1,-1,-1,-1,-1,-1,-1,-1,-1,47,-1,-1,-1,-1,-1,-1,-1,-1,-1,-1,-1,-1,-1,-1,-1,-1,-1,-1,-1,-1,-1,-1,-1,-1,-1,-1,-1,-1,-1,-1,-1,-1,-1,-1,-1,-1,-1,-1,-1,-1,-1,-1,-1,-1,-1,-1,-1,-1,-1,-1,-1,-1,-1,-1,-1,-1,-1,-1,-1,37,-1,-1,-1,-1,-1,-1,-1,-1,-1,-1,-1,-1,-1,-1,-1,-1,-1,-1,-1,-1,-1,-1,-1,-1,-1,-1,-1,-1,-1,-1,-1,-1,-1,-1,-1,-1,-1,-1,-1,-1,-1,-1,-1</v>
      </c>
    </row>
    <row r="63" spans="1:178">
      <c r="A63" t="str">
        <f ca="1"/>
        <v>000128FA</v>
      </c>
      <c r="B63" t="str">
        <f ca="1"/>
        <v>0003D5BA</v>
      </c>
      <c r="C63">
        <f ca="1"/>
        <v>0</v>
      </c>
      <c r="D63">
        <f ca="1"/>
        <v>0</v>
      </c>
      <c r="E63" t="str">
        <f ca="1"/>
        <v>Conjuration</v>
      </c>
      <c r="F63">
        <f ca="1"/>
        <v>100</v>
      </c>
      <c r="G63" t="str">
        <f ca="1"/>
        <v>Conjure Nether Lich</v>
      </c>
      <c r="H63">
        <f ca="1"/>
        <v>1</v>
      </c>
      <c r="I63">
        <f ca="1"/>
        <v>1</v>
      </c>
      <c r="J63">
        <f ca="1"/>
        <v>0</v>
      </c>
      <c r="K63">
        <f ca="1"/>
        <v>0</v>
      </c>
      <c r="L63">
        <f ca="1"/>
        <v>0</v>
      </c>
      <c r="M63" t="str">
        <f ca="1"/>
        <v>Death</v>
      </c>
      <c r="N63">
        <f ca="1"/>
        <v>0</v>
      </c>
      <c r="O63">
        <f ca="1"/>
        <v>0</v>
      </c>
      <c r="P63">
        <f ca="1"/>
        <v>0</v>
      </c>
      <c r="Q63">
        <f ca="1"/>
        <v>0</v>
      </c>
      <c r="S63" t="str">
        <f t="shared" ca="1" si="0"/>
        <v>Conjure Nether Lich</v>
      </c>
      <c r="T63">
        <f t="shared" ca="1" si="1"/>
        <v>100</v>
      </c>
      <c r="U63" s="22">
        <f t="shared" ca="1" si="2"/>
        <v>76026</v>
      </c>
    </row>
    <row r="64" spans="1:178">
      <c r="A64" t="str">
        <f ca="1"/>
        <v>0008FDED</v>
      </c>
      <c r="B64" t="str">
        <f ca="1"/>
        <v>0005E224</v>
      </c>
      <c r="C64">
        <f ca="1"/>
        <v>0</v>
      </c>
      <c r="D64">
        <f ca="1"/>
        <v>0</v>
      </c>
      <c r="E64" t="str">
        <f ca="1"/>
        <v>Conjuration</v>
      </c>
      <c r="F64">
        <f ca="1"/>
        <v>100</v>
      </c>
      <c r="G64" t="str">
        <f ca="1"/>
        <v>Conjure Weeping Daedra</v>
      </c>
      <c r="H64">
        <f ca="1"/>
        <v>1</v>
      </c>
      <c r="I64">
        <f ca="1"/>
        <v>1</v>
      </c>
      <c r="J64">
        <f ca="1"/>
        <v>0</v>
      </c>
      <c r="K64">
        <f ca="1"/>
        <v>0</v>
      </c>
      <c r="L64">
        <f ca="1"/>
        <v>0</v>
      </c>
      <c r="M64" t="str">
        <f ca="1"/>
        <v>Oblivion</v>
      </c>
      <c r="N64">
        <f ca="1"/>
        <v>0</v>
      </c>
      <c r="O64">
        <f ca="1"/>
        <v>0</v>
      </c>
      <c r="P64">
        <f ca="1"/>
        <v>0</v>
      </c>
      <c r="Q64">
        <f ca="1"/>
        <v>0</v>
      </c>
      <c r="S64" t="str">
        <f t="shared" ca="1" si="0"/>
        <v>Conjure Weeping Daedra</v>
      </c>
      <c r="T64">
        <f t="shared" ca="1" si="1"/>
        <v>100</v>
      </c>
      <c r="U64" s="22">
        <f t="shared" ca="1" si="2"/>
        <v>589293</v>
      </c>
      <c r="X64" s="1" t="str">
        <f ca="1">"_TIM_SpellTable_" &amp;$A$1&amp;"2_SpellID"</f>
        <v>_TIM_SpellTable_Apocalypse2_SpellID</v>
      </c>
      <c r="Y64" t="str">
        <f ca="1">FV39</f>
        <v>223747,1303805,953207,216338,15887,130265,1121531,218194,74260,88536,130250,1301013,281924,130254,127483,390989,4828,124673,295832,1224803,74255,1118764,551726,194158,212170,540584,221895,1231757</v>
      </c>
    </row>
    <row r="65" spans="1:25">
      <c r="A65" t="str">
        <f ca="1"/>
        <v>00016F95</v>
      </c>
      <c r="B65" t="str">
        <f ca="1"/>
        <v>0003D5BC</v>
      </c>
      <c r="C65">
        <f ca="1"/>
        <v>0</v>
      </c>
      <c r="D65">
        <f ca="1"/>
        <v>0</v>
      </c>
      <c r="E65" t="str">
        <f ca="1"/>
        <v>Conjuration</v>
      </c>
      <c r="F65">
        <f ca="1"/>
        <v>100</v>
      </c>
      <c r="G65" t="str">
        <f ca="1"/>
        <v>Necrowitch</v>
      </c>
      <c r="H65">
        <f ca="1"/>
        <v>1</v>
      </c>
      <c r="I65">
        <f ca="1"/>
        <v>1</v>
      </c>
      <c r="J65">
        <f ca="1"/>
        <v>0</v>
      </c>
      <c r="K65">
        <f ca="1"/>
        <v>0</v>
      </c>
      <c r="L65">
        <f ca="1"/>
        <v>0</v>
      </c>
      <c r="M65" t="str">
        <f ca="1"/>
        <v>Death</v>
      </c>
      <c r="N65">
        <f ca="1"/>
        <v>0</v>
      </c>
      <c r="O65">
        <f ca="1"/>
        <v>0</v>
      </c>
      <c r="P65">
        <f ca="1"/>
        <v>0</v>
      </c>
      <c r="Q65">
        <f ca="1"/>
        <v>0</v>
      </c>
      <c r="S65" t="str">
        <f t="shared" ca="1" si="0"/>
        <v>Necrowitch</v>
      </c>
      <c r="T65">
        <f t="shared" ca="1" si="1"/>
        <v>100</v>
      </c>
      <c r="U65" s="22">
        <f t="shared" ca="1" si="2"/>
        <v>94101</v>
      </c>
      <c r="X65" s="1" t="str">
        <f ca="1">"_TIM_SpellTable_" &amp;$A$1&amp;"2_SpellTomeID"</f>
        <v>_TIM_SpellTable_Apocalypse2_SpellTomeID</v>
      </c>
      <c r="Y65" t="str">
        <f t="shared" ref="Y65:Y74" ca="1" si="23">FV40</f>
        <v>256894,256895,256896,256897,256898,256893,256899,256900,256901,256903,256904,256902,256906,256905,256910,256909,256908,256907,291651,256911,256912,256914,562960,256915,256916,562961,385560,256913</v>
      </c>
    </row>
    <row r="66" spans="1:25">
      <c r="A66" t="str">
        <f ca="1"/>
        <v>00109653</v>
      </c>
      <c r="B66" t="str">
        <f ca="1"/>
        <v>0003DB1F</v>
      </c>
      <c r="C66">
        <f ca="1"/>
        <v>0</v>
      </c>
      <c r="D66">
        <f ca="1"/>
        <v>0</v>
      </c>
      <c r="E66" t="str">
        <f ca="1"/>
        <v>Destruction</v>
      </c>
      <c r="F66">
        <f ca="1"/>
        <v>0</v>
      </c>
      <c r="G66" t="str">
        <f ca="1"/>
        <v>Crackle</v>
      </c>
      <c r="H66">
        <f ca="1"/>
        <v>1</v>
      </c>
      <c r="I66">
        <f ca="1"/>
        <v>1</v>
      </c>
      <c r="J66">
        <f ca="1"/>
        <v>0</v>
      </c>
      <c r="K66">
        <f ca="1"/>
        <v>0</v>
      </c>
      <c r="L66">
        <f ca="1"/>
        <v>0</v>
      </c>
      <c r="M66">
        <f ca="1"/>
        <v>0</v>
      </c>
      <c r="N66" t="str">
        <f ca="1"/>
        <v>Shock</v>
      </c>
      <c r="O66">
        <f ca="1"/>
        <v>0</v>
      </c>
      <c r="P66">
        <f ca="1"/>
        <v>0</v>
      </c>
      <c r="Q66">
        <f ca="1"/>
        <v>0</v>
      </c>
      <c r="S66" t="str">
        <f t="shared" ca="1" si="0"/>
        <v>Crackle</v>
      </c>
      <c r="T66">
        <f t="shared" ca="1" si="1"/>
        <v>0</v>
      </c>
      <c r="U66" s="22">
        <f t="shared" ca="1" si="2"/>
        <v>1087059</v>
      </c>
      <c r="X66" s="1" t="str">
        <f ca="1">"_TIM_SpellTable_" &amp;$A$1&amp;"2_TIMTomeID"</f>
        <v>_TIM_SpellTable_Apocalypse2_TIMTomeID</v>
      </c>
      <c r="Y66" t="str">
        <f t="shared" ca="1" si="23"/>
        <v>-1,-1,-1,-1,-1,-1,-1,-1,-1,-1,-1,-1,-1,-1,-1,-1,-1,-1,-1,-1,-1,-1,-1,-1,-1,-1,-1,-1</v>
      </c>
    </row>
    <row r="67" spans="1:25">
      <c r="A67" t="str">
        <f ca="1"/>
        <v>0002E634</v>
      </c>
      <c r="B67" t="str">
        <f ca="1"/>
        <v>0003DB20</v>
      </c>
      <c r="C67">
        <f ca="1"/>
        <v>0</v>
      </c>
      <c r="D67">
        <f ca="1"/>
        <v>0</v>
      </c>
      <c r="E67" t="str">
        <f ca="1"/>
        <v>Destruction</v>
      </c>
      <c r="F67">
        <f ca="1"/>
        <v>0</v>
      </c>
      <c r="G67" t="str">
        <f ca="1"/>
        <v>Hailstone</v>
      </c>
      <c r="H67">
        <f ca="1"/>
        <v>1</v>
      </c>
      <c r="I67">
        <f ca="1"/>
        <v>1</v>
      </c>
      <c r="J67">
        <f ca="1"/>
        <v>0</v>
      </c>
      <c r="K67">
        <f ca="1"/>
        <v>0</v>
      </c>
      <c r="L67">
        <f ca="1"/>
        <v>0</v>
      </c>
      <c r="M67">
        <f ca="1"/>
        <v>0</v>
      </c>
      <c r="N67" t="str">
        <f ca="1"/>
        <v>Frost</v>
      </c>
      <c r="O67">
        <f ca="1"/>
        <v>0</v>
      </c>
      <c r="P67">
        <f ca="1"/>
        <v>0</v>
      </c>
      <c r="Q67">
        <f ca="1"/>
        <v>0</v>
      </c>
      <c r="S67" t="str">
        <f t="shared" ca="1" si="0"/>
        <v>Hailstone</v>
      </c>
      <c r="T67">
        <f t="shared" ca="1" si="1"/>
        <v>0</v>
      </c>
      <c r="U67" s="22">
        <f t="shared" ca="1" si="2"/>
        <v>190004</v>
      </c>
      <c r="X67" s="1" t="str">
        <f ca="1">"_TIM_SpellTable_" &amp;$A$1&amp;"2_TIMRecipeID"</f>
        <v>_TIM_SpellTable_Apocalypse2_TIMRecipeID</v>
      </c>
      <c r="Y67" t="str">
        <f t="shared" ca="1" si="23"/>
        <v>-1,-1,-1,-1,-1,-1,-1,-1,-1,-1,-1,-1,-1,-1,-1,-1,-1,-1,-1,-1,-1,-1,-1,-1,-1,-1,-1,-1</v>
      </c>
    </row>
    <row r="68" spans="1:25">
      <c r="A68" t="str">
        <f ca="1"/>
        <v>00085594</v>
      </c>
      <c r="B68" t="str">
        <f ca="1"/>
        <v>00089709</v>
      </c>
      <c r="C68">
        <f ca="1"/>
        <v>0</v>
      </c>
      <c r="D68">
        <f ca="1"/>
        <v>0</v>
      </c>
      <c r="E68" t="str">
        <f ca="1"/>
        <v>Destruction</v>
      </c>
      <c r="F68">
        <f ca="1"/>
        <v>0</v>
      </c>
      <c r="G68" t="str">
        <f ca="1"/>
        <v>Unbound Fire</v>
      </c>
      <c r="H68">
        <f ca="1"/>
        <v>1</v>
      </c>
      <c r="I68">
        <f ca="1"/>
        <v>1</v>
      </c>
      <c r="J68">
        <f ca="1"/>
        <v>0</v>
      </c>
      <c r="K68">
        <f ca="1"/>
        <v>0</v>
      </c>
      <c r="L68">
        <f ca="1"/>
        <v>0</v>
      </c>
      <c r="M68">
        <f ca="1"/>
        <v>0</v>
      </c>
      <c r="N68" t="str">
        <f ca="1"/>
        <v>Fire</v>
      </c>
      <c r="O68">
        <f ca="1"/>
        <v>0</v>
      </c>
      <c r="P68">
        <f ca="1"/>
        <v>0</v>
      </c>
      <c r="Q68">
        <f ca="1"/>
        <v>0</v>
      </c>
      <c r="S68" t="str">
        <f t="shared" ref="S68:S131" ca="1" si="24">G68</f>
        <v>Unbound Fire</v>
      </c>
      <c r="T68">
        <f t="shared" ref="T68:T131" ca="1" si="25">F68</f>
        <v>0</v>
      </c>
      <c r="U68" s="22">
        <f t="shared" ca="1" si="2"/>
        <v>546196</v>
      </c>
      <c r="X68" s="1" t="str">
        <f ca="1">"_TIM_SpellTable_" &amp;$A$1&amp;"2_LearnBySchool"</f>
        <v>_TIM_SpellTable_Apocalypse2_LearnBySchool</v>
      </c>
      <c r="Y68" t="str">
        <f t="shared" ca="1" si="23"/>
        <v>1,1,1,1,1,1,1,1,1,1,1,1,1,1,1,1,1,1,1,1,1,1,1,1,1,1,1,1</v>
      </c>
    </row>
    <row r="69" spans="1:25">
      <c r="A69" t="str">
        <f ca="1"/>
        <v>000279BD</v>
      </c>
      <c r="B69" t="str">
        <f ca="1"/>
        <v>0003DB22</v>
      </c>
      <c r="C69">
        <f ca="1"/>
        <v>0</v>
      </c>
      <c r="D69">
        <f ca="1"/>
        <v>0</v>
      </c>
      <c r="E69" t="str">
        <f ca="1"/>
        <v>Destruction</v>
      </c>
      <c r="F69">
        <f ca="1"/>
        <v>25</v>
      </c>
      <c r="G69" t="str">
        <f ca="1"/>
        <v>Creeping Cold</v>
      </c>
      <c r="H69">
        <f ca="1"/>
        <v>1</v>
      </c>
      <c r="I69">
        <f ca="1"/>
        <v>1</v>
      </c>
      <c r="J69">
        <f ca="1"/>
        <v>0</v>
      </c>
      <c r="K69">
        <f ca="1"/>
        <v>0</v>
      </c>
      <c r="L69">
        <f ca="1"/>
        <v>0</v>
      </c>
      <c r="M69">
        <f ca="1"/>
        <v>0</v>
      </c>
      <c r="N69" t="str">
        <f ca="1"/>
        <v>Frost</v>
      </c>
      <c r="O69">
        <f ca="1"/>
        <v>0</v>
      </c>
      <c r="P69">
        <f ca="1"/>
        <v>0</v>
      </c>
      <c r="Q69">
        <f ca="1"/>
        <v>0</v>
      </c>
      <c r="S69" t="str">
        <f t="shared" ca="1" si="24"/>
        <v>Creeping Cold</v>
      </c>
      <c r="T69">
        <f t="shared" ca="1" si="25"/>
        <v>25</v>
      </c>
      <c r="U69" s="22">
        <f t="shared" ref="U69:U132" ca="1" si="26">HEX2DEC(A69)</f>
        <v>162237</v>
      </c>
      <c r="X69" s="1" t="str">
        <f ca="1">"_TIM_SpellTable_" &amp;$A$1&amp;"2_LearnByAspect"</f>
        <v>_TIM_SpellTable_Apocalypse2_LearnByAspect</v>
      </c>
      <c r="Y69" t="str">
        <f t="shared" ca="1" si="23"/>
        <v>1,1,1,1,1,1,1,1,1,1,1,1,1,1,1,1,1,1,1,1,1,1,1,1,1,1,1,1</v>
      </c>
    </row>
    <row r="70" spans="1:25">
      <c r="A70" t="str">
        <f ca="1"/>
        <v>00024361</v>
      </c>
      <c r="B70" t="str">
        <f ca="1"/>
        <v>0003DB21</v>
      </c>
      <c r="C70">
        <f ca="1"/>
        <v>0</v>
      </c>
      <c r="D70">
        <f ca="1"/>
        <v>0</v>
      </c>
      <c r="E70" t="str">
        <f ca="1"/>
        <v>Destruction</v>
      </c>
      <c r="F70">
        <f ca="1"/>
        <v>25</v>
      </c>
      <c r="G70" t="str">
        <f ca="1"/>
        <v>Dragon's Teeth</v>
      </c>
      <c r="H70">
        <f ca="1"/>
        <v>1</v>
      </c>
      <c r="I70">
        <f ca="1"/>
        <v>1</v>
      </c>
      <c r="J70">
        <f ca="1"/>
        <v>0</v>
      </c>
      <c r="K70">
        <f ca="1"/>
        <v>0</v>
      </c>
      <c r="L70">
        <f ca="1"/>
        <v>0</v>
      </c>
      <c r="M70">
        <f ca="1"/>
        <v>0</v>
      </c>
      <c r="N70" t="str">
        <f ca="1"/>
        <v>Fire</v>
      </c>
      <c r="O70">
        <f ca="1"/>
        <v>0</v>
      </c>
      <c r="P70">
        <f ca="1"/>
        <v>0</v>
      </c>
      <c r="Q70">
        <f ca="1"/>
        <v>0</v>
      </c>
      <c r="S70" t="str">
        <f t="shared" ca="1" si="24"/>
        <v>Dragon's Teeth</v>
      </c>
      <c r="T70">
        <f t="shared" ca="1" si="25"/>
        <v>25</v>
      </c>
      <c r="U70" s="22">
        <f t="shared" ca="1" si="26"/>
        <v>148321</v>
      </c>
      <c r="X70" s="1" t="str">
        <f ca="1">"_TIM_SpellTable_" &amp;$A$1&amp;"2_School"</f>
        <v>_TIM_SpellTable_Apocalypse2_School</v>
      </c>
      <c r="Y70" t="str">
        <f t="shared" ca="1" si="23"/>
        <v>4,4,4,4,4,4,4,4,4,4,4,4,4,4,4,4,4,4,4,4,4,4,4,4,4,4,4,4</v>
      </c>
    </row>
    <row r="71" spans="1:25">
      <c r="A71" t="str">
        <f ca="1"/>
        <v>000279C0</v>
      </c>
      <c r="B71" t="str">
        <f ca="1"/>
        <v>0003DB23</v>
      </c>
      <c r="C71">
        <f ca="1"/>
        <v>0</v>
      </c>
      <c r="D71">
        <f ca="1"/>
        <v>0</v>
      </c>
      <c r="E71" t="str">
        <f ca="1"/>
        <v>Destruction</v>
      </c>
      <c r="F71">
        <f ca="1"/>
        <v>25</v>
      </c>
      <c r="G71" t="str">
        <f ca="1"/>
        <v>Fracture</v>
      </c>
      <c r="H71">
        <f ca="1"/>
        <v>1</v>
      </c>
      <c r="I71">
        <f ca="1"/>
        <v>1</v>
      </c>
      <c r="J71">
        <f ca="1"/>
        <v>0</v>
      </c>
      <c r="K71">
        <f ca="1"/>
        <v>0</v>
      </c>
      <c r="L71">
        <f ca="1"/>
        <v>0</v>
      </c>
      <c r="M71">
        <f ca="1"/>
        <v>0</v>
      </c>
      <c r="N71" t="str">
        <f ca="1"/>
        <v>Frost</v>
      </c>
      <c r="O71">
        <f ca="1"/>
        <v>0</v>
      </c>
      <c r="P71">
        <f ca="1"/>
        <v>0</v>
      </c>
      <c r="Q71">
        <f ca="1"/>
        <v>0</v>
      </c>
      <c r="S71" t="str">
        <f t="shared" ca="1" si="24"/>
        <v>Fracture</v>
      </c>
      <c r="T71">
        <f t="shared" ca="1" si="25"/>
        <v>25</v>
      </c>
      <c r="U71" s="22">
        <f t="shared" ca="1" si="26"/>
        <v>162240</v>
      </c>
      <c r="X71" s="1" t="str">
        <f ca="1">"_TIM_SpellTable_" &amp;$A$1&amp;"2_Aspect1"</f>
        <v>_TIM_SpellTable_Apocalypse2_Aspect1</v>
      </c>
      <c r="Y71" t="str">
        <f t="shared" ca="1" si="23"/>
        <v>0,0,24,9,9,9,0,9,10,38,32,14,6,26,0,33,20,33,20,11,9,11,11,33,11,6,11,9</v>
      </c>
    </row>
    <row r="72" spans="1:25">
      <c r="A72" t="str">
        <f ca="1"/>
        <v>00022DAB</v>
      </c>
      <c r="B72" t="str">
        <f ca="1"/>
        <v>0003DB24</v>
      </c>
      <c r="C72">
        <f ca="1"/>
        <v>0</v>
      </c>
      <c r="D72">
        <f ca="1"/>
        <v>0</v>
      </c>
      <c r="E72" t="str">
        <f ca="1"/>
        <v>Destruction</v>
      </c>
      <c r="F72">
        <f ca="1"/>
        <v>25</v>
      </c>
      <c r="G72" t="str">
        <f ca="1"/>
        <v>Inferno</v>
      </c>
      <c r="H72">
        <f ca="1"/>
        <v>1</v>
      </c>
      <c r="I72">
        <f ca="1"/>
        <v>1</v>
      </c>
      <c r="J72">
        <f ca="1"/>
        <v>0</v>
      </c>
      <c r="K72">
        <f ca="1"/>
        <v>0</v>
      </c>
      <c r="L72">
        <f ca="1"/>
        <v>0</v>
      </c>
      <c r="M72">
        <f ca="1"/>
        <v>0</v>
      </c>
      <c r="N72" t="str">
        <f ca="1"/>
        <v>Fire</v>
      </c>
      <c r="O72">
        <f ca="1"/>
        <v>0</v>
      </c>
      <c r="P72">
        <f ca="1"/>
        <v>0</v>
      </c>
      <c r="Q72">
        <f ca="1"/>
        <v>0</v>
      </c>
      <c r="S72" t="str">
        <f t="shared" ca="1" si="24"/>
        <v>Inferno</v>
      </c>
      <c r="T72">
        <f t="shared" ca="1" si="25"/>
        <v>25</v>
      </c>
      <c r="U72" s="22">
        <f t="shared" ca="1" si="26"/>
        <v>142763</v>
      </c>
      <c r="X72" s="1" t="str">
        <f ca="1">"_TIM_SpellTable_" &amp;$A$1&amp;"2_Aspect2"</f>
        <v>_TIM_SpellTable_Apocalypse2_Aspect2</v>
      </c>
      <c r="Y72" t="str">
        <f t="shared" ca="1" si="23"/>
        <v>20,20,33,10,-1,-1,24,-1,-1,46,-1,20,20,-1,20,-1,26,-1,26,33,35,35,33,-1,14,10,22,14</v>
      </c>
    </row>
    <row r="73" spans="1:25">
      <c r="A73" t="str">
        <f ca="1"/>
        <v>000253C2</v>
      </c>
      <c r="B73" t="str">
        <f ca="1"/>
        <v>0003DB26</v>
      </c>
      <c r="C73">
        <f ca="1"/>
        <v>0</v>
      </c>
      <c r="D73">
        <f ca="1"/>
        <v>0</v>
      </c>
      <c r="E73" t="str">
        <f ca="1"/>
        <v>Destruction</v>
      </c>
      <c r="F73">
        <f ca="1"/>
        <v>25</v>
      </c>
      <c r="G73" t="str">
        <f ca="1"/>
        <v>Rift Bolt</v>
      </c>
      <c r="H73">
        <f ca="1"/>
        <v>1</v>
      </c>
      <c r="I73">
        <f ca="1"/>
        <v>1</v>
      </c>
      <c r="J73">
        <f ca="1"/>
        <v>0</v>
      </c>
      <c r="K73" t="str">
        <f ca="1"/>
        <v>Teleport</v>
      </c>
      <c r="L73">
        <f ca="1"/>
        <v>0</v>
      </c>
      <c r="M73">
        <f ca="1"/>
        <v>0</v>
      </c>
      <c r="N73" t="str">
        <f ca="1"/>
        <v>Shock</v>
      </c>
      <c r="O73">
        <f ca="1"/>
        <v>0</v>
      </c>
      <c r="P73">
        <f ca="1"/>
        <v>0</v>
      </c>
      <c r="Q73">
        <f ca="1"/>
        <v>0</v>
      </c>
      <c r="S73" t="str">
        <f t="shared" ca="1" si="24"/>
        <v>Rift Bolt</v>
      </c>
      <c r="T73">
        <f t="shared" ca="1" si="25"/>
        <v>25</v>
      </c>
      <c r="U73" s="22">
        <f t="shared" ca="1" si="26"/>
        <v>152514</v>
      </c>
      <c r="X73" s="1" t="str">
        <f ca="1">"_TIM_SpellTable_" &amp;$A$1&amp;"2_Aspect3"</f>
        <v>_TIM_SpellTable_Apocalypse2_Aspect3</v>
      </c>
      <c r="Y73" t="str">
        <f t="shared" ca="1" si="23"/>
        <v>-1,31,47,-1,-1,-1,35,-1,-1,-1,-1,-1,-1,-1,-1,-1,-1,-1,-1,-1,-1,-1,-1,-1,33,-1,-1,23</v>
      </c>
    </row>
    <row r="74" spans="1:25">
      <c r="A74" t="str">
        <f ca="1"/>
        <v>000294CD</v>
      </c>
      <c r="B74" t="str">
        <f ca="1"/>
        <v>0003DB27</v>
      </c>
      <c r="C74">
        <f ca="1"/>
        <v>0</v>
      </c>
      <c r="D74">
        <f ca="1"/>
        <v>0</v>
      </c>
      <c r="E74" t="str">
        <f ca="1"/>
        <v>Destruction</v>
      </c>
      <c r="F74">
        <f ca="1"/>
        <v>50</v>
      </c>
      <c r="G74" t="str">
        <f ca="1"/>
        <v>Bolide</v>
      </c>
      <c r="H74">
        <f ca="1"/>
        <v>1</v>
      </c>
      <c r="I74">
        <f ca="1"/>
        <v>1</v>
      </c>
      <c r="J74">
        <f ca="1"/>
        <v>0</v>
      </c>
      <c r="K74">
        <f ca="1"/>
        <v>0</v>
      </c>
      <c r="L74">
        <f ca="1"/>
        <v>0</v>
      </c>
      <c r="M74">
        <f ca="1"/>
        <v>0</v>
      </c>
      <c r="N74" t="str">
        <f ca="1"/>
        <v>Fire</v>
      </c>
      <c r="O74">
        <f ca="1"/>
        <v>0</v>
      </c>
      <c r="P74">
        <f ca="1"/>
        <v>0</v>
      </c>
      <c r="Q74">
        <f ca="1"/>
        <v>0</v>
      </c>
      <c r="S74" t="str">
        <f t="shared" ca="1" si="24"/>
        <v>Bolide</v>
      </c>
      <c r="T74">
        <f t="shared" ca="1" si="25"/>
        <v>50</v>
      </c>
      <c r="U74" s="22">
        <f t="shared" ca="1" si="26"/>
        <v>169165</v>
      </c>
      <c r="X74" s="1" t="str">
        <f ca="1">"_TIM_SpellTable_" &amp;$A$1&amp;"2_Aspect4"</f>
        <v>_TIM_SpellTable_Apocalypse2_Aspect4</v>
      </c>
      <c r="Y74" t="str">
        <f t="shared" ca="1" si="23"/>
        <v>-1,-1,-1,-1,-1,-1,-1,-1,-1,-1,-1,-1,-1,-1,-1,-1,-1,-1,-1,-1,-1,-1,-1,-1,38,-1,-1,43</v>
      </c>
    </row>
    <row r="75" spans="1:25">
      <c r="A75" t="str">
        <f ca="1"/>
        <v>00001879</v>
      </c>
      <c r="B75" t="str">
        <f ca="1"/>
        <v>0003DB28</v>
      </c>
      <c r="C75">
        <f ca="1"/>
        <v>0</v>
      </c>
      <c r="D75">
        <f ca="1"/>
        <v>0</v>
      </c>
      <c r="E75" t="str">
        <f ca="1"/>
        <v>Destruction</v>
      </c>
      <c r="F75">
        <f ca="1"/>
        <v>50</v>
      </c>
      <c r="G75" t="str">
        <f ca="1"/>
        <v>Electrosphere</v>
      </c>
      <c r="H75">
        <f ca="1"/>
        <v>1</v>
      </c>
      <c r="I75">
        <f ca="1"/>
        <v>1</v>
      </c>
      <c r="J75">
        <f ca="1"/>
        <v>0</v>
      </c>
      <c r="K75">
        <f ca="1"/>
        <v>0</v>
      </c>
      <c r="L75">
        <f ca="1"/>
        <v>0</v>
      </c>
      <c r="M75">
        <f ca="1"/>
        <v>0</v>
      </c>
      <c r="N75" t="str">
        <f ca="1"/>
        <v>Shock</v>
      </c>
      <c r="O75">
        <f ca="1"/>
        <v>0</v>
      </c>
      <c r="P75">
        <f ca="1"/>
        <v>0</v>
      </c>
      <c r="Q75">
        <f ca="1"/>
        <v>0</v>
      </c>
      <c r="S75" t="str">
        <f t="shared" ca="1" si="24"/>
        <v>Electrosphere</v>
      </c>
      <c r="T75">
        <f t="shared" ca="1" si="25"/>
        <v>50</v>
      </c>
      <c r="U75" s="22">
        <f t="shared" ca="1" si="26"/>
        <v>6265</v>
      </c>
    </row>
    <row r="76" spans="1:25">
      <c r="A76" t="str">
        <f ca="1"/>
        <v>001347EE</v>
      </c>
      <c r="B76" t="str">
        <f ca="1"/>
        <v>0003DB29</v>
      </c>
      <c r="C76">
        <f ca="1"/>
        <v>0</v>
      </c>
      <c r="D76">
        <f ca="1"/>
        <v>0</v>
      </c>
      <c r="E76" t="str">
        <f ca="1"/>
        <v>Destruction</v>
      </c>
      <c r="F76">
        <f ca="1"/>
        <v>50</v>
      </c>
      <c r="G76" t="str">
        <f ca="1"/>
        <v>Frost Nova</v>
      </c>
      <c r="H76">
        <f ca="1"/>
        <v>1</v>
      </c>
      <c r="I76">
        <f ca="1"/>
        <v>1</v>
      </c>
      <c r="J76">
        <f ca="1"/>
        <v>0</v>
      </c>
      <c r="K76">
        <f ca="1"/>
        <v>0</v>
      </c>
      <c r="L76">
        <f ca="1"/>
        <v>0</v>
      </c>
      <c r="M76">
        <f ca="1"/>
        <v>0</v>
      </c>
      <c r="N76" t="str">
        <f ca="1"/>
        <v>Frost</v>
      </c>
      <c r="O76">
        <f ca="1"/>
        <v>0</v>
      </c>
      <c r="P76">
        <f ca="1"/>
        <v>0</v>
      </c>
      <c r="Q76">
        <f ca="1"/>
        <v>0</v>
      </c>
      <c r="S76" t="str">
        <f t="shared" ca="1" si="24"/>
        <v>Frost Nova</v>
      </c>
      <c r="T76">
        <f t="shared" ca="1" si="25"/>
        <v>50</v>
      </c>
      <c r="U76" s="22">
        <f t="shared" ca="1" si="26"/>
        <v>1263598</v>
      </c>
      <c r="X76" s="1" t="str">
        <f ca="1">"_TIM_SpellTable_" &amp;$A$1&amp;"3_SpellID"</f>
        <v>_TIM_SpellTable_Apocalypse3_SpellID</v>
      </c>
    </row>
    <row r="77" spans="1:25">
      <c r="A77" t="str">
        <f ca="1"/>
        <v>00024B44</v>
      </c>
      <c r="B77" t="str">
        <f ca="1"/>
        <v>0003DB2A</v>
      </c>
      <c r="C77">
        <f ca="1"/>
        <v>0</v>
      </c>
      <c r="D77">
        <f ca="1"/>
        <v>0</v>
      </c>
      <c r="E77" t="str">
        <f ca="1"/>
        <v>Destruction</v>
      </c>
      <c r="F77">
        <f ca="1"/>
        <v>50</v>
      </c>
      <c r="G77" t="str">
        <f ca="1"/>
        <v>Ice Shiv</v>
      </c>
      <c r="H77">
        <f ca="1"/>
        <v>1</v>
      </c>
      <c r="I77">
        <f ca="1"/>
        <v>1</v>
      </c>
      <c r="J77">
        <f ca="1"/>
        <v>0</v>
      </c>
      <c r="K77">
        <f ca="1"/>
        <v>0</v>
      </c>
      <c r="L77">
        <f ca="1"/>
        <v>0</v>
      </c>
      <c r="M77">
        <f ca="1"/>
        <v>0</v>
      </c>
      <c r="N77" t="str">
        <f ca="1"/>
        <v>Frost</v>
      </c>
      <c r="O77">
        <f ca="1"/>
        <v>0</v>
      </c>
      <c r="P77">
        <f ca="1"/>
        <v>0</v>
      </c>
      <c r="Q77">
        <f ca="1"/>
        <v>0</v>
      </c>
      <c r="S77" t="str">
        <f t="shared" ca="1" si="24"/>
        <v>Ice Shiv</v>
      </c>
      <c r="T77">
        <f t="shared" ca="1" si="25"/>
        <v>50</v>
      </c>
      <c r="U77" s="22">
        <f t="shared" ca="1" si="26"/>
        <v>150340</v>
      </c>
      <c r="X77" s="1" t="str">
        <f ca="1">"_TIM_SpellTable_" &amp;$A$1&amp;"3_SpellTomeID"</f>
        <v>_TIM_SpellTable_Apocalypse3_SpellTomeID</v>
      </c>
    </row>
    <row r="78" spans="1:25">
      <c r="A78" t="str">
        <f ca="1"/>
        <v>00085910</v>
      </c>
      <c r="B78" t="str">
        <f ca="1"/>
        <v>0003DB2B</v>
      </c>
      <c r="C78">
        <f ca="1"/>
        <v>0</v>
      </c>
      <c r="D78">
        <f ca="1"/>
        <v>0</v>
      </c>
      <c r="E78" t="str">
        <f ca="1"/>
        <v>Destruction</v>
      </c>
      <c r="F78">
        <f ca="1"/>
        <v>50</v>
      </c>
      <c r="G78" t="str">
        <f ca="1"/>
        <v>Incendiary Flow</v>
      </c>
      <c r="H78">
        <f ca="1"/>
        <v>1</v>
      </c>
      <c r="I78">
        <f ca="1"/>
        <v>1</v>
      </c>
      <c r="J78">
        <f ca="1"/>
        <v>0</v>
      </c>
      <c r="K78">
        <f ca="1"/>
        <v>0</v>
      </c>
      <c r="L78">
        <f ca="1"/>
        <v>0</v>
      </c>
      <c r="M78">
        <f ca="1"/>
        <v>0</v>
      </c>
      <c r="N78" t="str">
        <f ca="1"/>
        <v>Fire</v>
      </c>
      <c r="O78">
        <f ca="1"/>
        <v>0</v>
      </c>
      <c r="P78">
        <f ca="1"/>
        <v>0</v>
      </c>
      <c r="Q78">
        <f ca="1"/>
        <v>0</v>
      </c>
      <c r="S78" t="str">
        <f t="shared" ca="1" si="24"/>
        <v>Incendiary Flow</v>
      </c>
      <c r="T78">
        <f t="shared" ca="1" si="25"/>
        <v>50</v>
      </c>
      <c r="U78" s="22">
        <f t="shared" ca="1" si="26"/>
        <v>547088</v>
      </c>
      <c r="X78" s="1" t="str">
        <f ca="1">"_TIM_SpellTable_" &amp;$A$1&amp;"3_TIMTomeID"</f>
        <v>_TIM_SpellTable_Apocalypse3_TIMTomeID</v>
      </c>
    </row>
    <row r="79" spans="1:25">
      <c r="A79" t="str">
        <f ca="1"/>
        <v>00024E49</v>
      </c>
      <c r="B79" t="str">
        <f ca="1"/>
        <v>0003DB2C</v>
      </c>
      <c r="C79">
        <f ca="1"/>
        <v>0</v>
      </c>
      <c r="D79">
        <f ca="1"/>
        <v>0</v>
      </c>
      <c r="E79" t="str">
        <f ca="1"/>
        <v>Destruction</v>
      </c>
      <c r="F79">
        <f ca="1"/>
        <v>50</v>
      </c>
      <c r="G79" t="str">
        <f ca="1"/>
        <v>Scattershock</v>
      </c>
      <c r="H79">
        <f ca="1"/>
        <v>1</v>
      </c>
      <c r="I79">
        <f ca="1"/>
        <v>1</v>
      </c>
      <c r="J79">
        <f ca="1"/>
        <v>0</v>
      </c>
      <c r="K79">
        <f ca="1"/>
        <v>0</v>
      </c>
      <c r="L79">
        <f ca="1"/>
        <v>0</v>
      </c>
      <c r="M79">
        <f ca="1"/>
        <v>0</v>
      </c>
      <c r="N79" t="str">
        <f ca="1"/>
        <v>Shock</v>
      </c>
      <c r="O79">
        <f ca="1"/>
        <v>0</v>
      </c>
      <c r="P79">
        <f ca="1"/>
        <v>0</v>
      </c>
      <c r="Q79">
        <f ca="1"/>
        <v>0</v>
      </c>
      <c r="S79" t="str">
        <f t="shared" ca="1" si="24"/>
        <v>Scattershock</v>
      </c>
      <c r="T79">
        <f t="shared" ca="1" si="25"/>
        <v>50</v>
      </c>
      <c r="U79" s="22">
        <f t="shared" ca="1" si="26"/>
        <v>151113</v>
      </c>
      <c r="X79" s="1" t="str">
        <f ca="1">"_TIM_SpellTable_" &amp;$A$1&amp;"3_TIMRecipeID"</f>
        <v>_TIM_SpellTable_Apocalypse3_TIMRecipeID</v>
      </c>
    </row>
    <row r="80" spans="1:25">
      <c r="A80" t="str">
        <f ca="1"/>
        <v>0007C83B</v>
      </c>
      <c r="B80" t="str">
        <f ca="1"/>
        <v>0003DB25</v>
      </c>
      <c r="C80">
        <f ca="1"/>
        <v>0</v>
      </c>
      <c r="D80">
        <f ca="1"/>
        <v>0</v>
      </c>
      <c r="E80" t="str">
        <f ca="1"/>
        <v>Destruction</v>
      </c>
      <c r="F80">
        <f ca="1"/>
        <v>50</v>
      </c>
      <c r="G80" t="str">
        <f ca="1"/>
        <v>Thundercrack</v>
      </c>
      <c r="H80">
        <f ca="1"/>
        <v>1</v>
      </c>
      <c r="I80">
        <f ca="1"/>
        <v>1</v>
      </c>
      <c r="J80">
        <f ca="1"/>
        <v>0</v>
      </c>
      <c r="K80">
        <f ca="1"/>
        <v>0</v>
      </c>
      <c r="L80">
        <f ca="1"/>
        <v>0</v>
      </c>
      <c r="M80">
        <f ca="1"/>
        <v>0</v>
      </c>
      <c r="N80" t="str">
        <f ca="1"/>
        <v>Shock</v>
      </c>
      <c r="O80">
        <f ca="1"/>
        <v>0</v>
      </c>
      <c r="P80">
        <f ca="1"/>
        <v>0</v>
      </c>
      <c r="Q80">
        <f ca="1"/>
        <v>0</v>
      </c>
      <c r="S80" t="str">
        <f t="shared" ca="1" si="24"/>
        <v>Thundercrack</v>
      </c>
      <c r="T80">
        <f t="shared" ca="1" si="25"/>
        <v>50</v>
      </c>
      <c r="U80" s="22">
        <f t="shared" ca="1" si="26"/>
        <v>510011</v>
      </c>
      <c r="X80" s="1" t="str">
        <f ca="1">"_TIM_SpellTable_" &amp;$A$1&amp;"3_LearnBySchool"</f>
        <v>_TIM_SpellTable_Apocalypse3_LearnBySchool</v>
      </c>
    </row>
    <row r="81" spans="1:24">
      <c r="A81" t="str">
        <f ca="1"/>
        <v>000294D4</v>
      </c>
      <c r="B81" t="str">
        <f ca="1"/>
        <v>0003E094</v>
      </c>
      <c r="C81">
        <f ca="1"/>
        <v>0</v>
      </c>
      <c r="D81">
        <f ca="1"/>
        <v>0</v>
      </c>
      <c r="E81" t="str">
        <f ca="1"/>
        <v>Destruction</v>
      </c>
      <c r="F81">
        <f ca="1"/>
        <v>75</v>
      </c>
      <c r="G81" t="str">
        <f ca="1"/>
        <v>Bombardment</v>
      </c>
      <c r="H81">
        <f ca="1"/>
        <v>1</v>
      </c>
      <c r="I81">
        <f ca="1"/>
        <v>1</v>
      </c>
      <c r="J81">
        <f ca="1"/>
        <v>0</v>
      </c>
      <c r="K81">
        <f ca="1"/>
        <v>0</v>
      </c>
      <c r="L81">
        <f ca="1"/>
        <v>0</v>
      </c>
      <c r="M81">
        <f ca="1"/>
        <v>0</v>
      </c>
      <c r="N81" t="str">
        <f ca="1"/>
        <v>Fire</v>
      </c>
      <c r="O81">
        <f ca="1"/>
        <v>0</v>
      </c>
      <c r="P81">
        <f ca="1"/>
        <v>0</v>
      </c>
      <c r="Q81">
        <f ca="1"/>
        <v>0</v>
      </c>
      <c r="S81" t="str">
        <f t="shared" ca="1" si="24"/>
        <v>Bombardment</v>
      </c>
      <c r="T81">
        <f t="shared" ca="1" si="25"/>
        <v>75</v>
      </c>
      <c r="U81" s="22">
        <f t="shared" ca="1" si="26"/>
        <v>169172</v>
      </c>
      <c r="X81" s="1" t="str">
        <f ca="1">"_TIM_SpellTable_" &amp;$A$1&amp;"3_LearnByAspect"</f>
        <v>_TIM_SpellTable_Apocalypse3_LearnByAspect</v>
      </c>
    </row>
    <row r="82" spans="1:24">
      <c r="A82" t="str">
        <f ca="1"/>
        <v>00002878</v>
      </c>
      <c r="B82" t="str">
        <f ca="1"/>
        <v>0003E092</v>
      </c>
      <c r="C82">
        <f ca="1"/>
        <v>0</v>
      </c>
      <c r="D82">
        <f ca="1"/>
        <v>0</v>
      </c>
      <c r="E82" t="str">
        <f ca="1"/>
        <v>Destruction</v>
      </c>
      <c r="F82">
        <f ca="1"/>
        <v>75</v>
      </c>
      <c r="G82" t="str">
        <f ca="1"/>
        <v>Lightning Strike</v>
      </c>
      <c r="H82">
        <f ca="1"/>
        <v>1</v>
      </c>
      <c r="I82">
        <f ca="1"/>
        <v>1</v>
      </c>
      <c r="J82">
        <f ca="1"/>
        <v>0</v>
      </c>
      <c r="K82">
        <f ca="1"/>
        <v>0</v>
      </c>
      <c r="L82">
        <f ca="1"/>
        <v>0</v>
      </c>
      <c r="M82">
        <f ca="1"/>
        <v>0</v>
      </c>
      <c r="N82" t="str">
        <f ca="1"/>
        <v>Shock</v>
      </c>
      <c r="O82">
        <f ca="1"/>
        <v>0</v>
      </c>
      <c r="P82">
        <f ca="1"/>
        <v>0</v>
      </c>
      <c r="Q82">
        <f ca="1"/>
        <v>0</v>
      </c>
      <c r="S82" t="str">
        <f t="shared" ca="1" si="24"/>
        <v>Lightning Strike</v>
      </c>
      <c r="T82">
        <f t="shared" ca="1" si="25"/>
        <v>75</v>
      </c>
      <c r="U82" s="22">
        <f t="shared" ca="1" si="26"/>
        <v>10360</v>
      </c>
      <c r="X82" s="1" t="str">
        <f ca="1">"_TIM_SpellTable_" &amp;$A$1&amp;"3_School"</f>
        <v>_TIM_SpellTable_Apocalypse3_School</v>
      </c>
    </row>
    <row r="83" spans="1:24">
      <c r="A83" t="str">
        <f ca="1"/>
        <v>0002388C</v>
      </c>
      <c r="B83" t="str">
        <f ca="1"/>
        <v>0003E08F</v>
      </c>
      <c r="C83">
        <f ca="1"/>
        <v>0</v>
      </c>
      <c r="D83">
        <f ca="1"/>
        <v>0</v>
      </c>
      <c r="E83" t="str">
        <f ca="1"/>
        <v>Destruction</v>
      </c>
      <c r="F83">
        <f ca="1"/>
        <v>75</v>
      </c>
      <c r="G83" t="str">
        <f ca="1"/>
        <v>Scorching Hands</v>
      </c>
      <c r="H83">
        <f ca="1"/>
        <v>1</v>
      </c>
      <c r="I83">
        <f ca="1"/>
        <v>1</v>
      </c>
      <c r="J83">
        <f ca="1"/>
        <v>0</v>
      </c>
      <c r="K83">
        <f ca="1"/>
        <v>0</v>
      </c>
      <c r="L83">
        <f ca="1"/>
        <v>0</v>
      </c>
      <c r="M83">
        <f ca="1"/>
        <v>0</v>
      </c>
      <c r="N83" t="str">
        <f ca="1"/>
        <v>Fire</v>
      </c>
      <c r="O83">
        <f ca="1"/>
        <v>0</v>
      </c>
      <c r="P83">
        <f ca="1"/>
        <v>0</v>
      </c>
      <c r="Q83">
        <f ca="1"/>
        <v>0</v>
      </c>
      <c r="S83" t="str">
        <f t="shared" ca="1" si="24"/>
        <v>Scorching Hands</v>
      </c>
      <c r="T83">
        <f t="shared" ca="1" si="25"/>
        <v>75</v>
      </c>
      <c r="U83" s="22">
        <f t="shared" ca="1" si="26"/>
        <v>145548</v>
      </c>
      <c r="X83" s="1" t="str">
        <f ca="1">"_TIM_SpellTable_" &amp;$A$1&amp;"3_Aspect1"</f>
        <v>_TIM_SpellTable_Apocalypse3_Aspect1</v>
      </c>
    </row>
    <row r="84" spans="1:24">
      <c r="A84" t="str">
        <f ca="1"/>
        <v>00108627</v>
      </c>
      <c r="B84" t="str">
        <f ca="1"/>
        <v>0003E091</v>
      </c>
      <c r="C84">
        <f ca="1"/>
        <v>0</v>
      </c>
      <c r="D84">
        <f ca="1"/>
        <v>0</v>
      </c>
      <c r="E84" t="str">
        <f ca="1"/>
        <v>Destruction</v>
      </c>
      <c r="F84">
        <f ca="1"/>
        <v>75</v>
      </c>
      <c r="G84" t="str">
        <f ca="1"/>
        <v>Shattering Crystal</v>
      </c>
      <c r="H84">
        <f ca="1"/>
        <v>1</v>
      </c>
      <c r="I84">
        <f ca="1"/>
        <v>1</v>
      </c>
      <c r="J84">
        <f ca="1"/>
        <v>0</v>
      </c>
      <c r="K84">
        <f ca="1"/>
        <v>0</v>
      </c>
      <c r="L84">
        <f ca="1"/>
        <v>0</v>
      </c>
      <c r="M84">
        <f ca="1"/>
        <v>0</v>
      </c>
      <c r="N84" t="str">
        <f ca="1"/>
        <v>Frost</v>
      </c>
      <c r="O84">
        <f ca="1"/>
        <v>0</v>
      </c>
      <c r="P84">
        <f ca="1"/>
        <v>0</v>
      </c>
      <c r="Q84">
        <f ca="1"/>
        <v>0</v>
      </c>
      <c r="S84" t="str">
        <f t="shared" ca="1" si="24"/>
        <v>Shattering Crystal</v>
      </c>
      <c r="T84">
        <f t="shared" ca="1" si="25"/>
        <v>75</v>
      </c>
      <c r="U84" s="22">
        <f t="shared" ca="1" si="26"/>
        <v>1082919</v>
      </c>
      <c r="X84" s="1" t="str">
        <f ca="1">"_TIM_SpellTable_" &amp;$A$1&amp;"3_Aspect2"</f>
        <v>_TIM_SpellTable_Apocalypse3_Aspect2</v>
      </c>
    </row>
    <row r="85" spans="1:24">
      <c r="A85" t="str">
        <f ca="1"/>
        <v>0000186D</v>
      </c>
      <c r="B85" t="str">
        <f ca="1"/>
        <v>0003E093</v>
      </c>
      <c r="C85">
        <f ca="1"/>
        <v>0</v>
      </c>
      <c r="D85">
        <f ca="1"/>
        <v>0</v>
      </c>
      <c r="E85" t="str">
        <f ca="1"/>
        <v>Destruction</v>
      </c>
      <c r="F85">
        <f ca="1"/>
        <v>75</v>
      </c>
      <c r="G85" t="str">
        <f ca="1"/>
        <v>Shock Nova</v>
      </c>
      <c r="H85">
        <f ca="1"/>
        <v>1</v>
      </c>
      <c r="I85">
        <f ca="1"/>
        <v>1</v>
      </c>
      <c r="J85">
        <f ca="1"/>
        <v>0</v>
      </c>
      <c r="K85">
        <f ca="1"/>
        <v>0</v>
      </c>
      <c r="L85">
        <f ca="1"/>
        <v>0</v>
      </c>
      <c r="M85">
        <f ca="1"/>
        <v>0</v>
      </c>
      <c r="N85" t="str">
        <f ca="1"/>
        <v>Shock</v>
      </c>
      <c r="O85">
        <f ca="1"/>
        <v>0</v>
      </c>
      <c r="P85">
        <f ca="1"/>
        <v>0</v>
      </c>
      <c r="Q85">
        <f ca="1"/>
        <v>0</v>
      </c>
      <c r="S85" t="str">
        <f t="shared" ca="1" si="24"/>
        <v>Shock Nova</v>
      </c>
      <c r="T85">
        <f t="shared" ca="1" si="25"/>
        <v>75</v>
      </c>
      <c r="U85" s="22">
        <f t="shared" ca="1" si="26"/>
        <v>6253</v>
      </c>
      <c r="X85" s="1" t="str">
        <f ca="1">"_TIM_SpellTable_" &amp;$A$1&amp;"3_Aspect3"</f>
        <v>_TIM_SpellTable_Apocalypse3_Aspect3</v>
      </c>
    </row>
    <row r="86" spans="1:24">
      <c r="A86" t="str">
        <f ca="1"/>
        <v>00027F2E</v>
      </c>
      <c r="B86" t="str">
        <f ca="1"/>
        <v>0003E090</v>
      </c>
      <c r="C86">
        <f ca="1"/>
        <v>0</v>
      </c>
      <c r="D86">
        <f ca="1"/>
        <v>0</v>
      </c>
      <c r="E86" t="str">
        <f ca="1"/>
        <v>Destruction</v>
      </c>
      <c r="F86">
        <f ca="1"/>
        <v>75</v>
      </c>
      <c r="G86" t="str">
        <f ca="1"/>
        <v>Sleet Storm</v>
      </c>
      <c r="H86">
        <f ca="1"/>
        <v>1</v>
      </c>
      <c r="I86">
        <f ca="1"/>
        <v>1</v>
      </c>
      <c r="J86">
        <f ca="1"/>
        <v>0</v>
      </c>
      <c r="K86">
        <f ca="1"/>
        <v>0</v>
      </c>
      <c r="L86">
        <f ca="1"/>
        <v>0</v>
      </c>
      <c r="M86">
        <f ca="1"/>
        <v>0</v>
      </c>
      <c r="N86" t="str">
        <f ca="1"/>
        <v>Frost</v>
      </c>
      <c r="O86">
        <f ca="1"/>
        <v>0</v>
      </c>
      <c r="P86">
        <f ca="1"/>
        <v>0</v>
      </c>
      <c r="Q86">
        <f ca="1"/>
        <v>0</v>
      </c>
      <c r="S86" t="str">
        <f t="shared" ca="1" si="24"/>
        <v>Sleet Storm</v>
      </c>
      <c r="T86">
        <f t="shared" ca="1" si="25"/>
        <v>75</v>
      </c>
      <c r="U86" s="22">
        <f t="shared" ca="1" si="26"/>
        <v>163630</v>
      </c>
      <c r="X86" s="1" t="str">
        <f ca="1">"_TIM_SpellTable_" &amp;$A$1&amp;"3_Aspect4"</f>
        <v>_TIM_SpellTable_Apocalypse3_Aspect4</v>
      </c>
    </row>
    <row r="87" spans="1:24">
      <c r="A87" t="str">
        <f ca="1"/>
        <v>00023316</v>
      </c>
      <c r="B87" t="str">
        <f ca="1"/>
        <v>0003E095</v>
      </c>
      <c r="C87">
        <f ca="1"/>
        <v>0</v>
      </c>
      <c r="D87">
        <f ca="1"/>
        <v>0</v>
      </c>
      <c r="E87" t="str">
        <f ca="1"/>
        <v>Destruction</v>
      </c>
      <c r="F87">
        <f ca="1"/>
        <v>100</v>
      </c>
      <c r="G87" t="str">
        <f ca="1"/>
        <v>Apocalypse</v>
      </c>
      <c r="H87">
        <f ca="1"/>
        <v>1</v>
      </c>
      <c r="I87">
        <f ca="1"/>
        <v>1</v>
      </c>
      <c r="J87">
        <f ca="1"/>
        <v>0</v>
      </c>
      <c r="K87">
        <f ca="1"/>
        <v>0</v>
      </c>
      <c r="L87">
        <f ca="1"/>
        <v>0</v>
      </c>
      <c r="M87" t="str">
        <f ca="1"/>
        <v>Oblivion</v>
      </c>
      <c r="N87" t="str">
        <f ca="1"/>
        <v>Fire</v>
      </c>
      <c r="O87" t="str">
        <f ca="1"/>
        <v>Frost</v>
      </c>
      <c r="P87" t="str">
        <f ca="1"/>
        <v>Shock</v>
      </c>
      <c r="Q87">
        <f ca="1"/>
        <v>0</v>
      </c>
      <c r="S87" t="str">
        <f t="shared" ca="1" si="24"/>
        <v>Apocalypse</v>
      </c>
      <c r="T87">
        <f t="shared" ca="1" si="25"/>
        <v>100</v>
      </c>
      <c r="U87" s="22">
        <f t="shared" ca="1" si="26"/>
        <v>144150</v>
      </c>
    </row>
    <row r="88" spans="1:24">
      <c r="A88" t="str">
        <f ca="1"/>
        <v>0002D068</v>
      </c>
      <c r="B88" t="str">
        <f ca="1"/>
        <v>0003E099</v>
      </c>
      <c r="C88">
        <f ca="1"/>
        <v>0</v>
      </c>
      <c r="D88">
        <f ca="1"/>
        <v>0</v>
      </c>
      <c r="E88" t="str">
        <f ca="1"/>
        <v>Destruction</v>
      </c>
      <c r="F88">
        <f ca="1"/>
        <v>100</v>
      </c>
      <c r="G88" t="str">
        <f ca="1"/>
        <v>Cyclonic Rift</v>
      </c>
      <c r="H88">
        <f ca="1"/>
        <v>1</v>
      </c>
      <c r="I88">
        <f ca="1"/>
        <v>1</v>
      </c>
      <c r="J88">
        <f ca="1"/>
        <v>0</v>
      </c>
      <c r="K88" t="str">
        <f ca="1"/>
        <v>Teleport</v>
      </c>
      <c r="L88">
        <f ca="1"/>
        <v>0</v>
      </c>
      <c r="M88">
        <f ca="1"/>
        <v>0</v>
      </c>
      <c r="N88" t="str">
        <f ca="1"/>
        <v>Shock</v>
      </c>
      <c r="O88">
        <f ca="1"/>
        <v>0</v>
      </c>
      <c r="P88">
        <f ca="1"/>
        <v>0</v>
      </c>
      <c r="Q88">
        <f ca="1"/>
        <v>0</v>
      </c>
      <c r="S88" t="str">
        <f t="shared" ca="1" si="24"/>
        <v>Cyclonic Rift</v>
      </c>
      <c r="T88">
        <f t="shared" ca="1" si="25"/>
        <v>100</v>
      </c>
      <c r="U88" s="22">
        <f t="shared" ca="1" si="26"/>
        <v>184424</v>
      </c>
      <c r="X88" s="1" t="str">
        <f ca="1">"_TIM_SpellTable_" &amp;$A$1&amp;"4_SpellID"</f>
        <v>_TIM_SpellTable_Apocalypse4_SpellID</v>
      </c>
    </row>
    <row r="89" spans="1:24">
      <c r="A89" t="str">
        <f ca="1"/>
        <v>000137BE</v>
      </c>
      <c r="B89" t="str">
        <f ca="1"/>
        <v>0003E096</v>
      </c>
      <c r="C89">
        <f ca="1"/>
        <v>0</v>
      </c>
      <c r="D89">
        <f ca="1"/>
        <v>0</v>
      </c>
      <c r="E89" t="str">
        <f ca="1"/>
        <v>Destruction</v>
      </c>
      <c r="F89">
        <f ca="1"/>
        <v>100</v>
      </c>
      <c r="G89" t="str">
        <f ca="1"/>
        <v>Fingers of the Mountain</v>
      </c>
      <c r="H89">
        <f ca="1"/>
        <v>1</v>
      </c>
      <c r="I89">
        <f ca="1"/>
        <v>1</v>
      </c>
      <c r="J89">
        <f ca="1"/>
        <v>0</v>
      </c>
      <c r="K89">
        <f ca="1"/>
        <v>0</v>
      </c>
      <c r="L89">
        <f ca="1"/>
        <v>0</v>
      </c>
      <c r="M89">
        <f ca="1"/>
        <v>0</v>
      </c>
      <c r="N89" t="str">
        <f ca="1"/>
        <v>Shock</v>
      </c>
      <c r="O89">
        <f ca="1"/>
        <v>0</v>
      </c>
      <c r="P89">
        <f ca="1"/>
        <v>0</v>
      </c>
      <c r="Q89">
        <f ca="1"/>
        <v>0</v>
      </c>
      <c r="S89" t="str">
        <f t="shared" ca="1" si="24"/>
        <v>Fingers of the Mountain</v>
      </c>
      <c r="T89">
        <f t="shared" ca="1" si="25"/>
        <v>100</v>
      </c>
      <c r="U89" s="22">
        <f t="shared" ca="1" si="26"/>
        <v>79806</v>
      </c>
      <c r="X89" s="1" t="str">
        <f ca="1">"_TIM_SpellTable_" &amp;$A$1&amp;"4_SpellTomeID"</f>
        <v>_TIM_SpellTable_Apocalypse4_SpellTomeID</v>
      </c>
    </row>
    <row r="90" spans="1:24">
      <c r="A90" t="str">
        <f ca="1"/>
        <v>0002E0C0</v>
      </c>
      <c r="B90" t="str">
        <f ca="1"/>
        <v>0003E097</v>
      </c>
      <c r="C90">
        <f ca="1"/>
        <v>0</v>
      </c>
      <c r="D90">
        <f ca="1"/>
        <v>0</v>
      </c>
      <c r="E90" t="str">
        <f ca="1"/>
        <v>Destruction</v>
      </c>
      <c r="F90">
        <f ca="1"/>
        <v>100</v>
      </c>
      <c r="G90" t="str">
        <f ca="1"/>
        <v>Flamestrike</v>
      </c>
      <c r="H90">
        <f ca="1"/>
        <v>1</v>
      </c>
      <c r="I90">
        <f ca="1"/>
        <v>1</v>
      </c>
      <c r="J90">
        <f ca="1"/>
        <v>0</v>
      </c>
      <c r="K90">
        <f ca="1"/>
        <v>0</v>
      </c>
      <c r="L90">
        <f ca="1"/>
        <v>0</v>
      </c>
      <c r="M90">
        <f ca="1"/>
        <v>0</v>
      </c>
      <c r="N90" t="str">
        <f ca="1"/>
        <v>Fire</v>
      </c>
      <c r="O90">
        <f ca="1"/>
        <v>0</v>
      </c>
      <c r="P90">
        <f ca="1"/>
        <v>0</v>
      </c>
      <c r="Q90">
        <f ca="1"/>
        <v>0</v>
      </c>
      <c r="S90" t="str">
        <f t="shared" ca="1" si="24"/>
        <v>Flamestrike</v>
      </c>
      <c r="T90">
        <f t="shared" ca="1" si="25"/>
        <v>100</v>
      </c>
      <c r="U90" s="22">
        <f t="shared" ca="1" si="26"/>
        <v>188608</v>
      </c>
      <c r="X90" s="1" t="str">
        <f ca="1">"_TIM_SpellTable_" &amp;$A$1&amp;"4_TIMTomeID"</f>
        <v>_TIM_SpellTable_Apocalypse4_TIMTomeID</v>
      </c>
    </row>
    <row r="91" spans="1:24">
      <c r="A91" t="str">
        <f ca="1"/>
        <v>00044264</v>
      </c>
      <c r="B91" t="str">
        <f ca="1"/>
        <v>0005E219</v>
      </c>
      <c r="C91">
        <f ca="1"/>
        <v>0</v>
      </c>
      <c r="D91">
        <f ca="1"/>
        <v>0</v>
      </c>
      <c r="E91" t="str">
        <f ca="1"/>
        <v>Destruction</v>
      </c>
      <c r="F91">
        <f ca="1"/>
        <v>100</v>
      </c>
      <c r="G91" t="str">
        <f ca="1"/>
        <v>Forbidden Sun</v>
      </c>
      <c r="H91">
        <f ca="1"/>
        <v>1</v>
      </c>
      <c r="I91">
        <f ca="1"/>
        <v>1</v>
      </c>
      <c r="J91">
        <f ca="1"/>
        <v>0</v>
      </c>
      <c r="K91" t="str">
        <f ca="1"/>
        <v>Weaken</v>
      </c>
      <c r="L91">
        <f ca="1"/>
        <v>0</v>
      </c>
      <c r="M91">
        <f ca="1"/>
        <v>0</v>
      </c>
      <c r="N91" t="str">
        <f ca="1"/>
        <v>Fire</v>
      </c>
      <c r="O91">
        <f ca="1"/>
        <v>0</v>
      </c>
      <c r="P91" t="str">
        <f ca="1"/>
        <v>Resistance</v>
      </c>
      <c r="Q91">
        <f ca="1"/>
        <v>0</v>
      </c>
      <c r="S91" t="str">
        <f t="shared" ca="1" si="24"/>
        <v>Forbidden Sun</v>
      </c>
      <c r="T91">
        <f t="shared" ca="1" si="25"/>
        <v>100</v>
      </c>
      <c r="U91" s="22">
        <f t="shared" ca="1" si="26"/>
        <v>279140</v>
      </c>
      <c r="X91" s="1" t="str">
        <f ca="1">"_TIM_SpellTable_" &amp;$A$1&amp;"4_TIMRecipeID"</f>
        <v>_TIM_SpellTable_Apocalypse4_TIMRecipeID</v>
      </c>
    </row>
    <row r="92" spans="1:24">
      <c r="A92" t="str">
        <f ca="1"/>
        <v>00020A58</v>
      </c>
      <c r="B92" t="str">
        <f ca="1"/>
        <v>0003E098</v>
      </c>
      <c r="C92">
        <f ca="1"/>
        <v>0</v>
      </c>
      <c r="D92">
        <f ca="1"/>
        <v>0</v>
      </c>
      <c r="E92" t="str">
        <f ca="1"/>
        <v>Destruction</v>
      </c>
      <c r="F92">
        <f ca="1"/>
        <v>100</v>
      </c>
      <c r="G92" t="str">
        <f ca="1"/>
        <v>Frozen Orb</v>
      </c>
      <c r="H92">
        <f ca="1"/>
        <v>1</v>
      </c>
      <c r="I92">
        <f ca="1"/>
        <v>1</v>
      </c>
      <c r="J92">
        <f ca="1"/>
        <v>0</v>
      </c>
      <c r="K92">
        <f ca="1"/>
        <v>0</v>
      </c>
      <c r="L92">
        <f ca="1"/>
        <v>0</v>
      </c>
      <c r="M92">
        <f ca="1"/>
        <v>0</v>
      </c>
      <c r="N92" t="str">
        <f ca="1"/>
        <v>Frost</v>
      </c>
      <c r="O92">
        <f ca="1"/>
        <v>0</v>
      </c>
      <c r="P92">
        <f ca="1"/>
        <v>0</v>
      </c>
      <c r="Q92">
        <f ca="1"/>
        <v>0</v>
      </c>
      <c r="S92" t="str">
        <f t="shared" ca="1" si="24"/>
        <v>Frozen Orb</v>
      </c>
      <c r="T92">
        <f t="shared" ca="1" si="25"/>
        <v>100</v>
      </c>
      <c r="U92" s="22">
        <f t="shared" ca="1" si="26"/>
        <v>133720</v>
      </c>
      <c r="X92" s="1" t="str">
        <f ca="1">"_TIM_SpellTable_" &amp;$A$1&amp;"4_LearnBySchool"</f>
        <v>_TIM_SpellTable_Apocalypse4_LearnBySchool</v>
      </c>
    </row>
    <row r="93" spans="1:24">
      <c r="A93" t="str">
        <f ca="1"/>
        <v>00083A2C</v>
      </c>
      <c r="B93" t="str">
        <f ca="1"/>
        <v>0008970A</v>
      </c>
      <c r="C93">
        <f ca="1"/>
        <v>0</v>
      </c>
      <c r="D93">
        <f ca="1"/>
        <v>0</v>
      </c>
      <c r="E93" t="str">
        <f ca="1"/>
        <v>Destruction</v>
      </c>
      <c r="F93">
        <f ca="1"/>
        <v>100</v>
      </c>
      <c r="G93" t="str">
        <f ca="1"/>
        <v>Howling Blast</v>
      </c>
      <c r="H93">
        <f ca="1"/>
        <v>1</v>
      </c>
      <c r="I93">
        <f ca="1"/>
        <v>1</v>
      </c>
      <c r="J93">
        <f ca="1"/>
        <v>0</v>
      </c>
      <c r="K93" t="str">
        <f ca="1"/>
        <v>Weaken</v>
      </c>
      <c r="L93">
        <f ca="1"/>
        <v>0</v>
      </c>
      <c r="M93">
        <f ca="1"/>
        <v>0</v>
      </c>
      <c r="N93" t="str">
        <f ca="1"/>
        <v>Frost</v>
      </c>
      <c r="O93">
        <f ca="1"/>
        <v>0</v>
      </c>
      <c r="P93" t="str">
        <f ca="1"/>
        <v>Resistance</v>
      </c>
      <c r="Q93">
        <f ca="1"/>
        <v>0</v>
      </c>
      <c r="S93" t="str">
        <f t="shared" ca="1" si="24"/>
        <v>Howling Blast</v>
      </c>
      <c r="T93">
        <f t="shared" ca="1" si="25"/>
        <v>100</v>
      </c>
      <c r="U93" s="22">
        <f t="shared" ca="1" si="26"/>
        <v>539180</v>
      </c>
      <c r="X93" s="1" t="str">
        <f ca="1">"_TIM_SpellTable_" &amp;$A$1&amp;"4_LearnByAspect"</f>
        <v>_TIM_SpellTable_Apocalypse4_LearnByAspect</v>
      </c>
    </row>
    <row r="94" spans="1:24">
      <c r="A94" t="str">
        <f ca="1"/>
        <v>00083A22</v>
      </c>
      <c r="B94" t="str">
        <f ca="1"/>
        <v>0008970B</v>
      </c>
      <c r="C94">
        <f ca="1"/>
        <v>0</v>
      </c>
      <c r="D94">
        <f ca="1"/>
        <v>0</v>
      </c>
      <c r="E94" t="str">
        <f ca="1"/>
        <v>Destruction</v>
      </c>
      <c r="F94">
        <f ca="1"/>
        <v>100</v>
      </c>
      <c r="G94" t="str">
        <f ca="1"/>
        <v>Static Dome</v>
      </c>
      <c r="H94">
        <f ca="1"/>
        <v>1</v>
      </c>
      <c r="I94">
        <f ca="1"/>
        <v>1</v>
      </c>
      <c r="J94">
        <f ca="1"/>
        <v>0</v>
      </c>
      <c r="K94" t="str">
        <f ca="1"/>
        <v>Weaken</v>
      </c>
      <c r="L94">
        <f ca="1"/>
        <v>0</v>
      </c>
      <c r="M94">
        <f ca="1"/>
        <v>0</v>
      </c>
      <c r="N94" t="str">
        <f ca="1"/>
        <v>Shock</v>
      </c>
      <c r="O94">
        <f ca="1"/>
        <v>0</v>
      </c>
      <c r="P94" t="str">
        <f ca="1"/>
        <v>Resistance</v>
      </c>
      <c r="Q94">
        <f ca="1"/>
        <v>0</v>
      </c>
      <c r="S94" t="str">
        <f t="shared" ca="1" si="24"/>
        <v>Static Dome</v>
      </c>
      <c r="T94">
        <f t="shared" ca="1" si="25"/>
        <v>100</v>
      </c>
      <c r="U94" s="22">
        <f t="shared" ca="1" si="26"/>
        <v>539170</v>
      </c>
      <c r="X94" s="1" t="str">
        <f ca="1">"_TIM_SpellTable_" &amp;$A$1&amp;"4_School"</f>
        <v>_TIM_SpellTable_Apocalypse4_School</v>
      </c>
    </row>
    <row r="95" spans="1:24">
      <c r="A95" t="str">
        <f ca="1"/>
        <v>0002D5DB</v>
      </c>
      <c r="B95" t="str">
        <f ca="1"/>
        <v>0003E09A</v>
      </c>
      <c r="C95">
        <f ca="1"/>
        <v>0</v>
      </c>
      <c r="D95">
        <f ca="1"/>
        <v>0</v>
      </c>
      <c r="E95" t="str">
        <f ca="1"/>
        <v>Destruction</v>
      </c>
      <c r="F95">
        <f ca="1"/>
        <v>100</v>
      </c>
      <c r="G95" t="str">
        <f ca="1"/>
        <v>Twister</v>
      </c>
      <c r="H95">
        <f ca="1"/>
        <v>1</v>
      </c>
      <c r="I95">
        <f ca="1"/>
        <v>1</v>
      </c>
      <c r="J95">
        <f ca="1"/>
        <v>0</v>
      </c>
      <c r="K95">
        <f ca="1"/>
        <v>0</v>
      </c>
      <c r="L95">
        <f ca="1"/>
        <v>0</v>
      </c>
      <c r="M95">
        <f ca="1"/>
        <v>0</v>
      </c>
      <c r="N95" t="str">
        <f ca="1"/>
        <v>Frost</v>
      </c>
      <c r="O95" t="str">
        <f ca="1"/>
        <v>Wind</v>
      </c>
      <c r="P95">
        <f ca="1"/>
        <v>0</v>
      </c>
      <c r="Q95">
        <f ca="1"/>
        <v>0</v>
      </c>
      <c r="S95" t="str">
        <f t="shared" ca="1" si="24"/>
        <v>Twister</v>
      </c>
      <c r="T95">
        <f t="shared" ca="1" si="25"/>
        <v>100</v>
      </c>
      <c r="U95" s="22">
        <f t="shared" ca="1" si="26"/>
        <v>185819</v>
      </c>
      <c r="X95" s="1" t="str">
        <f ca="1">"_TIM_SpellTable_" &amp;$A$1&amp;"4_Aspect1"</f>
        <v>_TIM_SpellTable_Apocalypse4_Aspect1</v>
      </c>
    </row>
    <row r="96" spans="1:24">
      <c r="A96" t="str">
        <f ca="1"/>
        <v>0004733C</v>
      </c>
      <c r="B96" t="str">
        <f ca="1"/>
        <v>00047345</v>
      </c>
      <c r="C96">
        <f ca="1"/>
        <v>0</v>
      </c>
      <c r="D96">
        <f ca="1"/>
        <v>0</v>
      </c>
      <c r="E96" t="str">
        <f ca="1"/>
        <v>Destruction</v>
      </c>
      <c r="F96">
        <f ca="1"/>
        <v>100</v>
      </c>
      <c r="G96" t="str">
        <f ca="1"/>
        <v>Volcano</v>
      </c>
      <c r="H96">
        <f ca="1"/>
        <v>1</v>
      </c>
      <c r="I96">
        <f ca="1"/>
        <v>1</v>
      </c>
      <c r="J96">
        <f ca="1"/>
        <v>0</v>
      </c>
      <c r="K96">
        <f ca="1"/>
        <v>0</v>
      </c>
      <c r="L96">
        <f ca="1"/>
        <v>0</v>
      </c>
      <c r="M96">
        <f ca="1"/>
        <v>0</v>
      </c>
      <c r="N96" t="str">
        <f ca="1"/>
        <v>Fire</v>
      </c>
      <c r="O96" t="str">
        <f ca="1"/>
        <v>Earth</v>
      </c>
      <c r="P96">
        <f ca="1"/>
        <v>0</v>
      </c>
      <c r="Q96">
        <f ca="1"/>
        <v>0</v>
      </c>
      <c r="S96" t="str">
        <f t="shared" ca="1" si="24"/>
        <v>Volcano</v>
      </c>
      <c r="T96">
        <f t="shared" ca="1" si="25"/>
        <v>100</v>
      </c>
      <c r="U96" s="22">
        <f t="shared" ca="1" si="26"/>
        <v>291644</v>
      </c>
      <c r="X96" s="1" t="str">
        <f ca="1">"_TIM_SpellTable_" &amp;$A$1&amp;"4_Aspect2"</f>
        <v>_TIM_SpellTable_Apocalypse4_Aspect2</v>
      </c>
    </row>
    <row r="97" spans="1:168">
      <c r="A97" t="str">
        <f ca="1"/>
        <v>0000BB25</v>
      </c>
      <c r="B97" t="str">
        <f ca="1"/>
        <v>0003E5FD</v>
      </c>
      <c r="C97">
        <f ca="1"/>
        <v>0</v>
      </c>
      <c r="D97">
        <f ca="1"/>
        <v>0</v>
      </c>
      <c r="E97" t="str">
        <f ca="1"/>
        <v>Illusion</v>
      </c>
      <c r="F97">
        <f ca="1"/>
        <v>0</v>
      </c>
      <c r="G97" t="str">
        <f ca="1"/>
        <v>Dispel Magic</v>
      </c>
      <c r="H97">
        <f ca="1"/>
        <v>1</v>
      </c>
      <c r="I97">
        <f ca="1"/>
        <v>1</v>
      </c>
      <c r="J97">
        <f ca="1"/>
        <v>0</v>
      </c>
      <c r="K97">
        <f ca="1"/>
        <v>0</v>
      </c>
      <c r="L97">
        <f ca="1"/>
        <v>0</v>
      </c>
      <c r="M97" t="str">
        <f ca="1"/>
        <v>Magic</v>
      </c>
      <c r="N97">
        <f ca="1"/>
        <v>0</v>
      </c>
      <c r="O97">
        <f ca="1"/>
        <v>0</v>
      </c>
      <c r="P97">
        <f ca="1"/>
        <v>0</v>
      </c>
      <c r="Q97" t="str">
        <f ca="1"/>
        <v>Metamagic</v>
      </c>
      <c r="S97" t="str">
        <f t="shared" ca="1" si="24"/>
        <v>Dispel Magic</v>
      </c>
      <c r="T97">
        <f t="shared" ca="1" si="25"/>
        <v>0</v>
      </c>
      <c r="U97" s="22">
        <f t="shared" ca="1" si="26"/>
        <v>47909</v>
      </c>
      <c r="X97" s="1" t="str">
        <f ca="1">"_TIM_SpellTable_" &amp;$A$1&amp;"4_Aspect3"</f>
        <v>_TIM_SpellTable_Apocalypse4_Aspect3</v>
      </c>
    </row>
    <row r="98" spans="1:168">
      <c r="A98" t="str">
        <f ca="1"/>
        <v>0000AAE8</v>
      </c>
      <c r="B98" t="str">
        <f ca="1"/>
        <v>0003E5FE</v>
      </c>
      <c r="C98">
        <f ca="1"/>
        <v>0</v>
      </c>
      <c r="D98">
        <f ca="1"/>
        <v>0</v>
      </c>
      <c r="E98" t="str">
        <f ca="1"/>
        <v>Illusion</v>
      </c>
      <c r="F98">
        <f ca="1"/>
        <v>0</v>
      </c>
      <c r="G98" t="str">
        <f ca="1"/>
        <v>Ghostwalk</v>
      </c>
      <c r="H98">
        <f ca="1"/>
        <v>1</v>
      </c>
      <c r="I98">
        <f ca="1"/>
        <v>1</v>
      </c>
      <c r="J98">
        <f ca="1"/>
        <v>0</v>
      </c>
      <c r="K98" t="str">
        <f ca="1"/>
        <v>Teleport</v>
      </c>
      <c r="L98">
        <f ca="1"/>
        <v>0</v>
      </c>
      <c r="M98" t="str">
        <f ca="1"/>
        <v>Light</v>
      </c>
      <c r="N98">
        <f ca="1"/>
        <v>0</v>
      </c>
      <c r="O98">
        <f ca="1"/>
        <v>0</v>
      </c>
      <c r="P98">
        <f ca="1"/>
        <v>0</v>
      </c>
      <c r="Q98">
        <f ca="1"/>
        <v>0</v>
      </c>
      <c r="S98" t="str">
        <f t="shared" ca="1" si="24"/>
        <v>Ghostwalk</v>
      </c>
      <c r="T98">
        <f t="shared" ca="1" si="25"/>
        <v>0</v>
      </c>
      <c r="U98" s="22">
        <f t="shared" ca="1" si="26"/>
        <v>43752</v>
      </c>
      <c r="X98" s="1" t="str">
        <f ca="1">"_TIM_SpellTable_" &amp;$A$1&amp;"4_Aspect4"</f>
        <v>_TIM_SpellTable_Apocalypse4_Aspect4</v>
      </c>
    </row>
    <row r="99" spans="1:168">
      <c r="A99" t="str">
        <f ca="1"/>
        <v>0008558A</v>
      </c>
      <c r="B99" t="str">
        <f ca="1"/>
        <v>0008970C</v>
      </c>
      <c r="C99">
        <f ca="1"/>
        <v>0</v>
      </c>
      <c r="D99">
        <f ca="1"/>
        <v>0</v>
      </c>
      <c r="E99" t="str">
        <f ca="1"/>
        <v>Illusion</v>
      </c>
      <c r="F99">
        <f ca="1"/>
        <v>0</v>
      </c>
      <c r="G99" t="str">
        <f ca="1"/>
        <v>Pale Shadow</v>
      </c>
      <c r="H99">
        <f ca="1"/>
        <v>1</v>
      </c>
      <c r="I99">
        <f ca="1"/>
        <v>1</v>
      </c>
      <c r="J99">
        <f ca="1"/>
        <v>0</v>
      </c>
      <c r="K99" t="str">
        <f ca="1"/>
        <v>Fabricate</v>
      </c>
      <c r="L99">
        <f ca="1"/>
        <v>0</v>
      </c>
      <c r="M99" t="str">
        <f ca="1"/>
        <v>Light</v>
      </c>
      <c r="N99">
        <f ca="1"/>
        <v>0</v>
      </c>
      <c r="O99">
        <f ca="1"/>
        <v>0</v>
      </c>
      <c r="P99">
        <f ca="1"/>
        <v>0</v>
      </c>
      <c r="Q99">
        <f ca="1"/>
        <v>0</v>
      </c>
      <c r="S99" t="str">
        <f t="shared" ca="1" si="24"/>
        <v>Pale Shadow</v>
      </c>
      <c r="T99">
        <f t="shared" ca="1" si="25"/>
        <v>0</v>
      </c>
      <c r="U99" s="22">
        <f t="shared" ca="1" si="26"/>
        <v>546186</v>
      </c>
    </row>
    <row r="100" spans="1:168">
      <c r="A100" t="str">
        <f ca="1"/>
        <v>001132DA</v>
      </c>
      <c r="B100" t="str">
        <f ca="1"/>
        <v>0003E601</v>
      </c>
      <c r="C100">
        <f ca="1"/>
        <v>0</v>
      </c>
      <c r="D100">
        <f ca="1"/>
        <v>0</v>
      </c>
      <c r="E100" t="str">
        <f ca="1"/>
        <v>Illusion</v>
      </c>
      <c r="F100">
        <f ca="1"/>
        <v>25</v>
      </c>
      <c r="G100" t="str">
        <f ca="1"/>
        <v>Backlash</v>
      </c>
      <c r="H100">
        <f ca="1"/>
        <v>1</v>
      </c>
      <c r="I100">
        <f ca="1"/>
        <v>1</v>
      </c>
      <c r="J100">
        <f ca="1"/>
        <v>0</v>
      </c>
      <c r="K100">
        <f ca="1"/>
        <v>0</v>
      </c>
      <c r="L100">
        <f ca="1"/>
        <v>0</v>
      </c>
      <c r="M100" t="str">
        <f ca="1"/>
        <v>Magic</v>
      </c>
      <c r="N100">
        <f ca="1"/>
        <v>0</v>
      </c>
      <c r="O100">
        <f ca="1"/>
        <v>0</v>
      </c>
      <c r="P100">
        <f ca="1"/>
        <v>0</v>
      </c>
      <c r="Q100" t="str">
        <f ca="1"/>
        <v>Metamagic</v>
      </c>
      <c r="S100" t="str">
        <f t="shared" ca="1" si="24"/>
        <v>Backlash</v>
      </c>
      <c r="T100">
        <f t="shared" ca="1" si="25"/>
        <v>25</v>
      </c>
      <c r="U100" s="22">
        <f t="shared" ca="1" si="26"/>
        <v>1127130</v>
      </c>
    </row>
    <row r="101" spans="1:168">
      <c r="A101" t="str">
        <f ca="1"/>
        <v>00017509</v>
      </c>
      <c r="B101" t="str">
        <f ca="1"/>
        <v>0003E5FF</v>
      </c>
      <c r="C101">
        <f ca="1"/>
        <v>0</v>
      </c>
      <c r="D101">
        <f ca="1"/>
        <v>0</v>
      </c>
      <c r="E101" t="str">
        <f ca="1"/>
        <v>Illusion</v>
      </c>
      <c r="F101">
        <f ca="1"/>
        <v>25</v>
      </c>
      <c r="G101" t="str">
        <f ca="1"/>
        <v>Curse of the Silent</v>
      </c>
      <c r="H101">
        <f ca="1"/>
        <v>1</v>
      </c>
      <c r="I101">
        <f ca="1"/>
        <v>1</v>
      </c>
      <c r="J101">
        <f ca="1"/>
        <v>0</v>
      </c>
      <c r="K101">
        <f ca="1"/>
        <v>0</v>
      </c>
      <c r="L101">
        <f ca="1"/>
        <v>0</v>
      </c>
      <c r="M101" t="str">
        <f ca="1"/>
        <v>Magicka</v>
      </c>
      <c r="N101">
        <f ca="1"/>
        <v>0</v>
      </c>
      <c r="O101">
        <f ca="1"/>
        <v>0</v>
      </c>
      <c r="P101">
        <f ca="1"/>
        <v>0</v>
      </c>
      <c r="Q101">
        <f ca="1"/>
        <v>0</v>
      </c>
      <c r="S101" t="str">
        <f t="shared" ca="1" si="24"/>
        <v>Curse of the Silent</v>
      </c>
      <c r="T101">
        <f t="shared" ca="1" si="25"/>
        <v>25</v>
      </c>
      <c r="U101" s="22">
        <f t="shared" ca="1" si="26"/>
        <v>95497</v>
      </c>
      <c r="Y101" s="1" t="s">
        <v>0</v>
      </c>
      <c r="AB101" s="1" t="s">
        <v>5497</v>
      </c>
      <c r="AE101" s="1" t="s">
        <v>3</v>
      </c>
      <c r="AH101" s="1" t="s">
        <v>646</v>
      </c>
      <c r="AK101" s="1" t="s">
        <v>648</v>
      </c>
      <c r="AN101" s="4" t="s">
        <v>2866</v>
      </c>
      <c r="AQ101" s="1" t="s">
        <v>1</v>
      </c>
      <c r="AT101" s="4" t="s">
        <v>418</v>
      </c>
      <c r="AW101" s="1" t="s">
        <v>5493</v>
      </c>
      <c r="AZ101" s="4" t="s">
        <v>5502</v>
      </c>
      <c r="BC101" s="1" t="s">
        <v>6</v>
      </c>
      <c r="BF101" s="4" t="s">
        <v>654</v>
      </c>
      <c r="BI101" s="4" t="s">
        <v>5507</v>
      </c>
      <c r="BL101" s="1" t="s">
        <v>7</v>
      </c>
      <c r="BO101" s="4" t="s">
        <v>5494</v>
      </c>
      <c r="BR101" s="1" t="s">
        <v>2</v>
      </c>
      <c r="BU101" s="1" t="s">
        <v>9</v>
      </c>
      <c r="BX101" s="1" t="s">
        <v>10</v>
      </c>
      <c r="CA101" s="1" t="s">
        <v>12</v>
      </c>
      <c r="CD101" s="1" t="s">
        <v>656</v>
      </c>
      <c r="CG101" s="4" t="s">
        <v>651</v>
      </c>
      <c r="CJ101" s="1" t="s">
        <v>5495</v>
      </c>
      <c r="CM101" s="1" t="s">
        <v>248</v>
      </c>
      <c r="CP101" s="1" t="s">
        <v>13</v>
      </c>
      <c r="CS101" s="4" t="s">
        <v>652</v>
      </c>
      <c r="CV101" s="1" t="s">
        <v>2867</v>
      </c>
      <c r="CY101" s="1" t="s">
        <v>5</v>
      </c>
      <c r="DB101" s="4" t="s">
        <v>5503</v>
      </c>
      <c r="DE101" s="1" t="s">
        <v>5496</v>
      </c>
      <c r="DH101" s="1" t="s">
        <v>14</v>
      </c>
      <c r="DK101" s="1" t="s">
        <v>5526</v>
      </c>
      <c r="DN101" s="1" t="s">
        <v>15</v>
      </c>
      <c r="DQ101" s="1" t="s">
        <v>5498</v>
      </c>
      <c r="DT101" s="1" t="s">
        <v>833</v>
      </c>
      <c r="DW101" s="4" t="s">
        <v>5504</v>
      </c>
      <c r="DZ101" s="1" t="s">
        <v>4</v>
      </c>
      <c r="EC101" s="1" t="s">
        <v>16</v>
      </c>
      <c r="EF101" s="1" t="s">
        <v>17</v>
      </c>
      <c r="EI101" s="1" t="s">
        <v>247</v>
      </c>
      <c r="EL101" s="1" t="s">
        <v>18</v>
      </c>
      <c r="EO101" s="4" t="s">
        <v>653</v>
      </c>
      <c r="ER101" s="1" t="s">
        <v>644</v>
      </c>
      <c r="EU101" s="4" t="s">
        <v>5506</v>
      </c>
      <c r="EX101" s="1" t="s">
        <v>11</v>
      </c>
      <c r="FA101" s="1" t="s">
        <v>8</v>
      </c>
      <c r="FD101" s="1" t="s">
        <v>19</v>
      </c>
      <c r="FG101" s="1" t="s">
        <v>650</v>
      </c>
      <c r="FJ101" s="1" t="s">
        <v>20</v>
      </c>
    </row>
    <row r="102" spans="1:168">
      <c r="A102" t="str">
        <f ca="1"/>
        <v>0003682F</v>
      </c>
      <c r="B102" t="str">
        <f ca="1"/>
        <v>0003E602</v>
      </c>
      <c r="C102">
        <f ca="1"/>
        <v>0</v>
      </c>
      <c r="D102">
        <f ca="1"/>
        <v>0</v>
      </c>
      <c r="E102" t="str">
        <f ca="1"/>
        <v>Illusion</v>
      </c>
      <c r="F102">
        <f ca="1"/>
        <v>25</v>
      </c>
      <c r="G102" t="str">
        <f ca="1"/>
        <v>Illusory Flames</v>
      </c>
      <c r="H102">
        <f ca="1"/>
        <v>1</v>
      </c>
      <c r="I102">
        <f ca="1"/>
        <v>1</v>
      </c>
      <c r="J102">
        <f ca="1"/>
        <v>0</v>
      </c>
      <c r="K102" t="str">
        <f ca="1"/>
        <v>Weaken</v>
      </c>
      <c r="L102">
        <f ca="1"/>
        <v>0</v>
      </c>
      <c r="M102">
        <f ca="1"/>
        <v>0</v>
      </c>
      <c r="N102" t="str">
        <f ca="1"/>
        <v>Health</v>
      </c>
      <c r="O102">
        <f ca="1"/>
        <v>0</v>
      </c>
      <c r="P102">
        <f ca="1"/>
        <v>0</v>
      </c>
      <c r="Q102">
        <f ca="1"/>
        <v>0</v>
      </c>
      <c r="S102" t="str">
        <f t="shared" ca="1" si="24"/>
        <v>Illusory Flames</v>
      </c>
      <c r="T102">
        <f t="shared" ca="1" si="25"/>
        <v>25</v>
      </c>
      <c r="U102" s="22">
        <f t="shared" ca="1" si="26"/>
        <v>223279</v>
      </c>
      <c r="X102">
        <v>0</v>
      </c>
      <c r="Y102" t="str" cm="1">
        <f t="array" aca="1" ref="Y102:AA107" ca="1">_xlfn._xlws.SORT(_xlfn._xlws.FILTER($S$4:$U$158,(($K$4:$K$158=Y101)+($L$4:$L$158=Y101)+($M$4:$M$158=Y101)+($N$4:$N$158=Y101)+($O$4:$O$158=Y101)+($P$4:$P$158=Y101)+($Q$4:$Q$158=Y101))),2)</f>
        <v>Circle of Strength</v>
      </c>
      <c r="Z102">
        <f ca="1"/>
        <v>0</v>
      </c>
      <c r="AA102">
        <f ca="1"/>
        <v>223749</v>
      </c>
      <c r="AB102" t="str" cm="1">
        <f t="array" aca="1" ref="AB102:AD104" ca="1">_xlfn._xlws.SORT(_xlfn._xlws.FILTER($S$4:$U$158,(($K$4:$K$158=AB101)+($L$4:$L$158=AB101)+($M$4:$M$158=AB101)+($N$4:$N$158=AB101)+($O$4:$O$158=AB101)+($P$4:$P$158=AB101)+($Q$4:$Q$158=AB101))),2)</f>
        <v>Alarm</v>
      </c>
      <c r="AC102">
        <f ca="1"/>
        <v>0</v>
      </c>
      <c r="AD102">
        <f ca="1"/>
        <v>25762</v>
      </c>
      <c r="AE102" t="e" cm="1" vm="1">
        <f t="array" aca="1" ref="AE102" ca="1">_xlfn._xlws.SORT(_xlfn._xlws.FILTER($S$4:$U$158,(($K$4:$K$158=AE101)+($L$4:$L$158=AE101)+($M$4:$M$158=AE101)+($N$4:$N$158=AE101)+($O$4:$O$158=AE101)+($P$4:$P$158=AE101)+($Q$4:$Q$158=AE101))),2)</f>
        <v>#VALUE!</v>
      </c>
      <c r="AH102" t="e" cm="1" vm="1">
        <f t="array" aca="1" ref="AH102" ca="1">_xlfn._xlws.SORT(_xlfn._xlws.FILTER($S$4:$U$158,(($K$4:$K$158=AH101)+($L$4:$L$158=AH101)+($M$4:$M$158=AH101)+($N$4:$N$158=AH101)+($O$4:$O$158=AH101)+($P$4:$P$158=AH101)+($Q$4:$Q$158=AH101))),2)</f>
        <v>#VALUE!</v>
      </c>
      <c r="AK102" t="str" cm="1">
        <f t="array" aca="1" ref="AK102:AM104" ca="1">_xlfn._xlws.SORT(_xlfn._xlws.FILTER($S$4:$U$158,(($K$4:$K$158=AK101)+($L$4:$L$158=AK101)+($M$4:$M$158=AK101)+($N$4:$N$158=AK101)+($O$4:$O$158=AK101)+($P$4:$P$158=AK101)+($Q$4:$Q$158=AK101))),2)</f>
        <v>Soul Cloak</v>
      </c>
      <c r="AL102">
        <f ca="1"/>
        <v>25</v>
      </c>
      <c r="AM102">
        <f ca="1"/>
        <v>1313539</v>
      </c>
      <c r="AN102" t="e" cm="1" vm="1">
        <f t="array" aca="1" ref="AN102" ca="1">_xlfn._xlws.SORT(_xlfn._xlws.FILTER($S$4:$U$158,(($K$4:$K$158=AN101)+($L$4:$L$158=AN101)+($M$4:$M$158=AN101)+($N$4:$N$158=AN101)+($O$4:$O$158=AN101)+($P$4:$P$158=AN101)+($Q$4:$Q$158=AN101))),2)</f>
        <v>#VALUE!</v>
      </c>
      <c r="AQ102" t="str" cm="1">
        <f t="array" aca="1" ref="AQ102:AS105" ca="1">_xlfn._xlws.SORT(_xlfn._xlws.FILTER($S$4:$U$158,(($K$4:$K$158=AQ101)+($L$4:$L$158=AQ101)+($M$4:$M$158=AQ101)+($N$4:$N$158=AQ101)+($O$4:$O$158=AQ101)+($P$4:$P$158=AQ101)+($Q$4:$Q$158=AQ101))),2)</f>
        <v>Soul Cloak</v>
      </c>
      <c r="AR102">
        <f ca="1"/>
        <v>25</v>
      </c>
      <c r="AS102">
        <f ca="1"/>
        <v>1313539</v>
      </c>
      <c r="AT102" t="str" cm="1">
        <f t="array" aca="1" ref="AT102:AV104" ca="1">_xlfn._xlws.SORT(_xlfn._xlws.FILTER($S$4:$U$158,(($K$4:$K$158=AT101)+($L$4:$L$158=AT101)+($M$4:$M$158=AT101)+($N$4:$N$158=AT101)+($O$4:$O$158=AT101)+($P$4:$P$158=AT101)+($Q$4:$Q$158=AT101))),2)</f>
        <v>Compelling Whispers</v>
      </c>
      <c r="AU102">
        <f ca="1"/>
        <v>50</v>
      </c>
      <c r="AV102">
        <f ca="1"/>
        <v>362069</v>
      </c>
      <c r="AW102" t="e" cm="1" vm="1">
        <f t="array" aca="1" ref="AW102" ca="1">_xlfn._xlws.SORT(_xlfn._xlws.FILTER($S$4:$U$158,(($K$4:$K$158=AW101)+($L$4:$L$158=AW101)+($M$4:$M$158=AW101)+($N$4:$N$158=AW101)+($O$4:$O$158=AW101)+($P$4:$P$158=AW101)+($Q$4:$Q$158=AW101))),2)</f>
        <v>#VALUE!</v>
      </c>
      <c r="AZ102" t="str" cm="1">
        <f t="array" aca="1" ref="AZ102:BB114" ca="1">_xlfn._xlws.SORT(_xlfn._xlws.FILTER($S$4:$U$158,(($K$4:$K$158=AZ101)+($L$4:$L$158=AZ101)+($M$4:$M$158=AZ101)+($N$4:$N$158=AZ101)+($O$4:$O$158=AZ101)+($P$4:$P$158=AZ101)+($Q$4:$Q$158=AZ101))),2)</f>
        <v>Conjure Deadeye Captain</v>
      </c>
      <c r="BA102">
        <f ca="1"/>
        <v>25</v>
      </c>
      <c r="BB102">
        <f ca="1"/>
        <v>228887</v>
      </c>
      <c r="BC102" t="str" cm="1">
        <f t="array" aca="1" ref="BC102:BE104" ca="1">_xlfn._xlws.SORT(_xlfn._xlws.FILTER($S$4:$U$158,(($K$4:$K$158=BC101)+($L$4:$L$158=BC101)+($M$4:$M$158=BC101)+($N$4:$N$158=BC101)+($O$4:$O$158=BC101)+($P$4:$P$158=BC101)+($Q$4:$Q$158=BC101))),2)</f>
        <v>Necroplague</v>
      </c>
      <c r="BD102">
        <f ca="1"/>
        <v>25</v>
      </c>
      <c r="BE102">
        <f ca="1"/>
        <v>216338</v>
      </c>
      <c r="BF102" t="str" cm="1">
        <f t="array" aca="1" ref="BF102:BH107" ca="1">_xlfn._xlws.SORT(_xlfn._xlws.FILTER($S$4:$U$158,(($K$4:$K$158=BF101)+($L$4:$L$158=BF101)+($M$4:$M$158=BF101)+($N$4:$N$158=BF101)+($O$4:$O$158=BF101)+($P$4:$P$158=BF101)+($Q$4:$Q$158=BF101))),2)</f>
        <v>Bone Spirit</v>
      </c>
      <c r="BG102">
        <f ca="1"/>
        <v>0</v>
      </c>
      <c r="BH102">
        <f ca="1"/>
        <v>217724</v>
      </c>
      <c r="BI102" t="e" cm="1" vm="1">
        <f t="array" aca="1" ref="BI102" ca="1">_xlfn._xlws.SORT(_xlfn._xlws.FILTER($S$4:$U$158,(($K$4:$K$158=BI101)+($L$4:$L$158=BI101)+($M$4:$M$158=BI101)+($N$4:$N$158=BI101)+($O$4:$O$158=BI101)+($P$4:$P$158=BI101)+($Q$4:$Q$158=BI101))),2)</f>
        <v>#VALUE!</v>
      </c>
      <c r="BL102" t="str" cm="1">
        <f t="array" aca="1" ref="BL102:BN108" ca="1">_xlfn._xlws.SORT(_xlfn._xlws.FILTER($S$4:$U$158,(($K$4:$K$158=BL101)+($L$4:$L$158=BL101)+($M$4:$M$158=BL101)+($N$4:$N$158=BL101)+($O$4:$O$158=BL101)+($P$4:$P$158=BL101)+($Q$4:$Q$158=BL101))),2)</f>
        <v>Raise Wall</v>
      </c>
      <c r="BM102">
        <f ca="1"/>
        <v>25</v>
      </c>
      <c r="BN102">
        <f ca="1"/>
        <v>52244</v>
      </c>
      <c r="BO102" t="str" cm="1">
        <f t="array" aca="1" ref="BO102:BQ110" ca="1">_xlfn._xlws.SORT(_xlfn._xlws.FILTER($S$4:$U$158,(($K$4:$K$158=BO101)+($L$4:$L$158=BO101)+($M$4:$M$158=BO101)+($N$4:$N$158=BO101)+($O$4:$O$158=BO101)+($P$4:$P$158=BO101)+($Q$4:$Q$158=BO101))),2)</f>
        <v>Longstride</v>
      </c>
      <c r="BP102">
        <f ca="1"/>
        <v>0</v>
      </c>
      <c r="BQ102">
        <f ca="1"/>
        <v>21534</v>
      </c>
      <c r="BR102" t="str" cm="1">
        <f t="array" aca="1" ref="BR102:BT112" ca="1">_xlfn._xlws.SORT(_xlfn._xlws.FILTER($S$4:$U$158,(($K$4:$K$158=BR101)+($L$4:$L$158=BR101)+($M$4:$M$158=BR101)+($N$4:$N$158=BR101)+($O$4:$O$158=BR101)+($P$4:$P$158=BR101)+($Q$4:$Q$158=BR101))),2)</f>
        <v>Prepare for Adventure</v>
      </c>
      <c r="BS102">
        <f ca="1"/>
        <v>0</v>
      </c>
      <c r="BT102">
        <f ca="1"/>
        <v>32765</v>
      </c>
      <c r="BU102" t="str" cm="1">
        <f t="array" aca="1" ref="BU102:BW112" ca="1">_xlfn._xlws.SORT(_xlfn._xlws.FILTER($S$4:$U$158,(($K$4:$K$158=BU101)+($L$4:$L$158=BU101)+($M$4:$M$158=BU101)+($N$4:$N$158=BU101)+($O$4:$O$158=BU101)+($P$4:$P$158=BU101)+($Q$4:$Q$158=BU101))),2)</f>
        <v>Unbound Fire</v>
      </c>
      <c r="BV102">
        <f ca="1"/>
        <v>0</v>
      </c>
      <c r="BW102">
        <f ca="1"/>
        <v>546196</v>
      </c>
      <c r="BX102" t="str" cm="1">
        <f t="array" aca="1" ref="BX102:BZ107" ca="1">_xlfn._xlws.SORT(_xlfn._xlws.FILTER($S$4:$U$158,(($K$4:$K$158=BX101)+($L$4:$L$158=BX101)+($M$4:$M$158=BX101)+($N$4:$N$158=BX101)+($O$4:$O$158=BX101)+($P$4:$P$158=BX101)+($Q$4:$Q$158=BX101))),2)</f>
        <v>Drop Zone</v>
      </c>
      <c r="BY102">
        <f ca="1"/>
        <v>25</v>
      </c>
      <c r="BZ102">
        <f ca="1"/>
        <v>46662</v>
      </c>
      <c r="CA102" t="str" cm="1">
        <f t="array" aca="1" ref="CA102:CC113" ca="1">_xlfn._xlws.SORT(_xlfn._xlws.FILTER($S$4:$U$158,(($K$4:$K$158=CA101)+($L$4:$L$158=CA101)+($M$4:$M$158=CA101)+($N$4:$N$158=CA101)+($O$4:$O$158=CA101)+($P$4:$P$158=CA101)+($Q$4:$Q$158=CA101))),2)</f>
        <v>Hailstone</v>
      </c>
      <c r="CB102">
        <f ca="1"/>
        <v>0</v>
      </c>
      <c r="CC102">
        <f ca="1"/>
        <v>190004</v>
      </c>
      <c r="CD102" t="str" cm="1">
        <f t="array" aca="1" ref="CD102:CF103" ca="1">_xlfn._xlws.SORT(_xlfn._xlws.FILTER($S$4:$U$158,(($K$4:$K$158=CD101)+($L$4:$L$158=CD101)+($M$4:$M$158=CD101)+($N$4:$N$158=CD101)+($O$4:$O$158=CD101)+($P$4:$P$158=CD101)+($Q$4:$Q$158=CD101))),2)</f>
        <v>Longstride</v>
      </c>
      <c r="CE102">
        <f ca="1"/>
        <v>0</v>
      </c>
      <c r="CF102">
        <f ca="1"/>
        <v>21534</v>
      </c>
      <c r="CG102" t="str" cm="1">
        <f t="array" aca="1" ref="CG102:CI115" ca="1">_xlfn._xlws.SORT(_xlfn._xlws.FILTER($S$4:$U$158,(($K$4:$K$158=CG101)+($L$4:$L$158=CG101)+($M$4:$M$158=CG101)+($N$4:$N$158=CG101)+($O$4:$O$158=CG101)+($P$4:$P$158=CG101)+($Q$4:$Q$158=CG101))),2)</f>
        <v>Illusory Flames</v>
      </c>
      <c r="CH102">
        <f ca="1"/>
        <v>25</v>
      </c>
      <c r="CI102">
        <f ca="1"/>
        <v>223279</v>
      </c>
      <c r="CJ102" t="str" cm="1">
        <f t="array" aca="1" ref="CJ102:CL105" ca="1">_xlfn._xlws.SORT(_xlfn._xlws.FILTER($S$4:$U$158,(($K$4:$K$158=CJ101)+($L$4:$L$158=CJ101)+($M$4:$M$158=CJ101)+($N$4:$N$158=CJ101)+($O$4:$O$158=CJ101)+($P$4:$P$158=CJ101)+($Q$4:$Q$158=CJ101))),2)</f>
        <v>Compelling Whispers</v>
      </c>
      <c r="CK102">
        <f ca="1"/>
        <v>50</v>
      </c>
      <c r="CL102">
        <f ca="1"/>
        <v>362069</v>
      </c>
      <c r="CM102" t="str" cm="1">
        <f t="array" aca="1" ref="CM102:CO113" ca="1">_xlfn._xlws.SORT(_xlfn._xlws.FILTER($S$4:$U$158,(($K$4:$K$158=CM101)+($L$4:$L$158=CM101)+($M$4:$M$158=CM101)+($N$4:$N$158=CM101)+($O$4:$O$158=CM101)+($P$4:$P$158=CM101)+($Q$4:$Q$158=CM101))),2)</f>
        <v>Ghostwalk</v>
      </c>
      <c r="CN102">
        <f ca="1"/>
        <v>0</v>
      </c>
      <c r="CO102">
        <f ca="1"/>
        <v>43752</v>
      </c>
      <c r="CP102" t="str" cm="1">
        <f t="array" aca="1" ref="CP102:CR110" ca="1">_xlfn._xlws.SORT(_xlfn._xlws.FILTER($S$4:$U$158,(($K$4:$K$158=CP101)+($L$4:$L$158=CP101)+($M$4:$M$158=CP101)+($N$4:$N$158=CP101)+($O$4:$O$158=CP101)+($P$4:$P$158=CP101)+($Q$4:$Q$158=CP101))),2)</f>
        <v>Prepare for Adventure</v>
      </c>
      <c r="CQ102">
        <f ca="1"/>
        <v>0</v>
      </c>
      <c r="CR102">
        <f ca="1"/>
        <v>32765</v>
      </c>
      <c r="CS102" t="str" cm="1">
        <f t="array" aca="1" ref="CS102:CU105" ca="1">_xlfn._xlws.SORT(_xlfn._xlws.FILTER($S$4:$U$158,(($K$4:$K$158=CS101)+($L$4:$L$158=CS101)+($M$4:$M$158=CS101)+($N$4:$N$158=CS101)+($O$4:$O$158=CS101)+($P$4:$P$158=CS101)+($Q$4:$Q$158=CS101))),2)</f>
        <v>Curse of the Silent</v>
      </c>
      <c r="CT102">
        <f ca="1"/>
        <v>25</v>
      </c>
      <c r="CU102">
        <f ca="1"/>
        <v>95497</v>
      </c>
      <c r="CV102" t="str" cm="1">
        <f t="array" aca="1" ref="CV102:CX104" ca="1">_xlfn._xlws.SORT(_xlfn._xlws.FILTER($S$4:$U$158,(($K$4:$K$158=CV101)+($L$4:$L$158=CV101)+($M$4:$M$158=CV101)+($N$4:$N$158=CV101)+($O$4:$O$158=CV101)+($P$4:$P$158=CV101)+($Q$4:$Q$158=CV101))),2)</f>
        <v>Consuming Power</v>
      </c>
      <c r="CW102">
        <f ca="1"/>
        <v>0</v>
      </c>
      <c r="CX102">
        <f ca="1"/>
        <v>94098</v>
      </c>
      <c r="CY102" t="str" cm="1">
        <f t="array" aca="1" ref="CY102:DA121" ca="1">_xlfn._xlws.SORT(_xlfn._xlws.FILTER($S$4:$U$158,(($K$4:$K$158=CY101)+($L$4:$L$158=CY101)+($M$4:$M$158=CY101)+($N$4:$N$158=CY101)+($O$4:$O$158=CY101)+($P$4:$P$158=CY101)+($Q$4:$Q$158=CY101))),2)</f>
        <v>Dispel Magic</v>
      </c>
      <c r="CZ102">
        <f ca="1"/>
        <v>0</v>
      </c>
      <c r="DA102">
        <f ca="1"/>
        <v>47909</v>
      </c>
      <c r="DB102" t="str" cm="1">
        <f t="array" aca="1" ref="DB102:DD105" ca="1">_xlfn._xlws.SORT(_xlfn._xlws.FILTER($S$4:$U$158,(($K$4:$K$158=DB101)+($L$4:$L$158=DB101)+($M$4:$M$158=DB101)+($N$4:$N$158=DB101)+($O$4:$O$158=DB101)+($P$4:$P$158=DB101)+($Q$4:$Q$158=DB101))),2)</f>
        <v>Longstride</v>
      </c>
      <c r="DC102">
        <f ca="1"/>
        <v>0</v>
      </c>
      <c r="DD102">
        <f ca="1"/>
        <v>21534</v>
      </c>
      <c r="DE102" t="e" cm="1" vm="1">
        <f t="array" aca="1" ref="DE102" ca="1">_xlfn._xlws.SORT(_xlfn._xlws.FILTER($S$4:$U$158,(($K$4:$K$158=DE101)+($L$4:$L$158=DE101)+($M$4:$M$158=DE101)+($N$4:$N$158=DE101)+($O$4:$O$158=DE101)+($P$4:$P$158=DE101)+($Q$4:$Q$158=DE101))),2)</f>
        <v>#VALUE!</v>
      </c>
      <c r="DH102" t="str" cm="1">
        <f t="array" aca="1" ref="DH102:DJ118" ca="1">_xlfn._xlws.SORT(_xlfn._xlws.FILTER($S$4:$U$158,(($K$4:$K$158=DH101)+($L$4:$L$158=DH101)+($M$4:$M$158=DH101)+($N$4:$N$158=DH101)+($O$4:$O$158=DH101)+($P$4:$P$158=DH101)+($Q$4:$Q$158=DH101))),2)</f>
        <v>Conjure Dremora Churl</v>
      </c>
      <c r="DI102">
        <f ca="1"/>
        <v>25</v>
      </c>
      <c r="DJ102">
        <f ca="1"/>
        <v>74585</v>
      </c>
      <c r="DK102" t="str" cm="1">
        <f t="array" aca="1" ref="DK102:DM104" ca="1">_xlfn._xlws.SORT(_xlfn._xlws.FILTER($S$4:$U$158,(($K$4:$K$158=DK101)+($L$4:$L$158=DK101)+($M$4:$M$158=DK101)+($N$4:$N$158=DK101)+($O$4:$O$158=DK101)+($P$4:$P$158=DK101)+($Q$4:$Q$158=DK101))),2)</f>
        <v>Alarm</v>
      </c>
      <c r="DL102">
        <f ca="1"/>
        <v>0</v>
      </c>
      <c r="DM102">
        <f ca="1"/>
        <v>25762</v>
      </c>
      <c r="DN102" t="str" cm="1">
        <f t="array" aca="1" ref="DN102:DP102" ca="1">_xlfn._xlws.SORT(_xlfn._xlws.FILTER($S$4:$U$158,(($K$4:$K$158=DN101)+($L$4:$L$158=DN101)+($M$4:$M$158=DN101)+($N$4:$N$158=DN101)+($O$4:$O$158=DN101)+($P$4:$P$158=DN101)+($Q$4:$Q$158=DN101))),2)</f>
        <v>Leech Seed</v>
      </c>
      <c r="DO102">
        <f ca="1"/>
        <v>25</v>
      </c>
      <c r="DP102">
        <f ca="1"/>
        <v>1303805</v>
      </c>
      <c r="DQ102" t="str" cm="1">
        <f t="array" aca="1" ref="DQ102:DS104" ca="1">_xlfn._xlws.SORT(_xlfn._xlws.FILTER($S$4:$U$158,(($K$4:$K$158=DQ101)+($L$4:$L$158=DQ101)+($M$4:$M$158=DQ101)+($N$4:$N$158=DQ101)+($O$4:$O$158=DQ101)+($P$4:$P$158=DQ101)+($Q$4:$Q$158=DQ101))),2)</f>
        <v>Drop Zone</v>
      </c>
      <c r="DR102">
        <f ca="1"/>
        <v>25</v>
      </c>
      <c r="DS102">
        <f ca="1"/>
        <v>46662</v>
      </c>
      <c r="DT102" t="str" cm="1">
        <f t="array" aca="1" ref="DT102:DV110" ca="1">_xlfn._xlws.SORT(_xlfn._xlws.FILTER($S$4:$U$158,(($K$4:$K$158=DT101)+($L$4:$L$158=DT101)+($M$4:$M$158=DT101)+($N$4:$N$158=DT101)+($O$4:$O$158=DT101)+($P$4:$P$158=DT101)+($Q$4:$Q$158=DT101))),2)</f>
        <v>Azure Reconstruction</v>
      </c>
      <c r="DU102">
        <f ca="1"/>
        <v>0</v>
      </c>
      <c r="DV102">
        <f ca="1"/>
        <v>558740</v>
      </c>
      <c r="DW102" t="str" cm="1">
        <f t="array" aca="1" ref="DW102:DY106" ca="1">_xlfn._xlws.SORT(_xlfn._xlws.FILTER($S$4:$U$158,(($K$4:$K$158=DW101)+($L$4:$L$158=DW101)+($M$4:$M$158=DW101)+($N$4:$N$158=DW101)+($O$4:$O$158=DW101)+($P$4:$P$158=DW101)+($Q$4:$Q$158=DW101))),2)</f>
        <v>Sotha's Maelstrom</v>
      </c>
      <c r="DX102">
        <f ca="1"/>
        <v>100</v>
      </c>
      <c r="DY102">
        <f ca="1"/>
        <v>551776</v>
      </c>
      <c r="DZ102" t="str" cm="1">
        <f t="array" aca="1" ref="DZ102:EB109" ca="1">_xlfn._xlws.SORT(_xlfn._xlws.FILTER($S$4:$U$158,(($K$4:$K$158=DZ101)+($L$4:$L$158=DZ101)+($M$4:$M$158=DZ101)+($N$4:$N$158=DZ101)+($O$4:$O$158=DZ101)+($P$4:$P$158=DZ101)+($Q$4:$Q$158=DZ101))),2)</f>
        <v>Circle of Strength</v>
      </c>
      <c r="EA102">
        <f ca="1"/>
        <v>0</v>
      </c>
      <c r="EB102">
        <f ca="1"/>
        <v>223749</v>
      </c>
      <c r="EC102" t="e" cm="1" vm="1">
        <f t="array" aca="1" ref="EC102" ca="1">_xlfn._xlws.SORT(_xlfn._xlws.FILTER($S$4:$U$158,(($K$4:$K$158=EC101)+($L$4:$L$158=EC101)+($M$4:$M$158=EC101)+($N$4:$N$158=EC101)+($O$4:$O$158=EC101)+($P$4:$P$158=EC101)+($Q$4:$Q$158=EC101))),2)</f>
        <v>#VALUE!</v>
      </c>
      <c r="EF102" t="str" cm="1">
        <f t="array" aca="1" ref="EF102:EH113" ca="1">_xlfn._xlws.SORT(_xlfn._xlws.FILTER($S$4:$U$158,(($K$4:$K$158=EF101)+($L$4:$L$158=EF101)+($M$4:$M$158=EF101)+($N$4:$N$158=EF101)+($O$4:$O$158=EF101)+($P$4:$P$158=EF101)+($Q$4:$Q$158=EF101))),2)</f>
        <v>Crackle</v>
      </c>
      <c r="EG102">
        <f ca="1"/>
        <v>0</v>
      </c>
      <c r="EH102">
        <f ca="1"/>
        <v>1087059</v>
      </c>
      <c r="EI102" t="str" cm="1">
        <f t="array" aca="1" ref="EI102:EK103" ca="1">_xlfn._xlws.SORT(_xlfn._xlws.FILTER($S$4:$U$158,(($K$4:$K$158=EI101)+($L$4:$L$158=EI101)+($M$4:$M$158=EI101)+($N$4:$N$158=EI101)+($O$4:$O$158=EI101)+($P$4:$P$158=EI101)+($Q$4:$Q$158=EI101))),2)</f>
        <v>Ruin</v>
      </c>
      <c r="EJ102">
        <f ca="1"/>
        <v>50</v>
      </c>
      <c r="EK102">
        <f ca="1"/>
        <v>88536</v>
      </c>
      <c r="EL102" t="str" cm="1">
        <f t="array" aca="1" ref="EL102:EN110" ca="1">_xlfn._xlws.SORT(_xlfn._xlws.FILTER($S$4:$U$158,(($K$4:$K$158=EL101)+($L$4:$L$158=EL101)+($M$4:$M$158=EL101)+($N$4:$N$158=EL101)+($O$4:$O$158=EL101)+($P$4:$P$158=EL101)+($Q$4:$Q$158=EL101))),2)</f>
        <v>Conjure Avenging Wraith</v>
      </c>
      <c r="EM102">
        <f ca="1"/>
        <v>0</v>
      </c>
      <c r="EN102">
        <f ca="1"/>
        <v>96910</v>
      </c>
      <c r="EO102" t="str" cm="1">
        <f t="array" aca="1" ref="EO102:EQ102" ca="1">_xlfn._xlws.SORT(_xlfn._xlws.FILTER($S$4:$U$158,(($K$4:$K$158=EO101)+($L$4:$L$158=EO101)+($M$4:$M$158=EO101)+($N$4:$N$158=EO101)+($O$4:$O$158=EO101)+($P$4:$P$158=EO101)+($Q$4:$Q$158=EO101))),2)</f>
        <v>Circle of Strength</v>
      </c>
      <c r="EP102">
        <f ca="1"/>
        <v>0</v>
      </c>
      <c r="EQ102">
        <f ca="1"/>
        <v>223749</v>
      </c>
      <c r="ER102" t="str" cm="1">
        <f t="array" aca="1" ref="ER102:ET108" ca="1">_xlfn._xlws.SORT(_xlfn._xlws.FILTER($S$4:$U$158,(($K$4:$K$158=ER101)+($L$4:$L$158=ER101)+($M$4:$M$158=ER101)+($N$4:$N$158=ER101)+($O$4:$O$158=ER101)+($P$4:$P$158=ER101)+($Q$4:$Q$158=ER101))),2)</f>
        <v>Ghostwalk</v>
      </c>
      <c r="ES102">
        <f ca="1"/>
        <v>0</v>
      </c>
      <c r="ET102">
        <f ca="1"/>
        <v>43752</v>
      </c>
      <c r="EU102" t="e" cm="1" vm="1">
        <f t="array" aca="1" ref="EU102" ca="1">_xlfn._xlws.SORT(_xlfn._xlws.FILTER($S$4:$U$158,(($K$4:$K$158=EU101)+($L$4:$L$158=EU101)+($M$4:$M$158=EU101)+($N$4:$N$158=EU101)+($O$4:$O$158=EU101)+($P$4:$P$158=EU101)+($Q$4:$Q$158=EU101))),2)</f>
        <v>#VALUE!</v>
      </c>
      <c r="EX102" t="str" cm="1">
        <f t="array" aca="1" ref="EX102:EZ104" ca="1">_xlfn._xlws.SORT(_xlfn._xlws.FILTER($S$4:$U$158,(($K$4:$K$158=EX101)+($L$4:$L$158=EX101)+($M$4:$M$158=EX101)+($N$4:$N$158=EX101)+($O$4:$O$158=EX101)+($P$4:$P$158=EX101)+($Q$4:$Q$158=EX101))),2)</f>
        <v>Azure Reconstruction</v>
      </c>
      <c r="EY102">
        <f ca="1"/>
        <v>0</v>
      </c>
      <c r="EZ102">
        <f ca="1"/>
        <v>558740</v>
      </c>
      <c r="FA102" t="e" cm="1" vm="1">
        <f t="array" aca="1" ref="FA102" ca="1">_xlfn._xlws.SORT(_xlfn._xlws.FILTER($S$4:$U$158,(($K$4:$K$158=FA101)+($L$4:$L$158=FA101)+($M$4:$M$158=FA101)+($N$4:$N$158=FA101)+($O$4:$O$158=FA101)+($P$4:$P$158=FA101)+($Q$4:$Q$158=FA101))),2)</f>
        <v>#VALUE!</v>
      </c>
      <c r="FD102" t="str" cm="1">
        <f t="array" aca="1" ref="FD102:FF103" ca="1">_xlfn._xlws.SORT(_xlfn._xlws.FILTER($S$4:$U$158,(($K$4:$K$158=FD101)+($L$4:$L$158=FD101)+($M$4:$M$158=FD101)+($N$4:$N$158=FD101)+($O$4:$O$158=FD101)+($P$4:$P$158=FD101)+($Q$4:$Q$158=FD101))),2)</f>
        <v>Reynos' Fins</v>
      </c>
      <c r="FE102">
        <f ca="1"/>
        <v>25</v>
      </c>
      <c r="FF102">
        <f ca="1"/>
        <v>31380</v>
      </c>
      <c r="FG102" t="str" cm="1">
        <f t="array" aca="1" ref="FG102:FI112" ca="1">_xlfn._xlws.SORT(_xlfn._xlws.FILTER($S$4:$U$158,(($K$4:$K$158=FG101)+($L$4:$L$158=FG101)+($M$4:$M$158=FG101)+($N$4:$N$158=FG101)+($O$4:$O$158=FG101)+($P$4:$P$158=FG101)+($Q$4:$Q$158=FG101))),2)</f>
        <v>Wither</v>
      </c>
      <c r="FH102">
        <f ca="1"/>
        <v>25</v>
      </c>
      <c r="FI102">
        <f ca="1"/>
        <v>1205404</v>
      </c>
      <c r="FJ102" t="str" cm="1">
        <f t="array" aca="1" ref="FJ102:FL105" ca="1">_xlfn._xlws.SORT(_xlfn._xlws.FILTER($S$4:$U$158,(($K$4:$K$158=FJ101)+($L$4:$L$158=FJ101)+($M$4:$M$158=FJ101)+($N$4:$N$158=FJ101)+($O$4:$O$158=FJ101)+($P$4:$P$158=FJ101)+($Q$4:$Q$158=FJ101))),2)</f>
        <v>Mystic Wind</v>
      </c>
      <c r="FK102">
        <f ca="1"/>
        <v>25</v>
      </c>
      <c r="FL102">
        <f ca="1"/>
        <v>953207</v>
      </c>
    </row>
    <row r="103" spans="1:168">
      <c r="A103" t="str">
        <f ca="1"/>
        <v>000378A9</v>
      </c>
      <c r="B103" t="str">
        <f ca="1"/>
        <v>0003E603</v>
      </c>
      <c r="C103">
        <f ca="1"/>
        <v>0</v>
      </c>
      <c r="D103">
        <f ca="1"/>
        <v>0</v>
      </c>
      <c r="E103" t="str">
        <f ca="1"/>
        <v>Illusion</v>
      </c>
      <c r="F103">
        <f ca="1"/>
        <v>25</v>
      </c>
      <c r="G103" t="str">
        <f ca="1"/>
        <v>Mind Vision</v>
      </c>
      <c r="H103">
        <f ca="1"/>
        <v>1</v>
      </c>
      <c r="I103">
        <f ca="1"/>
        <v>1</v>
      </c>
      <c r="J103">
        <f ca="1"/>
        <v>0</v>
      </c>
      <c r="K103" t="str">
        <f ca="1"/>
        <v>Perception</v>
      </c>
      <c r="L103">
        <f ca="1"/>
        <v>0</v>
      </c>
      <c r="M103" t="str">
        <f ca="1"/>
        <v>Light</v>
      </c>
      <c r="N103">
        <f ca="1"/>
        <v>0</v>
      </c>
      <c r="O103">
        <f ca="1"/>
        <v>0</v>
      </c>
      <c r="P103">
        <f ca="1"/>
        <v>0</v>
      </c>
      <c r="Q103">
        <f ca="1"/>
        <v>0</v>
      </c>
      <c r="S103" t="str">
        <f t="shared" ca="1" si="24"/>
        <v>Mind Vision</v>
      </c>
      <c r="T103">
        <f t="shared" ca="1" si="25"/>
        <v>25</v>
      </c>
      <c r="U103" s="22">
        <f t="shared" ca="1" si="26"/>
        <v>227497</v>
      </c>
      <c r="X103">
        <v>1</v>
      </c>
      <c r="Y103" t="str">
        <f ca="1"/>
        <v>Lamb of Mara</v>
      </c>
      <c r="Z103">
        <f ca="1"/>
        <v>25</v>
      </c>
      <c r="AA103">
        <f ca="1"/>
        <v>223747</v>
      </c>
      <c r="AB103" t="str">
        <f ca="1"/>
        <v>Vanish</v>
      </c>
      <c r="AC103">
        <f ca="1"/>
        <v>75</v>
      </c>
      <c r="AD103">
        <f ca="1"/>
        <v>228900</v>
      </c>
      <c r="AK103" t="str">
        <f ca="1"/>
        <v>Daedric Crescent</v>
      </c>
      <c r="AL103">
        <f ca="1"/>
        <v>50</v>
      </c>
      <c r="AM103">
        <f ca="1"/>
        <v>106660</v>
      </c>
      <c r="AQ103" t="str">
        <f ca="1"/>
        <v>Thundering Hooves</v>
      </c>
      <c r="AR103">
        <f ca="1"/>
        <v>50</v>
      </c>
      <c r="AS103">
        <f ca="1"/>
        <v>31372</v>
      </c>
      <c r="AT103" t="str">
        <f ca="1"/>
        <v>Enslave the Weak</v>
      </c>
      <c r="AU103">
        <f ca="1"/>
        <v>75</v>
      </c>
      <c r="AV103">
        <f ca="1"/>
        <v>198316</v>
      </c>
      <c r="AZ103" t="str">
        <f ca="1"/>
        <v>Necroplague</v>
      </c>
      <c r="BA103">
        <f ca="1"/>
        <v>25</v>
      </c>
      <c r="BB103">
        <f ca="1"/>
        <v>216338</v>
      </c>
      <c r="BC103" t="str">
        <f ca="1"/>
        <v>Horrid Wilting</v>
      </c>
      <c r="BD103">
        <f ca="1"/>
        <v>50</v>
      </c>
      <c r="BE103">
        <f ca="1"/>
        <v>74260</v>
      </c>
      <c r="BF103" t="str">
        <f ca="1"/>
        <v>Breath of Arkay</v>
      </c>
      <c r="BG103">
        <f ca="1"/>
        <v>100</v>
      </c>
      <c r="BH103">
        <f ca="1"/>
        <v>1224803</v>
      </c>
      <c r="BL103" t="str">
        <f ca="1"/>
        <v>Strength of Earth</v>
      </c>
      <c r="BM103">
        <f ca="1"/>
        <v>50</v>
      </c>
      <c r="BN103">
        <f ca="1"/>
        <v>55029</v>
      </c>
      <c r="BO103" t="str">
        <f ca="1"/>
        <v>Consuming Power</v>
      </c>
      <c r="BP103">
        <f ca="1"/>
        <v>0</v>
      </c>
      <c r="BQ103">
        <f ca="1"/>
        <v>94098</v>
      </c>
      <c r="BR103" t="str">
        <f ca="1"/>
        <v>Pale Shadow</v>
      </c>
      <c r="BS103">
        <f ca="1"/>
        <v>0</v>
      </c>
      <c r="BT103">
        <f ca="1"/>
        <v>546186</v>
      </c>
      <c r="BU103" t="str">
        <f ca="1"/>
        <v>Dragon's Teeth</v>
      </c>
      <c r="BV103">
        <f ca="1"/>
        <v>25</v>
      </c>
      <c r="BW103">
        <f ca="1"/>
        <v>148321</v>
      </c>
      <c r="BX103" t="str">
        <f ca="1"/>
        <v>Tharn's Prison</v>
      </c>
      <c r="BY103">
        <f ca="1"/>
        <v>50</v>
      </c>
      <c r="BZ103">
        <f ca="1"/>
        <v>11813</v>
      </c>
      <c r="CA103" t="str">
        <f ca="1"/>
        <v>Creeping Cold</v>
      </c>
      <c r="CB103">
        <f ca="1"/>
        <v>25</v>
      </c>
      <c r="CC103">
        <f ca="1"/>
        <v>162237</v>
      </c>
      <c r="CD103" t="str">
        <f ca="1"/>
        <v>Tumble Magnet</v>
      </c>
      <c r="CE103">
        <f ca="1"/>
        <v>75</v>
      </c>
      <c r="CF103">
        <f ca="1"/>
        <v>42475</v>
      </c>
      <c r="CG103" t="str">
        <f ca="1"/>
        <v>Shared Trauma</v>
      </c>
      <c r="CH103">
        <f ca="1"/>
        <v>25</v>
      </c>
      <c r="CI103">
        <f ca="1"/>
        <v>49324</v>
      </c>
      <c r="CJ103" t="str">
        <f ca="1"/>
        <v>Enslave the Weak</v>
      </c>
      <c r="CK103">
        <f ca="1"/>
        <v>75</v>
      </c>
      <c r="CL103">
        <f ca="1"/>
        <v>198316</v>
      </c>
      <c r="CM103" t="str">
        <f ca="1"/>
        <v>Pale Shadow</v>
      </c>
      <c r="CN103">
        <f ca="1"/>
        <v>0</v>
      </c>
      <c r="CO103">
        <f ca="1"/>
        <v>546186</v>
      </c>
      <c r="CP103" t="str">
        <f ca="1"/>
        <v>Dispel Magic</v>
      </c>
      <c r="CQ103">
        <f ca="1"/>
        <v>0</v>
      </c>
      <c r="CR103">
        <f ca="1"/>
        <v>47909</v>
      </c>
      <c r="CS103" t="str">
        <f ca="1"/>
        <v>Mystic Wind</v>
      </c>
      <c r="CT103">
        <f ca="1"/>
        <v>25</v>
      </c>
      <c r="CU103">
        <f ca="1"/>
        <v>953207</v>
      </c>
      <c r="CV103" t="str">
        <f ca="1"/>
        <v>Wither</v>
      </c>
      <c r="CW103">
        <f ca="1"/>
        <v>25</v>
      </c>
      <c r="CX103">
        <f ca="1"/>
        <v>1205404</v>
      </c>
      <c r="CY103" t="str">
        <f ca="1"/>
        <v>Ocato's Recital</v>
      </c>
      <c r="CZ103">
        <f ca="1"/>
        <v>25</v>
      </c>
      <c r="DA103">
        <f ca="1"/>
        <v>28582</v>
      </c>
      <c r="DB103" t="str">
        <f ca="1"/>
        <v>Reynos' Fins</v>
      </c>
      <c r="DC103">
        <f ca="1"/>
        <v>25</v>
      </c>
      <c r="DD103">
        <f ca="1"/>
        <v>31380</v>
      </c>
      <c r="DH103" t="str">
        <f ca="1"/>
        <v>Conjure Dremora Pit Fighter</v>
      </c>
      <c r="DI103">
        <f ca="1"/>
        <v>50</v>
      </c>
      <c r="DJ103">
        <f ca="1"/>
        <v>74596</v>
      </c>
      <c r="DK103" t="str">
        <f ca="1"/>
        <v>Mind Vision</v>
      </c>
      <c r="DL103">
        <f ca="1"/>
        <v>25</v>
      </c>
      <c r="DM103">
        <f ca="1"/>
        <v>227497</v>
      </c>
      <c r="DQ103" t="str">
        <f ca="1"/>
        <v>Sealed Resolve</v>
      </c>
      <c r="DR103">
        <f ca="1"/>
        <v>50</v>
      </c>
      <c r="DS103">
        <f ca="1"/>
        <v>130250</v>
      </c>
      <c r="DT103" t="str">
        <f ca="1"/>
        <v>Wild Healing</v>
      </c>
      <c r="DU103">
        <f ca="1"/>
        <v>0</v>
      </c>
      <c r="DV103">
        <f ca="1"/>
        <v>533635</v>
      </c>
      <c r="DW103" t="str">
        <f ca="1"/>
        <v>Thrumming Stone</v>
      </c>
      <c r="DX103">
        <f ca="1"/>
        <v>100</v>
      </c>
      <c r="DY103">
        <f ca="1"/>
        <v>1199815</v>
      </c>
      <c r="DZ103" t="str">
        <f ca="1"/>
        <v>Drop Zone</v>
      </c>
      <c r="EA103">
        <f ca="1"/>
        <v>25</v>
      </c>
      <c r="EB103">
        <f ca="1"/>
        <v>46662</v>
      </c>
      <c r="EF103" t="str">
        <f ca="1"/>
        <v>Rift Bolt</v>
      </c>
      <c r="EG103">
        <f ca="1"/>
        <v>25</v>
      </c>
      <c r="EH103">
        <f ca="1"/>
        <v>152514</v>
      </c>
      <c r="EI103" t="str">
        <f ca="1"/>
        <v>King's Heart</v>
      </c>
      <c r="EJ103">
        <f ca="1"/>
        <v>100</v>
      </c>
      <c r="EK103">
        <f ca="1"/>
        <v>212170</v>
      </c>
      <c r="EL103" t="str">
        <f ca="1"/>
        <v>Bone Spirit</v>
      </c>
      <c r="EM103">
        <f ca="1"/>
        <v>0</v>
      </c>
      <c r="EN103">
        <f ca="1"/>
        <v>217724</v>
      </c>
      <c r="ER103" t="str">
        <f ca="1"/>
        <v>Rift Bolt</v>
      </c>
      <c r="ES103">
        <f ca="1"/>
        <v>25</v>
      </c>
      <c r="ET103">
        <f ca="1"/>
        <v>152514</v>
      </c>
      <c r="EX103" t="str">
        <f ca="1"/>
        <v>Wind Running</v>
      </c>
      <c r="EY103">
        <f ca="1"/>
        <v>100</v>
      </c>
      <c r="EZ103">
        <f ca="1"/>
        <v>24363</v>
      </c>
      <c r="FD103" t="str">
        <f ca="1"/>
        <v>Control Weather</v>
      </c>
      <c r="FE103">
        <f ca="1"/>
        <v>100</v>
      </c>
      <c r="FF103">
        <f ca="1"/>
        <v>543388</v>
      </c>
      <c r="FG103" t="str">
        <f ca="1"/>
        <v>Illusory Flames</v>
      </c>
      <c r="FH103">
        <f ca="1"/>
        <v>25</v>
      </c>
      <c r="FI103">
        <f ca="1"/>
        <v>223279</v>
      </c>
      <c r="FJ103" t="str">
        <f ca="1"/>
        <v>Control Weather</v>
      </c>
      <c r="FK103">
        <f ca="1"/>
        <v>100</v>
      </c>
      <c r="FL103">
        <f ca="1"/>
        <v>543388</v>
      </c>
    </row>
    <row r="104" spans="1:168">
      <c r="A104" t="str">
        <f ca="1"/>
        <v>0000C0AC</v>
      </c>
      <c r="B104" t="str">
        <f ca="1"/>
        <v>0003E600</v>
      </c>
      <c r="C104">
        <f ca="1"/>
        <v>0</v>
      </c>
      <c r="D104">
        <f ca="1"/>
        <v>0</v>
      </c>
      <c r="E104" t="str">
        <f ca="1"/>
        <v>Illusion</v>
      </c>
      <c r="F104">
        <f ca="1"/>
        <v>25</v>
      </c>
      <c r="G104" t="str">
        <f ca="1"/>
        <v>Shared Trauma</v>
      </c>
      <c r="H104">
        <f ca="1"/>
        <v>1</v>
      </c>
      <c r="I104">
        <f ca="1"/>
        <v>1</v>
      </c>
      <c r="J104">
        <f ca="1"/>
        <v>0</v>
      </c>
      <c r="K104">
        <f ca="1"/>
        <v>0</v>
      </c>
      <c r="L104">
        <f ca="1"/>
        <v>0</v>
      </c>
      <c r="M104">
        <f ca="1"/>
        <v>0</v>
      </c>
      <c r="N104" t="str">
        <f ca="1"/>
        <v>Health</v>
      </c>
      <c r="O104">
        <f ca="1"/>
        <v>0</v>
      </c>
      <c r="P104">
        <f ca="1"/>
        <v>0</v>
      </c>
      <c r="Q104" t="str">
        <f ca="1"/>
        <v>Metamagic</v>
      </c>
      <c r="S104" t="str">
        <f t="shared" ca="1" si="24"/>
        <v>Shared Trauma</v>
      </c>
      <c r="T104">
        <f t="shared" ca="1" si="25"/>
        <v>25</v>
      </c>
      <c r="U104" s="22">
        <f t="shared" ca="1" si="26"/>
        <v>49324</v>
      </c>
      <c r="X104">
        <v>2</v>
      </c>
      <c r="Y104" t="str">
        <f ca="1"/>
        <v>Leech Seed</v>
      </c>
      <c r="Z104">
        <f ca="1"/>
        <v>25</v>
      </c>
      <c r="AA104">
        <f ca="1"/>
        <v>1303805</v>
      </c>
      <c r="AB104" t="str">
        <f ca="1"/>
        <v>Hidden Cobra</v>
      </c>
      <c r="AC104">
        <f ca="1"/>
        <v>100</v>
      </c>
      <c r="AD104">
        <f ca="1"/>
        <v>290244</v>
      </c>
      <c r="AK104" t="str">
        <f ca="1"/>
        <v>Pull From Eternity</v>
      </c>
      <c r="AL104">
        <f ca="1"/>
        <v>100</v>
      </c>
      <c r="AM104">
        <f ca="1"/>
        <v>547587</v>
      </c>
      <c r="AQ104" t="str">
        <f ca="1"/>
        <v>Blood Boil</v>
      </c>
      <c r="AR104">
        <f ca="1"/>
        <v>75</v>
      </c>
      <c r="AS104">
        <f ca="1"/>
        <v>281924</v>
      </c>
      <c r="AT104" t="str">
        <f ca="1"/>
        <v>Mind Control</v>
      </c>
      <c r="AU104">
        <f ca="1"/>
        <v>75</v>
      </c>
      <c r="AV104">
        <f ca="1"/>
        <v>227502</v>
      </c>
      <c r="AZ104" t="str">
        <f ca="1"/>
        <v>Slay Living</v>
      </c>
      <c r="BA104">
        <f ca="1"/>
        <v>25</v>
      </c>
      <c r="BB104">
        <f ca="1"/>
        <v>15887</v>
      </c>
      <c r="BC104" t="str">
        <f ca="1"/>
        <v>Life's Finale</v>
      </c>
      <c r="BD104">
        <f ca="1"/>
        <v>100</v>
      </c>
      <c r="BE104">
        <f ca="1"/>
        <v>540584</v>
      </c>
      <c r="BF104" t="str">
        <f ca="1"/>
        <v>Dust To Dust</v>
      </c>
      <c r="BG104">
        <f ca="1"/>
        <v>100</v>
      </c>
      <c r="BH104">
        <f ca="1"/>
        <v>1118764</v>
      </c>
      <c r="BL104" t="str">
        <f ca="1"/>
        <v>Undermine</v>
      </c>
      <c r="BM104">
        <f ca="1"/>
        <v>50</v>
      </c>
      <c r="BN104">
        <f ca="1"/>
        <v>11825</v>
      </c>
      <c r="BO104" t="str">
        <f ca="1"/>
        <v>Reynos' Fins</v>
      </c>
      <c r="BP104">
        <f ca="1"/>
        <v>25</v>
      </c>
      <c r="BQ104">
        <f ca="1"/>
        <v>31380</v>
      </c>
      <c r="BR104" t="str">
        <f ca="1"/>
        <v>Perilous Path</v>
      </c>
      <c r="BS104">
        <f ca="1"/>
        <v>25</v>
      </c>
      <c r="BT104">
        <f ca="1"/>
        <v>525298</v>
      </c>
      <c r="BU104" t="str">
        <f ca="1"/>
        <v>Inferno</v>
      </c>
      <c r="BV104">
        <f ca="1"/>
        <v>25</v>
      </c>
      <c r="BW104">
        <f ca="1"/>
        <v>142763</v>
      </c>
      <c r="BX104" t="str">
        <f ca="1"/>
        <v>Detonate Lock</v>
      </c>
      <c r="BY104">
        <f ca="1"/>
        <v>75</v>
      </c>
      <c r="BZ104">
        <f ca="1"/>
        <v>43881</v>
      </c>
      <c r="CA104" t="str">
        <f ca="1"/>
        <v>Fracture</v>
      </c>
      <c r="CB104">
        <f ca="1"/>
        <v>25</v>
      </c>
      <c r="CC104">
        <f ca="1"/>
        <v>162240</v>
      </c>
      <c r="CG104" t="str">
        <f ca="1"/>
        <v>Lamb of Mara</v>
      </c>
      <c r="CH104">
        <f ca="1"/>
        <v>25</v>
      </c>
      <c r="CI104">
        <f ca="1"/>
        <v>223747</v>
      </c>
      <c r="CJ104" t="str">
        <f ca="1"/>
        <v>Mind Control</v>
      </c>
      <c r="CK104">
        <f ca="1"/>
        <v>75</v>
      </c>
      <c r="CL104">
        <f ca="1"/>
        <v>227502</v>
      </c>
      <c r="CM104" t="str">
        <f ca="1"/>
        <v>Mind Vision</v>
      </c>
      <c r="CN104">
        <f ca="1"/>
        <v>25</v>
      </c>
      <c r="CO104">
        <f ca="1"/>
        <v>227497</v>
      </c>
      <c r="CP104" t="str">
        <f ca="1"/>
        <v>Atronach Mark</v>
      </c>
      <c r="CQ104">
        <f ca="1"/>
        <v>25</v>
      </c>
      <c r="CR104">
        <f ca="1"/>
        <v>183678</v>
      </c>
      <c r="CS104" t="str">
        <f ca="1"/>
        <v>Circle of the Moons</v>
      </c>
      <c r="CT104">
        <f ca="1"/>
        <v>50</v>
      </c>
      <c r="CU104">
        <f ca="1"/>
        <v>1121531</v>
      </c>
      <c r="CV104" t="str">
        <f ca="1"/>
        <v>Strength of Earth</v>
      </c>
      <c r="CW104">
        <f ca="1"/>
        <v>50</v>
      </c>
      <c r="CX104">
        <f ca="1"/>
        <v>55029</v>
      </c>
      <c r="CY104" t="str">
        <f ca="1"/>
        <v>Power of the Master</v>
      </c>
      <c r="CZ104">
        <f ca="1"/>
        <v>25</v>
      </c>
      <c r="DA104">
        <f ca="1"/>
        <v>99710</v>
      </c>
      <c r="DB104" t="str">
        <f ca="1"/>
        <v>Wither</v>
      </c>
      <c r="DC104">
        <f ca="1"/>
        <v>25</v>
      </c>
      <c r="DD104">
        <f ca="1"/>
        <v>1205404</v>
      </c>
      <c r="DH104" t="str">
        <f ca="1"/>
        <v>Conjure Xivilai Sorcerer</v>
      </c>
      <c r="DI104">
        <f ca="1"/>
        <v>50</v>
      </c>
      <c r="DJ104">
        <f ca="1"/>
        <v>1190056</v>
      </c>
      <c r="DK104" t="str">
        <f ca="1"/>
        <v>Locate Object</v>
      </c>
      <c r="DL104">
        <f ca="1"/>
        <v>50</v>
      </c>
      <c r="DM104">
        <f ca="1"/>
        <v>49475</v>
      </c>
      <c r="DQ104" t="str">
        <f ca="1"/>
        <v>Battletide</v>
      </c>
      <c r="DR104">
        <f ca="1"/>
        <v>100</v>
      </c>
      <c r="DS104">
        <f ca="1"/>
        <v>388334</v>
      </c>
      <c r="DT104" t="str">
        <f ca="1"/>
        <v>Mystic Wind</v>
      </c>
      <c r="DU104">
        <f ca="1"/>
        <v>25</v>
      </c>
      <c r="DV104">
        <f ca="1"/>
        <v>953207</v>
      </c>
      <c r="DW104" t="str">
        <f ca="1"/>
        <v>Forbidden Sun</v>
      </c>
      <c r="DX104">
        <f ca="1"/>
        <v>100</v>
      </c>
      <c r="DY104">
        <f ca="1"/>
        <v>279140</v>
      </c>
      <c r="DZ104" t="str">
        <f ca="1"/>
        <v>Summoning Rune</v>
      </c>
      <c r="EA104">
        <f ca="1"/>
        <v>50</v>
      </c>
      <c r="EB104">
        <f ca="1"/>
        <v>1199813</v>
      </c>
      <c r="EF104" t="str">
        <f ca="1"/>
        <v>Electrosphere</v>
      </c>
      <c r="EG104">
        <f ca="1"/>
        <v>50</v>
      </c>
      <c r="EH104">
        <f ca="1"/>
        <v>6265</v>
      </c>
      <c r="EL104" t="str">
        <f ca="1"/>
        <v>Conjure Cat Totem</v>
      </c>
      <c r="EM104">
        <f ca="1"/>
        <v>25</v>
      </c>
      <c r="EN104">
        <f ca="1"/>
        <v>160068</v>
      </c>
      <c r="ER104" t="str">
        <f ca="1"/>
        <v>Summoning Rune</v>
      </c>
      <c r="ES104">
        <f ca="1"/>
        <v>50</v>
      </c>
      <c r="ET104">
        <f ca="1"/>
        <v>1199813</v>
      </c>
      <c r="EX104" t="str">
        <f ca="1"/>
        <v>Worm Shroud</v>
      </c>
      <c r="EY104">
        <f ca="1"/>
        <v>100</v>
      </c>
      <c r="EZ104">
        <f ca="1"/>
        <v>1231757</v>
      </c>
      <c r="FG104" t="str">
        <f ca="1"/>
        <v>Illusory Pyre</v>
      </c>
      <c r="FH104">
        <f ca="1"/>
        <v>50</v>
      </c>
      <c r="FI104">
        <f ca="1"/>
        <v>208011</v>
      </c>
      <c r="FJ104" t="str">
        <f ca="1"/>
        <v>Wind Running</v>
      </c>
      <c r="FK104">
        <f ca="1"/>
        <v>100</v>
      </c>
      <c r="FL104">
        <f ca="1"/>
        <v>24363</v>
      </c>
    </row>
    <row r="105" spans="1:168">
      <c r="A105" t="str">
        <f ca="1"/>
        <v>0000BB22</v>
      </c>
      <c r="B105" t="str">
        <f ca="1"/>
        <v>0003E604</v>
      </c>
      <c r="C105">
        <f ca="1"/>
        <v>0</v>
      </c>
      <c r="D105">
        <f ca="1"/>
        <v>0</v>
      </c>
      <c r="E105" t="str">
        <f ca="1"/>
        <v>Illusion</v>
      </c>
      <c r="F105">
        <f ca="1"/>
        <v>25</v>
      </c>
      <c r="G105" t="str">
        <f ca="1"/>
        <v>Thoughtsteal</v>
      </c>
      <c r="H105">
        <f ca="1"/>
        <v>1</v>
      </c>
      <c r="I105">
        <f ca="1"/>
        <v>1</v>
      </c>
      <c r="J105">
        <f ca="1"/>
        <v>0</v>
      </c>
      <c r="K105">
        <f ca="1"/>
        <v>0</v>
      </c>
      <c r="L105">
        <f ca="1"/>
        <v>0</v>
      </c>
      <c r="M105">
        <f ca="1"/>
        <v>0</v>
      </c>
      <c r="N105">
        <f ca="1"/>
        <v>0</v>
      </c>
      <c r="O105">
        <f ca="1"/>
        <v>0</v>
      </c>
      <c r="P105">
        <f ca="1"/>
        <v>0</v>
      </c>
      <c r="Q105" t="str">
        <f ca="1"/>
        <v>Metamagic</v>
      </c>
      <c r="S105" t="str">
        <f t="shared" ca="1" si="24"/>
        <v>Thoughtsteal</v>
      </c>
      <c r="T105">
        <f t="shared" ca="1" si="25"/>
        <v>25</v>
      </c>
      <c r="U105" s="22">
        <f t="shared" ca="1" si="26"/>
        <v>47906</v>
      </c>
      <c r="X105">
        <v>3</v>
      </c>
      <c r="Y105" t="str">
        <f ca="1"/>
        <v>Circle of the Moons</v>
      </c>
      <c r="Z105">
        <f ca="1"/>
        <v>50</v>
      </c>
      <c r="AA105">
        <f ca="1"/>
        <v>1121531</v>
      </c>
      <c r="AQ105" t="str">
        <f ca="1"/>
        <v>Life's Finale</v>
      </c>
      <c r="AR105">
        <f ca="1"/>
        <v>100</v>
      </c>
      <c r="AS105">
        <f ca="1"/>
        <v>540584</v>
      </c>
      <c r="AZ105" t="str">
        <f ca="1"/>
        <v>Welling Blood</v>
      </c>
      <c r="BA105">
        <f ca="1"/>
        <v>25</v>
      </c>
      <c r="BB105">
        <f ca="1"/>
        <v>130265</v>
      </c>
      <c r="BF105" t="str">
        <f ca="1"/>
        <v>Godform</v>
      </c>
      <c r="BG105">
        <f ca="1"/>
        <v>100</v>
      </c>
      <c r="BH105">
        <f ca="1"/>
        <v>551726</v>
      </c>
      <c r="BL105" t="str">
        <f ca="1"/>
        <v>Entomb</v>
      </c>
      <c r="BM105">
        <f ca="1"/>
        <v>75</v>
      </c>
      <c r="BN105">
        <f ca="1"/>
        <v>284700</v>
      </c>
      <c r="BO105" t="str">
        <f ca="1"/>
        <v>Strength of Earth</v>
      </c>
      <c r="BP105">
        <f ca="1"/>
        <v>50</v>
      </c>
      <c r="BQ105">
        <f ca="1"/>
        <v>55029</v>
      </c>
      <c r="BR105" t="str">
        <f ca="1"/>
        <v>Evil Twin</v>
      </c>
      <c r="BS105">
        <f ca="1"/>
        <v>50</v>
      </c>
      <c r="BT105">
        <f ca="1"/>
        <v>226098</v>
      </c>
      <c r="BU105" t="str">
        <f ca="1"/>
        <v>Bolide</v>
      </c>
      <c r="BV105">
        <f ca="1"/>
        <v>50</v>
      </c>
      <c r="BW105">
        <f ca="1"/>
        <v>169165</v>
      </c>
      <c r="BX105" t="str">
        <f ca="1"/>
        <v>Acceleration Rune</v>
      </c>
      <c r="BY105">
        <f ca="1"/>
        <v>100</v>
      </c>
      <c r="BZ105">
        <f ca="1"/>
        <v>1199817</v>
      </c>
      <c r="CA105" t="str">
        <f ca="1"/>
        <v>Frost Nova</v>
      </c>
      <c r="CB105">
        <f ca="1"/>
        <v>50</v>
      </c>
      <c r="CC105">
        <f ca="1"/>
        <v>1263598</v>
      </c>
      <c r="CG105" t="str">
        <f ca="1"/>
        <v>Leech Seed</v>
      </c>
      <c r="CH105">
        <f ca="1"/>
        <v>25</v>
      </c>
      <c r="CI105">
        <f ca="1"/>
        <v>1303805</v>
      </c>
      <c r="CJ105" t="str">
        <f ca="1"/>
        <v>Vanish</v>
      </c>
      <c r="CK105">
        <f ca="1"/>
        <v>75</v>
      </c>
      <c r="CL105">
        <f ca="1"/>
        <v>228900</v>
      </c>
      <c r="CM105" t="str">
        <f ca="1"/>
        <v>Evil Twin</v>
      </c>
      <c r="CN105">
        <f ca="1"/>
        <v>50</v>
      </c>
      <c r="CO105">
        <f ca="1"/>
        <v>226098</v>
      </c>
      <c r="CP105" t="str">
        <f ca="1"/>
        <v>Backlash</v>
      </c>
      <c r="CQ105">
        <f ca="1"/>
        <v>25</v>
      </c>
      <c r="CR105">
        <f ca="1"/>
        <v>1127130</v>
      </c>
      <c r="CS105" t="str">
        <f ca="1"/>
        <v>Magicka Void</v>
      </c>
      <c r="CT105">
        <f ca="1"/>
        <v>100</v>
      </c>
      <c r="CU105">
        <f ca="1"/>
        <v>46519</v>
      </c>
      <c r="CY105" t="str">
        <f ca="1"/>
        <v>Backlash</v>
      </c>
      <c r="CZ105">
        <f ca="1"/>
        <v>25</v>
      </c>
      <c r="DA105">
        <f ca="1"/>
        <v>1127130</v>
      </c>
      <c r="DB105" t="str">
        <f ca="1"/>
        <v>Thundering Hooves</v>
      </c>
      <c r="DC105">
        <f ca="1"/>
        <v>50</v>
      </c>
      <c r="DD105">
        <f ca="1"/>
        <v>31372</v>
      </c>
      <c r="DH105" t="str">
        <f ca="1"/>
        <v>Daedric Crescent</v>
      </c>
      <c r="DI105">
        <f ca="1"/>
        <v>50</v>
      </c>
      <c r="DJ105">
        <f ca="1"/>
        <v>106660</v>
      </c>
      <c r="DT105" t="str">
        <f ca="1"/>
        <v>Healing Blossom</v>
      </c>
      <c r="DU105">
        <f ca="1"/>
        <v>75</v>
      </c>
      <c r="DV105">
        <f ca="1"/>
        <v>390989</v>
      </c>
      <c r="DW105" t="str">
        <f ca="1"/>
        <v>Howling Blast</v>
      </c>
      <c r="DX105">
        <f ca="1"/>
        <v>100</v>
      </c>
      <c r="DY105">
        <f ca="1"/>
        <v>539180</v>
      </c>
      <c r="DZ105" t="str">
        <f ca="1"/>
        <v>Circle of the Moons</v>
      </c>
      <c r="EA105">
        <f ca="1"/>
        <v>50</v>
      </c>
      <c r="EB105">
        <f ca="1"/>
        <v>1121531</v>
      </c>
      <c r="EF105" t="str">
        <f ca="1"/>
        <v>Scattershock</v>
      </c>
      <c r="EG105">
        <f ca="1"/>
        <v>50</v>
      </c>
      <c r="EH105">
        <f ca="1"/>
        <v>151113</v>
      </c>
      <c r="EL105" t="str">
        <f ca="1"/>
        <v>Soul Cloak</v>
      </c>
      <c r="EM105">
        <f ca="1"/>
        <v>25</v>
      </c>
      <c r="EN105">
        <f ca="1"/>
        <v>1313539</v>
      </c>
      <c r="ER105" t="str">
        <f ca="1"/>
        <v>Shadowbond</v>
      </c>
      <c r="ES105">
        <f ca="1"/>
        <v>50</v>
      </c>
      <c r="ET105">
        <f ca="1"/>
        <v>203853</v>
      </c>
      <c r="FG105" t="str">
        <f ca="1"/>
        <v>Ruin</v>
      </c>
      <c r="FH105">
        <f ca="1"/>
        <v>50</v>
      </c>
      <c r="FI105">
        <f ca="1"/>
        <v>88536</v>
      </c>
      <c r="FJ105" t="str">
        <f ca="1"/>
        <v>Twister</v>
      </c>
      <c r="FK105">
        <f ca="1"/>
        <v>100</v>
      </c>
      <c r="FL105">
        <f ca="1"/>
        <v>185819</v>
      </c>
    </row>
    <row r="106" spans="1:168">
      <c r="A106" t="str">
        <f ca="1"/>
        <v>00127FA7</v>
      </c>
      <c r="B106" t="str">
        <f ca="1"/>
        <v>0003E608</v>
      </c>
      <c r="C106">
        <f ca="1"/>
        <v>0</v>
      </c>
      <c r="D106">
        <f ca="1"/>
        <v>0</v>
      </c>
      <c r="E106" t="str">
        <f ca="1"/>
        <v>Illusion</v>
      </c>
      <c r="F106">
        <f ca="1"/>
        <v>50</v>
      </c>
      <c r="G106" t="str">
        <f ca="1"/>
        <v>Blood for Blood</v>
      </c>
      <c r="H106">
        <f ca="1"/>
        <v>1</v>
      </c>
      <c r="I106">
        <f ca="1"/>
        <v>1</v>
      </c>
      <c r="J106">
        <f ca="1"/>
        <v>0</v>
      </c>
      <c r="K106">
        <f ca="1"/>
        <v>0</v>
      </c>
      <c r="L106">
        <f ca="1"/>
        <v>0</v>
      </c>
      <c r="M106" t="str">
        <f ca="1"/>
        <v>Death</v>
      </c>
      <c r="N106">
        <f ca="1"/>
        <v>0</v>
      </c>
      <c r="O106" t="str">
        <f ca="1"/>
        <v>Soul</v>
      </c>
      <c r="P106">
        <f ca="1"/>
        <v>0</v>
      </c>
      <c r="Q106">
        <f ca="1"/>
        <v>0</v>
      </c>
      <c r="S106" t="str">
        <f t="shared" ca="1" si="24"/>
        <v>Blood for Blood</v>
      </c>
      <c r="T106">
        <f t="shared" ca="1" si="25"/>
        <v>50</v>
      </c>
      <c r="U106" s="22">
        <f t="shared" ca="1" si="26"/>
        <v>1212327</v>
      </c>
      <c r="X106">
        <v>4</v>
      </c>
      <c r="Y106" t="str">
        <f ca="1"/>
        <v>Decompose</v>
      </c>
      <c r="Z106">
        <f ca="1"/>
        <v>75</v>
      </c>
      <c r="AA106">
        <f ca="1"/>
        <v>127483</v>
      </c>
      <c r="AZ106" t="str">
        <f ca="1"/>
        <v>Conjure Lich</v>
      </c>
      <c r="BA106">
        <f ca="1"/>
        <v>50</v>
      </c>
      <c r="BB106">
        <f ca="1"/>
        <v>74602</v>
      </c>
      <c r="BF106" t="str">
        <f ca="1"/>
        <v>King's Heart</v>
      </c>
      <c r="BG106">
        <f ca="1"/>
        <v>100</v>
      </c>
      <c r="BH106">
        <f ca="1"/>
        <v>212170</v>
      </c>
      <c r="BL106" t="str">
        <f ca="1"/>
        <v>Talons of Nirn</v>
      </c>
      <c r="BM106">
        <f ca="1"/>
        <v>100</v>
      </c>
      <c r="BN106">
        <f ca="1"/>
        <v>523897</v>
      </c>
      <c r="BO106" t="str">
        <f ca="1"/>
        <v>Tree Rings</v>
      </c>
      <c r="BP106">
        <f ca="1"/>
        <v>50</v>
      </c>
      <c r="BQ106">
        <f ca="1"/>
        <v>1301013</v>
      </c>
      <c r="BR106" t="str">
        <f ca="1"/>
        <v>Figment of Pain</v>
      </c>
      <c r="BS106">
        <f ca="1"/>
        <v>50</v>
      </c>
      <c r="BT106">
        <f ca="1"/>
        <v>277729</v>
      </c>
      <c r="BU106" t="str">
        <f ca="1"/>
        <v>Incendiary Flow</v>
      </c>
      <c r="BV106">
        <f ca="1"/>
        <v>50</v>
      </c>
      <c r="BW106">
        <f ca="1"/>
        <v>547088</v>
      </c>
      <c r="BX106" t="str">
        <f ca="1"/>
        <v>Malviser's Gauntlet</v>
      </c>
      <c r="BY106">
        <f ca="1"/>
        <v>100</v>
      </c>
      <c r="BZ106">
        <f ca="1"/>
        <v>11818</v>
      </c>
      <c r="CA106" t="str">
        <f ca="1"/>
        <v>Ice Shiv</v>
      </c>
      <c r="CB106">
        <f ca="1"/>
        <v>50</v>
      </c>
      <c r="CC106">
        <f ca="1"/>
        <v>150340</v>
      </c>
      <c r="CG106" t="str">
        <f ca="1"/>
        <v>Illusory Pyre</v>
      </c>
      <c r="CH106">
        <f ca="1"/>
        <v>50</v>
      </c>
      <c r="CI106">
        <f ca="1"/>
        <v>208011</v>
      </c>
      <c r="CM106" t="str">
        <f ca="1"/>
        <v>Figment of Pain</v>
      </c>
      <c r="CN106">
        <f ca="1"/>
        <v>50</v>
      </c>
      <c r="CO106">
        <f ca="1"/>
        <v>277729</v>
      </c>
      <c r="CP106" t="str">
        <f ca="1"/>
        <v>Conjure Dremora Mentor</v>
      </c>
      <c r="CQ106">
        <f ca="1"/>
        <v>75</v>
      </c>
      <c r="CR106">
        <f ca="1"/>
        <v>812209</v>
      </c>
      <c r="CY106" t="str">
        <f ca="1"/>
        <v>Shared Trauma</v>
      </c>
      <c r="CZ106">
        <f ca="1"/>
        <v>25</v>
      </c>
      <c r="DA106">
        <f ca="1"/>
        <v>49324</v>
      </c>
      <c r="DH106" t="str">
        <f ca="1"/>
        <v>Conjure Dremora Champion</v>
      </c>
      <c r="DI106">
        <f ca="1"/>
        <v>75</v>
      </c>
      <c r="DJ106">
        <f ca="1"/>
        <v>75999</v>
      </c>
      <c r="DT106" t="str">
        <f ca="1"/>
        <v>Resurgence</v>
      </c>
      <c r="DU106">
        <f ca="1"/>
        <v>75</v>
      </c>
      <c r="DV106">
        <f ca="1"/>
        <v>124673</v>
      </c>
      <c r="DW106" t="str">
        <f ca="1"/>
        <v>Static Dome</v>
      </c>
      <c r="DX106">
        <f ca="1"/>
        <v>100</v>
      </c>
      <c r="DY106">
        <f ca="1"/>
        <v>539170</v>
      </c>
      <c r="DZ106" t="str">
        <f ca="1"/>
        <v>Acceleration Rune</v>
      </c>
      <c r="EA106">
        <f ca="1"/>
        <v>100</v>
      </c>
      <c r="EB106">
        <f ca="1"/>
        <v>1199817</v>
      </c>
      <c r="EF106" t="str">
        <f ca="1"/>
        <v>Thundercrack</v>
      </c>
      <c r="EG106">
        <f ca="1"/>
        <v>50</v>
      </c>
      <c r="EH106">
        <f ca="1"/>
        <v>510011</v>
      </c>
      <c r="EL106" t="str">
        <f ca="1"/>
        <v>Corpse Explosion</v>
      </c>
      <c r="EM106">
        <f ca="1"/>
        <v>50</v>
      </c>
      <c r="EN106">
        <f ca="1"/>
        <v>1184491</v>
      </c>
      <c r="ER106" t="str">
        <f ca="1"/>
        <v>Milestones</v>
      </c>
      <c r="ES106">
        <f ca="1"/>
        <v>100</v>
      </c>
      <c r="ET106">
        <f ca="1"/>
        <v>678357</v>
      </c>
      <c r="FG106" t="str">
        <f ca="1"/>
        <v>Sotha's Maelstrom</v>
      </c>
      <c r="FH106">
        <f ca="1"/>
        <v>100</v>
      </c>
      <c r="FI106">
        <f ca="1"/>
        <v>551776</v>
      </c>
    </row>
    <row r="107" spans="1:168">
      <c r="A107" t="str">
        <f ca="1"/>
        <v>00058655</v>
      </c>
      <c r="B107" t="str">
        <f ca="1"/>
        <v>0003E606</v>
      </c>
      <c r="C107">
        <f ca="1"/>
        <v>0</v>
      </c>
      <c r="D107">
        <f ca="1"/>
        <v>0</v>
      </c>
      <c r="E107" t="str">
        <f ca="1"/>
        <v>Illusion</v>
      </c>
      <c r="F107">
        <f ca="1"/>
        <v>50</v>
      </c>
      <c r="G107" t="str">
        <f ca="1"/>
        <v>Compelling Whispers</v>
      </c>
      <c r="H107">
        <f ca="1"/>
        <v>1</v>
      </c>
      <c r="I107">
        <f ca="1"/>
        <v>1</v>
      </c>
      <c r="J107">
        <f ca="1"/>
        <v>0</v>
      </c>
      <c r="K107" t="str">
        <f ca="1"/>
        <v>Influence</v>
      </c>
      <c r="L107" t="str">
        <f ca="1"/>
        <v>Command</v>
      </c>
      <c r="M107">
        <f ca="1"/>
        <v>0</v>
      </c>
      <c r="N107">
        <f ca="1"/>
        <v>0</v>
      </c>
      <c r="O107">
        <f ca="1"/>
        <v>0</v>
      </c>
      <c r="P107">
        <f ca="1"/>
        <v>0</v>
      </c>
      <c r="Q107">
        <f ca="1"/>
        <v>0</v>
      </c>
      <c r="S107" t="str">
        <f t="shared" ca="1" si="24"/>
        <v>Compelling Whispers</v>
      </c>
      <c r="T107">
        <f t="shared" ca="1" si="25"/>
        <v>50</v>
      </c>
      <c r="U107" s="22">
        <f t="shared" ca="1" si="26"/>
        <v>362069</v>
      </c>
      <c r="X107">
        <v>5</v>
      </c>
      <c r="Y107" t="str">
        <f ca="1"/>
        <v>Battletide</v>
      </c>
      <c r="Z107">
        <f ca="1"/>
        <v>100</v>
      </c>
      <c r="AA107">
        <f ca="1"/>
        <v>388334</v>
      </c>
      <c r="AZ107" t="str">
        <f ca="1"/>
        <v>Blood for Blood</v>
      </c>
      <c r="BA107">
        <f ca="1"/>
        <v>50</v>
      </c>
      <c r="BB107">
        <f ca="1"/>
        <v>1212327</v>
      </c>
      <c r="BF107" t="str">
        <f ca="1"/>
        <v>Meridia's Wrath</v>
      </c>
      <c r="BG107">
        <f ca="1"/>
        <v>100</v>
      </c>
      <c r="BH107">
        <f ca="1"/>
        <v>221895</v>
      </c>
      <c r="BL107" t="str">
        <f ca="1"/>
        <v>Thrumming Stone</v>
      </c>
      <c r="BM107">
        <f ca="1"/>
        <v>100</v>
      </c>
      <c r="BN107">
        <f ca="1"/>
        <v>1199815</v>
      </c>
      <c r="BO107" t="str">
        <f ca="1"/>
        <v>Conjure Dremora Mentor</v>
      </c>
      <c r="BP107">
        <f ca="1"/>
        <v>75</v>
      </c>
      <c r="BQ107">
        <f ca="1"/>
        <v>812209</v>
      </c>
      <c r="BR107" t="str">
        <f ca="1"/>
        <v>Fabricate Object</v>
      </c>
      <c r="BS107">
        <f ca="1"/>
        <v>75</v>
      </c>
      <c r="BT107">
        <f ca="1"/>
        <v>14594</v>
      </c>
      <c r="BU107" t="str">
        <f ca="1"/>
        <v>Bombardment</v>
      </c>
      <c r="BV107">
        <f ca="1"/>
        <v>75</v>
      </c>
      <c r="BW107">
        <f ca="1"/>
        <v>169172</v>
      </c>
      <c r="BX107" t="str">
        <f ca="1"/>
        <v>Wind Running</v>
      </c>
      <c r="BY107">
        <f ca="1"/>
        <v>100</v>
      </c>
      <c r="BZ107">
        <f ca="1"/>
        <v>24363</v>
      </c>
      <c r="CA107" t="str">
        <f ca="1"/>
        <v>Shattering Crystal</v>
      </c>
      <c r="CB107">
        <f ca="1"/>
        <v>75</v>
      </c>
      <c r="CC107">
        <f ca="1"/>
        <v>1082919</v>
      </c>
      <c r="CG107" t="str">
        <f ca="1"/>
        <v>Tree Rings</v>
      </c>
      <c r="CH107">
        <f ca="1"/>
        <v>50</v>
      </c>
      <c r="CI107">
        <f ca="1"/>
        <v>1301013</v>
      </c>
      <c r="CM107" t="str">
        <f ca="1"/>
        <v>Illusory Pyre</v>
      </c>
      <c r="CN107">
        <f ca="1"/>
        <v>50</v>
      </c>
      <c r="CO107">
        <f ca="1"/>
        <v>208011</v>
      </c>
      <c r="CP107" t="str">
        <f ca="1"/>
        <v>Hethoth's Grimoire</v>
      </c>
      <c r="CQ107">
        <f ca="1"/>
        <v>100</v>
      </c>
      <c r="CR107">
        <f ca="1"/>
        <v>49469</v>
      </c>
      <c r="CY107" t="str">
        <f ca="1"/>
        <v>Thoughtsteal</v>
      </c>
      <c r="CZ107">
        <f ca="1"/>
        <v>25</v>
      </c>
      <c r="DA107">
        <f ca="1"/>
        <v>47906</v>
      </c>
      <c r="DH107" t="str">
        <f ca="1"/>
        <v>Conjure Dremora Honor Guard</v>
      </c>
      <c r="DI107">
        <f ca="1"/>
        <v>75</v>
      </c>
      <c r="DJ107">
        <f ca="1"/>
        <v>78806</v>
      </c>
      <c r="DT107" t="str">
        <f ca="1"/>
        <v>Breath of Arkay</v>
      </c>
      <c r="DU107">
        <f ca="1"/>
        <v>100</v>
      </c>
      <c r="DV107">
        <f ca="1"/>
        <v>1224803</v>
      </c>
      <c r="DZ107" t="str">
        <f ca="1"/>
        <v>Milestones</v>
      </c>
      <c r="EA107">
        <f ca="1"/>
        <v>100</v>
      </c>
      <c r="EB107">
        <f ca="1"/>
        <v>678357</v>
      </c>
      <c r="EF107" t="str">
        <f ca="1"/>
        <v>Lightning Strike</v>
      </c>
      <c r="EG107">
        <f ca="1"/>
        <v>75</v>
      </c>
      <c r="EH107">
        <f ca="1"/>
        <v>10360</v>
      </c>
      <c r="EL107" t="str">
        <f ca="1"/>
        <v>Blood for Blood</v>
      </c>
      <c r="EM107">
        <f ca="1"/>
        <v>50</v>
      </c>
      <c r="EN107">
        <f ca="1"/>
        <v>1212327</v>
      </c>
      <c r="ER107" t="str">
        <f ca="1"/>
        <v>Banish Living</v>
      </c>
      <c r="ES107">
        <f ca="1"/>
        <v>100</v>
      </c>
      <c r="ET107">
        <f ca="1"/>
        <v>600977</v>
      </c>
      <c r="FG107" t="str">
        <f ca="1"/>
        <v>Thrumming Stone</v>
      </c>
      <c r="FH107">
        <f ca="1"/>
        <v>100</v>
      </c>
      <c r="FI107">
        <f ca="1"/>
        <v>1199815</v>
      </c>
    </row>
    <row r="108" spans="1:168">
      <c r="A108" t="str">
        <f ca="1"/>
        <v>00037332</v>
      </c>
      <c r="B108" t="str">
        <f ca="1"/>
        <v>0003E605</v>
      </c>
      <c r="C108">
        <f ca="1"/>
        <v>0</v>
      </c>
      <c r="D108">
        <f ca="1"/>
        <v>0</v>
      </c>
      <c r="E108" t="str">
        <f ca="1"/>
        <v>Illusion</v>
      </c>
      <c r="F108">
        <f ca="1"/>
        <v>50</v>
      </c>
      <c r="G108" t="str">
        <f ca="1"/>
        <v>Evil Twin</v>
      </c>
      <c r="H108">
        <f ca="1"/>
        <v>1</v>
      </c>
      <c r="I108">
        <f ca="1"/>
        <v>1</v>
      </c>
      <c r="J108">
        <f ca="1"/>
        <v>0</v>
      </c>
      <c r="K108" t="str">
        <f ca="1"/>
        <v>Fabricate</v>
      </c>
      <c r="L108">
        <f ca="1"/>
        <v>0</v>
      </c>
      <c r="M108" t="str">
        <f ca="1"/>
        <v>Light</v>
      </c>
      <c r="N108">
        <f ca="1"/>
        <v>0</v>
      </c>
      <c r="O108">
        <f ca="1"/>
        <v>0</v>
      </c>
      <c r="P108">
        <f ca="1"/>
        <v>0</v>
      </c>
      <c r="Q108">
        <f ca="1"/>
        <v>0</v>
      </c>
      <c r="S108" t="str">
        <f t="shared" ca="1" si="24"/>
        <v>Evil Twin</v>
      </c>
      <c r="T108">
        <f t="shared" ca="1" si="25"/>
        <v>50</v>
      </c>
      <c r="U108" s="22">
        <f t="shared" ca="1" si="26"/>
        <v>226098</v>
      </c>
      <c r="X108">
        <v>6</v>
      </c>
      <c r="AZ108" t="str">
        <f ca="1"/>
        <v>Finger of Death</v>
      </c>
      <c r="BA108">
        <f ca="1"/>
        <v>50</v>
      </c>
      <c r="BB108">
        <f ca="1"/>
        <v>218194</v>
      </c>
      <c r="BL108" t="str">
        <f ca="1"/>
        <v>Volcano</v>
      </c>
      <c r="BM108">
        <f ca="1"/>
        <v>100</v>
      </c>
      <c r="BN108">
        <f ca="1"/>
        <v>291644</v>
      </c>
      <c r="BO108" t="str">
        <f ca="1"/>
        <v>Last Word</v>
      </c>
      <c r="BP108">
        <f ca="1"/>
        <v>100</v>
      </c>
      <c r="BQ108">
        <f ca="1"/>
        <v>267967</v>
      </c>
      <c r="BR108" t="str">
        <f ca="1"/>
        <v>Seidstone</v>
      </c>
      <c r="BS108">
        <f ca="1"/>
        <v>75</v>
      </c>
      <c r="BT108">
        <f ca="1"/>
        <v>227487</v>
      </c>
      <c r="BU108" t="str">
        <f ca="1"/>
        <v>Scorching Hands</v>
      </c>
      <c r="BV108">
        <f ca="1"/>
        <v>75</v>
      </c>
      <c r="BW108">
        <f ca="1"/>
        <v>145548</v>
      </c>
      <c r="CA108" t="str">
        <f ca="1"/>
        <v>Sleet Storm</v>
      </c>
      <c r="CB108">
        <f ca="1"/>
        <v>75</v>
      </c>
      <c r="CC108">
        <f ca="1"/>
        <v>163630</v>
      </c>
      <c r="CG108" t="str">
        <f ca="1"/>
        <v>Empathic Agony</v>
      </c>
      <c r="CH108">
        <f ca="1"/>
        <v>75</v>
      </c>
      <c r="CI108">
        <f ca="1"/>
        <v>675575</v>
      </c>
      <c r="CM108" t="str">
        <f ca="1"/>
        <v>Shadowbond</v>
      </c>
      <c r="CN108">
        <f ca="1"/>
        <v>50</v>
      </c>
      <c r="CO108">
        <f ca="1"/>
        <v>203853</v>
      </c>
      <c r="CP108" t="str">
        <f ca="1"/>
        <v>Sotha's Maelstrom</v>
      </c>
      <c r="CQ108">
        <f ca="1"/>
        <v>100</v>
      </c>
      <c r="CR108">
        <f ca="1"/>
        <v>551776</v>
      </c>
      <c r="CY108" t="str">
        <f ca="1"/>
        <v>Spell Twine</v>
      </c>
      <c r="CZ108">
        <f ca="1"/>
        <v>50</v>
      </c>
      <c r="DA108">
        <f ca="1"/>
        <v>27184</v>
      </c>
      <c r="DH108" t="str">
        <f ca="1"/>
        <v>Conjure Dremora Mentor</v>
      </c>
      <c r="DI108">
        <f ca="1"/>
        <v>75</v>
      </c>
      <c r="DJ108">
        <f ca="1"/>
        <v>812209</v>
      </c>
      <c r="DT108" t="str">
        <f ca="1"/>
        <v>Godform</v>
      </c>
      <c r="DU108">
        <f ca="1"/>
        <v>100</v>
      </c>
      <c r="DV108">
        <f ca="1"/>
        <v>551726</v>
      </c>
      <c r="DZ108" t="str">
        <f ca="1"/>
        <v>Circle of Death</v>
      </c>
      <c r="EA108">
        <f ca="1"/>
        <v>100</v>
      </c>
      <c r="EB108">
        <f ca="1"/>
        <v>74255</v>
      </c>
      <c r="EF108" t="str">
        <f ca="1"/>
        <v>Shock Nova</v>
      </c>
      <c r="EG108">
        <f ca="1"/>
        <v>75</v>
      </c>
      <c r="EH108">
        <f ca="1"/>
        <v>6253</v>
      </c>
      <c r="EL108" t="str">
        <f ca="1"/>
        <v>Oathbound Guardian</v>
      </c>
      <c r="EM108">
        <f ca="1"/>
        <v>75</v>
      </c>
      <c r="EN108">
        <f ca="1"/>
        <v>101095</v>
      </c>
      <c r="ER108" t="str">
        <f ca="1"/>
        <v>Cyclonic Rift</v>
      </c>
      <c r="ES108">
        <f ca="1"/>
        <v>100</v>
      </c>
      <c r="ET108">
        <f ca="1"/>
        <v>184424</v>
      </c>
      <c r="FG108" t="str">
        <f ca="1"/>
        <v>Forbidden Sun</v>
      </c>
      <c r="FH108">
        <f ca="1"/>
        <v>100</v>
      </c>
      <c r="FI108">
        <f ca="1"/>
        <v>279140</v>
      </c>
    </row>
    <row r="109" spans="1:168">
      <c r="A109" t="str">
        <f ca="1"/>
        <v>00043CE1</v>
      </c>
      <c r="B109" t="str">
        <f ca="1"/>
        <v>0003E607</v>
      </c>
      <c r="C109">
        <f ca="1"/>
        <v>0</v>
      </c>
      <c r="D109">
        <f ca="1"/>
        <v>0</v>
      </c>
      <c r="E109" t="str">
        <f ca="1"/>
        <v>Illusion</v>
      </c>
      <c r="F109">
        <f ca="1"/>
        <v>50</v>
      </c>
      <c r="G109" t="str">
        <f ca="1"/>
        <v>Figment of Pain</v>
      </c>
      <c r="H109">
        <f ca="1"/>
        <v>1</v>
      </c>
      <c r="I109">
        <f ca="1"/>
        <v>1</v>
      </c>
      <c r="J109">
        <f ca="1"/>
        <v>0</v>
      </c>
      <c r="K109" t="str">
        <f ca="1"/>
        <v>Fabricate</v>
      </c>
      <c r="L109">
        <f ca="1"/>
        <v>0</v>
      </c>
      <c r="M109" t="str">
        <f ca="1"/>
        <v>Light</v>
      </c>
      <c r="N109">
        <f ca="1"/>
        <v>0</v>
      </c>
      <c r="O109">
        <f ca="1"/>
        <v>0</v>
      </c>
      <c r="P109">
        <f ca="1"/>
        <v>0</v>
      </c>
      <c r="Q109" t="str">
        <f ca="1"/>
        <v>Metamagic</v>
      </c>
      <c r="S109" t="str">
        <f t="shared" ca="1" si="24"/>
        <v>Figment of Pain</v>
      </c>
      <c r="T109">
        <f t="shared" ca="1" si="25"/>
        <v>50</v>
      </c>
      <c r="U109" s="22">
        <f t="shared" ca="1" si="26"/>
        <v>277729</v>
      </c>
      <c r="X109">
        <v>7</v>
      </c>
      <c r="AZ109" t="str">
        <f ca="1"/>
        <v>Conjure Nether Lich</v>
      </c>
      <c r="BA109">
        <f ca="1"/>
        <v>100</v>
      </c>
      <c r="BB109">
        <f ca="1"/>
        <v>76026</v>
      </c>
      <c r="BO109" t="str">
        <f ca="1"/>
        <v>King's Heart</v>
      </c>
      <c r="BP109">
        <f ca="1"/>
        <v>100</v>
      </c>
      <c r="BQ109">
        <f ca="1"/>
        <v>212170</v>
      </c>
      <c r="BR109" t="str">
        <f ca="1"/>
        <v>Hethoth's Grimoire</v>
      </c>
      <c r="BS109">
        <f ca="1"/>
        <v>100</v>
      </c>
      <c r="BT109">
        <f ca="1"/>
        <v>49469</v>
      </c>
      <c r="BU109" t="str">
        <f ca="1"/>
        <v>Apocalypse</v>
      </c>
      <c r="BV109">
        <f ca="1"/>
        <v>100</v>
      </c>
      <c r="BW109">
        <f ca="1"/>
        <v>144150</v>
      </c>
      <c r="CA109" t="str">
        <f ca="1"/>
        <v>Control Weather</v>
      </c>
      <c r="CB109">
        <f ca="1"/>
        <v>100</v>
      </c>
      <c r="CC109">
        <f ca="1"/>
        <v>543388</v>
      </c>
      <c r="CG109" t="str">
        <f ca="1"/>
        <v>Blood Boil</v>
      </c>
      <c r="CH109">
        <f ca="1"/>
        <v>75</v>
      </c>
      <c r="CI109">
        <f ca="1"/>
        <v>281924</v>
      </c>
      <c r="CM109" t="str">
        <f ca="1"/>
        <v>Seidstone</v>
      </c>
      <c r="CN109">
        <f ca="1"/>
        <v>75</v>
      </c>
      <c r="CO109">
        <f ca="1"/>
        <v>227487</v>
      </c>
      <c r="CP109" t="str">
        <f ca="1"/>
        <v>Last Word</v>
      </c>
      <c r="CQ109">
        <f ca="1"/>
        <v>100</v>
      </c>
      <c r="CR109">
        <f ca="1"/>
        <v>267967</v>
      </c>
      <c r="CY109" t="str">
        <f ca="1"/>
        <v>Figment of Pain</v>
      </c>
      <c r="CZ109">
        <f ca="1"/>
        <v>50</v>
      </c>
      <c r="DA109">
        <f ca="1"/>
        <v>277729</v>
      </c>
      <c r="DH109" t="str">
        <f ca="1"/>
        <v>Conjure Herne</v>
      </c>
      <c r="DI109">
        <f ca="1"/>
        <v>75</v>
      </c>
      <c r="DJ109">
        <f ca="1"/>
        <v>76008</v>
      </c>
      <c r="DT109" t="str">
        <f ca="1"/>
        <v>Infinite Light</v>
      </c>
      <c r="DU109">
        <f ca="1"/>
        <v>100</v>
      </c>
      <c r="DV109">
        <f ca="1"/>
        <v>194158</v>
      </c>
      <c r="DZ109" t="str">
        <f ca="1"/>
        <v>Dust To Dust</v>
      </c>
      <c r="EA109">
        <f ca="1"/>
        <v>100</v>
      </c>
      <c r="EB109">
        <f ca="1"/>
        <v>1118764</v>
      </c>
      <c r="EF109" t="str">
        <f ca="1"/>
        <v>Control Weather</v>
      </c>
      <c r="EG109">
        <f ca="1"/>
        <v>100</v>
      </c>
      <c r="EH109">
        <f ca="1"/>
        <v>543388</v>
      </c>
      <c r="EL109" t="str">
        <f ca="1"/>
        <v>Conjure Bear Totem</v>
      </c>
      <c r="EM109">
        <f ca="1"/>
        <v>100</v>
      </c>
      <c r="EN109">
        <f ca="1"/>
        <v>291661</v>
      </c>
      <c r="FG109" t="str">
        <f ca="1"/>
        <v>Howling Blast</v>
      </c>
      <c r="FH109">
        <f ca="1"/>
        <v>100</v>
      </c>
      <c r="FI109">
        <f ca="1"/>
        <v>539180</v>
      </c>
    </row>
    <row r="110" spans="1:168">
      <c r="A110" t="str">
        <f ca="1"/>
        <v>00032C8B</v>
      </c>
      <c r="B110" t="str">
        <f ca="1"/>
        <v>0003E609</v>
      </c>
      <c r="C110">
        <f ca="1"/>
        <v>0</v>
      </c>
      <c r="D110">
        <f ca="1"/>
        <v>0</v>
      </c>
      <c r="E110" t="str">
        <f ca="1"/>
        <v>Illusion</v>
      </c>
      <c r="F110">
        <f ca="1"/>
        <v>50</v>
      </c>
      <c r="G110" t="str">
        <f ca="1"/>
        <v>Illusory Pyre</v>
      </c>
      <c r="H110">
        <f ca="1"/>
        <v>1</v>
      </c>
      <c r="I110">
        <f ca="1"/>
        <v>1</v>
      </c>
      <c r="J110">
        <f ca="1"/>
        <v>0</v>
      </c>
      <c r="K110" t="str">
        <f ca="1"/>
        <v>Weaken</v>
      </c>
      <c r="L110">
        <f ca="1"/>
        <v>0</v>
      </c>
      <c r="M110">
        <f ca="1"/>
        <v>0</v>
      </c>
      <c r="N110" t="str">
        <f ca="1"/>
        <v>Health</v>
      </c>
      <c r="O110">
        <f ca="1"/>
        <v>0</v>
      </c>
      <c r="P110">
        <f ca="1"/>
        <v>0</v>
      </c>
      <c r="Q110" t="str">
        <f ca="1"/>
        <v>Light</v>
      </c>
      <c r="S110" t="str">
        <f t="shared" ca="1" si="24"/>
        <v>Illusory Pyre</v>
      </c>
      <c r="T110">
        <f t="shared" ca="1" si="25"/>
        <v>50</v>
      </c>
      <c r="U110" s="22">
        <f t="shared" ca="1" si="26"/>
        <v>208011</v>
      </c>
      <c r="X110">
        <v>8</v>
      </c>
      <c r="AZ110" t="str">
        <f ca="1"/>
        <v>Necrowitch</v>
      </c>
      <c r="BA110">
        <f ca="1"/>
        <v>100</v>
      </c>
      <c r="BB110">
        <f ca="1"/>
        <v>94101</v>
      </c>
      <c r="BO110" t="str">
        <f ca="1"/>
        <v>Worm Shroud</v>
      </c>
      <c r="BP110">
        <f ca="1"/>
        <v>100</v>
      </c>
      <c r="BQ110">
        <f ca="1"/>
        <v>1231757</v>
      </c>
      <c r="BR110" t="str">
        <f ca="1"/>
        <v>Milestones</v>
      </c>
      <c r="BS110">
        <f ca="1"/>
        <v>100</v>
      </c>
      <c r="BT110">
        <f ca="1"/>
        <v>678357</v>
      </c>
      <c r="BU110" t="str">
        <f ca="1"/>
        <v>Flamestrike</v>
      </c>
      <c r="BV110">
        <f ca="1"/>
        <v>100</v>
      </c>
      <c r="BW110">
        <f ca="1"/>
        <v>188608</v>
      </c>
      <c r="CA110" t="str">
        <f ca="1"/>
        <v>Apocalypse</v>
      </c>
      <c r="CB110">
        <f ca="1"/>
        <v>100</v>
      </c>
      <c r="CC110">
        <f ca="1"/>
        <v>144150</v>
      </c>
      <c r="CG110" t="str">
        <f ca="1"/>
        <v>Decompose</v>
      </c>
      <c r="CH110">
        <f ca="1"/>
        <v>75</v>
      </c>
      <c r="CI110">
        <f ca="1"/>
        <v>127483</v>
      </c>
      <c r="CM110" t="str">
        <f ca="1"/>
        <v>Mirror Entity</v>
      </c>
      <c r="CN110">
        <f ca="1"/>
        <v>100</v>
      </c>
      <c r="CO110">
        <f ca="1"/>
        <v>228890</v>
      </c>
      <c r="CP110" t="str">
        <f ca="1"/>
        <v>Worm Shroud</v>
      </c>
      <c r="CQ110">
        <f ca="1"/>
        <v>100</v>
      </c>
      <c r="CR110">
        <f ca="1"/>
        <v>1231757</v>
      </c>
      <c r="CY110" t="str">
        <f ca="1"/>
        <v>Deep Storage</v>
      </c>
      <c r="CZ110">
        <f ca="1"/>
        <v>75</v>
      </c>
      <c r="DA110">
        <f ca="1"/>
        <v>14599</v>
      </c>
      <c r="DH110" t="str">
        <f ca="1"/>
        <v>Conjure Xivilai Lord</v>
      </c>
      <c r="DI110">
        <f ca="1"/>
        <v>75</v>
      </c>
      <c r="DJ110">
        <f ca="1"/>
        <v>74608</v>
      </c>
      <c r="DT110" t="str">
        <f ca="1"/>
        <v>King's Heart</v>
      </c>
      <c r="DU110">
        <f ca="1"/>
        <v>100</v>
      </c>
      <c r="DV110">
        <f ca="1"/>
        <v>212170</v>
      </c>
      <c r="EF110" t="str">
        <f ca="1"/>
        <v>Apocalypse</v>
      </c>
      <c r="EG110">
        <f ca="1"/>
        <v>100</v>
      </c>
      <c r="EH110">
        <f ca="1"/>
        <v>144150</v>
      </c>
      <c r="EL110" t="str">
        <f ca="1"/>
        <v>Pull From Eternity</v>
      </c>
      <c r="EM110">
        <f ca="1"/>
        <v>100</v>
      </c>
      <c r="EN110">
        <f ca="1"/>
        <v>547587</v>
      </c>
      <c r="FG110" t="str">
        <f ca="1"/>
        <v>Static Dome</v>
      </c>
      <c r="FH110">
        <f ca="1"/>
        <v>100</v>
      </c>
      <c r="FI110">
        <f ca="1"/>
        <v>539170</v>
      </c>
    </row>
    <row r="111" spans="1:168">
      <c r="A111" t="str">
        <f ca="1"/>
        <v>00031C4D</v>
      </c>
      <c r="B111" t="str">
        <f ca="1"/>
        <v>0003E60A</v>
      </c>
      <c r="C111">
        <f ca="1"/>
        <v>0</v>
      </c>
      <c r="D111">
        <f ca="1"/>
        <v>0</v>
      </c>
      <c r="E111" t="str">
        <f ca="1"/>
        <v>Illusion</v>
      </c>
      <c r="F111">
        <f ca="1"/>
        <v>50</v>
      </c>
      <c r="G111" t="str">
        <f ca="1"/>
        <v>Shadowbond</v>
      </c>
      <c r="H111">
        <f ca="1"/>
        <v>1</v>
      </c>
      <c r="I111">
        <f ca="1"/>
        <v>1</v>
      </c>
      <c r="J111">
        <f ca="1"/>
        <v>0</v>
      </c>
      <c r="K111" t="str">
        <f ca="1"/>
        <v>Teleport</v>
      </c>
      <c r="L111">
        <f ca="1"/>
        <v>0</v>
      </c>
      <c r="M111" t="str">
        <f ca="1"/>
        <v>Light</v>
      </c>
      <c r="N111">
        <f ca="1"/>
        <v>0</v>
      </c>
      <c r="O111">
        <f ca="1"/>
        <v>0</v>
      </c>
      <c r="P111">
        <f ca="1"/>
        <v>0</v>
      </c>
      <c r="Q111">
        <f ca="1"/>
        <v>0</v>
      </c>
      <c r="S111" t="str">
        <f t="shared" ca="1" si="24"/>
        <v>Shadowbond</v>
      </c>
      <c r="T111">
        <f t="shared" ca="1" si="25"/>
        <v>50</v>
      </c>
      <c r="U111" s="22">
        <f t="shared" ca="1" si="26"/>
        <v>203853</v>
      </c>
      <c r="X111">
        <v>9</v>
      </c>
      <c r="AZ111" t="str">
        <f ca="1"/>
        <v>Harrowing Dirge</v>
      </c>
      <c r="BA111">
        <f ca="1"/>
        <v>100</v>
      </c>
      <c r="BB111">
        <f ca="1"/>
        <v>816362</v>
      </c>
      <c r="BR111" t="str">
        <f ca="1"/>
        <v>Mirror Entity</v>
      </c>
      <c r="BS111">
        <f ca="1"/>
        <v>100</v>
      </c>
      <c r="BT111">
        <f ca="1"/>
        <v>228890</v>
      </c>
      <c r="BU111" t="str">
        <f ca="1"/>
        <v>Forbidden Sun</v>
      </c>
      <c r="BV111">
        <f ca="1"/>
        <v>100</v>
      </c>
      <c r="BW111">
        <f ca="1"/>
        <v>279140</v>
      </c>
      <c r="CA111" t="str">
        <f ca="1"/>
        <v>Frozen Orb</v>
      </c>
      <c r="CB111">
        <f ca="1"/>
        <v>100</v>
      </c>
      <c r="CC111">
        <f ca="1"/>
        <v>133720</v>
      </c>
      <c r="CG111" t="str">
        <f ca="1"/>
        <v>Nature's Balance</v>
      </c>
      <c r="CH111">
        <f ca="1"/>
        <v>75</v>
      </c>
      <c r="CI111">
        <f ca="1"/>
        <v>4828</v>
      </c>
      <c r="CM111" t="str">
        <f ca="1"/>
        <v>Shroudwalk</v>
      </c>
      <c r="CN111">
        <f ca="1"/>
        <v>100</v>
      </c>
      <c r="CO111">
        <f ca="1"/>
        <v>907595</v>
      </c>
      <c r="CY111" t="str">
        <f ca="1"/>
        <v>Knowledge is Power</v>
      </c>
      <c r="CZ111">
        <f ca="1"/>
        <v>75</v>
      </c>
      <c r="DA111">
        <f ca="1"/>
        <v>52246</v>
      </c>
      <c r="DH111" t="str">
        <f ca="1"/>
        <v>Banish Living</v>
      </c>
      <c r="DI111">
        <f ca="1"/>
        <v>100</v>
      </c>
      <c r="DJ111">
        <f ca="1"/>
        <v>600977</v>
      </c>
      <c r="EF111" t="str">
        <f ca="1"/>
        <v>Cyclonic Rift</v>
      </c>
      <c r="EG111">
        <f ca="1"/>
        <v>100</v>
      </c>
      <c r="EH111">
        <f ca="1"/>
        <v>184424</v>
      </c>
      <c r="FG111" t="str">
        <f ca="1"/>
        <v>Scream of Pain</v>
      </c>
      <c r="FH111">
        <f ca="1"/>
        <v>100</v>
      </c>
      <c r="FI111">
        <f ca="1"/>
        <v>205242</v>
      </c>
    </row>
    <row r="112" spans="1:168">
      <c r="A112" t="str">
        <f ca="1"/>
        <v>000A4EF7</v>
      </c>
      <c r="B112" t="str">
        <f ca="1"/>
        <v>0003E60C</v>
      </c>
      <c r="C112">
        <f ca="1"/>
        <v>0</v>
      </c>
      <c r="D112">
        <f ca="1"/>
        <v>0</v>
      </c>
      <c r="E112" t="str">
        <f ca="1"/>
        <v>Illusion</v>
      </c>
      <c r="F112">
        <f ca="1"/>
        <v>75</v>
      </c>
      <c r="G112" t="str">
        <f ca="1"/>
        <v>Empathic Agony</v>
      </c>
      <c r="H112">
        <f ca="1"/>
        <v>1</v>
      </c>
      <c r="I112">
        <f ca="1"/>
        <v>1</v>
      </c>
      <c r="J112">
        <f ca="1"/>
        <v>0</v>
      </c>
      <c r="K112">
        <f ca="1"/>
        <v>0</v>
      </c>
      <c r="L112">
        <f ca="1"/>
        <v>0</v>
      </c>
      <c r="M112">
        <f ca="1"/>
        <v>0</v>
      </c>
      <c r="N112" t="str">
        <f ca="1"/>
        <v>Health</v>
      </c>
      <c r="O112">
        <f ca="1"/>
        <v>0</v>
      </c>
      <c r="P112">
        <f ca="1"/>
        <v>0</v>
      </c>
      <c r="Q112" t="str">
        <f ca="1"/>
        <v>Metamagic</v>
      </c>
      <c r="S112" t="str">
        <f t="shared" ca="1" si="24"/>
        <v>Empathic Agony</v>
      </c>
      <c r="T112">
        <f t="shared" ca="1" si="25"/>
        <v>75</v>
      </c>
      <c r="U112" s="22">
        <f t="shared" ca="1" si="26"/>
        <v>675575</v>
      </c>
      <c r="X112">
        <v>10</v>
      </c>
      <c r="AZ112" t="str">
        <f ca="1"/>
        <v>Pull From Eternity</v>
      </c>
      <c r="BA112">
        <f ca="1"/>
        <v>100</v>
      </c>
      <c r="BB112">
        <f ca="1"/>
        <v>547587</v>
      </c>
      <c r="BR112" t="str">
        <f ca="1"/>
        <v>Spectral Warband</v>
      </c>
      <c r="BS112">
        <f ca="1"/>
        <v>100</v>
      </c>
      <c r="BT112">
        <f ca="1"/>
        <v>546169</v>
      </c>
      <c r="BU112" t="str">
        <f ca="1"/>
        <v>Volcano</v>
      </c>
      <c r="BV112">
        <f ca="1"/>
        <v>100</v>
      </c>
      <c r="BW112">
        <f ca="1"/>
        <v>291644</v>
      </c>
      <c r="CA112" t="str">
        <f ca="1"/>
        <v>Howling Blast</v>
      </c>
      <c r="CB112">
        <f ca="1"/>
        <v>100</v>
      </c>
      <c r="CC112">
        <f ca="1"/>
        <v>539180</v>
      </c>
      <c r="CG112" t="str">
        <f ca="1"/>
        <v>Magicka Void</v>
      </c>
      <c r="CH112">
        <f ca="1"/>
        <v>100</v>
      </c>
      <c r="CI112">
        <f ca="1"/>
        <v>46519</v>
      </c>
      <c r="CM112" t="str">
        <f ca="1"/>
        <v>Spectral Warband</v>
      </c>
      <c r="CN112">
        <f ca="1"/>
        <v>100</v>
      </c>
      <c r="CO112">
        <f ca="1"/>
        <v>546169</v>
      </c>
      <c r="CY112" t="str">
        <f ca="1"/>
        <v>Empathic Agony</v>
      </c>
      <c r="CZ112">
        <f ca="1"/>
        <v>75</v>
      </c>
      <c r="DA112">
        <f ca="1"/>
        <v>675575</v>
      </c>
      <c r="DH112" t="str">
        <f ca="1"/>
        <v>Conjure Battlemage</v>
      </c>
      <c r="DI112">
        <f ca="1"/>
        <v>100</v>
      </c>
      <c r="DJ112">
        <f ca="1"/>
        <v>558732</v>
      </c>
      <c r="EF112" t="str">
        <f ca="1"/>
        <v>Fingers of the Mountain</v>
      </c>
      <c r="EG112">
        <f ca="1"/>
        <v>100</v>
      </c>
      <c r="EH112">
        <f ca="1"/>
        <v>79806</v>
      </c>
      <c r="FG112" t="str">
        <f ca="1"/>
        <v>Wyrd</v>
      </c>
      <c r="FH112">
        <f ca="1"/>
        <v>100</v>
      </c>
      <c r="FI112">
        <f ca="1"/>
        <v>385564</v>
      </c>
    </row>
    <row r="113" spans="1:138">
      <c r="A113" t="str">
        <f ca="1"/>
        <v>000306AC</v>
      </c>
      <c r="B113" t="str">
        <f ca="1"/>
        <v>0003E60E</v>
      </c>
      <c r="C113">
        <f ca="1"/>
        <v>0</v>
      </c>
      <c r="D113">
        <f ca="1"/>
        <v>0</v>
      </c>
      <c r="E113" t="str">
        <f ca="1"/>
        <v>Illusion</v>
      </c>
      <c r="F113">
        <f ca="1"/>
        <v>75</v>
      </c>
      <c r="G113" t="str">
        <f ca="1"/>
        <v>Enslave the Weak</v>
      </c>
      <c r="H113">
        <f ca="1"/>
        <v>1</v>
      </c>
      <c r="I113">
        <f ca="1"/>
        <v>1</v>
      </c>
      <c r="J113">
        <f ca="1"/>
        <v>0</v>
      </c>
      <c r="K113" t="str">
        <f ca="1"/>
        <v>Influence</v>
      </c>
      <c r="L113" t="str">
        <f ca="1"/>
        <v>Command</v>
      </c>
      <c r="M113">
        <f ca="1"/>
        <v>0</v>
      </c>
      <c r="N113">
        <f ca="1"/>
        <v>0</v>
      </c>
      <c r="O113">
        <f ca="1"/>
        <v>0</v>
      </c>
      <c r="P113">
        <f ca="1"/>
        <v>0</v>
      </c>
      <c r="Q113">
        <f ca="1"/>
        <v>0</v>
      </c>
      <c r="S113" t="str">
        <f t="shared" ca="1" si="24"/>
        <v>Enslave the Weak</v>
      </c>
      <c r="T113">
        <f t="shared" ca="1" si="25"/>
        <v>75</v>
      </c>
      <c r="U113" s="22">
        <f t="shared" ca="1" si="26"/>
        <v>198316</v>
      </c>
      <c r="X113">
        <v>11</v>
      </c>
      <c r="AZ113" t="str">
        <f ca="1"/>
        <v>Circle of Death</v>
      </c>
      <c r="BA113">
        <f ca="1"/>
        <v>100</v>
      </c>
      <c r="BB113">
        <f ca="1"/>
        <v>74255</v>
      </c>
      <c r="CA113" t="str">
        <f ca="1"/>
        <v>Twister</v>
      </c>
      <c r="CB113">
        <f ca="1"/>
        <v>100</v>
      </c>
      <c r="CC113">
        <f ca="1"/>
        <v>185819</v>
      </c>
      <c r="CG113" t="str">
        <f ca="1"/>
        <v>Scream of Pain</v>
      </c>
      <c r="CH113">
        <f ca="1"/>
        <v>100</v>
      </c>
      <c r="CI113">
        <f ca="1"/>
        <v>205242</v>
      </c>
      <c r="CM113" t="str">
        <f ca="1"/>
        <v>Meridia's Wrath</v>
      </c>
      <c r="CN113">
        <f ca="1"/>
        <v>100</v>
      </c>
      <c r="CO113">
        <f ca="1"/>
        <v>221895</v>
      </c>
      <c r="CY113" t="str">
        <f ca="1"/>
        <v>Mimic's Cloak</v>
      </c>
      <c r="CZ113">
        <f ca="1"/>
        <v>75</v>
      </c>
      <c r="DA113">
        <f ca="1"/>
        <v>1209551</v>
      </c>
      <c r="DH113" t="str">
        <f ca="1"/>
        <v>Conjure Craftlord</v>
      </c>
      <c r="DI113">
        <f ca="1"/>
        <v>100</v>
      </c>
      <c r="DJ113">
        <f ca="1"/>
        <v>1195611</v>
      </c>
      <c r="EF113" t="str">
        <f ca="1"/>
        <v>Static Dome</v>
      </c>
      <c r="EG113">
        <f ca="1"/>
        <v>100</v>
      </c>
      <c r="EH113">
        <f ca="1"/>
        <v>539170</v>
      </c>
    </row>
    <row r="114" spans="1:138">
      <c r="A114" t="str">
        <f ca="1"/>
        <v>001274CF</v>
      </c>
      <c r="B114" t="str">
        <f ca="1"/>
        <v>0003E60B</v>
      </c>
      <c r="C114">
        <f ca="1"/>
        <v>0</v>
      </c>
      <c r="D114">
        <f ca="1"/>
        <v>0</v>
      </c>
      <c r="E114" t="str">
        <f ca="1"/>
        <v>Illusion</v>
      </c>
      <c r="F114">
        <f ca="1"/>
        <v>75</v>
      </c>
      <c r="G114" t="str">
        <f ca="1"/>
        <v>Mimic's Cloak</v>
      </c>
      <c r="H114">
        <f ca="1"/>
        <v>1</v>
      </c>
      <c r="I114">
        <f ca="1"/>
        <v>1</v>
      </c>
      <c r="J114">
        <f ca="1"/>
        <v>0</v>
      </c>
      <c r="K114">
        <f ca="1"/>
        <v>0</v>
      </c>
      <c r="L114">
        <f ca="1"/>
        <v>0</v>
      </c>
      <c r="M114">
        <f ca="1"/>
        <v>0</v>
      </c>
      <c r="N114">
        <f ca="1"/>
        <v>0</v>
      </c>
      <c r="O114">
        <f ca="1"/>
        <v>0</v>
      </c>
      <c r="P114">
        <f ca="1"/>
        <v>0</v>
      </c>
      <c r="Q114" t="str">
        <f ca="1"/>
        <v>Metamagic</v>
      </c>
      <c r="S114" t="str">
        <f t="shared" ca="1" si="24"/>
        <v>Mimic's Cloak</v>
      </c>
      <c r="T114">
        <f t="shared" ca="1" si="25"/>
        <v>75</v>
      </c>
      <c r="U114" s="22">
        <f t="shared" ca="1" si="26"/>
        <v>1209551</v>
      </c>
      <c r="X114">
        <v>12</v>
      </c>
      <c r="AZ114" t="str">
        <f ca="1"/>
        <v>Worm Shroud</v>
      </c>
      <c r="BA114">
        <f ca="1"/>
        <v>100</v>
      </c>
      <c r="BB114">
        <f ca="1"/>
        <v>1231757</v>
      </c>
      <c r="CG114" t="str">
        <f ca="1"/>
        <v>Wyrd</v>
      </c>
      <c r="CH114">
        <f ca="1"/>
        <v>100</v>
      </c>
      <c r="CI114">
        <f ca="1"/>
        <v>385564</v>
      </c>
      <c r="CY114" t="str">
        <f ca="1"/>
        <v>Channel Energies</v>
      </c>
      <c r="CZ114">
        <f ca="1"/>
        <v>75</v>
      </c>
      <c r="DA114">
        <f ca="1"/>
        <v>130254</v>
      </c>
      <c r="DH114" t="str">
        <f ca="1"/>
        <v>Conjure Dremora Assassin</v>
      </c>
      <c r="DI114">
        <f ca="1"/>
        <v>100</v>
      </c>
      <c r="DJ114">
        <f ca="1"/>
        <v>76023</v>
      </c>
    </row>
    <row r="115" spans="1:138">
      <c r="A115" t="str">
        <f ca="1"/>
        <v>000378AE</v>
      </c>
      <c r="B115" t="str">
        <f ca="1"/>
        <v>0003E60D</v>
      </c>
      <c r="C115">
        <f ca="1"/>
        <v>0</v>
      </c>
      <c r="D115">
        <f ca="1"/>
        <v>0</v>
      </c>
      <c r="E115" t="str">
        <f ca="1"/>
        <v>Illusion</v>
      </c>
      <c r="F115">
        <f ca="1"/>
        <v>75</v>
      </c>
      <c r="G115" t="str">
        <f ca="1"/>
        <v>Mind Control</v>
      </c>
      <c r="H115">
        <f ca="1"/>
        <v>1</v>
      </c>
      <c r="I115">
        <f ca="1"/>
        <v>1</v>
      </c>
      <c r="J115">
        <f ca="1"/>
        <v>0</v>
      </c>
      <c r="K115" t="str">
        <f ca="1"/>
        <v>Influence</v>
      </c>
      <c r="L115" t="str">
        <f ca="1"/>
        <v>Command</v>
      </c>
      <c r="M115">
        <f ca="1"/>
        <v>0</v>
      </c>
      <c r="N115">
        <f ca="1"/>
        <v>0</v>
      </c>
      <c r="O115">
        <f ca="1"/>
        <v>0</v>
      </c>
      <c r="P115">
        <f ca="1"/>
        <v>0</v>
      </c>
      <c r="Q115">
        <f ca="1"/>
        <v>0</v>
      </c>
      <c r="S115" t="str">
        <f t="shared" ca="1" si="24"/>
        <v>Mind Control</v>
      </c>
      <c r="T115">
        <f t="shared" ca="1" si="25"/>
        <v>75</v>
      </c>
      <c r="U115" s="22">
        <f t="shared" ca="1" si="26"/>
        <v>227502</v>
      </c>
      <c r="X115">
        <v>13</v>
      </c>
      <c r="CG115" t="str">
        <f ca="1"/>
        <v>Bloodseeker</v>
      </c>
      <c r="CH115">
        <f ca="1"/>
        <v>100</v>
      </c>
      <c r="CI115">
        <f ca="1"/>
        <v>295832</v>
      </c>
      <c r="CY115" t="str">
        <f ca="1"/>
        <v>Nature's Balance</v>
      </c>
      <c r="CZ115">
        <f ca="1"/>
        <v>75</v>
      </c>
      <c r="DA115">
        <f ca="1"/>
        <v>4828</v>
      </c>
      <c r="DH115" t="str">
        <f ca="1"/>
        <v>Conjure Kyrkrim</v>
      </c>
      <c r="DI115">
        <f ca="1"/>
        <v>100</v>
      </c>
      <c r="DJ115">
        <f ca="1"/>
        <v>1048626</v>
      </c>
    </row>
    <row r="116" spans="1:138">
      <c r="A116" t="str">
        <f ca="1"/>
        <v>0003789F</v>
      </c>
      <c r="B116" t="str">
        <f ca="1"/>
        <v>0003E60F</v>
      </c>
      <c r="C116">
        <f ca="1"/>
        <v>0</v>
      </c>
      <c r="D116">
        <f ca="1"/>
        <v>0</v>
      </c>
      <c r="E116" t="str">
        <f ca="1"/>
        <v>Illusion</v>
      </c>
      <c r="F116">
        <f ca="1"/>
        <v>75</v>
      </c>
      <c r="G116" t="str">
        <f ca="1"/>
        <v>Seidstone</v>
      </c>
      <c r="H116">
        <f ca="1"/>
        <v>1</v>
      </c>
      <c r="I116">
        <f ca="1"/>
        <v>1</v>
      </c>
      <c r="J116">
        <f ca="1"/>
        <v>0</v>
      </c>
      <c r="K116" t="str">
        <f ca="1"/>
        <v>Fabricate</v>
      </c>
      <c r="L116">
        <f ca="1"/>
        <v>0</v>
      </c>
      <c r="M116" t="str">
        <f ca="1"/>
        <v>Light</v>
      </c>
      <c r="N116">
        <f ca="1"/>
        <v>0</v>
      </c>
      <c r="O116">
        <f ca="1"/>
        <v>0</v>
      </c>
      <c r="P116">
        <f ca="1"/>
        <v>0</v>
      </c>
      <c r="Q116">
        <f ca="1"/>
        <v>0</v>
      </c>
      <c r="S116" t="str">
        <f t="shared" ca="1" si="24"/>
        <v>Seidstone</v>
      </c>
      <c r="T116">
        <f t="shared" ca="1" si="25"/>
        <v>75</v>
      </c>
      <c r="U116" s="22">
        <f t="shared" ca="1" si="26"/>
        <v>227487</v>
      </c>
      <c r="X116">
        <v>14</v>
      </c>
      <c r="CY116" t="str">
        <f ca="1"/>
        <v>Harrowing Dirge</v>
      </c>
      <c r="CZ116">
        <f ca="1"/>
        <v>100</v>
      </c>
      <c r="DA116">
        <f ca="1"/>
        <v>816362</v>
      </c>
      <c r="DH116" t="str">
        <f ca="1"/>
        <v>Conjure Lord of Bindings</v>
      </c>
      <c r="DI116">
        <f ca="1"/>
        <v>100</v>
      </c>
      <c r="DJ116">
        <f ca="1"/>
        <v>105261</v>
      </c>
    </row>
    <row r="117" spans="1:138">
      <c r="A117" t="str">
        <f ca="1"/>
        <v>00037E24</v>
      </c>
      <c r="B117" t="str">
        <f ca="1"/>
        <v>0003E610</v>
      </c>
      <c r="C117">
        <f ca="1"/>
        <v>0</v>
      </c>
      <c r="D117">
        <f ca="1"/>
        <v>0</v>
      </c>
      <c r="E117" t="str">
        <f ca="1"/>
        <v>Illusion</v>
      </c>
      <c r="F117">
        <f ca="1"/>
        <v>75</v>
      </c>
      <c r="G117" t="str">
        <f ca="1"/>
        <v>Vanish</v>
      </c>
      <c r="H117">
        <f ca="1"/>
        <v>1</v>
      </c>
      <c r="I117">
        <f ca="1"/>
        <v>1</v>
      </c>
      <c r="J117">
        <f ca="1"/>
        <v>0</v>
      </c>
      <c r="K117" t="str">
        <f ca="1"/>
        <v>Influence</v>
      </c>
      <c r="L117" t="str">
        <f ca="1"/>
        <v>Aggression</v>
      </c>
      <c r="M117">
        <f ca="1"/>
        <v>0</v>
      </c>
      <c r="N117">
        <f ca="1"/>
        <v>0</v>
      </c>
      <c r="O117">
        <f ca="1"/>
        <v>0</v>
      </c>
      <c r="P117">
        <f ca="1"/>
        <v>0</v>
      </c>
      <c r="Q117">
        <f ca="1"/>
        <v>0</v>
      </c>
      <c r="S117" t="str">
        <f t="shared" ca="1" si="24"/>
        <v>Vanish</v>
      </c>
      <c r="T117">
        <f t="shared" ca="1" si="25"/>
        <v>75</v>
      </c>
      <c r="U117" s="22">
        <f t="shared" ca="1" si="26"/>
        <v>228900</v>
      </c>
      <c r="X117">
        <v>15</v>
      </c>
      <c r="CY117" t="str">
        <f ca="1"/>
        <v>Hidden Cobra</v>
      </c>
      <c r="CZ117">
        <f ca="1"/>
        <v>100</v>
      </c>
      <c r="DA117">
        <f ca="1"/>
        <v>290244</v>
      </c>
      <c r="DH117" t="str">
        <f ca="1"/>
        <v>Conjure Weeping Daedra</v>
      </c>
      <c r="DI117">
        <f ca="1"/>
        <v>100</v>
      </c>
      <c r="DJ117">
        <f ca="1"/>
        <v>589293</v>
      </c>
    </row>
    <row r="118" spans="1:138">
      <c r="A118" t="str">
        <f ca="1"/>
        <v>000C74EA</v>
      </c>
      <c r="B118" t="str">
        <f ca="1"/>
        <v>0003E613</v>
      </c>
      <c r="C118">
        <f ca="1"/>
        <v>0</v>
      </c>
      <c r="D118">
        <f ca="1"/>
        <v>0</v>
      </c>
      <c r="E118" t="str">
        <f ca="1"/>
        <v>Illusion</v>
      </c>
      <c r="F118">
        <f ca="1"/>
        <v>100</v>
      </c>
      <c r="G118" t="str">
        <f ca="1"/>
        <v>Harrowing Dirge</v>
      </c>
      <c r="H118">
        <f ca="1"/>
        <v>1</v>
      </c>
      <c r="I118">
        <f ca="1"/>
        <v>1</v>
      </c>
      <c r="J118">
        <f ca="1"/>
        <v>0</v>
      </c>
      <c r="K118">
        <f ca="1"/>
        <v>0</v>
      </c>
      <c r="L118">
        <f ca="1"/>
        <v>0</v>
      </c>
      <c r="M118" t="str">
        <f ca="1"/>
        <v>Death</v>
      </c>
      <c r="N118">
        <f ca="1"/>
        <v>0</v>
      </c>
      <c r="O118">
        <f ca="1"/>
        <v>0</v>
      </c>
      <c r="P118">
        <f ca="1"/>
        <v>0</v>
      </c>
      <c r="Q118" t="str">
        <f ca="1"/>
        <v>Metamagic</v>
      </c>
      <c r="S118" t="str">
        <f t="shared" ca="1" si="24"/>
        <v>Harrowing Dirge</v>
      </c>
      <c r="T118">
        <f t="shared" ca="1" si="25"/>
        <v>100</v>
      </c>
      <c r="U118" s="22">
        <f t="shared" ca="1" si="26"/>
        <v>816362</v>
      </c>
      <c r="X118">
        <v>16</v>
      </c>
      <c r="CY118" t="str">
        <f ca="1"/>
        <v>Last Word</v>
      </c>
      <c r="CZ118">
        <f ca="1"/>
        <v>100</v>
      </c>
      <c r="DA118">
        <f ca="1"/>
        <v>267967</v>
      </c>
      <c r="DH118" t="str">
        <f ca="1"/>
        <v>Apocalypse</v>
      </c>
      <c r="DI118">
        <f ca="1"/>
        <v>100</v>
      </c>
      <c r="DJ118">
        <f ca="1"/>
        <v>144150</v>
      </c>
    </row>
    <row r="119" spans="1:138">
      <c r="A119" t="str">
        <f ca="1"/>
        <v>00046DC4</v>
      </c>
      <c r="B119" t="str">
        <f ca="1"/>
        <v>00047341</v>
      </c>
      <c r="C119">
        <f ca="1"/>
        <v>0</v>
      </c>
      <c r="D119">
        <f ca="1"/>
        <v>0</v>
      </c>
      <c r="E119" t="str">
        <f ca="1"/>
        <v>Illusion</v>
      </c>
      <c r="F119">
        <f ca="1"/>
        <v>100</v>
      </c>
      <c r="G119" t="str">
        <f ca="1"/>
        <v>Hidden Cobra</v>
      </c>
      <c r="H119">
        <f ca="1"/>
        <v>1</v>
      </c>
      <c r="I119">
        <f ca="1"/>
        <v>1</v>
      </c>
      <c r="J119">
        <f ca="1"/>
        <v>0</v>
      </c>
      <c r="K119">
        <f ca="1"/>
        <v>0</v>
      </c>
      <c r="L119" t="str">
        <f ca="1"/>
        <v>Aggression</v>
      </c>
      <c r="M119">
        <f ca="1"/>
        <v>0</v>
      </c>
      <c r="N119">
        <f ca="1"/>
        <v>0</v>
      </c>
      <c r="O119">
        <f ca="1"/>
        <v>0</v>
      </c>
      <c r="P119">
        <f ca="1"/>
        <v>0</v>
      </c>
      <c r="Q119" t="str">
        <f ca="1"/>
        <v>Metamagic</v>
      </c>
      <c r="S119" t="str">
        <f t="shared" ca="1" si="24"/>
        <v>Hidden Cobra</v>
      </c>
      <c r="T119">
        <f t="shared" ca="1" si="25"/>
        <v>100</v>
      </c>
      <c r="U119" s="22">
        <f t="shared" ca="1" si="26"/>
        <v>290244</v>
      </c>
      <c r="X119">
        <v>17</v>
      </c>
      <c r="CY119" t="str">
        <f ca="1"/>
        <v>Magicka Void</v>
      </c>
      <c r="CZ119">
        <f ca="1"/>
        <v>100</v>
      </c>
      <c r="DA119">
        <f ca="1"/>
        <v>46519</v>
      </c>
    </row>
    <row r="120" spans="1:138">
      <c r="A120" t="str">
        <f ca="1"/>
        <v>000416BF</v>
      </c>
      <c r="B120" t="str">
        <f ca="1"/>
        <v>0003E616</v>
      </c>
      <c r="C120">
        <f ca="1"/>
        <v>0</v>
      </c>
      <c r="D120">
        <f ca="1"/>
        <v>0</v>
      </c>
      <c r="E120" t="str">
        <f ca="1"/>
        <v>Illusion</v>
      </c>
      <c r="F120">
        <f ca="1"/>
        <v>100</v>
      </c>
      <c r="G120" t="str">
        <f ca="1"/>
        <v>Last Word</v>
      </c>
      <c r="H120">
        <f ca="1"/>
        <v>1</v>
      </c>
      <c r="I120">
        <f ca="1"/>
        <v>1</v>
      </c>
      <c r="J120">
        <f ca="1"/>
        <v>0</v>
      </c>
      <c r="K120" t="str">
        <f ca="1"/>
        <v>Enhance</v>
      </c>
      <c r="L120">
        <f ca="1"/>
        <v>0</v>
      </c>
      <c r="M120" t="str">
        <f ca="1"/>
        <v>Magic</v>
      </c>
      <c r="N120">
        <f ca="1"/>
        <v>0</v>
      </c>
      <c r="O120">
        <f ca="1"/>
        <v>0</v>
      </c>
      <c r="P120">
        <f ca="1"/>
        <v>0</v>
      </c>
      <c r="Q120" t="str">
        <f ca="1"/>
        <v>Metamagic</v>
      </c>
      <c r="S120" t="str">
        <f t="shared" ca="1" si="24"/>
        <v>Last Word</v>
      </c>
      <c r="T120">
        <f t="shared" ca="1" si="25"/>
        <v>100</v>
      </c>
      <c r="U120" s="22">
        <f t="shared" ca="1" si="26"/>
        <v>267967</v>
      </c>
      <c r="X120">
        <v>18</v>
      </c>
      <c r="CY120" t="str">
        <f ca="1"/>
        <v>Shroudwalk</v>
      </c>
      <c r="CZ120">
        <f ca="1"/>
        <v>100</v>
      </c>
      <c r="DA120">
        <f ca="1"/>
        <v>907595</v>
      </c>
    </row>
    <row r="121" spans="1:138">
      <c r="A121" t="str">
        <f ca="1"/>
        <v>0000B5B7</v>
      </c>
      <c r="B121" t="str">
        <f ca="1"/>
        <v>0003E611</v>
      </c>
      <c r="C121">
        <f ca="1"/>
        <v>0</v>
      </c>
      <c r="D121">
        <f ca="1"/>
        <v>0</v>
      </c>
      <c r="E121" t="str">
        <f ca="1"/>
        <v>Illusion</v>
      </c>
      <c r="F121">
        <f ca="1"/>
        <v>100</v>
      </c>
      <c r="G121" t="str">
        <f ca="1"/>
        <v>Magicka Void</v>
      </c>
      <c r="H121">
        <f ca="1"/>
        <v>1</v>
      </c>
      <c r="I121">
        <f ca="1"/>
        <v>1</v>
      </c>
      <c r="J121">
        <f ca="1"/>
        <v>0</v>
      </c>
      <c r="K121">
        <f ca="1"/>
        <v>0</v>
      </c>
      <c r="L121">
        <f ca="1"/>
        <v>0</v>
      </c>
      <c r="M121">
        <f ca="1"/>
        <v>0</v>
      </c>
      <c r="N121" t="str">
        <f ca="1"/>
        <v>Health</v>
      </c>
      <c r="O121" t="str">
        <f ca="1"/>
        <v>Magicka</v>
      </c>
      <c r="P121">
        <f ca="1"/>
        <v>0</v>
      </c>
      <c r="Q121" t="str">
        <f ca="1"/>
        <v>Metamagic</v>
      </c>
      <c r="S121" t="str">
        <f t="shared" ca="1" si="24"/>
        <v>Magicka Void</v>
      </c>
      <c r="T121">
        <f t="shared" ca="1" si="25"/>
        <v>100</v>
      </c>
      <c r="U121" s="22">
        <f t="shared" ca="1" si="26"/>
        <v>46519</v>
      </c>
      <c r="X121">
        <v>19</v>
      </c>
      <c r="CY121" t="str">
        <f ca="1"/>
        <v>Bloodseeker</v>
      </c>
      <c r="CZ121">
        <f ca="1"/>
        <v>100</v>
      </c>
      <c r="DA121">
        <f ca="1"/>
        <v>295832</v>
      </c>
    </row>
    <row r="122" spans="1:138">
      <c r="A122" t="str">
        <f ca="1"/>
        <v>00037E1A</v>
      </c>
      <c r="B122" t="str">
        <f ca="1"/>
        <v>0003E612</v>
      </c>
      <c r="C122">
        <f ca="1"/>
        <v>0</v>
      </c>
      <c r="D122">
        <f ca="1"/>
        <v>0</v>
      </c>
      <c r="E122" t="str">
        <f ca="1"/>
        <v>Illusion</v>
      </c>
      <c r="F122">
        <f ca="1"/>
        <v>100</v>
      </c>
      <c r="G122" t="str">
        <f ca="1"/>
        <v>Mirror Entity</v>
      </c>
      <c r="H122">
        <f ca="1"/>
        <v>1</v>
      </c>
      <c r="I122">
        <f ca="1"/>
        <v>1</v>
      </c>
      <c r="J122">
        <f ca="1"/>
        <v>0</v>
      </c>
      <c r="K122" t="str">
        <f ca="1"/>
        <v>Fabricate</v>
      </c>
      <c r="L122">
        <f ca="1"/>
        <v>0</v>
      </c>
      <c r="M122" t="str">
        <f ca="1"/>
        <v>Light</v>
      </c>
      <c r="N122">
        <f ca="1"/>
        <v>0</v>
      </c>
      <c r="O122">
        <f ca="1"/>
        <v>0</v>
      </c>
      <c r="P122">
        <f ca="1"/>
        <v>0</v>
      </c>
      <c r="Q122">
        <f ca="1"/>
        <v>0</v>
      </c>
      <c r="S122" t="str">
        <f t="shared" ca="1" si="24"/>
        <v>Mirror Entity</v>
      </c>
      <c r="T122">
        <f t="shared" ca="1" si="25"/>
        <v>100</v>
      </c>
      <c r="U122" s="22">
        <f t="shared" ca="1" si="26"/>
        <v>228890</v>
      </c>
      <c r="X122">
        <v>20</v>
      </c>
    </row>
    <row r="123" spans="1:138">
      <c r="A123" t="str">
        <f ca="1"/>
        <v>00085B03</v>
      </c>
      <c r="B123" t="str">
        <f ca="1"/>
        <v>0008970D</v>
      </c>
      <c r="C123">
        <f ca="1"/>
        <v>0</v>
      </c>
      <c r="D123">
        <f ca="1"/>
        <v>0</v>
      </c>
      <c r="E123" t="str">
        <f ca="1"/>
        <v>Illusion</v>
      </c>
      <c r="F123">
        <f ca="1"/>
        <v>100</v>
      </c>
      <c r="G123" t="str">
        <f ca="1"/>
        <v>Pull From Eternity</v>
      </c>
      <c r="H123">
        <f ca="1"/>
        <v>1</v>
      </c>
      <c r="I123">
        <f ca="1"/>
        <v>1</v>
      </c>
      <c r="J123">
        <f ca="1"/>
        <v>0</v>
      </c>
      <c r="K123" t="str">
        <f ca="1"/>
        <v>Bind</v>
      </c>
      <c r="L123">
        <f ca="1"/>
        <v>0</v>
      </c>
      <c r="M123" t="str">
        <f ca="1"/>
        <v>Death</v>
      </c>
      <c r="N123">
        <f ca="1"/>
        <v>0</v>
      </c>
      <c r="O123" t="str">
        <f ca="1"/>
        <v>Soul</v>
      </c>
      <c r="P123">
        <f ca="1"/>
        <v>0</v>
      </c>
      <c r="Q123">
        <f ca="1"/>
        <v>0</v>
      </c>
      <c r="S123" t="str">
        <f t="shared" ca="1" si="24"/>
        <v>Pull From Eternity</v>
      </c>
      <c r="T123">
        <f t="shared" ca="1" si="25"/>
        <v>100</v>
      </c>
      <c r="U123" s="22">
        <f t="shared" ca="1" si="26"/>
        <v>547587</v>
      </c>
      <c r="X123">
        <v>21</v>
      </c>
    </row>
    <row r="124" spans="1:138">
      <c r="A124" t="str">
        <f ca="1"/>
        <v>000321BA</v>
      </c>
      <c r="B124" t="str">
        <f ca="1"/>
        <v>0003E614</v>
      </c>
      <c r="C124">
        <f ca="1"/>
        <v>0</v>
      </c>
      <c r="D124">
        <f ca="1"/>
        <v>0</v>
      </c>
      <c r="E124" t="str">
        <f ca="1"/>
        <v>Illusion</v>
      </c>
      <c r="F124">
        <f ca="1"/>
        <v>100</v>
      </c>
      <c r="G124" t="str">
        <f ca="1"/>
        <v>Scream of Pain</v>
      </c>
      <c r="H124">
        <f ca="1"/>
        <v>1</v>
      </c>
      <c r="I124">
        <f ca="1"/>
        <v>1</v>
      </c>
      <c r="J124">
        <f ca="1"/>
        <v>0</v>
      </c>
      <c r="K124" t="str">
        <f ca="1"/>
        <v>Weaken</v>
      </c>
      <c r="L124">
        <f ca="1"/>
        <v>0</v>
      </c>
      <c r="M124">
        <f ca="1"/>
        <v>0</v>
      </c>
      <c r="N124" t="str">
        <f ca="1"/>
        <v>Health</v>
      </c>
      <c r="O124">
        <f ca="1"/>
        <v>0</v>
      </c>
      <c r="P124">
        <f ca="1"/>
        <v>0</v>
      </c>
      <c r="Q124">
        <f ca="1"/>
        <v>0</v>
      </c>
      <c r="S124" t="str">
        <f t="shared" ca="1" si="24"/>
        <v>Scream of Pain</v>
      </c>
      <c r="T124">
        <f t="shared" ca="1" si="25"/>
        <v>100</v>
      </c>
      <c r="U124" s="22">
        <f t="shared" ca="1" si="26"/>
        <v>205242</v>
      </c>
      <c r="X124">
        <v>22</v>
      </c>
    </row>
    <row r="125" spans="1:138">
      <c r="A125" t="str">
        <f ca="1"/>
        <v>000DD94B</v>
      </c>
      <c r="B125" t="str">
        <f ca="1"/>
        <v>0003E615</v>
      </c>
      <c r="C125">
        <f ca="1"/>
        <v>0</v>
      </c>
      <c r="D125">
        <f ca="1"/>
        <v>0</v>
      </c>
      <c r="E125" t="str">
        <f ca="1"/>
        <v>Illusion</v>
      </c>
      <c r="F125">
        <f ca="1"/>
        <v>100</v>
      </c>
      <c r="G125" t="str">
        <f ca="1"/>
        <v>Shroudwalk</v>
      </c>
      <c r="H125">
        <f ca="1"/>
        <v>1</v>
      </c>
      <c r="I125">
        <f ca="1"/>
        <v>1</v>
      </c>
      <c r="J125">
        <f ca="1"/>
        <v>0</v>
      </c>
      <c r="K125">
        <f ca="1"/>
        <v>0</v>
      </c>
      <c r="L125">
        <f ca="1"/>
        <v>0</v>
      </c>
      <c r="M125" t="str">
        <f ca="1"/>
        <v>Light</v>
      </c>
      <c r="N125">
        <f ca="1"/>
        <v>0</v>
      </c>
      <c r="O125">
        <f ca="1"/>
        <v>0</v>
      </c>
      <c r="P125">
        <f ca="1"/>
        <v>0</v>
      </c>
      <c r="Q125" t="str">
        <f ca="1"/>
        <v>Metamagic</v>
      </c>
      <c r="S125" t="str">
        <f t="shared" ca="1" si="24"/>
        <v>Shroudwalk</v>
      </c>
      <c r="T125">
        <f t="shared" ca="1" si="25"/>
        <v>100</v>
      </c>
      <c r="U125" s="22">
        <f t="shared" ca="1" si="26"/>
        <v>907595</v>
      </c>
      <c r="X125">
        <v>23</v>
      </c>
    </row>
    <row r="126" spans="1:138">
      <c r="A126" t="str">
        <f ca="1"/>
        <v>00085579</v>
      </c>
      <c r="B126" t="str">
        <f ca="1"/>
        <v>0008970E</v>
      </c>
      <c r="C126">
        <f ca="1"/>
        <v>0</v>
      </c>
      <c r="D126">
        <f ca="1"/>
        <v>0</v>
      </c>
      <c r="E126" t="str">
        <f ca="1"/>
        <v>Illusion</v>
      </c>
      <c r="F126">
        <f ca="1"/>
        <v>100</v>
      </c>
      <c r="G126" t="str">
        <f ca="1"/>
        <v>Spectral Warband</v>
      </c>
      <c r="H126">
        <f ca="1"/>
        <v>1</v>
      </c>
      <c r="I126">
        <f ca="1"/>
        <v>1</v>
      </c>
      <c r="J126">
        <f ca="1"/>
        <v>0</v>
      </c>
      <c r="K126" t="str">
        <f ca="1"/>
        <v>Fabricate</v>
      </c>
      <c r="L126">
        <f ca="1"/>
        <v>0</v>
      </c>
      <c r="M126" t="str">
        <f ca="1"/>
        <v>Light</v>
      </c>
      <c r="N126">
        <f ca="1"/>
        <v>0</v>
      </c>
      <c r="O126">
        <f ca="1"/>
        <v>0</v>
      </c>
      <c r="P126">
        <f ca="1"/>
        <v>0</v>
      </c>
      <c r="Q126">
        <f ca="1"/>
        <v>0</v>
      </c>
      <c r="S126" t="str">
        <f t="shared" ca="1" si="24"/>
        <v>Spectral Warband</v>
      </c>
      <c r="T126">
        <f t="shared" ca="1" si="25"/>
        <v>100</v>
      </c>
      <c r="U126" s="22">
        <f t="shared" ca="1" si="26"/>
        <v>546169</v>
      </c>
      <c r="X126">
        <v>24</v>
      </c>
    </row>
    <row r="127" spans="1:138">
      <c r="A127" t="str">
        <f ca="1"/>
        <v>0005E21C</v>
      </c>
      <c r="B127" t="str">
        <f ca="1"/>
        <v>0005E225</v>
      </c>
      <c r="C127">
        <f ca="1"/>
        <v>0</v>
      </c>
      <c r="D127">
        <f ca="1"/>
        <v>0</v>
      </c>
      <c r="E127" t="str">
        <f ca="1"/>
        <v>Illusion</v>
      </c>
      <c r="F127">
        <f ca="1"/>
        <v>100</v>
      </c>
      <c r="G127" t="str">
        <f ca="1"/>
        <v>Wyrd</v>
      </c>
      <c r="H127">
        <f ca="1"/>
        <v>1</v>
      </c>
      <c r="I127">
        <f ca="1"/>
        <v>1</v>
      </c>
      <c r="J127">
        <f ca="1"/>
        <v>0</v>
      </c>
      <c r="K127" t="str">
        <f ca="1"/>
        <v>Weaken</v>
      </c>
      <c r="L127">
        <f ca="1"/>
        <v>0</v>
      </c>
      <c r="M127">
        <f ca="1"/>
        <v>0</v>
      </c>
      <c r="N127" t="str">
        <f ca="1"/>
        <v>Health</v>
      </c>
      <c r="O127">
        <f ca="1"/>
        <v>0</v>
      </c>
      <c r="P127">
        <f ca="1"/>
        <v>0</v>
      </c>
      <c r="Q127">
        <f ca="1"/>
        <v>0</v>
      </c>
      <c r="S127" t="str">
        <f t="shared" ca="1" si="24"/>
        <v>Wyrd</v>
      </c>
      <c r="T127">
        <f t="shared" ca="1" si="25"/>
        <v>100</v>
      </c>
      <c r="U127" s="22">
        <f t="shared" ca="1" si="26"/>
        <v>385564</v>
      </c>
      <c r="X127">
        <v>25</v>
      </c>
    </row>
    <row r="128" spans="1:138">
      <c r="A128" t="str">
        <f ca="1"/>
        <v>0003527C</v>
      </c>
      <c r="B128" t="str">
        <f ca="1"/>
        <v>0003EB7B</v>
      </c>
      <c r="C128">
        <f ca="1"/>
        <v>0</v>
      </c>
      <c r="D128">
        <f ca="1"/>
        <v>0</v>
      </c>
      <c r="E128" t="str">
        <f ca="1"/>
        <v>Restoration</v>
      </c>
      <c r="F128">
        <f ca="1"/>
        <v>0</v>
      </c>
      <c r="G128" t="str">
        <f ca="1"/>
        <v>Bone Spirit</v>
      </c>
      <c r="H128">
        <f ca="1"/>
        <v>1</v>
      </c>
      <c r="I128">
        <f ca="1"/>
        <v>1</v>
      </c>
      <c r="J128">
        <f ca="1"/>
        <v>0</v>
      </c>
      <c r="K128">
        <f ca="1"/>
        <v>0</v>
      </c>
      <c r="L128">
        <f ca="1"/>
        <v>0</v>
      </c>
      <c r="M128">
        <f ca="1"/>
        <v>0</v>
      </c>
      <c r="N128" t="str">
        <f ca="1"/>
        <v>Divine</v>
      </c>
      <c r="O128" t="str">
        <f ca="1"/>
        <v>Soul</v>
      </c>
      <c r="P128">
        <f ca="1"/>
        <v>0</v>
      </c>
      <c r="Q128">
        <f ca="1"/>
        <v>0</v>
      </c>
      <c r="S128" t="str">
        <f t="shared" ca="1" si="24"/>
        <v>Bone Spirit</v>
      </c>
      <c r="T128">
        <f t="shared" ca="1" si="25"/>
        <v>0</v>
      </c>
      <c r="U128" s="22">
        <f t="shared" ca="1" si="26"/>
        <v>217724</v>
      </c>
      <c r="X128">
        <v>26</v>
      </c>
    </row>
    <row r="129" spans="1:24">
      <c r="A129" t="str">
        <f ca="1"/>
        <v>00036A05</v>
      </c>
      <c r="B129" t="str">
        <f ca="1"/>
        <v>0003EB7C</v>
      </c>
      <c r="C129">
        <f ca="1"/>
        <v>0</v>
      </c>
      <c r="D129">
        <f ca="1"/>
        <v>0</v>
      </c>
      <c r="E129" t="str">
        <f ca="1"/>
        <v>Restoration</v>
      </c>
      <c r="F129">
        <f ca="1"/>
        <v>0</v>
      </c>
      <c r="G129" t="str">
        <f ca="1"/>
        <v>Circle of Strength</v>
      </c>
      <c r="H129">
        <f ca="1"/>
        <v>1</v>
      </c>
      <c r="I129">
        <f ca="1"/>
        <v>1</v>
      </c>
      <c r="J129">
        <f ca="1"/>
        <v>0</v>
      </c>
      <c r="K129" t="str">
        <f ca="1"/>
        <v>Absorb</v>
      </c>
      <c r="L129">
        <f ca="1"/>
        <v>0</v>
      </c>
      <c r="M129">
        <f ca="1"/>
        <v>0</v>
      </c>
      <c r="N129" t="str">
        <f ca="1"/>
        <v>Stamina</v>
      </c>
      <c r="O129">
        <f ca="1"/>
        <v>0</v>
      </c>
      <c r="P129" t="str">
        <f ca="1"/>
        <v>Rune</v>
      </c>
      <c r="Q129">
        <f ca="1"/>
        <v>0</v>
      </c>
      <c r="S129" t="str">
        <f t="shared" ca="1" si="24"/>
        <v>Circle of Strength</v>
      </c>
      <c r="T129">
        <f t="shared" ca="1" si="25"/>
        <v>0</v>
      </c>
      <c r="U129" s="22">
        <f t="shared" ca="1" si="26"/>
        <v>223749</v>
      </c>
      <c r="X129">
        <v>27</v>
      </c>
    </row>
    <row r="130" spans="1:24">
      <c r="A130" t="str">
        <f ca="1"/>
        <v>00082483</v>
      </c>
      <c r="B130" t="str">
        <f ca="1"/>
        <v>0008970F</v>
      </c>
      <c r="C130">
        <f ca="1"/>
        <v>0</v>
      </c>
      <c r="D130">
        <f ca="1"/>
        <v>0</v>
      </c>
      <c r="E130" t="str">
        <f ca="1"/>
        <v>Restoration</v>
      </c>
      <c r="F130">
        <f ca="1"/>
        <v>0</v>
      </c>
      <c r="G130" t="str">
        <f ca="1"/>
        <v>Wild Healing</v>
      </c>
      <c r="H130">
        <f ca="1"/>
        <v>1</v>
      </c>
      <c r="I130">
        <f ca="1"/>
        <v>1</v>
      </c>
      <c r="J130">
        <f ca="1"/>
        <v>0</v>
      </c>
      <c r="K130" t="str">
        <f ca="1"/>
        <v>Recovery</v>
      </c>
      <c r="L130">
        <f ca="1"/>
        <v>0</v>
      </c>
      <c r="M130">
        <f ca="1"/>
        <v>0</v>
      </c>
      <c r="N130">
        <f ca="1"/>
        <v>0</v>
      </c>
      <c r="O130">
        <f ca="1"/>
        <v>0</v>
      </c>
      <c r="P130">
        <f ca="1"/>
        <v>0</v>
      </c>
      <c r="Q130">
        <f ca="1"/>
        <v>0</v>
      </c>
      <c r="S130" t="str">
        <f t="shared" ca="1" si="24"/>
        <v>Wild Healing</v>
      </c>
      <c r="T130">
        <f t="shared" ca="1" si="25"/>
        <v>0</v>
      </c>
      <c r="U130" s="22">
        <f t="shared" ca="1" si="26"/>
        <v>533635</v>
      </c>
      <c r="X130">
        <v>28</v>
      </c>
    </row>
    <row r="131" spans="1:24">
      <c r="A131" t="str">
        <f ca="1"/>
        <v>00036A03</v>
      </c>
      <c r="B131" t="str">
        <f ca="1"/>
        <v>0003EB7E</v>
      </c>
      <c r="C131">
        <f ca="1"/>
        <v>0</v>
      </c>
      <c r="D131">
        <f ca="1"/>
        <v>0</v>
      </c>
      <c r="E131" t="str">
        <f ca="1"/>
        <v>Restoration</v>
      </c>
      <c r="F131">
        <f ca="1"/>
        <v>25</v>
      </c>
      <c r="G131" t="str">
        <f ca="1"/>
        <v>Lamb of Mara</v>
      </c>
      <c r="H131">
        <f ca="1"/>
        <v>1</v>
      </c>
      <c r="I131">
        <f ca="1"/>
        <v>1</v>
      </c>
      <c r="J131">
        <f ca="1"/>
        <v>0</v>
      </c>
      <c r="K131" t="str">
        <f ca="1"/>
        <v>Absorb</v>
      </c>
      <c r="L131">
        <f ca="1"/>
        <v>0</v>
      </c>
      <c r="M131">
        <f ca="1"/>
        <v>0</v>
      </c>
      <c r="N131" t="str">
        <f ca="1"/>
        <v>Health</v>
      </c>
      <c r="O131">
        <f ca="1"/>
        <v>0</v>
      </c>
      <c r="P131">
        <f ca="1"/>
        <v>0</v>
      </c>
      <c r="Q131">
        <f ca="1"/>
        <v>0</v>
      </c>
      <c r="S131" t="str">
        <f t="shared" ca="1" si="24"/>
        <v>Lamb of Mara</v>
      </c>
      <c r="T131">
        <f t="shared" ca="1" si="25"/>
        <v>25</v>
      </c>
      <c r="U131" s="22">
        <f t="shared" ca="1" si="26"/>
        <v>223747</v>
      </c>
      <c r="X131">
        <v>29</v>
      </c>
    </row>
    <row r="132" spans="1:24">
      <c r="A132" t="str">
        <f ca="1"/>
        <v>0013E4FD</v>
      </c>
      <c r="B132" t="str">
        <f ca="1"/>
        <v>0003EB7F</v>
      </c>
      <c r="C132">
        <f ca="1"/>
        <v>0</v>
      </c>
      <c r="D132">
        <f ca="1"/>
        <v>0</v>
      </c>
      <c r="E132" t="str">
        <f ca="1"/>
        <v>Restoration</v>
      </c>
      <c r="F132">
        <f ca="1"/>
        <v>25</v>
      </c>
      <c r="G132" t="str">
        <f ca="1"/>
        <v>Leech Seed</v>
      </c>
      <c r="H132">
        <f ca="1"/>
        <v>1</v>
      </c>
      <c r="I132">
        <f ca="1"/>
        <v>1</v>
      </c>
      <c r="J132">
        <f ca="1"/>
        <v>0</v>
      </c>
      <c r="K132" t="str">
        <f ca="1"/>
        <v>Absorb</v>
      </c>
      <c r="L132">
        <f ca="1"/>
        <v>0</v>
      </c>
      <c r="M132">
        <f ca="1"/>
        <v>0</v>
      </c>
      <c r="N132" t="str">
        <f ca="1"/>
        <v>Health</v>
      </c>
      <c r="O132">
        <f ca="1"/>
        <v>0</v>
      </c>
      <c r="P132">
        <f ca="1"/>
        <v>0</v>
      </c>
      <c r="Q132" t="str">
        <f ca="1"/>
        <v>Poison</v>
      </c>
      <c r="S132" t="str">
        <f t="shared" ref="S132:S158" ca="1" si="27">G132</f>
        <v>Leech Seed</v>
      </c>
      <c r="T132">
        <f t="shared" ref="T132:T158" ca="1" si="28">F132</f>
        <v>25</v>
      </c>
      <c r="U132" s="22">
        <f t="shared" ca="1" si="26"/>
        <v>1303805</v>
      </c>
      <c r="X132">
        <v>30</v>
      </c>
    </row>
    <row r="133" spans="1:24">
      <c r="A133" t="str">
        <f ca="1"/>
        <v>000E8B77</v>
      </c>
      <c r="B133" t="str">
        <f ca="1"/>
        <v>0003EB80</v>
      </c>
      <c r="C133">
        <f ca="1"/>
        <v>0</v>
      </c>
      <c r="D133">
        <f ca="1"/>
        <v>0</v>
      </c>
      <c r="E133" t="str">
        <f ca="1"/>
        <v>Restoration</v>
      </c>
      <c r="F133">
        <f ca="1"/>
        <v>25</v>
      </c>
      <c r="G133" t="str">
        <f ca="1"/>
        <v>Mystic Wind</v>
      </c>
      <c r="H133">
        <f ca="1"/>
        <v>1</v>
      </c>
      <c r="I133">
        <f ca="1"/>
        <v>1</v>
      </c>
      <c r="J133">
        <f ca="1"/>
        <v>0</v>
      </c>
      <c r="K133" t="str">
        <f ca="1"/>
        <v>Recovery</v>
      </c>
      <c r="L133">
        <f ca="1"/>
        <v>0</v>
      </c>
      <c r="M133" t="str">
        <f ca="1"/>
        <v>Magicka</v>
      </c>
      <c r="N133" t="str">
        <f ca="1"/>
        <v>Wind</v>
      </c>
      <c r="O133">
        <f ca="1"/>
        <v>0</v>
      </c>
      <c r="P133">
        <f ca="1"/>
        <v>0</v>
      </c>
      <c r="Q133">
        <f ca="1"/>
        <v>0</v>
      </c>
      <c r="S133" t="str">
        <f t="shared" ca="1" si="27"/>
        <v>Mystic Wind</v>
      </c>
      <c r="T133">
        <f t="shared" ca="1" si="28"/>
        <v>25</v>
      </c>
      <c r="U133" s="22">
        <f t="shared" ref="U133:U158" ca="1" si="29">HEX2DEC(A133)</f>
        <v>953207</v>
      </c>
      <c r="X133">
        <v>31</v>
      </c>
    </row>
    <row r="134" spans="1:24">
      <c r="A134" t="str">
        <f ca="1"/>
        <v>00034D12</v>
      </c>
      <c r="B134" t="str">
        <f ca="1"/>
        <v>0003EB81</v>
      </c>
      <c r="C134">
        <f ca="1"/>
        <v>0</v>
      </c>
      <c r="D134">
        <f ca="1"/>
        <v>0</v>
      </c>
      <c r="E134" t="str">
        <f ca="1"/>
        <v>Restoration</v>
      </c>
      <c r="F134">
        <f ca="1"/>
        <v>25</v>
      </c>
      <c r="G134" t="str">
        <f ca="1"/>
        <v>Necroplague</v>
      </c>
      <c r="H134">
        <f ca="1"/>
        <v>1</v>
      </c>
      <c r="I134">
        <f ca="1"/>
        <v>1</v>
      </c>
      <c r="J134">
        <f ca="1"/>
        <v>0</v>
      </c>
      <c r="K134">
        <f ca="1"/>
        <v>0</v>
      </c>
      <c r="L134">
        <f ca="1"/>
        <v>0</v>
      </c>
      <c r="M134" t="str">
        <f ca="1"/>
        <v>Death</v>
      </c>
      <c r="N134" t="str">
        <f ca="1"/>
        <v>Disease</v>
      </c>
      <c r="O134">
        <f ca="1"/>
        <v>0</v>
      </c>
      <c r="P134">
        <f ca="1"/>
        <v>0</v>
      </c>
      <c r="Q134">
        <f ca="1"/>
        <v>0</v>
      </c>
      <c r="S134" t="str">
        <f t="shared" ca="1" si="27"/>
        <v>Necroplague</v>
      </c>
      <c r="T134">
        <f t="shared" ca="1" si="28"/>
        <v>25</v>
      </c>
      <c r="U134" s="22">
        <f t="shared" ca="1" si="29"/>
        <v>216338</v>
      </c>
      <c r="X134">
        <v>32</v>
      </c>
    </row>
    <row r="135" spans="1:24">
      <c r="A135" t="str">
        <f ca="1"/>
        <v>00003E0F</v>
      </c>
      <c r="B135" t="str">
        <f ca="1"/>
        <v>0003EB82</v>
      </c>
      <c r="C135">
        <f ca="1"/>
        <v>0</v>
      </c>
      <c r="D135">
        <f ca="1"/>
        <v>0</v>
      </c>
      <c r="E135" t="str">
        <f ca="1"/>
        <v>Restoration</v>
      </c>
      <c r="F135">
        <f ca="1"/>
        <v>25</v>
      </c>
      <c r="G135" t="str">
        <f ca="1"/>
        <v>Slay Living</v>
      </c>
      <c r="H135">
        <f ca="1"/>
        <v>1</v>
      </c>
      <c r="I135">
        <f ca="1"/>
        <v>1</v>
      </c>
      <c r="J135">
        <f ca="1"/>
        <v>0</v>
      </c>
      <c r="K135">
        <f ca="1"/>
        <v>0</v>
      </c>
      <c r="L135">
        <f ca="1"/>
        <v>0</v>
      </c>
      <c r="M135" t="str">
        <f ca="1"/>
        <v>Death</v>
      </c>
      <c r="N135">
        <f ca="1"/>
        <v>0</v>
      </c>
      <c r="O135">
        <f ca="1"/>
        <v>0</v>
      </c>
      <c r="P135">
        <f ca="1"/>
        <v>0</v>
      </c>
      <c r="Q135">
        <f ca="1"/>
        <v>0</v>
      </c>
      <c r="S135" t="str">
        <f t="shared" ca="1" si="27"/>
        <v>Slay Living</v>
      </c>
      <c r="T135">
        <f t="shared" ca="1" si="28"/>
        <v>25</v>
      </c>
      <c r="U135" s="22">
        <f t="shared" ca="1" si="29"/>
        <v>15887</v>
      </c>
      <c r="X135">
        <v>33</v>
      </c>
    </row>
    <row r="136" spans="1:24">
      <c r="A136" t="str">
        <f ca="1"/>
        <v>0001FCD9</v>
      </c>
      <c r="B136" t="str">
        <f ca="1"/>
        <v>0003EB7D</v>
      </c>
      <c r="C136">
        <f ca="1"/>
        <v>0</v>
      </c>
      <c r="D136">
        <f ca="1"/>
        <v>0</v>
      </c>
      <c r="E136" t="str">
        <f ca="1"/>
        <v>Restoration</v>
      </c>
      <c r="F136">
        <f ca="1"/>
        <v>25</v>
      </c>
      <c r="G136" t="str">
        <f ca="1"/>
        <v>Welling Blood</v>
      </c>
      <c r="H136">
        <f ca="1"/>
        <v>1</v>
      </c>
      <c r="I136">
        <f ca="1"/>
        <v>1</v>
      </c>
      <c r="J136">
        <f ca="1"/>
        <v>0</v>
      </c>
      <c r="K136">
        <f ca="1"/>
        <v>0</v>
      </c>
      <c r="L136">
        <f ca="1"/>
        <v>0</v>
      </c>
      <c r="M136" t="str">
        <f ca="1"/>
        <v>Death</v>
      </c>
      <c r="N136">
        <f ca="1"/>
        <v>0</v>
      </c>
      <c r="O136">
        <f ca="1"/>
        <v>0</v>
      </c>
      <c r="P136">
        <f ca="1"/>
        <v>0</v>
      </c>
      <c r="Q136">
        <f ca="1"/>
        <v>0</v>
      </c>
      <c r="S136" t="str">
        <f t="shared" ca="1" si="27"/>
        <v>Welling Blood</v>
      </c>
      <c r="T136">
        <f t="shared" ca="1" si="28"/>
        <v>25</v>
      </c>
      <c r="U136" s="22">
        <f t="shared" ca="1" si="29"/>
        <v>130265</v>
      </c>
      <c r="X136">
        <v>34</v>
      </c>
    </row>
    <row r="137" spans="1:24">
      <c r="A137" t="str">
        <f ca="1"/>
        <v>00111CFB</v>
      </c>
      <c r="B137" t="str">
        <f ca="1"/>
        <v>0003EB83</v>
      </c>
      <c r="C137">
        <f ca="1"/>
        <v>0</v>
      </c>
      <c r="D137">
        <f ca="1"/>
        <v>0</v>
      </c>
      <c r="E137" t="str">
        <f ca="1"/>
        <v>Restoration</v>
      </c>
      <c r="F137">
        <f ca="1"/>
        <v>50</v>
      </c>
      <c r="G137" t="str">
        <f ca="1"/>
        <v>Circle of the Moons</v>
      </c>
      <c r="H137">
        <f ca="1"/>
        <v>1</v>
      </c>
      <c r="I137">
        <f ca="1"/>
        <v>1</v>
      </c>
      <c r="J137">
        <f ca="1"/>
        <v>0</v>
      </c>
      <c r="K137" t="str">
        <f ca="1"/>
        <v>Absorb</v>
      </c>
      <c r="L137">
        <f ca="1"/>
        <v>0</v>
      </c>
      <c r="M137">
        <f ca="1"/>
        <v>0</v>
      </c>
      <c r="N137" t="str">
        <f ca="1"/>
        <v>Magicka</v>
      </c>
      <c r="O137">
        <f ca="1"/>
        <v>0</v>
      </c>
      <c r="P137" t="str">
        <f ca="1"/>
        <v>Rune</v>
      </c>
      <c r="Q137">
        <f ca="1"/>
        <v>0</v>
      </c>
      <c r="S137" t="str">
        <f t="shared" ca="1" si="27"/>
        <v>Circle of the Moons</v>
      </c>
      <c r="T137">
        <f t="shared" ca="1" si="28"/>
        <v>50</v>
      </c>
      <c r="U137" s="22">
        <f t="shared" ca="1" si="29"/>
        <v>1121531</v>
      </c>
      <c r="X137">
        <v>35</v>
      </c>
    </row>
    <row r="138" spans="1:24">
      <c r="A138" t="str">
        <f ca="1"/>
        <v>00035452</v>
      </c>
      <c r="B138" t="str">
        <f ca="1"/>
        <v>0003EB84</v>
      </c>
      <c r="C138">
        <f ca="1"/>
        <v>0</v>
      </c>
      <c r="D138">
        <f ca="1"/>
        <v>0</v>
      </c>
      <c r="E138" t="str">
        <f ca="1"/>
        <v>Restoration</v>
      </c>
      <c r="F138">
        <f ca="1"/>
        <v>50</v>
      </c>
      <c r="G138" t="str">
        <f ca="1"/>
        <v>Finger of Death</v>
      </c>
      <c r="H138">
        <f ca="1"/>
        <v>1</v>
      </c>
      <c r="I138">
        <f ca="1"/>
        <v>1</v>
      </c>
      <c r="J138">
        <f ca="1"/>
        <v>0</v>
      </c>
      <c r="K138">
        <f ca="1"/>
        <v>0</v>
      </c>
      <c r="L138">
        <f ca="1"/>
        <v>0</v>
      </c>
      <c r="M138" t="str">
        <f ca="1"/>
        <v>Death</v>
      </c>
      <c r="N138">
        <f ca="1"/>
        <v>0</v>
      </c>
      <c r="O138">
        <f ca="1"/>
        <v>0</v>
      </c>
      <c r="P138">
        <f ca="1"/>
        <v>0</v>
      </c>
      <c r="Q138">
        <f ca="1"/>
        <v>0</v>
      </c>
      <c r="S138" t="str">
        <f t="shared" ca="1" si="27"/>
        <v>Finger of Death</v>
      </c>
      <c r="T138">
        <f t="shared" ca="1" si="28"/>
        <v>50</v>
      </c>
      <c r="U138" s="22">
        <f t="shared" ca="1" si="29"/>
        <v>218194</v>
      </c>
      <c r="X138">
        <v>36</v>
      </c>
    </row>
    <row r="139" spans="1:24">
      <c r="A139" t="str">
        <f ca="1"/>
        <v>00012214</v>
      </c>
      <c r="B139" t="str">
        <f ca="1"/>
        <v>0003EB85</v>
      </c>
      <c r="C139">
        <f ca="1"/>
        <v>0</v>
      </c>
      <c r="D139">
        <f ca="1"/>
        <v>0</v>
      </c>
      <c r="E139" t="str">
        <f ca="1"/>
        <v>Restoration</v>
      </c>
      <c r="F139">
        <f ca="1"/>
        <v>50</v>
      </c>
      <c r="G139" t="str">
        <f ca="1"/>
        <v>Horrid Wilting</v>
      </c>
      <c r="H139">
        <f ca="1"/>
        <v>1</v>
      </c>
      <c r="I139">
        <f ca="1"/>
        <v>1</v>
      </c>
      <c r="J139">
        <f ca="1"/>
        <v>0</v>
      </c>
      <c r="K139">
        <f ca="1"/>
        <v>0</v>
      </c>
      <c r="L139">
        <f ca="1"/>
        <v>0</v>
      </c>
      <c r="M139">
        <f ca="1"/>
        <v>0</v>
      </c>
      <c r="N139" t="str">
        <f ca="1"/>
        <v>Disease</v>
      </c>
      <c r="O139">
        <f ca="1"/>
        <v>0</v>
      </c>
      <c r="P139">
        <f ca="1"/>
        <v>0</v>
      </c>
      <c r="Q139">
        <f ca="1"/>
        <v>0</v>
      </c>
      <c r="S139" t="str">
        <f t="shared" ca="1" si="27"/>
        <v>Horrid Wilting</v>
      </c>
      <c r="T139">
        <f t="shared" ca="1" si="28"/>
        <v>50</v>
      </c>
      <c r="U139" s="22">
        <f t="shared" ca="1" si="29"/>
        <v>74260</v>
      </c>
      <c r="X139">
        <v>37</v>
      </c>
    </row>
    <row r="140" spans="1:24">
      <c r="A140" t="str">
        <f ca="1"/>
        <v>000159D8</v>
      </c>
      <c r="B140" t="str">
        <f ca="1"/>
        <v>0003EB87</v>
      </c>
      <c r="C140">
        <f ca="1"/>
        <v>0</v>
      </c>
      <c r="D140">
        <f ca="1"/>
        <v>0</v>
      </c>
      <c r="E140" t="str">
        <f ca="1"/>
        <v>Restoration</v>
      </c>
      <c r="F140">
        <f ca="1"/>
        <v>50</v>
      </c>
      <c r="G140" t="str">
        <f ca="1"/>
        <v>Ruin</v>
      </c>
      <c r="H140">
        <f ca="1"/>
        <v>1</v>
      </c>
      <c r="I140">
        <f ca="1"/>
        <v>1</v>
      </c>
      <c r="J140">
        <f ca="1"/>
        <v>0</v>
      </c>
      <c r="K140" t="str">
        <f ca="1"/>
        <v>Weaken</v>
      </c>
      <c r="L140">
        <f ca="1"/>
        <v>0</v>
      </c>
      <c r="M140" t="str">
        <f ca="1"/>
        <v>Skill</v>
      </c>
      <c r="N140">
        <f ca="1"/>
        <v>0</v>
      </c>
      <c r="O140">
        <f ca="1"/>
        <v>0</v>
      </c>
      <c r="P140">
        <f ca="1"/>
        <v>0</v>
      </c>
      <c r="Q140">
        <f ca="1"/>
        <v>0</v>
      </c>
      <c r="S140" t="str">
        <f t="shared" ca="1" si="27"/>
        <v>Ruin</v>
      </c>
      <c r="T140">
        <f t="shared" ca="1" si="28"/>
        <v>50</v>
      </c>
      <c r="U140" s="22">
        <f t="shared" ca="1" si="29"/>
        <v>88536</v>
      </c>
      <c r="X140">
        <v>38</v>
      </c>
    </row>
    <row r="141" spans="1:24">
      <c r="A141" t="str">
        <f ca="1"/>
        <v>0001FCCA</v>
      </c>
      <c r="B141" t="str">
        <f ca="1"/>
        <v>0003EB88</v>
      </c>
      <c r="C141">
        <f ca="1"/>
        <v>0</v>
      </c>
      <c r="D141">
        <f ca="1"/>
        <v>0</v>
      </c>
      <c r="E141" t="str">
        <f ca="1"/>
        <v>Restoration</v>
      </c>
      <c r="F141">
        <f ca="1"/>
        <v>50</v>
      </c>
      <c r="G141" t="str">
        <f ca="1"/>
        <v>Sealed Resolve</v>
      </c>
      <c r="H141">
        <f ca="1"/>
        <v>1</v>
      </c>
      <c r="I141">
        <f ca="1"/>
        <v>1</v>
      </c>
      <c r="J141">
        <f ca="1"/>
        <v>0</v>
      </c>
      <c r="K141">
        <f ca="1"/>
        <v>0</v>
      </c>
      <c r="L141">
        <f ca="1"/>
        <v>0</v>
      </c>
      <c r="M141" t="str">
        <f ca="1"/>
        <v>Protection</v>
      </c>
      <c r="N141">
        <f ca="1"/>
        <v>0</v>
      </c>
      <c r="O141">
        <f ca="1"/>
        <v>0</v>
      </c>
      <c r="P141">
        <f ca="1"/>
        <v>0</v>
      </c>
      <c r="Q141">
        <f ca="1"/>
        <v>0</v>
      </c>
      <c r="S141" t="str">
        <f t="shared" ca="1" si="27"/>
        <v>Sealed Resolve</v>
      </c>
      <c r="T141">
        <f t="shared" ca="1" si="28"/>
        <v>50</v>
      </c>
      <c r="U141" s="22">
        <f t="shared" ca="1" si="29"/>
        <v>130250</v>
      </c>
      <c r="X141">
        <v>39</v>
      </c>
    </row>
    <row r="142" spans="1:24">
      <c r="A142" t="str">
        <f ca="1"/>
        <v>0013DA15</v>
      </c>
      <c r="B142" t="str">
        <f ca="1"/>
        <v>0003EB86</v>
      </c>
      <c r="C142">
        <f ca="1"/>
        <v>0</v>
      </c>
      <c r="D142">
        <f ca="1"/>
        <v>0</v>
      </c>
      <c r="E142" t="str">
        <f ca="1"/>
        <v>Restoration</v>
      </c>
      <c r="F142">
        <f ca="1"/>
        <v>50</v>
      </c>
      <c r="G142" t="str">
        <f ca="1"/>
        <v>Tree Rings</v>
      </c>
      <c r="H142">
        <f ca="1"/>
        <v>1</v>
      </c>
      <c r="I142">
        <f ca="1"/>
        <v>1</v>
      </c>
      <c r="J142">
        <f ca="1"/>
        <v>0</v>
      </c>
      <c r="K142" t="str">
        <f ca="1"/>
        <v>Enhance</v>
      </c>
      <c r="L142">
        <f ca="1"/>
        <v>0</v>
      </c>
      <c r="M142">
        <f ca="1"/>
        <v>0</v>
      </c>
      <c r="N142" t="str">
        <f ca="1"/>
        <v>Health</v>
      </c>
      <c r="O142">
        <f ca="1"/>
        <v>0</v>
      </c>
      <c r="P142">
        <f ca="1"/>
        <v>0</v>
      </c>
      <c r="Q142">
        <f ca="1"/>
        <v>0</v>
      </c>
      <c r="S142" t="str">
        <f t="shared" ca="1" si="27"/>
        <v>Tree Rings</v>
      </c>
      <c r="T142">
        <f t="shared" ca="1" si="28"/>
        <v>50</v>
      </c>
      <c r="U142" s="22">
        <f t="shared" ca="1" si="29"/>
        <v>1301013</v>
      </c>
      <c r="X142">
        <v>40</v>
      </c>
    </row>
    <row r="143" spans="1:24">
      <c r="A143" t="str">
        <f ca="1"/>
        <v>00044D44</v>
      </c>
      <c r="B143" t="str">
        <f ca="1"/>
        <v>0003EB8A</v>
      </c>
      <c r="C143">
        <f ca="1"/>
        <v>0</v>
      </c>
      <c r="D143">
        <f ca="1"/>
        <v>0</v>
      </c>
      <c r="E143" t="str">
        <f ca="1"/>
        <v>Restoration</v>
      </c>
      <c r="F143">
        <f ca="1"/>
        <v>75</v>
      </c>
      <c r="G143" t="str">
        <f ca="1"/>
        <v>Blood Boil</v>
      </c>
      <c r="H143">
        <f ca="1"/>
        <v>1</v>
      </c>
      <c r="I143">
        <f ca="1"/>
        <v>1</v>
      </c>
      <c r="J143">
        <f ca="1"/>
        <v>0</v>
      </c>
      <c r="K143">
        <f ca="1"/>
        <v>0</v>
      </c>
      <c r="L143">
        <f ca="1"/>
        <v>0</v>
      </c>
      <c r="M143">
        <f ca="1"/>
        <v>0</v>
      </c>
      <c r="N143" t="str">
        <f ca="1"/>
        <v>Health</v>
      </c>
      <c r="O143">
        <f ca="1"/>
        <v>0</v>
      </c>
      <c r="P143" t="str">
        <f ca="1"/>
        <v>Cloak</v>
      </c>
      <c r="Q143">
        <f ca="1"/>
        <v>0</v>
      </c>
      <c r="S143" t="str">
        <f t="shared" ca="1" si="27"/>
        <v>Blood Boil</v>
      </c>
      <c r="T143">
        <f t="shared" ca="1" si="28"/>
        <v>75</v>
      </c>
      <c r="U143" s="22">
        <f t="shared" ca="1" si="29"/>
        <v>281924</v>
      </c>
      <c r="X143">
        <v>41</v>
      </c>
    </row>
    <row r="144" spans="1:24">
      <c r="A144" t="str">
        <f ca="1"/>
        <v>0001FCCE</v>
      </c>
      <c r="B144" t="str">
        <f ca="1"/>
        <v>0003EB89</v>
      </c>
      <c r="C144">
        <f ca="1"/>
        <v>0</v>
      </c>
      <c r="D144">
        <f ca="1"/>
        <v>0</v>
      </c>
      <c r="E144" t="str">
        <f ca="1"/>
        <v>Restoration</v>
      </c>
      <c r="F144">
        <f ca="1"/>
        <v>75</v>
      </c>
      <c r="G144" t="str">
        <f ca="1"/>
        <v>Channel Energies</v>
      </c>
      <c r="H144">
        <f ca="1"/>
        <v>1</v>
      </c>
      <c r="I144">
        <f ca="1"/>
        <v>1</v>
      </c>
      <c r="J144">
        <f ca="1"/>
        <v>0</v>
      </c>
      <c r="K144">
        <f ca="1"/>
        <v>0</v>
      </c>
      <c r="L144">
        <f ca="1"/>
        <v>0</v>
      </c>
      <c r="M144">
        <f ca="1"/>
        <v>0</v>
      </c>
      <c r="N144">
        <f ca="1"/>
        <v>0</v>
      </c>
      <c r="O144">
        <f ca="1"/>
        <v>0</v>
      </c>
      <c r="P144">
        <f ca="1"/>
        <v>0</v>
      </c>
      <c r="Q144" t="str">
        <f ca="1"/>
        <v>Metamagic</v>
      </c>
      <c r="S144" t="str">
        <f t="shared" ca="1" si="27"/>
        <v>Channel Energies</v>
      </c>
      <c r="T144">
        <f t="shared" ca="1" si="28"/>
        <v>75</v>
      </c>
      <c r="U144" s="22">
        <f t="shared" ca="1" si="29"/>
        <v>130254</v>
      </c>
      <c r="X144">
        <v>42</v>
      </c>
    </row>
    <row r="145" spans="1:24">
      <c r="A145" t="str">
        <f ca="1"/>
        <v>0001F1FB</v>
      </c>
      <c r="B145" t="str">
        <f ca="1"/>
        <v>0003EB8E</v>
      </c>
      <c r="C145">
        <f ca="1"/>
        <v>0</v>
      </c>
      <c r="D145">
        <f ca="1"/>
        <v>0</v>
      </c>
      <c r="E145" t="str">
        <f ca="1"/>
        <v>Restoration</v>
      </c>
      <c r="F145">
        <f ca="1"/>
        <v>75</v>
      </c>
      <c r="G145" t="str">
        <f ca="1"/>
        <v>Decompose</v>
      </c>
      <c r="H145">
        <f ca="1"/>
        <v>1</v>
      </c>
      <c r="I145">
        <f ca="1"/>
        <v>1</v>
      </c>
      <c r="J145">
        <f ca="1"/>
        <v>0</v>
      </c>
      <c r="K145" t="str">
        <f ca="1"/>
        <v>Absorb</v>
      </c>
      <c r="L145">
        <f ca="1"/>
        <v>0</v>
      </c>
      <c r="M145">
        <f ca="1"/>
        <v>0</v>
      </c>
      <c r="N145" t="str">
        <f ca="1"/>
        <v>Health</v>
      </c>
      <c r="O145">
        <f ca="1"/>
        <v>0</v>
      </c>
      <c r="P145">
        <f ca="1"/>
        <v>0</v>
      </c>
      <c r="Q145">
        <f ca="1"/>
        <v>0</v>
      </c>
      <c r="S145" t="str">
        <f t="shared" ca="1" si="27"/>
        <v>Decompose</v>
      </c>
      <c r="T145">
        <f t="shared" ca="1" si="28"/>
        <v>75</v>
      </c>
      <c r="U145" s="22">
        <f t="shared" ca="1" si="29"/>
        <v>127483</v>
      </c>
      <c r="X145">
        <v>43</v>
      </c>
    </row>
    <row r="146" spans="1:24">
      <c r="A146" t="str">
        <f ca="1"/>
        <v>0005F74D</v>
      </c>
      <c r="B146" t="str">
        <f ca="1"/>
        <v>0003EB8D</v>
      </c>
      <c r="C146">
        <f ca="1"/>
        <v>0</v>
      </c>
      <c r="D146">
        <f ca="1"/>
        <v>0</v>
      </c>
      <c r="E146" t="str">
        <f ca="1"/>
        <v>Restoration</v>
      </c>
      <c r="F146">
        <f ca="1"/>
        <v>75</v>
      </c>
      <c r="G146" t="str">
        <f ca="1"/>
        <v>Healing Blossom</v>
      </c>
      <c r="H146">
        <f ca="1"/>
        <v>1</v>
      </c>
      <c r="I146">
        <f ca="1"/>
        <v>1</v>
      </c>
      <c r="J146">
        <f ca="1"/>
        <v>0</v>
      </c>
      <c r="K146" t="str">
        <f ca="1"/>
        <v>Recovery</v>
      </c>
      <c r="L146">
        <f ca="1"/>
        <v>0</v>
      </c>
      <c r="M146">
        <f ca="1"/>
        <v>0</v>
      </c>
      <c r="N146">
        <f ca="1"/>
        <v>0</v>
      </c>
      <c r="O146">
        <f ca="1"/>
        <v>0</v>
      </c>
      <c r="P146">
        <f ca="1"/>
        <v>0</v>
      </c>
      <c r="Q146">
        <f ca="1"/>
        <v>0</v>
      </c>
      <c r="S146" t="str">
        <f t="shared" ca="1" si="27"/>
        <v>Healing Blossom</v>
      </c>
      <c r="T146">
        <f t="shared" ca="1" si="28"/>
        <v>75</v>
      </c>
      <c r="U146" s="22">
        <f t="shared" ca="1" si="29"/>
        <v>390989</v>
      </c>
      <c r="X146">
        <v>44</v>
      </c>
    </row>
    <row r="147" spans="1:24">
      <c r="A147" t="str">
        <f ca="1"/>
        <v>000012DC</v>
      </c>
      <c r="B147" t="str">
        <f ca="1"/>
        <v>0003EB8C</v>
      </c>
      <c r="C147">
        <f ca="1"/>
        <v>0</v>
      </c>
      <c r="D147">
        <f ca="1"/>
        <v>0</v>
      </c>
      <c r="E147" t="str">
        <f ca="1"/>
        <v>Restoration</v>
      </c>
      <c r="F147">
        <f ca="1"/>
        <v>75</v>
      </c>
      <c r="G147" t="str">
        <f ca="1"/>
        <v>Nature's Balance</v>
      </c>
      <c r="H147">
        <f ca="1"/>
        <v>1</v>
      </c>
      <c r="I147">
        <f ca="1"/>
        <v>1</v>
      </c>
      <c r="J147">
        <f ca="1"/>
        <v>0</v>
      </c>
      <c r="K147">
        <f ca="1"/>
        <v>0</v>
      </c>
      <c r="L147">
        <f ca="1"/>
        <v>0</v>
      </c>
      <c r="M147">
        <f ca="1"/>
        <v>0</v>
      </c>
      <c r="N147" t="str">
        <f ca="1"/>
        <v>Health</v>
      </c>
      <c r="O147">
        <f ca="1"/>
        <v>0</v>
      </c>
      <c r="P147">
        <f ca="1"/>
        <v>0</v>
      </c>
      <c r="Q147" t="str">
        <f ca="1"/>
        <v>Metamagic</v>
      </c>
      <c r="S147" t="str">
        <f t="shared" ca="1" si="27"/>
        <v>Nature's Balance</v>
      </c>
      <c r="T147">
        <f t="shared" ca="1" si="28"/>
        <v>75</v>
      </c>
      <c r="U147" s="22">
        <f t="shared" ca="1" si="29"/>
        <v>4828</v>
      </c>
      <c r="X147">
        <v>45</v>
      </c>
    </row>
    <row r="148" spans="1:24">
      <c r="A148" t="str">
        <f ca="1"/>
        <v>0001E701</v>
      </c>
      <c r="B148" t="str">
        <f ca="1"/>
        <v>0003EB8B</v>
      </c>
      <c r="C148">
        <f ca="1"/>
        <v>0</v>
      </c>
      <c r="D148">
        <f ca="1"/>
        <v>0</v>
      </c>
      <c r="E148" t="str">
        <f ca="1"/>
        <v>Restoration</v>
      </c>
      <c r="F148">
        <f ca="1"/>
        <v>75</v>
      </c>
      <c r="G148" t="str">
        <f ca="1"/>
        <v>Resurgence</v>
      </c>
      <c r="H148">
        <f ca="1"/>
        <v>1</v>
      </c>
      <c r="I148">
        <f ca="1"/>
        <v>1</v>
      </c>
      <c r="J148">
        <f ca="1"/>
        <v>0</v>
      </c>
      <c r="K148" t="str">
        <f ca="1"/>
        <v>Recovery</v>
      </c>
      <c r="L148">
        <f ca="1"/>
        <v>0</v>
      </c>
      <c r="M148">
        <f ca="1"/>
        <v>0</v>
      </c>
      <c r="N148">
        <f ca="1"/>
        <v>0</v>
      </c>
      <c r="O148">
        <f ca="1"/>
        <v>0</v>
      </c>
      <c r="P148">
        <f ca="1"/>
        <v>0</v>
      </c>
      <c r="Q148">
        <f ca="1"/>
        <v>0</v>
      </c>
      <c r="S148" t="str">
        <f t="shared" ca="1" si="27"/>
        <v>Resurgence</v>
      </c>
      <c r="T148">
        <f t="shared" ca="1" si="28"/>
        <v>75</v>
      </c>
      <c r="U148" s="22">
        <f t="shared" ca="1" si="29"/>
        <v>124673</v>
      </c>
      <c r="X148">
        <v>46</v>
      </c>
    </row>
    <row r="149" spans="1:24">
      <c r="A149" t="str">
        <f ca="1"/>
        <v>00048398</v>
      </c>
      <c r="B149" t="str">
        <f ca="1"/>
        <v>00047343</v>
      </c>
      <c r="C149">
        <f ca="1"/>
        <v>0</v>
      </c>
      <c r="D149">
        <f ca="1"/>
        <v>0</v>
      </c>
      <c r="E149" t="str">
        <f ca="1"/>
        <v>Restoration</v>
      </c>
      <c r="F149">
        <f ca="1"/>
        <v>100</v>
      </c>
      <c r="G149" t="str">
        <f ca="1"/>
        <v>Bloodseeker</v>
      </c>
      <c r="H149">
        <f ca="1"/>
        <v>1</v>
      </c>
      <c r="I149">
        <f ca="1"/>
        <v>1</v>
      </c>
      <c r="J149">
        <f ca="1"/>
        <v>0</v>
      </c>
      <c r="K149">
        <f ca="1"/>
        <v>0</v>
      </c>
      <c r="L149">
        <f ca="1"/>
        <v>0</v>
      </c>
      <c r="M149">
        <f ca="1"/>
        <v>0</v>
      </c>
      <c r="N149" t="str">
        <f ca="1"/>
        <v>Health</v>
      </c>
      <c r="O149">
        <f ca="1"/>
        <v>0</v>
      </c>
      <c r="P149">
        <f ca="1"/>
        <v>0</v>
      </c>
      <c r="Q149" t="str">
        <f ca="1"/>
        <v>Metamagic</v>
      </c>
      <c r="S149" t="str">
        <f t="shared" ca="1" si="27"/>
        <v>Bloodseeker</v>
      </c>
      <c r="T149">
        <f t="shared" ca="1" si="28"/>
        <v>100</v>
      </c>
      <c r="U149" s="22">
        <f t="shared" ca="1" si="29"/>
        <v>295832</v>
      </c>
      <c r="X149">
        <v>47</v>
      </c>
    </row>
    <row r="150" spans="1:24">
      <c r="A150" t="str">
        <f ca="1"/>
        <v>0012B063</v>
      </c>
      <c r="B150" t="str">
        <f ca="1"/>
        <v>0003EB8F</v>
      </c>
      <c r="C150">
        <f ca="1"/>
        <v>0</v>
      </c>
      <c r="D150">
        <f ca="1"/>
        <v>0</v>
      </c>
      <c r="E150" t="str">
        <f ca="1"/>
        <v>Restoration</v>
      </c>
      <c r="F150">
        <f ca="1"/>
        <v>100</v>
      </c>
      <c r="G150" t="str">
        <f ca="1"/>
        <v>Breath of Arkay</v>
      </c>
      <c r="H150">
        <f ca="1"/>
        <v>1</v>
      </c>
      <c r="I150">
        <f ca="1"/>
        <v>1</v>
      </c>
      <c r="J150">
        <f ca="1"/>
        <v>0</v>
      </c>
      <c r="K150" t="str">
        <f ca="1"/>
        <v>Recovery</v>
      </c>
      <c r="L150">
        <f ca="1"/>
        <v>0</v>
      </c>
      <c r="M150">
        <f ca="1"/>
        <v>0</v>
      </c>
      <c r="N150" t="str">
        <f ca="1"/>
        <v>Divine</v>
      </c>
      <c r="O150">
        <f ca="1"/>
        <v>0</v>
      </c>
      <c r="P150">
        <f ca="1"/>
        <v>0</v>
      </c>
      <c r="Q150">
        <f ca="1"/>
        <v>0</v>
      </c>
      <c r="S150" t="str">
        <f t="shared" ca="1" si="27"/>
        <v>Breath of Arkay</v>
      </c>
      <c r="T150">
        <f t="shared" ca="1" si="28"/>
        <v>100</v>
      </c>
      <c r="U150" s="22">
        <f t="shared" ca="1" si="29"/>
        <v>1224803</v>
      </c>
      <c r="X150">
        <v>48</v>
      </c>
    </row>
    <row r="151" spans="1:24">
      <c r="A151" t="str">
        <f ca="1"/>
        <v>0001220F</v>
      </c>
      <c r="B151" t="str">
        <f ca="1"/>
        <v>0003EB90</v>
      </c>
      <c r="C151">
        <f ca="1"/>
        <v>0</v>
      </c>
      <c r="D151">
        <f ca="1"/>
        <v>0</v>
      </c>
      <c r="E151" t="str">
        <f ca="1"/>
        <v>Restoration</v>
      </c>
      <c r="F151">
        <f ca="1"/>
        <v>100</v>
      </c>
      <c r="G151" t="str">
        <f ca="1"/>
        <v>Circle of Death</v>
      </c>
      <c r="H151">
        <f ca="1"/>
        <v>1</v>
      </c>
      <c r="I151">
        <f ca="1"/>
        <v>1</v>
      </c>
      <c r="J151">
        <f ca="1"/>
        <v>0</v>
      </c>
      <c r="K151">
        <f ca="1"/>
        <v>0</v>
      </c>
      <c r="L151">
        <f ca="1"/>
        <v>0</v>
      </c>
      <c r="M151" t="str">
        <f ca="1"/>
        <v>Death</v>
      </c>
      <c r="N151">
        <f ca="1"/>
        <v>0</v>
      </c>
      <c r="O151">
        <f ca="1"/>
        <v>0</v>
      </c>
      <c r="P151" t="str">
        <f ca="1"/>
        <v>Rune</v>
      </c>
      <c r="Q151">
        <f ca="1"/>
        <v>0</v>
      </c>
      <c r="S151" t="str">
        <f t="shared" ca="1" si="27"/>
        <v>Circle of Death</v>
      </c>
      <c r="T151">
        <f t="shared" ca="1" si="28"/>
        <v>100</v>
      </c>
      <c r="U151" s="22">
        <f t="shared" ca="1" si="29"/>
        <v>74255</v>
      </c>
      <c r="X151">
        <v>49</v>
      </c>
    </row>
    <row r="152" spans="1:24">
      <c r="A152" t="str">
        <f ca="1"/>
        <v>0011122C</v>
      </c>
      <c r="B152" t="str">
        <f ca="1"/>
        <v>0003EB92</v>
      </c>
      <c r="C152">
        <f ca="1"/>
        <v>0</v>
      </c>
      <c r="D152">
        <f ca="1"/>
        <v>0</v>
      </c>
      <c r="E152" t="str">
        <f ca="1"/>
        <v>Restoration</v>
      </c>
      <c r="F152">
        <f ca="1"/>
        <v>100</v>
      </c>
      <c r="G152" t="str">
        <f ca="1"/>
        <v>Dust To Dust</v>
      </c>
      <c r="H152">
        <f ca="1"/>
        <v>1</v>
      </c>
      <c r="I152">
        <f ca="1"/>
        <v>1</v>
      </c>
      <c r="J152">
        <f ca="1"/>
        <v>0</v>
      </c>
      <c r="K152">
        <f ca="1"/>
        <v>0</v>
      </c>
      <c r="L152">
        <f ca="1"/>
        <v>0</v>
      </c>
      <c r="M152">
        <f ca="1"/>
        <v>0</v>
      </c>
      <c r="N152" t="str">
        <f ca="1"/>
        <v>Divine</v>
      </c>
      <c r="O152">
        <f ca="1"/>
        <v>0</v>
      </c>
      <c r="P152" t="str">
        <f ca="1"/>
        <v>Rune</v>
      </c>
      <c r="Q152">
        <f ca="1"/>
        <v>0</v>
      </c>
      <c r="S152" t="str">
        <f t="shared" ca="1" si="27"/>
        <v>Dust To Dust</v>
      </c>
      <c r="T152">
        <f t="shared" ca="1" si="28"/>
        <v>100</v>
      </c>
      <c r="U152" s="22">
        <f t="shared" ca="1" si="29"/>
        <v>1118764</v>
      </c>
      <c r="X152">
        <v>50</v>
      </c>
    </row>
    <row r="153" spans="1:24">
      <c r="A153" t="str">
        <f ca="1"/>
        <v>00086B2E</v>
      </c>
      <c r="B153" t="str">
        <f ca="1"/>
        <v>00089710</v>
      </c>
      <c r="C153">
        <f ca="1"/>
        <v>0</v>
      </c>
      <c r="D153">
        <f ca="1"/>
        <v>0</v>
      </c>
      <c r="E153" t="str">
        <f ca="1"/>
        <v>Restoration</v>
      </c>
      <c r="F153">
        <f ca="1"/>
        <v>100</v>
      </c>
      <c r="G153" t="str">
        <f ca="1"/>
        <v>Godform</v>
      </c>
      <c r="H153">
        <f ca="1"/>
        <v>1</v>
      </c>
      <c r="I153">
        <f ca="1"/>
        <v>1</v>
      </c>
      <c r="J153">
        <f ca="1"/>
        <v>0</v>
      </c>
      <c r="K153" t="str">
        <f ca="1"/>
        <v>Recovery</v>
      </c>
      <c r="L153">
        <f ca="1"/>
        <v>0</v>
      </c>
      <c r="M153">
        <f ca="1"/>
        <v>0</v>
      </c>
      <c r="N153" t="str">
        <f ca="1"/>
        <v>Divine</v>
      </c>
      <c r="O153">
        <f ca="1"/>
        <v>0</v>
      </c>
      <c r="P153">
        <f ca="1"/>
        <v>0</v>
      </c>
      <c r="Q153">
        <f ca="1"/>
        <v>0</v>
      </c>
      <c r="S153" t="str">
        <f t="shared" ca="1" si="27"/>
        <v>Godform</v>
      </c>
      <c r="T153">
        <f t="shared" ca="1" si="28"/>
        <v>100</v>
      </c>
      <c r="U153" s="22">
        <f t="shared" ca="1" si="29"/>
        <v>551726</v>
      </c>
      <c r="X153">
        <v>51</v>
      </c>
    </row>
    <row r="154" spans="1:24">
      <c r="A154" t="str">
        <f ca="1"/>
        <v>0002F66E</v>
      </c>
      <c r="B154" t="str">
        <f ca="1"/>
        <v>0003EB93</v>
      </c>
      <c r="C154">
        <f ca="1"/>
        <v>0</v>
      </c>
      <c r="D154">
        <f ca="1"/>
        <v>0</v>
      </c>
      <c r="E154" t="str">
        <f ca="1"/>
        <v>Restoration</v>
      </c>
      <c r="F154">
        <f ca="1"/>
        <v>100</v>
      </c>
      <c r="G154" t="str">
        <f ca="1"/>
        <v>Infinite Light</v>
      </c>
      <c r="H154">
        <f ca="1"/>
        <v>1</v>
      </c>
      <c r="I154">
        <f ca="1"/>
        <v>1</v>
      </c>
      <c r="J154">
        <f ca="1"/>
        <v>0</v>
      </c>
      <c r="K154" t="str">
        <f ca="1"/>
        <v>Recovery</v>
      </c>
      <c r="L154">
        <f ca="1"/>
        <v>0</v>
      </c>
      <c r="M154">
        <f ca="1"/>
        <v>0</v>
      </c>
      <c r="N154">
        <f ca="1"/>
        <v>0</v>
      </c>
      <c r="O154">
        <f ca="1"/>
        <v>0</v>
      </c>
      <c r="P154">
        <f ca="1"/>
        <v>0</v>
      </c>
      <c r="Q154">
        <f ca="1"/>
        <v>0</v>
      </c>
      <c r="S154" t="str">
        <f t="shared" ca="1" si="27"/>
        <v>Infinite Light</v>
      </c>
      <c r="T154">
        <f t="shared" ca="1" si="28"/>
        <v>100</v>
      </c>
      <c r="U154" s="22">
        <f t="shared" ca="1" si="29"/>
        <v>194158</v>
      </c>
      <c r="X154">
        <v>52</v>
      </c>
    </row>
    <row r="155" spans="1:24">
      <c r="A155" t="str">
        <f ca="1"/>
        <v>00033CCA</v>
      </c>
      <c r="B155" t="str">
        <f ca="1"/>
        <v>0003EB94</v>
      </c>
      <c r="C155">
        <f ca="1"/>
        <v>0</v>
      </c>
      <c r="D155">
        <f ca="1"/>
        <v>0</v>
      </c>
      <c r="E155" t="str">
        <f ca="1"/>
        <v>Restoration</v>
      </c>
      <c r="F155">
        <f ca="1"/>
        <v>100</v>
      </c>
      <c r="G155" t="str">
        <f ca="1"/>
        <v>King's Heart</v>
      </c>
      <c r="H155">
        <f ca="1"/>
        <v>1</v>
      </c>
      <c r="I155">
        <f ca="1"/>
        <v>1</v>
      </c>
      <c r="J155">
        <f ca="1"/>
        <v>0</v>
      </c>
      <c r="K155" t="str">
        <f ca="1"/>
        <v>Enhance</v>
      </c>
      <c r="L155" t="str">
        <f ca="1"/>
        <v>Recovery</v>
      </c>
      <c r="M155">
        <f ca="1"/>
        <v>0</v>
      </c>
      <c r="N155" t="str">
        <f ca="1"/>
        <v>Divine</v>
      </c>
      <c r="O155">
        <f ca="1"/>
        <v>0</v>
      </c>
      <c r="P155" t="str">
        <f ca="1"/>
        <v>Skill</v>
      </c>
      <c r="Q155">
        <f ca="1"/>
        <v>0</v>
      </c>
      <c r="S155" t="str">
        <f t="shared" ca="1" si="27"/>
        <v>King's Heart</v>
      </c>
      <c r="T155">
        <f t="shared" ca="1" si="28"/>
        <v>100</v>
      </c>
      <c r="U155" s="22">
        <f t="shared" ca="1" si="29"/>
        <v>212170</v>
      </c>
      <c r="X155">
        <v>53</v>
      </c>
    </row>
    <row r="156" spans="1:24">
      <c r="A156" t="str">
        <f ca="1"/>
        <v>00083FA8</v>
      </c>
      <c r="B156" t="str">
        <f ca="1"/>
        <v>00089711</v>
      </c>
      <c r="C156">
        <f ca="1"/>
        <v>0</v>
      </c>
      <c r="D156">
        <f ca="1"/>
        <v>0</v>
      </c>
      <c r="E156" t="str">
        <f ca="1"/>
        <v>Restoration</v>
      </c>
      <c r="F156">
        <f ca="1"/>
        <v>100</v>
      </c>
      <c r="G156" t="str">
        <f ca="1"/>
        <v>Life's Finale</v>
      </c>
      <c r="H156">
        <f ca="1"/>
        <v>1</v>
      </c>
      <c r="I156">
        <f ca="1"/>
        <v>1</v>
      </c>
      <c r="J156">
        <f ca="1"/>
        <v>0</v>
      </c>
      <c r="K156">
        <f ca="1"/>
        <v>0</v>
      </c>
      <c r="L156">
        <f ca="1"/>
        <v>0</v>
      </c>
      <c r="M156">
        <f ca="1"/>
        <v>0</v>
      </c>
      <c r="N156" t="str">
        <f ca="1"/>
        <v>Disease</v>
      </c>
      <c r="O156" t="str">
        <f ca="1"/>
        <v>Cloak</v>
      </c>
      <c r="P156">
        <f ca="1"/>
        <v>0</v>
      </c>
      <c r="Q156">
        <f ca="1"/>
        <v>0</v>
      </c>
      <c r="S156" t="str">
        <f t="shared" ca="1" si="27"/>
        <v>Life's Finale</v>
      </c>
      <c r="T156">
        <f t="shared" ca="1" si="28"/>
        <v>100</v>
      </c>
      <c r="U156" s="22">
        <f t="shared" ca="1" si="29"/>
        <v>540584</v>
      </c>
      <c r="X156">
        <v>54</v>
      </c>
    </row>
    <row r="157" spans="1:24">
      <c r="A157" t="str">
        <f ca="1"/>
        <v>000362C7</v>
      </c>
      <c r="B157" t="str">
        <f ca="1"/>
        <v>0005E218</v>
      </c>
      <c r="C157">
        <f ca="1"/>
        <v>0</v>
      </c>
      <c r="D157">
        <f ca="1"/>
        <v>0</v>
      </c>
      <c r="E157" t="str">
        <f ca="1"/>
        <v>Restoration</v>
      </c>
      <c r="F157">
        <f ca="1"/>
        <v>100</v>
      </c>
      <c r="G157" t="str">
        <f ca="1"/>
        <v>Meridia's Wrath</v>
      </c>
      <c r="H157">
        <f ca="1"/>
        <v>1</v>
      </c>
      <c r="I157">
        <f ca="1"/>
        <v>1</v>
      </c>
      <c r="J157">
        <f ca="1"/>
        <v>0</v>
      </c>
      <c r="K157">
        <f ca="1"/>
        <v>0</v>
      </c>
      <c r="L157">
        <f ca="1"/>
        <v>0</v>
      </c>
      <c r="M157">
        <f ca="1"/>
        <v>0</v>
      </c>
      <c r="N157" t="str">
        <f ca="1"/>
        <v>Divine</v>
      </c>
      <c r="O157" t="str">
        <f ca="1"/>
        <v>Light</v>
      </c>
      <c r="P157">
        <f ca="1"/>
        <v>0</v>
      </c>
      <c r="Q157">
        <f ca="1"/>
        <v>0</v>
      </c>
      <c r="S157" t="str">
        <f t="shared" ca="1" si="27"/>
        <v>Meridia's Wrath</v>
      </c>
      <c r="T157">
        <f t="shared" ca="1" si="28"/>
        <v>100</v>
      </c>
      <c r="U157" s="22">
        <f t="shared" ca="1" si="29"/>
        <v>221895</v>
      </c>
      <c r="X157">
        <v>55</v>
      </c>
    </row>
    <row r="158" spans="1:24">
      <c r="A158" t="str">
        <f ca="1"/>
        <v>0012CB8D</v>
      </c>
      <c r="B158" t="str">
        <f ca="1"/>
        <v>0003EB91</v>
      </c>
      <c r="C158">
        <f ca="1"/>
        <v>0</v>
      </c>
      <c r="D158">
        <f ca="1"/>
        <v>0</v>
      </c>
      <c r="E158" t="str">
        <f ca="1"/>
        <v>Restoration</v>
      </c>
      <c r="F158">
        <f ca="1"/>
        <v>100</v>
      </c>
      <c r="G158" t="str">
        <f ca="1"/>
        <v>Worm Shroud</v>
      </c>
      <c r="H158">
        <f ca="1"/>
        <v>1</v>
      </c>
      <c r="I158">
        <f ca="1"/>
        <v>1</v>
      </c>
      <c r="J158">
        <f ca="1"/>
        <v>0</v>
      </c>
      <c r="K158" t="str">
        <f ca="1"/>
        <v>Enhance</v>
      </c>
      <c r="L158" t="str">
        <f ca="1"/>
        <v>Transmute</v>
      </c>
      <c r="M158" t="str">
        <f ca="1"/>
        <v>Death</v>
      </c>
      <c r="N158">
        <f ca="1"/>
        <v>0</v>
      </c>
      <c r="O158" t="str">
        <f ca="1"/>
        <v>Magic</v>
      </c>
      <c r="P158">
        <f ca="1"/>
        <v>0</v>
      </c>
      <c r="Q158">
        <f ca="1"/>
        <v>0</v>
      </c>
      <c r="S158" t="str">
        <f t="shared" ca="1" si="27"/>
        <v>Worm Shroud</v>
      </c>
      <c r="T158">
        <f t="shared" ca="1" si="28"/>
        <v>100</v>
      </c>
      <c r="U158" s="22">
        <f t="shared" ca="1" si="29"/>
        <v>1231757</v>
      </c>
      <c r="X158">
        <v>56</v>
      </c>
    </row>
    <row r="159" spans="1:24">
      <c r="X159">
        <v>57</v>
      </c>
    </row>
    <row r="160" spans="1:24">
      <c r="X160">
        <v>58</v>
      </c>
    </row>
    <row r="161" spans="24:88">
      <c r="X161">
        <v>59</v>
      </c>
    </row>
    <row r="162" spans="24:88">
      <c r="X162">
        <v>60</v>
      </c>
    </row>
    <row r="163" spans="24:88">
      <c r="X163">
        <v>61</v>
      </c>
    </row>
    <row r="164" spans="24:88">
      <c r="X164">
        <v>62</v>
      </c>
    </row>
    <row r="165" spans="24:88">
      <c r="X165">
        <v>63</v>
      </c>
    </row>
    <row r="168" spans="24:88">
      <c r="X168" t="str">
        <f>IndexTable!C2</f>
        <v>Absorb</v>
      </c>
      <c r="Y168" cm="1">
        <f t="array" aca="1" ref="Y168:CJ168" ca="1">TRANSPOSE(AA102:AA165)</f>
        <v>223749</v>
      </c>
      <c r="Z168">
        <f ca="1"/>
        <v>223747</v>
      </c>
      <c r="AA168">
        <f ca="1"/>
        <v>1303805</v>
      </c>
      <c r="AB168">
        <f ca="1"/>
        <v>1121531</v>
      </c>
      <c r="AC168">
        <f ca="1"/>
        <v>127483</v>
      </c>
      <c r="AD168">
        <f ca="1"/>
        <v>388334</v>
      </c>
      <c r="AE168">
        <f ca="1"/>
        <v>0</v>
      </c>
      <c r="AF168">
        <f ca="1"/>
        <v>0</v>
      </c>
      <c r="AG168">
        <f ca="1"/>
        <v>0</v>
      </c>
      <c r="AH168">
        <f ca="1"/>
        <v>0</v>
      </c>
      <c r="AI168">
        <f ca="1"/>
        <v>0</v>
      </c>
      <c r="AJ168">
        <f ca="1"/>
        <v>0</v>
      </c>
      <c r="AK168">
        <f ca="1"/>
        <v>0</v>
      </c>
      <c r="AL168">
        <f ca="1"/>
        <v>0</v>
      </c>
      <c r="AM168">
        <f ca="1"/>
        <v>0</v>
      </c>
      <c r="AN168">
        <f ca="1"/>
        <v>0</v>
      </c>
      <c r="AO168">
        <f ca="1"/>
        <v>0</v>
      </c>
      <c r="AP168">
        <f ca="1"/>
        <v>0</v>
      </c>
      <c r="AQ168">
        <f ca="1"/>
        <v>0</v>
      </c>
      <c r="AR168">
        <f ca="1"/>
        <v>0</v>
      </c>
      <c r="AS168">
        <f ca="1"/>
        <v>0</v>
      </c>
      <c r="AT168">
        <f ca="1"/>
        <v>0</v>
      </c>
      <c r="AU168">
        <f ca="1"/>
        <v>0</v>
      </c>
      <c r="AV168">
        <f ca="1"/>
        <v>0</v>
      </c>
      <c r="AW168">
        <f ca="1"/>
        <v>0</v>
      </c>
      <c r="AX168">
        <f ca="1"/>
        <v>0</v>
      </c>
      <c r="AY168">
        <f ca="1"/>
        <v>0</v>
      </c>
      <c r="AZ168">
        <f ca="1"/>
        <v>0</v>
      </c>
      <c r="BA168">
        <f ca="1"/>
        <v>0</v>
      </c>
      <c r="BB168">
        <f ca="1"/>
        <v>0</v>
      </c>
      <c r="BC168">
        <f ca="1"/>
        <v>0</v>
      </c>
      <c r="BD168">
        <f ca="1"/>
        <v>0</v>
      </c>
      <c r="BE168">
        <f ca="1"/>
        <v>0</v>
      </c>
      <c r="BF168">
        <f ca="1"/>
        <v>0</v>
      </c>
      <c r="BG168">
        <f ca="1"/>
        <v>0</v>
      </c>
      <c r="BH168">
        <f ca="1"/>
        <v>0</v>
      </c>
      <c r="BI168">
        <f ca="1"/>
        <v>0</v>
      </c>
      <c r="BJ168">
        <f ca="1"/>
        <v>0</v>
      </c>
      <c r="BK168">
        <f ca="1"/>
        <v>0</v>
      </c>
      <c r="BL168">
        <f ca="1"/>
        <v>0</v>
      </c>
      <c r="BM168">
        <f ca="1"/>
        <v>0</v>
      </c>
      <c r="BN168">
        <f ca="1"/>
        <v>0</v>
      </c>
      <c r="BO168">
        <f ca="1"/>
        <v>0</v>
      </c>
      <c r="BP168">
        <f ca="1"/>
        <v>0</v>
      </c>
      <c r="BQ168">
        <f ca="1"/>
        <v>0</v>
      </c>
      <c r="BR168">
        <f ca="1"/>
        <v>0</v>
      </c>
      <c r="BS168">
        <f ca="1"/>
        <v>0</v>
      </c>
      <c r="BT168">
        <f ca="1"/>
        <v>0</v>
      </c>
      <c r="BU168">
        <f ca="1"/>
        <v>0</v>
      </c>
      <c r="BV168">
        <f ca="1"/>
        <v>0</v>
      </c>
      <c r="BW168">
        <f ca="1"/>
        <v>0</v>
      </c>
      <c r="BX168">
        <f ca="1"/>
        <v>0</v>
      </c>
      <c r="BY168">
        <f ca="1"/>
        <v>0</v>
      </c>
      <c r="BZ168">
        <f ca="1"/>
        <v>0</v>
      </c>
      <c r="CA168">
        <f ca="1"/>
        <v>0</v>
      </c>
      <c r="CB168">
        <f ca="1"/>
        <v>0</v>
      </c>
      <c r="CC168">
        <f ca="1"/>
        <v>0</v>
      </c>
      <c r="CD168">
        <f ca="1"/>
        <v>0</v>
      </c>
      <c r="CE168">
        <f ca="1"/>
        <v>0</v>
      </c>
      <c r="CF168">
        <f ca="1"/>
        <v>0</v>
      </c>
      <c r="CG168">
        <f ca="1"/>
        <v>0</v>
      </c>
      <c r="CH168">
        <f ca="1"/>
        <v>0</v>
      </c>
      <c r="CI168">
        <f ca="1"/>
        <v>0</v>
      </c>
      <c r="CJ168">
        <f ca="1"/>
        <v>0</v>
      </c>
    </row>
    <row r="169" spans="24:88">
      <c r="X169" t="str">
        <f>IndexTable!C3</f>
        <v>Aggression</v>
      </c>
      <c r="Y169" cm="1">
        <f t="array" aca="1" ref="Y169:CJ169" ca="1">TRANSPOSE(AD102:AD165)</f>
        <v>25762</v>
      </c>
      <c r="Z169">
        <f ca="1"/>
        <v>228900</v>
      </c>
      <c r="AA169">
        <f ca="1"/>
        <v>290244</v>
      </c>
      <c r="AB169">
        <f ca="1"/>
        <v>0</v>
      </c>
      <c r="AC169">
        <f ca="1"/>
        <v>0</v>
      </c>
      <c r="AD169">
        <f ca="1"/>
        <v>0</v>
      </c>
      <c r="AE169">
        <f ca="1"/>
        <v>0</v>
      </c>
      <c r="AF169">
        <f ca="1"/>
        <v>0</v>
      </c>
      <c r="AG169">
        <f ca="1"/>
        <v>0</v>
      </c>
      <c r="AH169">
        <f ca="1"/>
        <v>0</v>
      </c>
      <c r="AI169">
        <f ca="1"/>
        <v>0</v>
      </c>
      <c r="AJ169">
        <f ca="1"/>
        <v>0</v>
      </c>
      <c r="AK169">
        <f ca="1"/>
        <v>0</v>
      </c>
      <c r="AL169">
        <f ca="1"/>
        <v>0</v>
      </c>
      <c r="AM169">
        <f ca="1"/>
        <v>0</v>
      </c>
      <c r="AN169">
        <f ca="1"/>
        <v>0</v>
      </c>
      <c r="AO169">
        <f ca="1"/>
        <v>0</v>
      </c>
      <c r="AP169">
        <f ca="1"/>
        <v>0</v>
      </c>
      <c r="AQ169">
        <f ca="1"/>
        <v>0</v>
      </c>
      <c r="AR169">
        <f ca="1"/>
        <v>0</v>
      </c>
      <c r="AS169">
        <f ca="1"/>
        <v>0</v>
      </c>
      <c r="AT169">
        <f ca="1"/>
        <v>0</v>
      </c>
      <c r="AU169">
        <f ca="1"/>
        <v>0</v>
      </c>
      <c r="AV169">
        <f ca="1"/>
        <v>0</v>
      </c>
      <c r="AW169">
        <f ca="1"/>
        <v>0</v>
      </c>
      <c r="AX169">
        <f ca="1"/>
        <v>0</v>
      </c>
      <c r="AY169">
        <f ca="1"/>
        <v>0</v>
      </c>
      <c r="AZ169">
        <f ca="1"/>
        <v>0</v>
      </c>
      <c r="BA169">
        <f ca="1"/>
        <v>0</v>
      </c>
      <c r="BB169">
        <f ca="1"/>
        <v>0</v>
      </c>
      <c r="BC169">
        <f ca="1"/>
        <v>0</v>
      </c>
      <c r="BD169">
        <f ca="1"/>
        <v>0</v>
      </c>
      <c r="BE169">
        <f ca="1"/>
        <v>0</v>
      </c>
      <c r="BF169">
        <f ca="1"/>
        <v>0</v>
      </c>
      <c r="BG169">
        <f ca="1"/>
        <v>0</v>
      </c>
      <c r="BH169">
        <f ca="1"/>
        <v>0</v>
      </c>
      <c r="BI169">
        <f ca="1"/>
        <v>0</v>
      </c>
      <c r="BJ169">
        <f ca="1"/>
        <v>0</v>
      </c>
      <c r="BK169">
        <f ca="1"/>
        <v>0</v>
      </c>
      <c r="BL169">
        <f ca="1"/>
        <v>0</v>
      </c>
      <c r="BM169">
        <f ca="1"/>
        <v>0</v>
      </c>
      <c r="BN169">
        <f ca="1"/>
        <v>0</v>
      </c>
      <c r="BO169">
        <f ca="1"/>
        <v>0</v>
      </c>
      <c r="BP169">
        <f ca="1"/>
        <v>0</v>
      </c>
      <c r="BQ169">
        <f ca="1"/>
        <v>0</v>
      </c>
      <c r="BR169">
        <f ca="1"/>
        <v>0</v>
      </c>
      <c r="BS169">
        <f ca="1"/>
        <v>0</v>
      </c>
      <c r="BT169">
        <f ca="1"/>
        <v>0</v>
      </c>
      <c r="BU169">
        <f ca="1"/>
        <v>0</v>
      </c>
      <c r="BV169">
        <f ca="1"/>
        <v>0</v>
      </c>
      <c r="BW169">
        <f ca="1"/>
        <v>0</v>
      </c>
      <c r="BX169">
        <f ca="1"/>
        <v>0</v>
      </c>
      <c r="BY169">
        <f ca="1"/>
        <v>0</v>
      </c>
      <c r="BZ169">
        <f ca="1"/>
        <v>0</v>
      </c>
      <c r="CA169">
        <f ca="1"/>
        <v>0</v>
      </c>
      <c r="CB169">
        <f ca="1"/>
        <v>0</v>
      </c>
      <c r="CC169">
        <f ca="1"/>
        <v>0</v>
      </c>
      <c r="CD169">
        <f ca="1"/>
        <v>0</v>
      </c>
      <c r="CE169">
        <f ca="1"/>
        <v>0</v>
      </c>
      <c r="CF169">
        <f ca="1"/>
        <v>0</v>
      </c>
      <c r="CG169">
        <f ca="1"/>
        <v>0</v>
      </c>
      <c r="CH169">
        <f ca="1"/>
        <v>0</v>
      </c>
      <c r="CI169">
        <f ca="1"/>
        <v>0</v>
      </c>
      <c r="CJ169">
        <f ca="1"/>
        <v>0</v>
      </c>
    </row>
    <row r="170" spans="24:88">
      <c r="X170" t="str">
        <f>IndexTable!C4</f>
        <v>Ash</v>
      </c>
      <c r="Y170" cm="1">
        <f t="array" ref="Y170:CJ170">TRANSPOSE(AG102:AG165)</f>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row>
    <row r="171" spans="24:88">
      <c r="X171" t="str">
        <f>IndexTable!C5</f>
        <v>Automation</v>
      </c>
      <c r="Y171" cm="1">
        <f t="array" ref="Y171:CJ171">TRANSPOSE(AJ102:AJ165)</f>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row>
    <row r="172" spans="24:88">
      <c r="X172" t="str">
        <f>IndexTable!C6</f>
        <v>Bind</v>
      </c>
      <c r="Y172" cm="1">
        <f t="array" aca="1" ref="Y172:CJ172" ca="1">TRANSPOSE(AM102:AM165)</f>
        <v>1313539</v>
      </c>
      <c r="Z172">
        <f ca="1"/>
        <v>106660</v>
      </c>
      <c r="AA172">
        <f ca="1"/>
        <v>547587</v>
      </c>
      <c r="AB172">
        <f ca="1"/>
        <v>0</v>
      </c>
      <c r="AC172">
        <f ca="1"/>
        <v>0</v>
      </c>
      <c r="AD172">
        <f ca="1"/>
        <v>0</v>
      </c>
      <c r="AE172">
        <f ca="1"/>
        <v>0</v>
      </c>
      <c r="AF172">
        <f ca="1"/>
        <v>0</v>
      </c>
      <c r="AG172">
        <f ca="1"/>
        <v>0</v>
      </c>
      <c r="AH172">
        <f ca="1"/>
        <v>0</v>
      </c>
      <c r="AI172">
        <f ca="1"/>
        <v>0</v>
      </c>
      <c r="AJ172">
        <f ca="1"/>
        <v>0</v>
      </c>
      <c r="AK172">
        <f ca="1"/>
        <v>0</v>
      </c>
      <c r="AL172">
        <f ca="1"/>
        <v>0</v>
      </c>
      <c r="AM172">
        <f ca="1"/>
        <v>0</v>
      </c>
      <c r="AN172">
        <f ca="1"/>
        <v>0</v>
      </c>
      <c r="AO172">
        <f ca="1"/>
        <v>0</v>
      </c>
      <c r="AP172">
        <f ca="1"/>
        <v>0</v>
      </c>
      <c r="AQ172">
        <f ca="1"/>
        <v>0</v>
      </c>
      <c r="AR172">
        <f ca="1"/>
        <v>0</v>
      </c>
      <c r="AS172">
        <f ca="1"/>
        <v>0</v>
      </c>
      <c r="AT172">
        <f ca="1"/>
        <v>0</v>
      </c>
      <c r="AU172">
        <f ca="1"/>
        <v>0</v>
      </c>
      <c r="AV172">
        <f ca="1"/>
        <v>0</v>
      </c>
      <c r="AW172">
        <f ca="1"/>
        <v>0</v>
      </c>
      <c r="AX172">
        <f ca="1"/>
        <v>0</v>
      </c>
      <c r="AY172">
        <f ca="1"/>
        <v>0</v>
      </c>
      <c r="AZ172">
        <f ca="1"/>
        <v>0</v>
      </c>
      <c r="BA172">
        <f ca="1"/>
        <v>0</v>
      </c>
      <c r="BB172">
        <f ca="1"/>
        <v>0</v>
      </c>
      <c r="BC172">
        <f ca="1"/>
        <v>0</v>
      </c>
      <c r="BD172">
        <f ca="1"/>
        <v>0</v>
      </c>
      <c r="BE172">
        <f ca="1"/>
        <v>0</v>
      </c>
      <c r="BF172">
        <f ca="1"/>
        <v>0</v>
      </c>
      <c r="BG172">
        <f ca="1"/>
        <v>0</v>
      </c>
      <c r="BH172">
        <f ca="1"/>
        <v>0</v>
      </c>
      <c r="BI172">
        <f ca="1"/>
        <v>0</v>
      </c>
      <c r="BJ172">
        <f ca="1"/>
        <v>0</v>
      </c>
      <c r="BK172">
        <f ca="1"/>
        <v>0</v>
      </c>
      <c r="BL172">
        <f ca="1"/>
        <v>0</v>
      </c>
      <c r="BM172">
        <f ca="1"/>
        <v>0</v>
      </c>
      <c r="BN172">
        <f ca="1"/>
        <v>0</v>
      </c>
      <c r="BO172">
        <f ca="1"/>
        <v>0</v>
      </c>
      <c r="BP172">
        <f ca="1"/>
        <v>0</v>
      </c>
      <c r="BQ172">
        <f ca="1"/>
        <v>0</v>
      </c>
      <c r="BR172">
        <f ca="1"/>
        <v>0</v>
      </c>
      <c r="BS172">
        <f ca="1"/>
        <v>0</v>
      </c>
      <c r="BT172">
        <f ca="1"/>
        <v>0</v>
      </c>
      <c r="BU172">
        <f ca="1"/>
        <v>0</v>
      </c>
      <c r="BV172">
        <f ca="1"/>
        <v>0</v>
      </c>
      <c r="BW172">
        <f ca="1"/>
        <v>0</v>
      </c>
      <c r="BX172">
        <f ca="1"/>
        <v>0</v>
      </c>
      <c r="BY172">
        <f ca="1"/>
        <v>0</v>
      </c>
      <c r="BZ172">
        <f ca="1"/>
        <v>0</v>
      </c>
      <c r="CA172">
        <f ca="1"/>
        <v>0</v>
      </c>
      <c r="CB172">
        <f ca="1"/>
        <v>0</v>
      </c>
      <c r="CC172">
        <f ca="1"/>
        <v>0</v>
      </c>
      <c r="CD172">
        <f ca="1"/>
        <v>0</v>
      </c>
      <c r="CE172">
        <f ca="1"/>
        <v>0</v>
      </c>
      <c r="CF172">
        <f ca="1"/>
        <v>0</v>
      </c>
      <c r="CG172">
        <f ca="1"/>
        <v>0</v>
      </c>
      <c r="CH172">
        <f ca="1"/>
        <v>0</v>
      </c>
      <c r="CI172">
        <f ca="1"/>
        <v>0</v>
      </c>
      <c r="CJ172">
        <f ca="1"/>
        <v>0</v>
      </c>
    </row>
    <row r="173" spans="24:88">
      <c r="X173" t="str">
        <f>IndexTable!C7</f>
        <v>Blood</v>
      </c>
      <c r="Y173" cm="1">
        <f t="array" ref="Y173:CJ173">TRANSPOSE(AP102:AP165)</f>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row>
    <row r="174" spans="24:88">
      <c r="X174" t="str">
        <f>IndexTable!C8</f>
        <v>Cloak</v>
      </c>
      <c r="Y174" cm="1">
        <f t="array" aca="1" ref="Y174:CJ174" ca="1">TRANSPOSE(AS102:AS165)</f>
        <v>1313539</v>
      </c>
      <c r="Z174">
        <f ca="1"/>
        <v>31372</v>
      </c>
      <c r="AA174">
        <f ca="1"/>
        <v>281924</v>
      </c>
      <c r="AB174">
        <f ca="1"/>
        <v>540584</v>
      </c>
      <c r="AC174">
        <f ca="1"/>
        <v>0</v>
      </c>
      <c r="AD174">
        <f ca="1"/>
        <v>0</v>
      </c>
      <c r="AE174">
        <f ca="1"/>
        <v>0</v>
      </c>
      <c r="AF174">
        <f ca="1"/>
        <v>0</v>
      </c>
      <c r="AG174">
        <f ca="1"/>
        <v>0</v>
      </c>
      <c r="AH174">
        <f ca="1"/>
        <v>0</v>
      </c>
      <c r="AI174">
        <f ca="1"/>
        <v>0</v>
      </c>
      <c r="AJ174">
        <f ca="1"/>
        <v>0</v>
      </c>
      <c r="AK174">
        <f ca="1"/>
        <v>0</v>
      </c>
      <c r="AL174">
        <f ca="1"/>
        <v>0</v>
      </c>
      <c r="AM174">
        <f ca="1"/>
        <v>0</v>
      </c>
      <c r="AN174">
        <f ca="1"/>
        <v>0</v>
      </c>
      <c r="AO174">
        <f ca="1"/>
        <v>0</v>
      </c>
      <c r="AP174">
        <f ca="1"/>
        <v>0</v>
      </c>
      <c r="AQ174">
        <f ca="1"/>
        <v>0</v>
      </c>
      <c r="AR174">
        <f ca="1"/>
        <v>0</v>
      </c>
      <c r="AS174">
        <f ca="1"/>
        <v>0</v>
      </c>
      <c r="AT174">
        <f ca="1"/>
        <v>0</v>
      </c>
      <c r="AU174">
        <f ca="1"/>
        <v>0</v>
      </c>
      <c r="AV174">
        <f ca="1"/>
        <v>0</v>
      </c>
      <c r="AW174">
        <f ca="1"/>
        <v>0</v>
      </c>
      <c r="AX174">
        <f ca="1"/>
        <v>0</v>
      </c>
      <c r="AY174">
        <f ca="1"/>
        <v>0</v>
      </c>
      <c r="AZ174">
        <f ca="1"/>
        <v>0</v>
      </c>
      <c r="BA174">
        <f ca="1"/>
        <v>0</v>
      </c>
      <c r="BB174">
        <f ca="1"/>
        <v>0</v>
      </c>
      <c r="BC174">
        <f ca="1"/>
        <v>0</v>
      </c>
      <c r="BD174">
        <f ca="1"/>
        <v>0</v>
      </c>
      <c r="BE174">
        <f ca="1"/>
        <v>0</v>
      </c>
      <c r="BF174">
        <f ca="1"/>
        <v>0</v>
      </c>
      <c r="BG174">
        <f ca="1"/>
        <v>0</v>
      </c>
      <c r="BH174">
        <f ca="1"/>
        <v>0</v>
      </c>
      <c r="BI174">
        <f ca="1"/>
        <v>0</v>
      </c>
      <c r="BJ174">
        <f ca="1"/>
        <v>0</v>
      </c>
      <c r="BK174">
        <f ca="1"/>
        <v>0</v>
      </c>
      <c r="BL174">
        <f ca="1"/>
        <v>0</v>
      </c>
      <c r="BM174">
        <f ca="1"/>
        <v>0</v>
      </c>
      <c r="BN174">
        <f ca="1"/>
        <v>0</v>
      </c>
      <c r="BO174">
        <f ca="1"/>
        <v>0</v>
      </c>
      <c r="BP174">
        <f ca="1"/>
        <v>0</v>
      </c>
      <c r="BQ174">
        <f ca="1"/>
        <v>0</v>
      </c>
      <c r="BR174">
        <f ca="1"/>
        <v>0</v>
      </c>
      <c r="BS174">
        <f ca="1"/>
        <v>0</v>
      </c>
      <c r="BT174">
        <f ca="1"/>
        <v>0</v>
      </c>
      <c r="BU174">
        <f ca="1"/>
        <v>0</v>
      </c>
      <c r="BV174">
        <f ca="1"/>
        <v>0</v>
      </c>
      <c r="BW174">
        <f ca="1"/>
        <v>0</v>
      </c>
      <c r="BX174">
        <f ca="1"/>
        <v>0</v>
      </c>
      <c r="BY174">
        <f ca="1"/>
        <v>0</v>
      </c>
      <c r="BZ174">
        <f ca="1"/>
        <v>0</v>
      </c>
      <c r="CA174">
        <f ca="1"/>
        <v>0</v>
      </c>
      <c r="CB174">
        <f ca="1"/>
        <v>0</v>
      </c>
      <c r="CC174">
        <f ca="1"/>
        <v>0</v>
      </c>
      <c r="CD174">
        <f ca="1"/>
        <v>0</v>
      </c>
      <c r="CE174">
        <f ca="1"/>
        <v>0</v>
      </c>
      <c r="CF174">
        <f ca="1"/>
        <v>0</v>
      </c>
      <c r="CG174">
        <f ca="1"/>
        <v>0</v>
      </c>
      <c r="CH174">
        <f ca="1"/>
        <v>0</v>
      </c>
      <c r="CI174">
        <f ca="1"/>
        <v>0</v>
      </c>
      <c r="CJ174">
        <f ca="1"/>
        <v>0</v>
      </c>
    </row>
    <row r="175" spans="24:88">
      <c r="X175" t="str">
        <f>IndexTable!C9</f>
        <v>Command</v>
      </c>
      <c r="Y175" cm="1">
        <f t="array" aca="1" ref="Y175:CJ175" ca="1">TRANSPOSE(AV102:AV165)</f>
        <v>362069</v>
      </c>
      <c r="Z175">
        <f ca="1"/>
        <v>198316</v>
      </c>
      <c r="AA175">
        <f ca="1"/>
        <v>227502</v>
      </c>
      <c r="AB175">
        <f ca="1"/>
        <v>0</v>
      </c>
      <c r="AC175">
        <f ca="1"/>
        <v>0</v>
      </c>
      <c r="AD175">
        <f ca="1"/>
        <v>0</v>
      </c>
      <c r="AE175">
        <f ca="1"/>
        <v>0</v>
      </c>
      <c r="AF175">
        <f ca="1"/>
        <v>0</v>
      </c>
      <c r="AG175">
        <f ca="1"/>
        <v>0</v>
      </c>
      <c r="AH175">
        <f ca="1"/>
        <v>0</v>
      </c>
      <c r="AI175">
        <f ca="1"/>
        <v>0</v>
      </c>
      <c r="AJ175">
        <f ca="1"/>
        <v>0</v>
      </c>
      <c r="AK175">
        <f ca="1"/>
        <v>0</v>
      </c>
      <c r="AL175">
        <f ca="1"/>
        <v>0</v>
      </c>
      <c r="AM175">
        <f ca="1"/>
        <v>0</v>
      </c>
      <c r="AN175">
        <f ca="1"/>
        <v>0</v>
      </c>
      <c r="AO175">
        <f ca="1"/>
        <v>0</v>
      </c>
      <c r="AP175">
        <f ca="1"/>
        <v>0</v>
      </c>
      <c r="AQ175">
        <f ca="1"/>
        <v>0</v>
      </c>
      <c r="AR175">
        <f ca="1"/>
        <v>0</v>
      </c>
      <c r="AS175">
        <f ca="1"/>
        <v>0</v>
      </c>
      <c r="AT175">
        <f ca="1"/>
        <v>0</v>
      </c>
      <c r="AU175">
        <f ca="1"/>
        <v>0</v>
      </c>
      <c r="AV175">
        <f ca="1"/>
        <v>0</v>
      </c>
      <c r="AW175">
        <f ca="1"/>
        <v>0</v>
      </c>
      <c r="AX175">
        <f ca="1"/>
        <v>0</v>
      </c>
      <c r="AY175">
        <f ca="1"/>
        <v>0</v>
      </c>
      <c r="AZ175">
        <f ca="1"/>
        <v>0</v>
      </c>
      <c r="BA175">
        <f ca="1"/>
        <v>0</v>
      </c>
      <c r="BB175">
        <f ca="1"/>
        <v>0</v>
      </c>
      <c r="BC175">
        <f ca="1"/>
        <v>0</v>
      </c>
      <c r="BD175">
        <f ca="1"/>
        <v>0</v>
      </c>
      <c r="BE175">
        <f ca="1"/>
        <v>0</v>
      </c>
      <c r="BF175">
        <f ca="1"/>
        <v>0</v>
      </c>
      <c r="BG175">
        <f ca="1"/>
        <v>0</v>
      </c>
      <c r="BH175">
        <f ca="1"/>
        <v>0</v>
      </c>
      <c r="BI175">
        <f ca="1"/>
        <v>0</v>
      </c>
      <c r="BJ175">
        <f ca="1"/>
        <v>0</v>
      </c>
      <c r="BK175">
        <f ca="1"/>
        <v>0</v>
      </c>
      <c r="BL175">
        <f ca="1"/>
        <v>0</v>
      </c>
      <c r="BM175">
        <f ca="1"/>
        <v>0</v>
      </c>
      <c r="BN175">
        <f ca="1"/>
        <v>0</v>
      </c>
      <c r="BO175">
        <f ca="1"/>
        <v>0</v>
      </c>
      <c r="BP175">
        <f ca="1"/>
        <v>0</v>
      </c>
      <c r="BQ175">
        <f ca="1"/>
        <v>0</v>
      </c>
      <c r="BR175">
        <f ca="1"/>
        <v>0</v>
      </c>
      <c r="BS175">
        <f ca="1"/>
        <v>0</v>
      </c>
      <c r="BT175">
        <f ca="1"/>
        <v>0</v>
      </c>
      <c r="BU175">
        <f ca="1"/>
        <v>0</v>
      </c>
      <c r="BV175">
        <f ca="1"/>
        <v>0</v>
      </c>
      <c r="BW175">
        <f ca="1"/>
        <v>0</v>
      </c>
      <c r="BX175">
        <f ca="1"/>
        <v>0</v>
      </c>
      <c r="BY175">
        <f ca="1"/>
        <v>0</v>
      </c>
      <c r="BZ175">
        <f ca="1"/>
        <v>0</v>
      </c>
      <c r="CA175">
        <f ca="1"/>
        <v>0</v>
      </c>
      <c r="CB175">
        <f ca="1"/>
        <v>0</v>
      </c>
      <c r="CC175">
        <f ca="1"/>
        <v>0</v>
      </c>
      <c r="CD175">
        <f ca="1"/>
        <v>0</v>
      </c>
      <c r="CE175">
        <f ca="1"/>
        <v>0</v>
      </c>
      <c r="CF175">
        <f ca="1"/>
        <v>0</v>
      </c>
      <c r="CG175">
        <f ca="1"/>
        <v>0</v>
      </c>
      <c r="CH175">
        <f ca="1"/>
        <v>0</v>
      </c>
      <c r="CI175">
        <f ca="1"/>
        <v>0</v>
      </c>
      <c r="CJ175">
        <f ca="1"/>
        <v>0</v>
      </c>
    </row>
    <row r="176" spans="24:88">
      <c r="X176" t="str">
        <f>IndexTable!C10</f>
        <v>Creature</v>
      </c>
      <c r="Y176" cm="1">
        <f t="array" ref="Y176:CJ176">TRANSPOSE(AY102:AY165)</f>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row>
    <row r="177" spans="24:88">
      <c r="X177" t="str">
        <f>IndexTable!C11</f>
        <v>Death</v>
      </c>
      <c r="Y177" cm="1">
        <f t="array" aca="1" ref="Y177:CJ177" ca="1">TRANSPOSE(BB102:BB165)</f>
        <v>228887</v>
      </c>
      <c r="Z177">
        <f ca="1"/>
        <v>216338</v>
      </c>
      <c r="AA177">
        <f ca="1"/>
        <v>15887</v>
      </c>
      <c r="AB177">
        <f ca="1"/>
        <v>130265</v>
      </c>
      <c r="AC177">
        <f ca="1"/>
        <v>74602</v>
      </c>
      <c r="AD177">
        <f ca="1"/>
        <v>1212327</v>
      </c>
      <c r="AE177">
        <f ca="1"/>
        <v>218194</v>
      </c>
      <c r="AF177">
        <f ca="1"/>
        <v>76026</v>
      </c>
      <c r="AG177">
        <f ca="1"/>
        <v>94101</v>
      </c>
      <c r="AH177">
        <f ca="1"/>
        <v>816362</v>
      </c>
      <c r="AI177">
        <f ca="1"/>
        <v>547587</v>
      </c>
      <c r="AJ177">
        <f ca="1"/>
        <v>74255</v>
      </c>
      <c r="AK177">
        <f ca="1"/>
        <v>1231757</v>
      </c>
      <c r="AL177">
        <f ca="1"/>
        <v>0</v>
      </c>
      <c r="AM177">
        <f ca="1"/>
        <v>0</v>
      </c>
      <c r="AN177">
        <f ca="1"/>
        <v>0</v>
      </c>
      <c r="AO177">
        <f ca="1"/>
        <v>0</v>
      </c>
      <c r="AP177">
        <f ca="1"/>
        <v>0</v>
      </c>
      <c r="AQ177">
        <f ca="1"/>
        <v>0</v>
      </c>
      <c r="AR177">
        <f ca="1"/>
        <v>0</v>
      </c>
      <c r="AS177">
        <f ca="1"/>
        <v>0</v>
      </c>
      <c r="AT177">
        <f ca="1"/>
        <v>0</v>
      </c>
      <c r="AU177">
        <f ca="1"/>
        <v>0</v>
      </c>
      <c r="AV177">
        <f ca="1"/>
        <v>0</v>
      </c>
      <c r="AW177">
        <f ca="1"/>
        <v>0</v>
      </c>
      <c r="AX177">
        <f ca="1"/>
        <v>0</v>
      </c>
      <c r="AY177">
        <f ca="1"/>
        <v>0</v>
      </c>
      <c r="AZ177">
        <f ca="1"/>
        <v>0</v>
      </c>
      <c r="BA177">
        <f ca="1"/>
        <v>0</v>
      </c>
      <c r="BB177">
        <f ca="1"/>
        <v>0</v>
      </c>
      <c r="BC177">
        <f ca="1"/>
        <v>0</v>
      </c>
      <c r="BD177">
        <f ca="1"/>
        <v>0</v>
      </c>
      <c r="BE177">
        <f ca="1"/>
        <v>0</v>
      </c>
      <c r="BF177">
        <f ca="1"/>
        <v>0</v>
      </c>
      <c r="BG177">
        <f ca="1"/>
        <v>0</v>
      </c>
      <c r="BH177">
        <f ca="1"/>
        <v>0</v>
      </c>
      <c r="BI177">
        <f ca="1"/>
        <v>0</v>
      </c>
      <c r="BJ177">
        <f ca="1"/>
        <v>0</v>
      </c>
      <c r="BK177">
        <f ca="1"/>
        <v>0</v>
      </c>
      <c r="BL177">
        <f ca="1"/>
        <v>0</v>
      </c>
      <c r="BM177">
        <f ca="1"/>
        <v>0</v>
      </c>
      <c r="BN177">
        <f ca="1"/>
        <v>0</v>
      </c>
      <c r="BO177">
        <f ca="1"/>
        <v>0</v>
      </c>
      <c r="BP177">
        <f ca="1"/>
        <v>0</v>
      </c>
      <c r="BQ177">
        <f ca="1"/>
        <v>0</v>
      </c>
      <c r="BR177">
        <f ca="1"/>
        <v>0</v>
      </c>
      <c r="BS177">
        <f ca="1"/>
        <v>0</v>
      </c>
      <c r="BT177">
        <f ca="1"/>
        <v>0</v>
      </c>
      <c r="BU177">
        <f ca="1"/>
        <v>0</v>
      </c>
      <c r="BV177">
        <f ca="1"/>
        <v>0</v>
      </c>
      <c r="BW177">
        <f ca="1"/>
        <v>0</v>
      </c>
      <c r="BX177">
        <f ca="1"/>
        <v>0</v>
      </c>
      <c r="BY177">
        <f ca="1"/>
        <v>0</v>
      </c>
      <c r="BZ177">
        <f ca="1"/>
        <v>0</v>
      </c>
      <c r="CA177">
        <f ca="1"/>
        <v>0</v>
      </c>
      <c r="CB177">
        <f ca="1"/>
        <v>0</v>
      </c>
      <c r="CC177">
        <f ca="1"/>
        <v>0</v>
      </c>
      <c r="CD177">
        <f ca="1"/>
        <v>0</v>
      </c>
      <c r="CE177">
        <f ca="1"/>
        <v>0</v>
      </c>
      <c r="CF177">
        <f ca="1"/>
        <v>0</v>
      </c>
      <c r="CG177">
        <f ca="1"/>
        <v>0</v>
      </c>
      <c r="CH177">
        <f ca="1"/>
        <v>0</v>
      </c>
      <c r="CI177">
        <f ca="1"/>
        <v>0</v>
      </c>
      <c r="CJ177">
        <f ca="1"/>
        <v>0</v>
      </c>
    </row>
    <row r="178" spans="24:88">
      <c r="X178" t="str">
        <f>IndexTable!C12</f>
        <v>Disease</v>
      </c>
      <c r="Y178" cm="1">
        <f t="array" aca="1" ref="Y178:CJ178" ca="1">TRANSPOSE(BE102:BE165)</f>
        <v>216338</v>
      </c>
      <c r="Z178">
        <f ca="1"/>
        <v>74260</v>
      </c>
      <c r="AA178">
        <f ca="1"/>
        <v>540584</v>
      </c>
      <c r="AB178">
        <f ca="1"/>
        <v>0</v>
      </c>
      <c r="AC178">
        <f ca="1"/>
        <v>0</v>
      </c>
      <c r="AD178">
        <f ca="1"/>
        <v>0</v>
      </c>
      <c r="AE178">
        <f ca="1"/>
        <v>0</v>
      </c>
      <c r="AF178">
        <f ca="1"/>
        <v>0</v>
      </c>
      <c r="AG178">
        <f ca="1"/>
        <v>0</v>
      </c>
      <c r="AH178">
        <f ca="1"/>
        <v>0</v>
      </c>
      <c r="AI178">
        <f ca="1"/>
        <v>0</v>
      </c>
      <c r="AJ178">
        <f ca="1"/>
        <v>0</v>
      </c>
      <c r="AK178">
        <f ca="1"/>
        <v>0</v>
      </c>
      <c r="AL178">
        <f ca="1"/>
        <v>0</v>
      </c>
      <c r="AM178">
        <f ca="1"/>
        <v>0</v>
      </c>
      <c r="AN178">
        <f ca="1"/>
        <v>0</v>
      </c>
      <c r="AO178">
        <f ca="1"/>
        <v>0</v>
      </c>
      <c r="AP178">
        <f ca="1"/>
        <v>0</v>
      </c>
      <c r="AQ178">
        <f ca="1"/>
        <v>0</v>
      </c>
      <c r="AR178">
        <f ca="1"/>
        <v>0</v>
      </c>
      <c r="AS178">
        <f ca="1"/>
        <v>0</v>
      </c>
      <c r="AT178">
        <f ca="1"/>
        <v>0</v>
      </c>
      <c r="AU178">
        <f ca="1"/>
        <v>0</v>
      </c>
      <c r="AV178">
        <f ca="1"/>
        <v>0</v>
      </c>
      <c r="AW178">
        <f ca="1"/>
        <v>0</v>
      </c>
      <c r="AX178">
        <f ca="1"/>
        <v>0</v>
      </c>
      <c r="AY178">
        <f ca="1"/>
        <v>0</v>
      </c>
      <c r="AZ178">
        <f ca="1"/>
        <v>0</v>
      </c>
      <c r="BA178">
        <f ca="1"/>
        <v>0</v>
      </c>
      <c r="BB178">
        <f ca="1"/>
        <v>0</v>
      </c>
      <c r="BC178">
        <f ca="1"/>
        <v>0</v>
      </c>
      <c r="BD178">
        <f ca="1"/>
        <v>0</v>
      </c>
      <c r="BE178">
        <f ca="1"/>
        <v>0</v>
      </c>
      <c r="BF178">
        <f ca="1"/>
        <v>0</v>
      </c>
      <c r="BG178">
        <f ca="1"/>
        <v>0</v>
      </c>
      <c r="BH178">
        <f ca="1"/>
        <v>0</v>
      </c>
      <c r="BI178">
        <f ca="1"/>
        <v>0</v>
      </c>
      <c r="BJ178">
        <f ca="1"/>
        <v>0</v>
      </c>
      <c r="BK178">
        <f ca="1"/>
        <v>0</v>
      </c>
      <c r="BL178">
        <f ca="1"/>
        <v>0</v>
      </c>
      <c r="BM178">
        <f ca="1"/>
        <v>0</v>
      </c>
      <c r="BN178">
        <f ca="1"/>
        <v>0</v>
      </c>
      <c r="BO178">
        <f ca="1"/>
        <v>0</v>
      </c>
      <c r="BP178">
        <f ca="1"/>
        <v>0</v>
      </c>
      <c r="BQ178">
        <f ca="1"/>
        <v>0</v>
      </c>
      <c r="BR178">
        <f ca="1"/>
        <v>0</v>
      </c>
      <c r="BS178">
        <f ca="1"/>
        <v>0</v>
      </c>
      <c r="BT178">
        <f ca="1"/>
        <v>0</v>
      </c>
      <c r="BU178">
        <f ca="1"/>
        <v>0</v>
      </c>
      <c r="BV178">
        <f ca="1"/>
        <v>0</v>
      </c>
      <c r="BW178">
        <f ca="1"/>
        <v>0</v>
      </c>
      <c r="BX178">
        <f ca="1"/>
        <v>0</v>
      </c>
      <c r="BY178">
        <f ca="1"/>
        <v>0</v>
      </c>
      <c r="BZ178">
        <f ca="1"/>
        <v>0</v>
      </c>
      <c r="CA178">
        <f ca="1"/>
        <v>0</v>
      </c>
      <c r="CB178">
        <f ca="1"/>
        <v>0</v>
      </c>
      <c r="CC178">
        <f ca="1"/>
        <v>0</v>
      </c>
      <c r="CD178">
        <f ca="1"/>
        <v>0</v>
      </c>
      <c r="CE178">
        <f ca="1"/>
        <v>0</v>
      </c>
      <c r="CF178">
        <f ca="1"/>
        <v>0</v>
      </c>
      <c r="CG178">
        <f ca="1"/>
        <v>0</v>
      </c>
      <c r="CH178">
        <f ca="1"/>
        <v>0</v>
      </c>
      <c r="CI178">
        <f ca="1"/>
        <v>0</v>
      </c>
      <c r="CJ178">
        <f ca="1"/>
        <v>0</v>
      </c>
    </row>
    <row r="179" spans="24:88">
      <c r="X179" t="str">
        <f>IndexTable!C13</f>
        <v>Divine</v>
      </c>
      <c r="Y179" cm="1">
        <f t="array" aca="1" ref="Y179:CJ179" ca="1">TRANSPOSE(BH102:BH165)</f>
        <v>217724</v>
      </c>
      <c r="Z179">
        <f ca="1"/>
        <v>1224803</v>
      </c>
      <c r="AA179">
        <f ca="1"/>
        <v>1118764</v>
      </c>
      <c r="AB179">
        <f ca="1"/>
        <v>551726</v>
      </c>
      <c r="AC179">
        <f ca="1"/>
        <v>212170</v>
      </c>
      <c r="AD179">
        <f ca="1"/>
        <v>221895</v>
      </c>
      <c r="AE179">
        <f ca="1"/>
        <v>0</v>
      </c>
      <c r="AF179">
        <f ca="1"/>
        <v>0</v>
      </c>
      <c r="AG179">
        <f ca="1"/>
        <v>0</v>
      </c>
      <c r="AH179">
        <f ca="1"/>
        <v>0</v>
      </c>
      <c r="AI179">
        <f ca="1"/>
        <v>0</v>
      </c>
      <c r="AJ179">
        <f ca="1"/>
        <v>0</v>
      </c>
      <c r="AK179">
        <f ca="1"/>
        <v>0</v>
      </c>
      <c r="AL179">
        <f ca="1"/>
        <v>0</v>
      </c>
      <c r="AM179">
        <f ca="1"/>
        <v>0</v>
      </c>
      <c r="AN179">
        <f ca="1"/>
        <v>0</v>
      </c>
      <c r="AO179">
        <f ca="1"/>
        <v>0</v>
      </c>
      <c r="AP179">
        <f ca="1"/>
        <v>0</v>
      </c>
      <c r="AQ179">
        <f ca="1"/>
        <v>0</v>
      </c>
      <c r="AR179">
        <f ca="1"/>
        <v>0</v>
      </c>
      <c r="AS179">
        <f ca="1"/>
        <v>0</v>
      </c>
      <c r="AT179">
        <f ca="1"/>
        <v>0</v>
      </c>
      <c r="AU179">
        <f ca="1"/>
        <v>0</v>
      </c>
      <c r="AV179">
        <f ca="1"/>
        <v>0</v>
      </c>
      <c r="AW179">
        <f ca="1"/>
        <v>0</v>
      </c>
      <c r="AX179">
        <f ca="1"/>
        <v>0</v>
      </c>
      <c r="AY179">
        <f ca="1"/>
        <v>0</v>
      </c>
      <c r="AZ179">
        <f ca="1"/>
        <v>0</v>
      </c>
      <c r="BA179">
        <f ca="1"/>
        <v>0</v>
      </c>
      <c r="BB179">
        <f ca="1"/>
        <v>0</v>
      </c>
      <c r="BC179">
        <f ca="1"/>
        <v>0</v>
      </c>
      <c r="BD179">
        <f ca="1"/>
        <v>0</v>
      </c>
      <c r="BE179">
        <f ca="1"/>
        <v>0</v>
      </c>
      <c r="BF179">
        <f ca="1"/>
        <v>0</v>
      </c>
      <c r="BG179">
        <f ca="1"/>
        <v>0</v>
      </c>
      <c r="BH179">
        <f ca="1"/>
        <v>0</v>
      </c>
      <c r="BI179">
        <f ca="1"/>
        <v>0</v>
      </c>
      <c r="BJ179">
        <f ca="1"/>
        <v>0</v>
      </c>
      <c r="BK179">
        <f ca="1"/>
        <v>0</v>
      </c>
      <c r="BL179">
        <f ca="1"/>
        <v>0</v>
      </c>
      <c r="BM179">
        <f ca="1"/>
        <v>0</v>
      </c>
      <c r="BN179">
        <f ca="1"/>
        <v>0</v>
      </c>
      <c r="BO179">
        <f ca="1"/>
        <v>0</v>
      </c>
      <c r="BP179">
        <f ca="1"/>
        <v>0</v>
      </c>
      <c r="BQ179">
        <f ca="1"/>
        <v>0</v>
      </c>
      <c r="BR179">
        <f ca="1"/>
        <v>0</v>
      </c>
      <c r="BS179">
        <f ca="1"/>
        <v>0</v>
      </c>
      <c r="BT179">
        <f ca="1"/>
        <v>0</v>
      </c>
      <c r="BU179">
        <f ca="1"/>
        <v>0</v>
      </c>
      <c r="BV179">
        <f ca="1"/>
        <v>0</v>
      </c>
      <c r="BW179">
        <f ca="1"/>
        <v>0</v>
      </c>
      <c r="BX179">
        <f ca="1"/>
        <v>0</v>
      </c>
      <c r="BY179">
        <f ca="1"/>
        <v>0</v>
      </c>
      <c r="BZ179">
        <f ca="1"/>
        <v>0</v>
      </c>
      <c r="CA179">
        <f ca="1"/>
        <v>0</v>
      </c>
      <c r="CB179">
        <f ca="1"/>
        <v>0</v>
      </c>
      <c r="CC179">
        <f ca="1"/>
        <v>0</v>
      </c>
      <c r="CD179">
        <f ca="1"/>
        <v>0</v>
      </c>
      <c r="CE179">
        <f ca="1"/>
        <v>0</v>
      </c>
      <c r="CF179">
        <f ca="1"/>
        <v>0</v>
      </c>
      <c r="CG179">
        <f ca="1"/>
        <v>0</v>
      </c>
      <c r="CH179">
        <f ca="1"/>
        <v>0</v>
      </c>
      <c r="CI179">
        <f ca="1"/>
        <v>0</v>
      </c>
      <c r="CJ179">
        <f ca="1"/>
        <v>0</v>
      </c>
    </row>
    <row r="180" spans="24:88">
      <c r="X180" t="str">
        <f>IndexTable!C14</f>
        <v>Dragon</v>
      </c>
      <c r="Y180" cm="1">
        <f t="array" ref="Y180:CJ180">TRANSPOSE(BK102:BK165)</f>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row>
    <row r="181" spans="24:88">
      <c r="X181" t="str">
        <f>IndexTable!C15</f>
        <v>Earth</v>
      </c>
      <c r="Y181" cm="1">
        <f t="array" aca="1" ref="Y181:CJ181" ca="1">TRANSPOSE(BN102:BN165)</f>
        <v>52244</v>
      </c>
      <c r="Z181">
        <f ca="1"/>
        <v>55029</v>
      </c>
      <c r="AA181">
        <f ca="1"/>
        <v>11825</v>
      </c>
      <c r="AB181">
        <f ca="1"/>
        <v>284700</v>
      </c>
      <c r="AC181">
        <f ca="1"/>
        <v>523897</v>
      </c>
      <c r="AD181">
        <f ca="1"/>
        <v>1199815</v>
      </c>
      <c r="AE181">
        <f ca="1"/>
        <v>291644</v>
      </c>
      <c r="AF181">
        <f ca="1"/>
        <v>0</v>
      </c>
      <c r="AG181">
        <f ca="1"/>
        <v>0</v>
      </c>
      <c r="AH181">
        <f ca="1"/>
        <v>0</v>
      </c>
      <c r="AI181">
        <f ca="1"/>
        <v>0</v>
      </c>
      <c r="AJ181">
        <f ca="1"/>
        <v>0</v>
      </c>
      <c r="AK181">
        <f ca="1"/>
        <v>0</v>
      </c>
      <c r="AL181">
        <f ca="1"/>
        <v>0</v>
      </c>
      <c r="AM181">
        <f ca="1"/>
        <v>0</v>
      </c>
      <c r="AN181">
        <f ca="1"/>
        <v>0</v>
      </c>
      <c r="AO181">
        <f ca="1"/>
        <v>0</v>
      </c>
      <c r="AP181">
        <f ca="1"/>
        <v>0</v>
      </c>
      <c r="AQ181">
        <f ca="1"/>
        <v>0</v>
      </c>
      <c r="AR181">
        <f ca="1"/>
        <v>0</v>
      </c>
      <c r="AS181">
        <f ca="1"/>
        <v>0</v>
      </c>
      <c r="AT181">
        <f ca="1"/>
        <v>0</v>
      </c>
      <c r="AU181">
        <f ca="1"/>
        <v>0</v>
      </c>
      <c r="AV181">
        <f ca="1"/>
        <v>0</v>
      </c>
      <c r="AW181">
        <f ca="1"/>
        <v>0</v>
      </c>
      <c r="AX181">
        <f ca="1"/>
        <v>0</v>
      </c>
      <c r="AY181">
        <f ca="1"/>
        <v>0</v>
      </c>
      <c r="AZ181">
        <f ca="1"/>
        <v>0</v>
      </c>
      <c r="BA181">
        <f ca="1"/>
        <v>0</v>
      </c>
      <c r="BB181">
        <f ca="1"/>
        <v>0</v>
      </c>
      <c r="BC181">
        <f ca="1"/>
        <v>0</v>
      </c>
      <c r="BD181">
        <f ca="1"/>
        <v>0</v>
      </c>
      <c r="BE181">
        <f ca="1"/>
        <v>0</v>
      </c>
      <c r="BF181">
        <f ca="1"/>
        <v>0</v>
      </c>
      <c r="BG181">
        <f ca="1"/>
        <v>0</v>
      </c>
      <c r="BH181">
        <f ca="1"/>
        <v>0</v>
      </c>
      <c r="BI181">
        <f ca="1"/>
        <v>0</v>
      </c>
      <c r="BJ181">
        <f ca="1"/>
        <v>0</v>
      </c>
      <c r="BK181">
        <f ca="1"/>
        <v>0</v>
      </c>
      <c r="BL181">
        <f ca="1"/>
        <v>0</v>
      </c>
      <c r="BM181">
        <f ca="1"/>
        <v>0</v>
      </c>
      <c r="BN181">
        <f ca="1"/>
        <v>0</v>
      </c>
      <c r="BO181">
        <f ca="1"/>
        <v>0</v>
      </c>
      <c r="BP181">
        <f ca="1"/>
        <v>0</v>
      </c>
      <c r="BQ181">
        <f ca="1"/>
        <v>0</v>
      </c>
      <c r="BR181">
        <f ca="1"/>
        <v>0</v>
      </c>
      <c r="BS181">
        <f ca="1"/>
        <v>0</v>
      </c>
      <c r="BT181">
        <f ca="1"/>
        <v>0</v>
      </c>
      <c r="BU181">
        <f ca="1"/>
        <v>0</v>
      </c>
      <c r="BV181">
        <f ca="1"/>
        <v>0</v>
      </c>
      <c r="BW181">
        <f ca="1"/>
        <v>0</v>
      </c>
      <c r="BX181">
        <f ca="1"/>
        <v>0</v>
      </c>
      <c r="BY181">
        <f ca="1"/>
        <v>0</v>
      </c>
      <c r="BZ181">
        <f ca="1"/>
        <v>0</v>
      </c>
      <c r="CA181">
        <f ca="1"/>
        <v>0</v>
      </c>
      <c r="CB181">
        <f ca="1"/>
        <v>0</v>
      </c>
      <c r="CC181">
        <f ca="1"/>
        <v>0</v>
      </c>
      <c r="CD181">
        <f ca="1"/>
        <v>0</v>
      </c>
      <c r="CE181">
        <f ca="1"/>
        <v>0</v>
      </c>
      <c r="CF181">
        <f ca="1"/>
        <v>0</v>
      </c>
      <c r="CG181">
        <f ca="1"/>
        <v>0</v>
      </c>
      <c r="CH181">
        <f ca="1"/>
        <v>0</v>
      </c>
      <c r="CI181">
        <f ca="1"/>
        <v>0</v>
      </c>
      <c r="CJ181">
        <f ca="1"/>
        <v>0</v>
      </c>
    </row>
    <row r="182" spans="24:88">
      <c r="X182" t="str">
        <f>IndexTable!C16</f>
        <v>Enhance</v>
      </c>
      <c r="Y182" cm="1">
        <f t="array" aca="1" ref="Y182:CJ182" ca="1">TRANSPOSE(BQ102:BQ165)</f>
        <v>21534</v>
      </c>
      <c r="Z182">
        <f ca="1"/>
        <v>94098</v>
      </c>
      <c r="AA182">
        <f ca="1"/>
        <v>31380</v>
      </c>
      <c r="AB182">
        <f ca="1"/>
        <v>55029</v>
      </c>
      <c r="AC182">
        <f ca="1"/>
        <v>1301013</v>
      </c>
      <c r="AD182">
        <f ca="1"/>
        <v>812209</v>
      </c>
      <c r="AE182">
        <f ca="1"/>
        <v>267967</v>
      </c>
      <c r="AF182">
        <f ca="1"/>
        <v>212170</v>
      </c>
      <c r="AG182">
        <f ca="1"/>
        <v>1231757</v>
      </c>
      <c r="AH182">
        <f ca="1"/>
        <v>0</v>
      </c>
      <c r="AI182">
        <f ca="1"/>
        <v>0</v>
      </c>
      <c r="AJ182">
        <f ca="1"/>
        <v>0</v>
      </c>
      <c r="AK182">
        <f ca="1"/>
        <v>0</v>
      </c>
      <c r="AL182">
        <f ca="1"/>
        <v>0</v>
      </c>
      <c r="AM182">
        <f ca="1"/>
        <v>0</v>
      </c>
      <c r="AN182">
        <f ca="1"/>
        <v>0</v>
      </c>
      <c r="AO182">
        <f ca="1"/>
        <v>0</v>
      </c>
      <c r="AP182">
        <f ca="1"/>
        <v>0</v>
      </c>
      <c r="AQ182">
        <f ca="1"/>
        <v>0</v>
      </c>
      <c r="AR182">
        <f ca="1"/>
        <v>0</v>
      </c>
      <c r="AS182">
        <f ca="1"/>
        <v>0</v>
      </c>
      <c r="AT182">
        <f ca="1"/>
        <v>0</v>
      </c>
      <c r="AU182">
        <f ca="1"/>
        <v>0</v>
      </c>
      <c r="AV182">
        <f ca="1"/>
        <v>0</v>
      </c>
      <c r="AW182">
        <f ca="1"/>
        <v>0</v>
      </c>
      <c r="AX182">
        <f ca="1"/>
        <v>0</v>
      </c>
      <c r="AY182">
        <f ca="1"/>
        <v>0</v>
      </c>
      <c r="AZ182">
        <f ca="1"/>
        <v>0</v>
      </c>
      <c r="BA182">
        <f ca="1"/>
        <v>0</v>
      </c>
      <c r="BB182">
        <f ca="1"/>
        <v>0</v>
      </c>
      <c r="BC182">
        <f ca="1"/>
        <v>0</v>
      </c>
      <c r="BD182">
        <f ca="1"/>
        <v>0</v>
      </c>
      <c r="BE182">
        <f ca="1"/>
        <v>0</v>
      </c>
      <c r="BF182">
        <f ca="1"/>
        <v>0</v>
      </c>
      <c r="BG182">
        <f ca="1"/>
        <v>0</v>
      </c>
      <c r="BH182">
        <f ca="1"/>
        <v>0</v>
      </c>
      <c r="BI182">
        <f ca="1"/>
        <v>0</v>
      </c>
      <c r="BJ182">
        <f ca="1"/>
        <v>0</v>
      </c>
      <c r="BK182">
        <f ca="1"/>
        <v>0</v>
      </c>
      <c r="BL182">
        <f ca="1"/>
        <v>0</v>
      </c>
      <c r="BM182">
        <f ca="1"/>
        <v>0</v>
      </c>
      <c r="BN182">
        <f ca="1"/>
        <v>0</v>
      </c>
      <c r="BO182">
        <f ca="1"/>
        <v>0</v>
      </c>
      <c r="BP182">
        <f ca="1"/>
        <v>0</v>
      </c>
      <c r="BQ182">
        <f ca="1"/>
        <v>0</v>
      </c>
      <c r="BR182">
        <f ca="1"/>
        <v>0</v>
      </c>
      <c r="BS182">
        <f ca="1"/>
        <v>0</v>
      </c>
      <c r="BT182">
        <f ca="1"/>
        <v>0</v>
      </c>
      <c r="BU182">
        <f ca="1"/>
        <v>0</v>
      </c>
      <c r="BV182">
        <f ca="1"/>
        <v>0</v>
      </c>
      <c r="BW182">
        <f ca="1"/>
        <v>0</v>
      </c>
      <c r="BX182">
        <f ca="1"/>
        <v>0</v>
      </c>
      <c r="BY182">
        <f ca="1"/>
        <v>0</v>
      </c>
      <c r="BZ182">
        <f ca="1"/>
        <v>0</v>
      </c>
      <c r="CA182">
        <f ca="1"/>
        <v>0</v>
      </c>
      <c r="CB182">
        <f ca="1"/>
        <v>0</v>
      </c>
      <c r="CC182">
        <f ca="1"/>
        <v>0</v>
      </c>
      <c r="CD182">
        <f ca="1"/>
        <v>0</v>
      </c>
      <c r="CE182">
        <f ca="1"/>
        <v>0</v>
      </c>
      <c r="CF182">
        <f ca="1"/>
        <v>0</v>
      </c>
      <c r="CG182">
        <f ca="1"/>
        <v>0</v>
      </c>
      <c r="CH182">
        <f ca="1"/>
        <v>0</v>
      </c>
      <c r="CI182">
        <f ca="1"/>
        <v>0</v>
      </c>
      <c r="CJ182">
        <f ca="1"/>
        <v>0</v>
      </c>
    </row>
    <row r="183" spans="24:88">
      <c r="X183" t="str">
        <f>IndexTable!C17</f>
        <v>Fabricate</v>
      </c>
      <c r="Y183" cm="1">
        <f t="array" aca="1" ref="Y183:CJ183" ca="1">TRANSPOSE(BT102:BT165)</f>
        <v>32765</v>
      </c>
      <c r="Z183">
        <f ca="1"/>
        <v>546186</v>
      </c>
      <c r="AA183">
        <f ca="1"/>
        <v>525298</v>
      </c>
      <c r="AB183">
        <f ca="1"/>
        <v>226098</v>
      </c>
      <c r="AC183">
        <f ca="1"/>
        <v>277729</v>
      </c>
      <c r="AD183">
        <f ca="1"/>
        <v>14594</v>
      </c>
      <c r="AE183">
        <f ca="1"/>
        <v>227487</v>
      </c>
      <c r="AF183">
        <f ca="1"/>
        <v>49469</v>
      </c>
      <c r="AG183">
        <f ca="1"/>
        <v>678357</v>
      </c>
      <c r="AH183">
        <f ca="1"/>
        <v>228890</v>
      </c>
      <c r="AI183">
        <f ca="1"/>
        <v>546169</v>
      </c>
      <c r="AJ183">
        <f ca="1"/>
        <v>0</v>
      </c>
      <c r="AK183">
        <f ca="1"/>
        <v>0</v>
      </c>
      <c r="AL183">
        <f ca="1"/>
        <v>0</v>
      </c>
      <c r="AM183">
        <f ca="1"/>
        <v>0</v>
      </c>
      <c r="AN183">
        <f ca="1"/>
        <v>0</v>
      </c>
      <c r="AO183">
        <f ca="1"/>
        <v>0</v>
      </c>
      <c r="AP183">
        <f ca="1"/>
        <v>0</v>
      </c>
      <c r="AQ183">
        <f ca="1"/>
        <v>0</v>
      </c>
      <c r="AR183">
        <f ca="1"/>
        <v>0</v>
      </c>
      <c r="AS183">
        <f ca="1"/>
        <v>0</v>
      </c>
      <c r="AT183">
        <f ca="1"/>
        <v>0</v>
      </c>
      <c r="AU183">
        <f ca="1"/>
        <v>0</v>
      </c>
      <c r="AV183">
        <f ca="1"/>
        <v>0</v>
      </c>
      <c r="AW183">
        <f ca="1"/>
        <v>0</v>
      </c>
      <c r="AX183">
        <f ca="1"/>
        <v>0</v>
      </c>
      <c r="AY183">
        <f ca="1"/>
        <v>0</v>
      </c>
      <c r="AZ183">
        <f ca="1"/>
        <v>0</v>
      </c>
      <c r="BA183">
        <f ca="1"/>
        <v>0</v>
      </c>
      <c r="BB183">
        <f ca="1"/>
        <v>0</v>
      </c>
      <c r="BC183">
        <f ca="1"/>
        <v>0</v>
      </c>
      <c r="BD183">
        <f ca="1"/>
        <v>0</v>
      </c>
      <c r="BE183">
        <f ca="1"/>
        <v>0</v>
      </c>
      <c r="BF183">
        <f ca="1"/>
        <v>0</v>
      </c>
      <c r="BG183">
        <f ca="1"/>
        <v>0</v>
      </c>
      <c r="BH183">
        <f ca="1"/>
        <v>0</v>
      </c>
      <c r="BI183">
        <f ca="1"/>
        <v>0</v>
      </c>
      <c r="BJ183">
        <f ca="1"/>
        <v>0</v>
      </c>
      <c r="BK183">
        <f ca="1"/>
        <v>0</v>
      </c>
      <c r="BL183">
        <f ca="1"/>
        <v>0</v>
      </c>
      <c r="BM183">
        <f ca="1"/>
        <v>0</v>
      </c>
      <c r="BN183">
        <f ca="1"/>
        <v>0</v>
      </c>
      <c r="BO183">
        <f ca="1"/>
        <v>0</v>
      </c>
      <c r="BP183">
        <f ca="1"/>
        <v>0</v>
      </c>
      <c r="BQ183">
        <f ca="1"/>
        <v>0</v>
      </c>
      <c r="BR183">
        <f ca="1"/>
        <v>0</v>
      </c>
      <c r="BS183">
        <f ca="1"/>
        <v>0</v>
      </c>
      <c r="BT183">
        <f ca="1"/>
        <v>0</v>
      </c>
      <c r="BU183">
        <f ca="1"/>
        <v>0</v>
      </c>
      <c r="BV183">
        <f ca="1"/>
        <v>0</v>
      </c>
      <c r="BW183">
        <f ca="1"/>
        <v>0</v>
      </c>
      <c r="BX183">
        <f ca="1"/>
        <v>0</v>
      </c>
      <c r="BY183">
        <f ca="1"/>
        <v>0</v>
      </c>
      <c r="BZ183">
        <f ca="1"/>
        <v>0</v>
      </c>
      <c r="CA183">
        <f ca="1"/>
        <v>0</v>
      </c>
      <c r="CB183">
        <f ca="1"/>
        <v>0</v>
      </c>
      <c r="CC183">
        <f ca="1"/>
        <v>0</v>
      </c>
      <c r="CD183">
        <f ca="1"/>
        <v>0</v>
      </c>
      <c r="CE183">
        <f ca="1"/>
        <v>0</v>
      </c>
      <c r="CF183">
        <f ca="1"/>
        <v>0</v>
      </c>
      <c r="CG183">
        <f ca="1"/>
        <v>0</v>
      </c>
      <c r="CH183">
        <f ca="1"/>
        <v>0</v>
      </c>
      <c r="CI183">
        <f ca="1"/>
        <v>0</v>
      </c>
      <c r="CJ183">
        <f ca="1"/>
        <v>0</v>
      </c>
    </row>
    <row r="184" spans="24:88">
      <c r="X184" t="str">
        <f>IndexTable!C18</f>
        <v>Fire</v>
      </c>
      <c r="Y184" cm="1">
        <f t="array" aca="1" ref="Y184:CJ184" ca="1">TRANSPOSE(BW102:BW165)</f>
        <v>546196</v>
      </c>
      <c r="Z184">
        <f ca="1"/>
        <v>148321</v>
      </c>
      <c r="AA184">
        <f ca="1"/>
        <v>142763</v>
      </c>
      <c r="AB184">
        <f ca="1"/>
        <v>169165</v>
      </c>
      <c r="AC184">
        <f ca="1"/>
        <v>547088</v>
      </c>
      <c r="AD184">
        <f ca="1"/>
        <v>169172</v>
      </c>
      <c r="AE184">
        <f ca="1"/>
        <v>145548</v>
      </c>
      <c r="AF184">
        <f ca="1"/>
        <v>144150</v>
      </c>
      <c r="AG184">
        <f ca="1"/>
        <v>188608</v>
      </c>
      <c r="AH184">
        <f ca="1"/>
        <v>279140</v>
      </c>
      <c r="AI184">
        <f ca="1"/>
        <v>291644</v>
      </c>
      <c r="AJ184">
        <f ca="1"/>
        <v>0</v>
      </c>
      <c r="AK184">
        <f ca="1"/>
        <v>0</v>
      </c>
      <c r="AL184">
        <f ca="1"/>
        <v>0</v>
      </c>
      <c r="AM184">
        <f ca="1"/>
        <v>0</v>
      </c>
      <c r="AN184">
        <f ca="1"/>
        <v>0</v>
      </c>
      <c r="AO184">
        <f ca="1"/>
        <v>0</v>
      </c>
      <c r="AP184">
        <f ca="1"/>
        <v>0</v>
      </c>
      <c r="AQ184">
        <f ca="1"/>
        <v>0</v>
      </c>
      <c r="AR184">
        <f ca="1"/>
        <v>0</v>
      </c>
      <c r="AS184">
        <f ca="1"/>
        <v>0</v>
      </c>
      <c r="AT184">
        <f ca="1"/>
        <v>0</v>
      </c>
      <c r="AU184">
        <f ca="1"/>
        <v>0</v>
      </c>
      <c r="AV184">
        <f ca="1"/>
        <v>0</v>
      </c>
      <c r="AW184">
        <f ca="1"/>
        <v>0</v>
      </c>
      <c r="AX184">
        <f ca="1"/>
        <v>0</v>
      </c>
      <c r="AY184">
        <f ca="1"/>
        <v>0</v>
      </c>
      <c r="AZ184">
        <f ca="1"/>
        <v>0</v>
      </c>
      <c r="BA184">
        <f ca="1"/>
        <v>0</v>
      </c>
      <c r="BB184">
        <f ca="1"/>
        <v>0</v>
      </c>
      <c r="BC184">
        <f ca="1"/>
        <v>0</v>
      </c>
      <c r="BD184">
        <f ca="1"/>
        <v>0</v>
      </c>
      <c r="BE184">
        <f ca="1"/>
        <v>0</v>
      </c>
      <c r="BF184">
        <f ca="1"/>
        <v>0</v>
      </c>
      <c r="BG184">
        <f ca="1"/>
        <v>0</v>
      </c>
      <c r="BH184">
        <f ca="1"/>
        <v>0</v>
      </c>
      <c r="BI184">
        <f ca="1"/>
        <v>0</v>
      </c>
      <c r="BJ184">
        <f ca="1"/>
        <v>0</v>
      </c>
      <c r="BK184">
        <f ca="1"/>
        <v>0</v>
      </c>
      <c r="BL184">
        <f ca="1"/>
        <v>0</v>
      </c>
      <c r="BM184">
        <f ca="1"/>
        <v>0</v>
      </c>
      <c r="BN184">
        <f ca="1"/>
        <v>0</v>
      </c>
      <c r="BO184">
        <f ca="1"/>
        <v>0</v>
      </c>
      <c r="BP184">
        <f ca="1"/>
        <v>0</v>
      </c>
      <c r="BQ184">
        <f ca="1"/>
        <v>0</v>
      </c>
      <c r="BR184">
        <f ca="1"/>
        <v>0</v>
      </c>
      <c r="BS184">
        <f ca="1"/>
        <v>0</v>
      </c>
      <c r="BT184">
        <f ca="1"/>
        <v>0</v>
      </c>
      <c r="BU184">
        <f ca="1"/>
        <v>0</v>
      </c>
      <c r="BV184">
        <f ca="1"/>
        <v>0</v>
      </c>
      <c r="BW184">
        <f ca="1"/>
        <v>0</v>
      </c>
      <c r="BX184">
        <f ca="1"/>
        <v>0</v>
      </c>
      <c r="BY184">
        <f ca="1"/>
        <v>0</v>
      </c>
      <c r="BZ184">
        <f ca="1"/>
        <v>0</v>
      </c>
      <c r="CA184">
        <f ca="1"/>
        <v>0</v>
      </c>
      <c r="CB184">
        <f ca="1"/>
        <v>0</v>
      </c>
      <c r="CC184">
        <f ca="1"/>
        <v>0</v>
      </c>
      <c r="CD184">
        <f ca="1"/>
        <v>0</v>
      </c>
      <c r="CE184">
        <f ca="1"/>
        <v>0</v>
      </c>
      <c r="CF184">
        <f ca="1"/>
        <v>0</v>
      </c>
      <c r="CG184">
        <f ca="1"/>
        <v>0</v>
      </c>
      <c r="CH184">
        <f ca="1"/>
        <v>0</v>
      </c>
      <c r="CI184">
        <f ca="1"/>
        <v>0</v>
      </c>
      <c r="CJ184">
        <f ca="1"/>
        <v>0</v>
      </c>
    </row>
    <row r="185" spans="24:88">
      <c r="X185" t="str">
        <f>IndexTable!C19</f>
        <v>Force</v>
      </c>
      <c r="Y185" cm="1">
        <f t="array" aca="1" ref="Y185:CJ185" ca="1">TRANSPOSE(BZ102:BZ165)</f>
        <v>46662</v>
      </c>
      <c r="Z185">
        <f ca="1"/>
        <v>11813</v>
      </c>
      <c r="AA185">
        <f ca="1"/>
        <v>43881</v>
      </c>
      <c r="AB185">
        <f ca="1"/>
        <v>1199817</v>
      </c>
      <c r="AC185">
        <f ca="1"/>
        <v>11818</v>
      </c>
      <c r="AD185">
        <f ca="1"/>
        <v>24363</v>
      </c>
      <c r="AE185">
        <f ca="1"/>
        <v>0</v>
      </c>
      <c r="AF185">
        <f ca="1"/>
        <v>0</v>
      </c>
      <c r="AG185">
        <f ca="1"/>
        <v>0</v>
      </c>
      <c r="AH185">
        <f ca="1"/>
        <v>0</v>
      </c>
      <c r="AI185">
        <f ca="1"/>
        <v>0</v>
      </c>
      <c r="AJ185">
        <f ca="1"/>
        <v>0</v>
      </c>
      <c r="AK185">
        <f ca="1"/>
        <v>0</v>
      </c>
      <c r="AL185">
        <f ca="1"/>
        <v>0</v>
      </c>
      <c r="AM185">
        <f ca="1"/>
        <v>0</v>
      </c>
      <c r="AN185">
        <f ca="1"/>
        <v>0</v>
      </c>
      <c r="AO185">
        <f ca="1"/>
        <v>0</v>
      </c>
      <c r="AP185">
        <f ca="1"/>
        <v>0</v>
      </c>
      <c r="AQ185">
        <f ca="1"/>
        <v>0</v>
      </c>
      <c r="AR185">
        <f ca="1"/>
        <v>0</v>
      </c>
      <c r="AS185">
        <f ca="1"/>
        <v>0</v>
      </c>
      <c r="AT185">
        <f ca="1"/>
        <v>0</v>
      </c>
      <c r="AU185">
        <f ca="1"/>
        <v>0</v>
      </c>
      <c r="AV185">
        <f ca="1"/>
        <v>0</v>
      </c>
      <c r="AW185">
        <f ca="1"/>
        <v>0</v>
      </c>
      <c r="AX185">
        <f ca="1"/>
        <v>0</v>
      </c>
      <c r="AY185">
        <f ca="1"/>
        <v>0</v>
      </c>
      <c r="AZ185">
        <f ca="1"/>
        <v>0</v>
      </c>
      <c r="BA185">
        <f ca="1"/>
        <v>0</v>
      </c>
      <c r="BB185">
        <f ca="1"/>
        <v>0</v>
      </c>
      <c r="BC185">
        <f ca="1"/>
        <v>0</v>
      </c>
      <c r="BD185">
        <f ca="1"/>
        <v>0</v>
      </c>
      <c r="BE185">
        <f ca="1"/>
        <v>0</v>
      </c>
      <c r="BF185">
        <f ca="1"/>
        <v>0</v>
      </c>
      <c r="BG185">
        <f ca="1"/>
        <v>0</v>
      </c>
      <c r="BH185">
        <f ca="1"/>
        <v>0</v>
      </c>
      <c r="BI185">
        <f ca="1"/>
        <v>0</v>
      </c>
      <c r="BJ185">
        <f ca="1"/>
        <v>0</v>
      </c>
      <c r="BK185">
        <f ca="1"/>
        <v>0</v>
      </c>
      <c r="BL185">
        <f ca="1"/>
        <v>0</v>
      </c>
      <c r="BM185">
        <f ca="1"/>
        <v>0</v>
      </c>
      <c r="BN185">
        <f ca="1"/>
        <v>0</v>
      </c>
      <c r="BO185">
        <f ca="1"/>
        <v>0</v>
      </c>
      <c r="BP185">
        <f ca="1"/>
        <v>0</v>
      </c>
      <c r="BQ185">
        <f ca="1"/>
        <v>0</v>
      </c>
      <c r="BR185">
        <f ca="1"/>
        <v>0</v>
      </c>
      <c r="BS185">
        <f ca="1"/>
        <v>0</v>
      </c>
      <c r="BT185">
        <f ca="1"/>
        <v>0</v>
      </c>
      <c r="BU185">
        <f ca="1"/>
        <v>0</v>
      </c>
      <c r="BV185">
        <f ca="1"/>
        <v>0</v>
      </c>
      <c r="BW185">
        <f ca="1"/>
        <v>0</v>
      </c>
      <c r="BX185">
        <f ca="1"/>
        <v>0</v>
      </c>
      <c r="BY185">
        <f ca="1"/>
        <v>0</v>
      </c>
      <c r="BZ185">
        <f ca="1"/>
        <v>0</v>
      </c>
      <c r="CA185">
        <f ca="1"/>
        <v>0</v>
      </c>
      <c r="CB185">
        <f ca="1"/>
        <v>0</v>
      </c>
      <c r="CC185">
        <f ca="1"/>
        <v>0</v>
      </c>
      <c r="CD185">
        <f ca="1"/>
        <v>0</v>
      </c>
      <c r="CE185">
        <f ca="1"/>
        <v>0</v>
      </c>
      <c r="CF185">
        <f ca="1"/>
        <v>0</v>
      </c>
      <c r="CG185">
        <f ca="1"/>
        <v>0</v>
      </c>
      <c r="CH185">
        <f ca="1"/>
        <v>0</v>
      </c>
      <c r="CI185">
        <f ca="1"/>
        <v>0</v>
      </c>
      <c r="CJ185">
        <f ca="1"/>
        <v>0</v>
      </c>
    </row>
    <row r="186" spans="24:88">
      <c r="X186" t="str">
        <f>IndexTable!C20</f>
        <v>Frost</v>
      </c>
      <c r="Y186" cm="1">
        <f t="array" aca="1" ref="Y186:CJ186" ca="1">TRANSPOSE(CC102:CC165)</f>
        <v>190004</v>
      </c>
      <c r="Z186">
        <f ca="1"/>
        <v>162237</v>
      </c>
      <c r="AA186">
        <f ca="1"/>
        <v>162240</v>
      </c>
      <c r="AB186">
        <f ca="1"/>
        <v>1263598</v>
      </c>
      <c r="AC186">
        <f ca="1"/>
        <v>150340</v>
      </c>
      <c r="AD186">
        <f ca="1"/>
        <v>1082919</v>
      </c>
      <c r="AE186">
        <f ca="1"/>
        <v>163630</v>
      </c>
      <c r="AF186">
        <f ca="1"/>
        <v>543388</v>
      </c>
      <c r="AG186">
        <f ca="1"/>
        <v>144150</v>
      </c>
      <c r="AH186">
        <f ca="1"/>
        <v>133720</v>
      </c>
      <c r="AI186">
        <f ca="1"/>
        <v>539180</v>
      </c>
      <c r="AJ186">
        <f ca="1"/>
        <v>185819</v>
      </c>
      <c r="AK186">
        <f ca="1"/>
        <v>0</v>
      </c>
      <c r="AL186">
        <f ca="1"/>
        <v>0</v>
      </c>
      <c r="AM186">
        <f ca="1"/>
        <v>0</v>
      </c>
      <c r="AN186">
        <f ca="1"/>
        <v>0</v>
      </c>
      <c r="AO186">
        <f ca="1"/>
        <v>0</v>
      </c>
      <c r="AP186">
        <f ca="1"/>
        <v>0</v>
      </c>
      <c r="AQ186">
        <f ca="1"/>
        <v>0</v>
      </c>
      <c r="AR186">
        <f ca="1"/>
        <v>0</v>
      </c>
      <c r="AS186">
        <f ca="1"/>
        <v>0</v>
      </c>
      <c r="AT186">
        <f ca="1"/>
        <v>0</v>
      </c>
      <c r="AU186">
        <f ca="1"/>
        <v>0</v>
      </c>
      <c r="AV186">
        <f ca="1"/>
        <v>0</v>
      </c>
      <c r="AW186">
        <f ca="1"/>
        <v>0</v>
      </c>
      <c r="AX186">
        <f ca="1"/>
        <v>0</v>
      </c>
      <c r="AY186">
        <f ca="1"/>
        <v>0</v>
      </c>
      <c r="AZ186">
        <f ca="1"/>
        <v>0</v>
      </c>
      <c r="BA186">
        <f ca="1"/>
        <v>0</v>
      </c>
      <c r="BB186">
        <f ca="1"/>
        <v>0</v>
      </c>
      <c r="BC186">
        <f ca="1"/>
        <v>0</v>
      </c>
      <c r="BD186">
        <f ca="1"/>
        <v>0</v>
      </c>
      <c r="BE186">
        <f ca="1"/>
        <v>0</v>
      </c>
      <c r="BF186">
        <f ca="1"/>
        <v>0</v>
      </c>
      <c r="BG186">
        <f ca="1"/>
        <v>0</v>
      </c>
      <c r="BH186">
        <f ca="1"/>
        <v>0</v>
      </c>
      <c r="BI186">
        <f ca="1"/>
        <v>0</v>
      </c>
      <c r="BJ186">
        <f ca="1"/>
        <v>0</v>
      </c>
      <c r="BK186">
        <f ca="1"/>
        <v>0</v>
      </c>
      <c r="BL186">
        <f ca="1"/>
        <v>0</v>
      </c>
      <c r="BM186">
        <f ca="1"/>
        <v>0</v>
      </c>
      <c r="BN186">
        <f ca="1"/>
        <v>0</v>
      </c>
      <c r="BO186">
        <f ca="1"/>
        <v>0</v>
      </c>
      <c r="BP186">
        <f ca="1"/>
        <v>0</v>
      </c>
      <c r="BQ186">
        <f ca="1"/>
        <v>0</v>
      </c>
      <c r="BR186">
        <f ca="1"/>
        <v>0</v>
      </c>
      <c r="BS186">
        <f ca="1"/>
        <v>0</v>
      </c>
      <c r="BT186">
        <f ca="1"/>
        <v>0</v>
      </c>
      <c r="BU186">
        <f ca="1"/>
        <v>0</v>
      </c>
      <c r="BV186">
        <f ca="1"/>
        <v>0</v>
      </c>
      <c r="BW186">
        <f ca="1"/>
        <v>0</v>
      </c>
      <c r="BX186">
        <f ca="1"/>
        <v>0</v>
      </c>
      <c r="BY186">
        <f ca="1"/>
        <v>0</v>
      </c>
      <c r="BZ186">
        <f ca="1"/>
        <v>0</v>
      </c>
      <c r="CA186">
        <f ca="1"/>
        <v>0</v>
      </c>
      <c r="CB186">
        <f ca="1"/>
        <v>0</v>
      </c>
      <c r="CC186">
        <f ca="1"/>
        <v>0</v>
      </c>
      <c r="CD186">
        <f ca="1"/>
        <v>0</v>
      </c>
      <c r="CE186">
        <f ca="1"/>
        <v>0</v>
      </c>
      <c r="CF186">
        <f ca="1"/>
        <v>0</v>
      </c>
      <c r="CG186">
        <f ca="1"/>
        <v>0</v>
      </c>
      <c r="CH186">
        <f ca="1"/>
        <v>0</v>
      </c>
      <c r="CI186">
        <f ca="1"/>
        <v>0</v>
      </c>
      <c r="CJ186">
        <f ca="1"/>
        <v>0</v>
      </c>
    </row>
    <row r="187" spans="24:88">
      <c r="X187" t="str">
        <f>IndexTable!C21</f>
        <v>Gravity</v>
      </c>
      <c r="Y187" cm="1">
        <f t="array" aca="1" ref="Y187:CJ187" ca="1">TRANSPOSE(CF102:CF165)</f>
        <v>21534</v>
      </c>
      <c r="Z187">
        <f ca="1"/>
        <v>42475</v>
      </c>
      <c r="AA187">
        <f ca="1"/>
        <v>0</v>
      </c>
      <c r="AB187">
        <f ca="1"/>
        <v>0</v>
      </c>
      <c r="AC187">
        <f ca="1"/>
        <v>0</v>
      </c>
      <c r="AD187">
        <f ca="1"/>
        <v>0</v>
      </c>
      <c r="AE187">
        <f ca="1"/>
        <v>0</v>
      </c>
      <c r="AF187">
        <f ca="1"/>
        <v>0</v>
      </c>
      <c r="AG187">
        <f ca="1"/>
        <v>0</v>
      </c>
      <c r="AH187">
        <f ca="1"/>
        <v>0</v>
      </c>
      <c r="AI187">
        <f ca="1"/>
        <v>0</v>
      </c>
      <c r="AJ187">
        <f ca="1"/>
        <v>0</v>
      </c>
      <c r="AK187">
        <f ca="1"/>
        <v>0</v>
      </c>
      <c r="AL187">
        <f ca="1"/>
        <v>0</v>
      </c>
      <c r="AM187">
        <f ca="1"/>
        <v>0</v>
      </c>
      <c r="AN187">
        <f ca="1"/>
        <v>0</v>
      </c>
      <c r="AO187">
        <f ca="1"/>
        <v>0</v>
      </c>
      <c r="AP187">
        <f ca="1"/>
        <v>0</v>
      </c>
      <c r="AQ187">
        <f ca="1"/>
        <v>0</v>
      </c>
      <c r="AR187">
        <f ca="1"/>
        <v>0</v>
      </c>
      <c r="AS187">
        <f ca="1"/>
        <v>0</v>
      </c>
      <c r="AT187">
        <f ca="1"/>
        <v>0</v>
      </c>
      <c r="AU187">
        <f ca="1"/>
        <v>0</v>
      </c>
      <c r="AV187">
        <f ca="1"/>
        <v>0</v>
      </c>
      <c r="AW187">
        <f ca="1"/>
        <v>0</v>
      </c>
      <c r="AX187">
        <f ca="1"/>
        <v>0</v>
      </c>
      <c r="AY187">
        <f ca="1"/>
        <v>0</v>
      </c>
      <c r="AZ187">
        <f ca="1"/>
        <v>0</v>
      </c>
      <c r="BA187">
        <f ca="1"/>
        <v>0</v>
      </c>
      <c r="BB187">
        <f ca="1"/>
        <v>0</v>
      </c>
      <c r="BC187">
        <f ca="1"/>
        <v>0</v>
      </c>
      <c r="BD187">
        <f ca="1"/>
        <v>0</v>
      </c>
      <c r="BE187">
        <f ca="1"/>
        <v>0</v>
      </c>
      <c r="BF187">
        <f ca="1"/>
        <v>0</v>
      </c>
      <c r="BG187">
        <f ca="1"/>
        <v>0</v>
      </c>
      <c r="BH187">
        <f ca="1"/>
        <v>0</v>
      </c>
      <c r="BI187">
        <f ca="1"/>
        <v>0</v>
      </c>
      <c r="BJ187">
        <f ca="1"/>
        <v>0</v>
      </c>
      <c r="BK187">
        <f ca="1"/>
        <v>0</v>
      </c>
      <c r="BL187">
        <f ca="1"/>
        <v>0</v>
      </c>
      <c r="BM187">
        <f ca="1"/>
        <v>0</v>
      </c>
      <c r="BN187">
        <f ca="1"/>
        <v>0</v>
      </c>
      <c r="BO187">
        <f ca="1"/>
        <v>0</v>
      </c>
      <c r="BP187">
        <f ca="1"/>
        <v>0</v>
      </c>
      <c r="BQ187">
        <f ca="1"/>
        <v>0</v>
      </c>
      <c r="BR187">
        <f ca="1"/>
        <v>0</v>
      </c>
      <c r="BS187">
        <f ca="1"/>
        <v>0</v>
      </c>
      <c r="BT187">
        <f ca="1"/>
        <v>0</v>
      </c>
      <c r="BU187">
        <f ca="1"/>
        <v>0</v>
      </c>
      <c r="BV187">
        <f ca="1"/>
        <v>0</v>
      </c>
      <c r="BW187">
        <f ca="1"/>
        <v>0</v>
      </c>
      <c r="BX187">
        <f ca="1"/>
        <v>0</v>
      </c>
      <c r="BY187">
        <f ca="1"/>
        <v>0</v>
      </c>
      <c r="BZ187">
        <f ca="1"/>
        <v>0</v>
      </c>
      <c r="CA187">
        <f ca="1"/>
        <v>0</v>
      </c>
      <c r="CB187">
        <f ca="1"/>
        <v>0</v>
      </c>
      <c r="CC187">
        <f ca="1"/>
        <v>0</v>
      </c>
      <c r="CD187">
        <f ca="1"/>
        <v>0</v>
      </c>
      <c r="CE187">
        <f ca="1"/>
        <v>0</v>
      </c>
      <c r="CF187">
        <f ca="1"/>
        <v>0</v>
      </c>
      <c r="CG187">
        <f ca="1"/>
        <v>0</v>
      </c>
      <c r="CH187">
        <f ca="1"/>
        <v>0</v>
      </c>
      <c r="CI187">
        <f ca="1"/>
        <v>0</v>
      </c>
      <c r="CJ187">
        <f ca="1"/>
        <v>0</v>
      </c>
    </row>
    <row r="188" spans="24:88">
      <c r="X188" t="str">
        <f>IndexTable!C22</f>
        <v>Health</v>
      </c>
      <c r="Y188" cm="1">
        <f t="array" aca="1" ref="Y188:CJ188" ca="1">TRANSPOSE(CI102:CI165)</f>
        <v>223279</v>
      </c>
      <c r="Z188">
        <f ca="1"/>
        <v>49324</v>
      </c>
      <c r="AA188">
        <f ca="1"/>
        <v>223747</v>
      </c>
      <c r="AB188">
        <f ca="1"/>
        <v>1303805</v>
      </c>
      <c r="AC188">
        <f ca="1"/>
        <v>208011</v>
      </c>
      <c r="AD188">
        <f ca="1"/>
        <v>1301013</v>
      </c>
      <c r="AE188">
        <f ca="1"/>
        <v>675575</v>
      </c>
      <c r="AF188">
        <f ca="1"/>
        <v>281924</v>
      </c>
      <c r="AG188">
        <f ca="1"/>
        <v>127483</v>
      </c>
      <c r="AH188">
        <f ca="1"/>
        <v>4828</v>
      </c>
      <c r="AI188">
        <f ca="1"/>
        <v>46519</v>
      </c>
      <c r="AJ188">
        <f ca="1"/>
        <v>205242</v>
      </c>
      <c r="AK188">
        <f ca="1"/>
        <v>385564</v>
      </c>
      <c r="AL188">
        <f ca="1"/>
        <v>295832</v>
      </c>
      <c r="AM188">
        <f ca="1"/>
        <v>0</v>
      </c>
      <c r="AN188">
        <f ca="1"/>
        <v>0</v>
      </c>
      <c r="AO188">
        <f ca="1"/>
        <v>0</v>
      </c>
      <c r="AP188">
        <f ca="1"/>
        <v>0</v>
      </c>
      <c r="AQ188">
        <f ca="1"/>
        <v>0</v>
      </c>
      <c r="AR188">
        <f ca="1"/>
        <v>0</v>
      </c>
      <c r="AS188">
        <f ca="1"/>
        <v>0</v>
      </c>
      <c r="AT188">
        <f ca="1"/>
        <v>0</v>
      </c>
      <c r="AU188">
        <f ca="1"/>
        <v>0</v>
      </c>
      <c r="AV188">
        <f ca="1"/>
        <v>0</v>
      </c>
      <c r="AW188">
        <f ca="1"/>
        <v>0</v>
      </c>
      <c r="AX188">
        <f ca="1"/>
        <v>0</v>
      </c>
      <c r="AY188">
        <f ca="1"/>
        <v>0</v>
      </c>
      <c r="AZ188">
        <f ca="1"/>
        <v>0</v>
      </c>
      <c r="BA188">
        <f ca="1"/>
        <v>0</v>
      </c>
      <c r="BB188">
        <f ca="1"/>
        <v>0</v>
      </c>
      <c r="BC188">
        <f ca="1"/>
        <v>0</v>
      </c>
      <c r="BD188">
        <f ca="1"/>
        <v>0</v>
      </c>
      <c r="BE188">
        <f ca="1"/>
        <v>0</v>
      </c>
      <c r="BF188">
        <f ca="1"/>
        <v>0</v>
      </c>
      <c r="BG188">
        <f ca="1"/>
        <v>0</v>
      </c>
      <c r="BH188">
        <f ca="1"/>
        <v>0</v>
      </c>
      <c r="BI188">
        <f ca="1"/>
        <v>0</v>
      </c>
      <c r="BJ188">
        <f ca="1"/>
        <v>0</v>
      </c>
      <c r="BK188">
        <f ca="1"/>
        <v>0</v>
      </c>
      <c r="BL188">
        <f ca="1"/>
        <v>0</v>
      </c>
      <c r="BM188">
        <f ca="1"/>
        <v>0</v>
      </c>
      <c r="BN188">
        <f ca="1"/>
        <v>0</v>
      </c>
      <c r="BO188">
        <f ca="1"/>
        <v>0</v>
      </c>
      <c r="BP188">
        <f ca="1"/>
        <v>0</v>
      </c>
      <c r="BQ188">
        <f ca="1"/>
        <v>0</v>
      </c>
      <c r="BR188">
        <f ca="1"/>
        <v>0</v>
      </c>
      <c r="BS188">
        <f ca="1"/>
        <v>0</v>
      </c>
      <c r="BT188">
        <f ca="1"/>
        <v>0</v>
      </c>
      <c r="BU188">
        <f ca="1"/>
        <v>0</v>
      </c>
      <c r="BV188">
        <f ca="1"/>
        <v>0</v>
      </c>
      <c r="BW188">
        <f ca="1"/>
        <v>0</v>
      </c>
      <c r="BX188">
        <f ca="1"/>
        <v>0</v>
      </c>
      <c r="BY188">
        <f ca="1"/>
        <v>0</v>
      </c>
      <c r="BZ188">
        <f ca="1"/>
        <v>0</v>
      </c>
      <c r="CA188">
        <f ca="1"/>
        <v>0</v>
      </c>
      <c r="CB188">
        <f ca="1"/>
        <v>0</v>
      </c>
      <c r="CC188">
        <f ca="1"/>
        <v>0</v>
      </c>
      <c r="CD188">
        <f ca="1"/>
        <v>0</v>
      </c>
      <c r="CE188">
        <f ca="1"/>
        <v>0</v>
      </c>
      <c r="CF188">
        <f ca="1"/>
        <v>0</v>
      </c>
      <c r="CG188">
        <f ca="1"/>
        <v>0</v>
      </c>
      <c r="CH188">
        <f ca="1"/>
        <v>0</v>
      </c>
      <c r="CI188">
        <f ca="1"/>
        <v>0</v>
      </c>
      <c r="CJ188">
        <f ca="1"/>
        <v>0</v>
      </c>
    </row>
    <row r="189" spans="24:88">
      <c r="X189" t="str">
        <f>IndexTable!C23</f>
        <v>Influence</v>
      </c>
      <c r="Y189" cm="1">
        <f t="array" aca="1" ref="Y189:CJ189" ca="1">TRANSPOSE(CL102:CL165)</f>
        <v>362069</v>
      </c>
      <c r="Z189">
        <f ca="1"/>
        <v>198316</v>
      </c>
      <c r="AA189">
        <f ca="1"/>
        <v>227502</v>
      </c>
      <c r="AB189">
        <f ca="1"/>
        <v>228900</v>
      </c>
      <c r="AC189">
        <f ca="1"/>
        <v>0</v>
      </c>
      <c r="AD189">
        <f ca="1"/>
        <v>0</v>
      </c>
      <c r="AE189">
        <f ca="1"/>
        <v>0</v>
      </c>
      <c r="AF189">
        <f ca="1"/>
        <v>0</v>
      </c>
      <c r="AG189">
        <f ca="1"/>
        <v>0</v>
      </c>
      <c r="AH189">
        <f ca="1"/>
        <v>0</v>
      </c>
      <c r="AI189">
        <f ca="1"/>
        <v>0</v>
      </c>
      <c r="AJ189">
        <f ca="1"/>
        <v>0</v>
      </c>
      <c r="AK189">
        <f ca="1"/>
        <v>0</v>
      </c>
      <c r="AL189">
        <f ca="1"/>
        <v>0</v>
      </c>
      <c r="AM189">
        <f ca="1"/>
        <v>0</v>
      </c>
      <c r="AN189">
        <f ca="1"/>
        <v>0</v>
      </c>
      <c r="AO189">
        <f ca="1"/>
        <v>0</v>
      </c>
      <c r="AP189">
        <f ca="1"/>
        <v>0</v>
      </c>
      <c r="AQ189">
        <f ca="1"/>
        <v>0</v>
      </c>
      <c r="AR189">
        <f ca="1"/>
        <v>0</v>
      </c>
      <c r="AS189">
        <f ca="1"/>
        <v>0</v>
      </c>
      <c r="AT189">
        <f ca="1"/>
        <v>0</v>
      </c>
      <c r="AU189">
        <f ca="1"/>
        <v>0</v>
      </c>
      <c r="AV189">
        <f ca="1"/>
        <v>0</v>
      </c>
      <c r="AW189">
        <f ca="1"/>
        <v>0</v>
      </c>
      <c r="AX189">
        <f ca="1"/>
        <v>0</v>
      </c>
      <c r="AY189">
        <f ca="1"/>
        <v>0</v>
      </c>
      <c r="AZ189">
        <f ca="1"/>
        <v>0</v>
      </c>
      <c r="BA189">
        <f ca="1"/>
        <v>0</v>
      </c>
      <c r="BB189">
        <f ca="1"/>
        <v>0</v>
      </c>
      <c r="BC189">
        <f ca="1"/>
        <v>0</v>
      </c>
      <c r="BD189">
        <f ca="1"/>
        <v>0</v>
      </c>
      <c r="BE189">
        <f ca="1"/>
        <v>0</v>
      </c>
      <c r="BF189">
        <f ca="1"/>
        <v>0</v>
      </c>
      <c r="BG189">
        <f ca="1"/>
        <v>0</v>
      </c>
      <c r="BH189">
        <f ca="1"/>
        <v>0</v>
      </c>
      <c r="BI189">
        <f ca="1"/>
        <v>0</v>
      </c>
      <c r="BJ189">
        <f ca="1"/>
        <v>0</v>
      </c>
      <c r="BK189">
        <f ca="1"/>
        <v>0</v>
      </c>
      <c r="BL189">
        <f ca="1"/>
        <v>0</v>
      </c>
      <c r="BM189">
        <f ca="1"/>
        <v>0</v>
      </c>
      <c r="BN189">
        <f ca="1"/>
        <v>0</v>
      </c>
      <c r="BO189">
        <f ca="1"/>
        <v>0</v>
      </c>
      <c r="BP189">
        <f ca="1"/>
        <v>0</v>
      </c>
      <c r="BQ189">
        <f ca="1"/>
        <v>0</v>
      </c>
      <c r="BR189">
        <f ca="1"/>
        <v>0</v>
      </c>
      <c r="BS189">
        <f ca="1"/>
        <v>0</v>
      </c>
      <c r="BT189">
        <f ca="1"/>
        <v>0</v>
      </c>
      <c r="BU189">
        <f ca="1"/>
        <v>0</v>
      </c>
      <c r="BV189">
        <f ca="1"/>
        <v>0</v>
      </c>
      <c r="BW189">
        <f ca="1"/>
        <v>0</v>
      </c>
      <c r="BX189">
        <f ca="1"/>
        <v>0</v>
      </c>
      <c r="BY189">
        <f ca="1"/>
        <v>0</v>
      </c>
      <c r="BZ189">
        <f ca="1"/>
        <v>0</v>
      </c>
      <c r="CA189">
        <f ca="1"/>
        <v>0</v>
      </c>
      <c r="CB189">
        <f ca="1"/>
        <v>0</v>
      </c>
      <c r="CC189">
        <f ca="1"/>
        <v>0</v>
      </c>
      <c r="CD189">
        <f ca="1"/>
        <v>0</v>
      </c>
      <c r="CE189">
        <f ca="1"/>
        <v>0</v>
      </c>
      <c r="CF189">
        <f ca="1"/>
        <v>0</v>
      </c>
      <c r="CG189">
        <f ca="1"/>
        <v>0</v>
      </c>
      <c r="CH189">
        <f ca="1"/>
        <v>0</v>
      </c>
      <c r="CI189">
        <f ca="1"/>
        <v>0</v>
      </c>
      <c r="CJ189">
        <f ca="1"/>
        <v>0</v>
      </c>
    </row>
    <row r="190" spans="24:88">
      <c r="X190" t="str">
        <f>IndexTable!C24</f>
        <v>Light</v>
      </c>
      <c r="Y190" cm="1">
        <f t="array" aca="1" ref="Y190:CJ190" ca="1">TRANSPOSE(CO102:CO165)</f>
        <v>43752</v>
      </c>
      <c r="Z190">
        <f ca="1"/>
        <v>546186</v>
      </c>
      <c r="AA190">
        <f ca="1"/>
        <v>227497</v>
      </c>
      <c r="AB190">
        <f ca="1"/>
        <v>226098</v>
      </c>
      <c r="AC190">
        <f ca="1"/>
        <v>277729</v>
      </c>
      <c r="AD190">
        <f ca="1"/>
        <v>208011</v>
      </c>
      <c r="AE190">
        <f ca="1"/>
        <v>203853</v>
      </c>
      <c r="AF190">
        <f ca="1"/>
        <v>227487</v>
      </c>
      <c r="AG190">
        <f ca="1"/>
        <v>228890</v>
      </c>
      <c r="AH190">
        <f ca="1"/>
        <v>907595</v>
      </c>
      <c r="AI190">
        <f ca="1"/>
        <v>546169</v>
      </c>
      <c r="AJ190">
        <f ca="1"/>
        <v>221895</v>
      </c>
      <c r="AK190">
        <f ca="1"/>
        <v>0</v>
      </c>
      <c r="AL190">
        <f ca="1"/>
        <v>0</v>
      </c>
      <c r="AM190">
        <f ca="1"/>
        <v>0</v>
      </c>
      <c r="AN190">
        <f ca="1"/>
        <v>0</v>
      </c>
      <c r="AO190">
        <f ca="1"/>
        <v>0</v>
      </c>
      <c r="AP190">
        <f ca="1"/>
        <v>0</v>
      </c>
      <c r="AQ190">
        <f ca="1"/>
        <v>0</v>
      </c>
      <c r="AR190">
        <f ca="1"/>
        <v>0</v>
      </c>
      <c r="AS190">
        <f ca="1"/>
        <v>0</v>
      </c>
      <c r="AT190">
        <f ca="1"/>
        <v>0</v>
      </c>
      <c r="AU190">
        <f ca="1"/>
        <v>0</v>
      </c>
      <c r="AV190">
        <f ca="1"/>
        <v>0</v>
      </c>
      <c r="AW190">
        <f ca="1"/>
        <v>0</v>
      </c>
      <c r="AX190">
        <f ca="1"/>
        <v>0</v>
      </c>
      <c r="AY190">
        <f ca="1"/>
        <v>0</v>
      </c>
      <c r="AZ190">
        <f ca="1"/>
        <v>0</v>
      </c>
      <c r="BA190">
        <f ca="1"/>
        <v>0</v>
      </c>
      <c r="BB190">
        <f ca="1"/>
        <v>0</v>
      </c>
      <c r="BC190">
        <f ca="1"/>
        <v>0</v>
      </c>
      <c r="BD190">
        <f ca="1"/>
        <v>0</v>
      </c>
      <c r="BE190">
        <f ca="1"/>
        <v>0</v>
      </c>
      <c r="BF190">
        <f ca="1"/>
        <v>0</v>
      </c>
      <c r="BG190">
        <f ca="1"/>
        <v>0</v>
      </c>
      <c r="BH190">
        <f ca="1"/>
        <v>0</v>
      </c>
      <c r="BI190">
        <f ca="1"/>
        <v>0</v>
      </c>
      <c r="BJ190">
        <f ca="1"/>
        <v>0</v>
      </c>
      <c r="BK190">
        <f ca="1"/>
        <v>0</v>
      </c>
      <c r="BL190">
        <f ca="1"/>
        <v>0</v>
      </c>
      <c r="BM190">
        <f ca="1"/>
        <v>0</v>
      </c>
      <c r="BN190">
        <f ca="1"/>
        <v>0</v>
      </c>
      <c r="BO190">
        <f ca="1"/>
        <v>0</v>
      </c>
      <c r="BP190">
        <f ca="1"/>
        <v>0</v>
      </c>
      <c r="BQ190">
        <f ca="1"/>
        <v>0</v>
      </c>
      <c r="BR190">
        <f ca="1"/>
        <v>0</v>
      </c>
      <c r="BS190">
        <f ca="1"/>
        <v>0</v>
      </c>
      <c r="BT190">
        <f ca="1"/>
        <v>0</v>
      </c>
      <c r="BU190">
        <f ca="1"/>
        <v>0</v>
      </c>
      <c r="BV190">
        <f ca="1"/>
        <v>0</v>
      </c>
      <c r="BW190">
        <f ca="1"/>
        <v>0</v>
      </c>
      <c r="BX190">
        <f ca="1"/>
        <v>0</v>
      </c>
      <c r="BY190">
        <f ca="1"/>
        <v>0</v>
      </c>
      <c r="BZ190">
        <f ca="1"/>
        <v>0</v>
      </c>
      <c r="CA190">
        <f ca="1"/>
        <v>0</v>
      </c>
      <c r="CB190">
        <f ca="1"/>
        <v>0</v>
      </c>
      <c r="CC190">
        <f ca="1"/>
        <v>0</v>
      </c>
      <c r="CD190">
        <f ca="1"/>
        <v>0</v>
      </c>
      <c r="CE190">
        <f ca="1"/>
        <v>0</v>
      </c>
      <c r="CF190">
        <f ca="1"/>
        <v>0</v>
      </c>
      <c r="CG190">
        <f ca="1"/>
        <v>0</v>
      </c>
      <c r="CH190">
        <f ca="1"/>
        <v>0</v>
      </c>
      <c r="CI190">
        <f ca="1"/>
        <v>0</v>
      </c>
      <c r="CJ190">
        <f ca="1"/>
        <v>0</v>
      </c>
    </row>
    <row r="191" spans="24:88">
      <c r="X191" t="str">
        <f>IndexTable!C25</f>
        <v>Magic</v>
      </c>
      <c r="Y191" cm="1">
        <f t="array" aca="1" ref="Y191:CJ191" ca="1">TRANSPOSE(CR102:CR165)</f>
        <v>32765</v>
      </c>
      <c r="Z191">
        <f ca="1"/>
        <v>47909</v>
      </c>
      <c r="AA191">
        <f ca="1"/>
        <v>183678</v>
      </c>
      <c r="AB191">
        <f ca="1"/>
        <v>1127130</v>
      </c>
      <c r="AC191">
        <f ca="1"/>
        <v>812209</v>
      </c>
      <c r="AD191">
        <f ca="1"/>
        <v>49469</v>
      </c>
      <c r="AE191">
        <f ca="1"/>
        <v>551776</v>
      </c>
      <c r="AF191">
        <f ca="1"/>
        <v>267967</v>
      </c>
      <c r="AG191">
        <f ca="1"/>
        <v>1231757</v>
      </c>
      <c r="AH191">
        <f ca="1"/>
        <v>0</v>
      </c>
      <c r="AI191">
        <f ca="1"/>
        <v>0</v>
      </c>
      <c r="AJ191">
        <f ca="1"/>
        <v>0</v>
      </c>
      <c r="AK191">
        <f ca="1"/>
        <v>0</v>
      </c>
      <c r="AL191">
        <f ca="1"/>
        <v>0</v>
      </c>
      <c r="AM191">
        <f ca="1"/>
        <v>0</v>
      </c>
      <c r="AN191">
        <f ca="1"/>
        <v>0</v>
      </c>
      <c r="AO191">
        <f ca="1"/>
        <v>0</v>
      </c>
      <c r="AP191">
        <f ca="1"/>
        <v>0</v>
      </c>
      <c r="AQ191">
        <f ca="1"/>
        <v>0</v>
      </c>
      <c r="AR191">
        <f ca="1"/>
        <v>0</v>
      </c>
      <c r="AS191">
        <f ca="1"/>
        <v>0</v>
      </c>
      <c r="AT191">
        <f ca="1"/>
        <v>0</v>
      </c>
      <c r="AU191">
        <f ca="1"/>
        <v>0</v>
      </c>
      <c r="AV191">
        <f ca="1"/>
        <v>0</v>
      </c>
      <c r="AW191">
        <f ca="1"/>
        <v>0</v>
      </c>
      <c r="AX191">
        <f ca="1"/>
        <v>0</v>
      </c>
      <c r="AY191">
        <f ca="1"/>
        <v>0</v>
      </c>
      <c r="AZ191">
        <f ca="1"/>
        <v>0</v>
      </c>
      <c r="BA191">
        <f ca="1"/>
        <v>0</v>
      </c>
      <c r="BB191">
        <f ca="1"/>
        <v>0</v>
      </c>
      <c r="BC191">
        <f ca="1"/>
        <v>0</v>
      </c>
      <c r="BD191">
        <f ca="1"/>
        <v>0</v>
      </c>
      <c r="BE191">
        <f ca="1"/>
        <v>0</v>
      </c>
      <c r="BF191">
        <f ca="1"/>
        <v>0</v>
      </c>
      <c r="BG191">
        <f ca="1"/>
        <v>0</v>
      </c>
      <c r="BH191">
        <f ca="1"/>
        <v>0</v>
      </c>
      <c r="BI191">
        <f ca="1"/>
        <v>0</v>
      </c>
      <c r="BJ191">
        <f ca="1"/>
        <v>0</v>
      </c>
      <c r="BK191">
        <f ca="1"/>
        <v>0</v>
      </c>
      <c r="BL191">
        <f ca="1"/>
        <v>0</v>
      </c>
      <c r="BM191">
        <f ca="1"/>
        <v>0</v>
      </c>
      <c r="BN191">
        <f ca="1"/>
        <v>0</v>
      </c>
      <c r="BO191">
        <f ca="1"/>
        <v>0</v>
      </c>
      <c r="BP191">
        <f ca="1"/>
        <v>0</v>
      </c>
      <c r="BQ191">
        <f ca="1"/>
        <v>0</v>
      </c>
      <c r="BR191">
        <f ca="1"/>
        <v>0</v>
      </c>
      <c r="BS191">
        <f ca="1"/>
        <v>0</v>
      </c>
      <c r="BT191">
        <f ca="1"/>
        <v>0</v>
      </c>
      <c r="BU191">
        <f ca="1"/>
        <v>0</v>
      </c>
      <c r="BV191">
        <f ca="1"/>
        <v>0</v>
      </c>
      <c r="BW191">
        <f ca="1"/>
        <v>0</v>
      </c>
      <c r="BX191">
        <f ca="1"/>
        <v>0</v>
      </c>
      <c r="BY191">
        <f ca="1"/>
        <v>0</v>
      </c>
      <c r="BZ191">
        <f ca="1"/>
        <v>0</v>
      </c>
      <c r="CA191">
        <f ca="1"/>
        <v>0</v>
      </c>
      <c r="CB191">
        <f ca="1"/>
        <v>0</v>
      </c>
      <c r="CC191">
        <f ca="1"/>
        <v>0</v>
      </c>
      <c r="CD191">
        <f ca="1"/>
        <v>0</v>
      </c>
      <c r="CE191">
        <f ca="1"/>
        <v>0</v>
      </c>
      <c r="CF191">
        <f ca="1"/>
        <v>0</v>
      </c>
      <c r="CG191">
        <f ca="1"/>
        <v>0</v>
      </c>
      <c r="CH191">
        <f ca="1"/>
        <v>0</v>
      </c>
      <c r="CI191">
        <f ca="1"/>
        <v>0</v>
      </c>
      <c r="CJ191">
        <f ca="1"/>
        <v>0</v>
      </c>
    </row>
    <row r="192" spans="24:88">
      <c r="X192" t="str">
        <f>IndexTable!C26</f>
        <v>Magicka</v>
      </c>
      <c r="Y192" cm="1">
        <f t="array" aca="1" ref="Y192:CJ192" ca="1">TRANSPOSE(CU102:CU165)</f>
        <v>95497</v>
      </c>
      <c r="Z192">
        <f ca="1"/>
        <v>953207</v>
      </c>
      <c r="AA192">
        <f ca="1"/>
        <v>1121531</v>
      </c>
      <c r="AB192">
        <f ca="1"/>
        <v>46519</v>
      </c>
      <c r="AC192">
        <f ca="1"/>
        <v>0</v>
      </c>
      <c r="AD192">
        <f ca="1"/>
        <v>0</v>
      </c>
      <c r="AE192">
        <f ca="1"/>
        <v>0</v>
      </c>
      <c r="AF192">
        <f ca="1"/>
        <v>0</v>
      </c>
      <c r="AG192">
        <f ca="1"/>
        <v>0</v>
      </c>
      <c r="AH192">
        <f ca="1"/>
        <v>0</v>
      </c>
      <c r="AI192">
        <f ca="1"/>
        <v>0</v>
      </c>
      <c r="AJ192">
        <f ca="1"/>
        <v>0</v>
      </c>
      <c r="AK192">
        <f ca="1"/>
        <v>0</v>
      </c>
      <c r="AL192">
        <f ca="1"/>
        <v>0</v>
      </c>
      <c r="AM192">
        <f ca="1"/>
        <v>0</v>
      </c>
      <c r="AN192">
        <f ca="1"/>
        <v>0</v>
      </c>
      <c r="AO192">
        <f ca="1"/>
        <v>0</v>
      </c>
      <c r="AP192">
        <f ca="1"/>
        <v>0</v>
      </c>
      <c r="AQ192">
        <f ca="1"/>
        <v>0</v>
      </c>
      <c r="AR192">
        <f ca="1"/>
        <v>0</v>
      </c>
      <c r="AS192">
        <f ca="1"/>
        <v>0</v>
      </c>
      <c r="AT192">
        <f ca="1"/>
        <v>0</v>
      </c>
      <c r="AU192">
        <f ca="1"/>
        <v>0</v>
      </c>
      <c r="AV192">
        <f ca="1"/>
        <v>0</v>
      </c>
      <c r="AW192">
        <f ca="1"/>
        <v>0</v>
      </c>
      <c r="AX192">
        <f ca="1"/>
        <v>0</v>
      </c>
      <c r="AY192">
        <f ca="1"/>
        <v>0</v>
      </c>
      <c r="AZ192">
        <f ca="1"/>
        <v>0</v>
      </c>
      <c r="BA192">
        <f ca="1"/>
        <v>0</v>
      </c>
      <c r="BB192">
        <f ca="1"/>
        <v>0</v>
      </c>
      <c r="BC192">
        <f ca="1"/>
        <v>0</v>
      </c>
      <c r="BD192">
        <f ca="1"/>
        <v>0</v>
      </c>
      <c r="BE192">
        <f ca="1"/>
        <v>0</v>
      </c>
      <c r="BF192">
        <f ca="1"/>
        <v>0</v>
      </c>
      <c r="BG192">
        <f ca="1"/>
        <v>0</v>
      </c>
      <c r="BH192">
        <f ca="1"/>
        <v>0</v>
      </c>
      <c r="BI192">
        <f ca="1"/>
        <v>0</v>
      </c>
      <c r="BJ192">
        <f ca="1"/>
        <v>0</v>
      </c>
      <c r="BK192">
        <f ca="1"/>
        <v>0</v>
      </c>
      <c r="BL192">
        <f ca="1"/>
        <v>0</v>
      </c>
      <c r="BM192">
        <f ca="1"/>
        <v>0</v>
      </c>
      <c r="BN192">
        <f ca="1"/>
        <v>0</v>
      </c>
      <c r="BO192">
        <f ca="1"/>
        <v>0</v>
      </c>
      <c r="BP192">
        <f ca="1"/>
        <v>0</v>
      </c>
      <c r="BQ192">
        <f ca="1"/>
        <v>0</v>
      </c>
      <c r="BR192">
        <f ca="1"/>
        <v>0</v>
      </c>
      <c r="BS192">
        <f ca="1"/>
        <v>0</v>
      </c>
      <c r="BT192">
        <f ca="1"/>
        <v>0</v>
      </c>
      <c r="BU192">
        <f ca="1"/>
        <v>0</v>
      </c>
      <c r="BV192">
        <f ca="1"/>
        <v>0</v>
      </c>
      <c r="BW192">
        <f ca="1"/>
        <v>0</v>
      </c>
      <c r="BX192">
        <f ca="1"/>
        <v>0</v>
      </c>
      <c r="BY192">
        <f ca="1"/>
        <v>0</v>
      </c>
      <c r="BZ192">
        <f ca="1"/>
        <v>0</v>
      </c>
      <c r="CA192">
        <f ca="1"/>
        <v>0</v>
      </c>
      <c r="CB192">
        <f ca="1"/>
        <v>0</v>
      </c>
      <c r="CC192">
        <f ca="1"/>
        <v>0</v>
      </c>
      <c r="CD192">
        <f ca="1"/>
        <v>0</v>
      </c>
      <c r="CE192">
        <f ca="1"/>
        <v>0</v>
      </c>
      <c r="CF192">
        <f ca="1"/>
        <v>0</v>
      </c>
      <c r="CG192">
        <f ca="1"/>
        <v>0</v>
      </c>
      <c r="CH192">
        <f ca="1"/>
        <v>0</v>
      </c>
      <c r="CI192">
        <f ca="1"/>
        <v>0</v>
      </c>
      <c r="CJ192">
        <f ca="1"/>
        <v>0</v>
      </c>
    </row>
    <row r="193" spans="24:88">
      <c r="X193" t="str">
        <f>IndexTable!C27</f>
        <v>Melee</v>
      </c>
      <c r="Y193" cm="1">
        <f t="array" aca="1" ref="Y193:CJ193" ca="1">TRANSPOSE(CX102:CX165)</f>
        <v>94098</v>
      </c>
      <c r="Z193">
        <f ca="1"/>
        <v>1205404</v>
      </c>
      <c r="AA193">
        <f ca="1"/>
        <v>55029</v>
      </c>
      <c r="AB193">
        <f ca="1"/>
        <v>0</v>
      </c>
      <c r="AC193">
        <f ca="1"/>
        <v>0</v>
      </c>
      <c r="AD193">
        <f ca="1"/>
        <v>0</v>
      </c>
      <c r="AE193">
        <f ca="1"/>
        <v>0</v>
      </c>
      <c r="AF193">
        <f ca="1"/>
        <v>0</v>
      </c>
      <c r="AG193">
        <f ca="1"/>
        <v>0</v>
      </c>
      <c r="AH193">
        <f ca="1"/>
        <v>0</v>
      </c>
      <c r="AI193">
        <f ca="1"/>
        <v>0</v>
      </c>
      <c r="AJ193">
        <f ca="1"/>
        <v>0</v>
      </c>
      <c r="AK193">
        <f ca="1"/>
        <v>0</v>
      </c>
      <c r="AL193">
        <f ca="1"/>
        <v>0</v>
      </c>
      <c r="AM193">
        <f ca="1"/>
        <v>0</v>
      </c>
      <c r="AN193">
        <f ca="1"/>
        <v>0</v>
      </c>
      <c r="AO193">
        <f ca="1"/>
        <v>0</v>
      </c>
      <c r="AP193">
        <f ca="1"/>
        <v>0</v>
      </c>
      <c r="AQ193">
        <f ca="1"/>
        <v>0</v>
      </c>
      <c r="AR193">
        <f ca="1"/>
        <v>0</v>
      </c>
      <c r="AS193">
        <f ca="1"/>
        <v>0</v>
      </c>
      <c r="AT193">
        <f ca="1"/>
        <v>0</v>
      </c>
      <c r="AU193">
        <f ca="1"/>
        <v>0</v>
      </c>
      <c r="AV193">
        <f ca="1"/>
        <v>0</v>
      </c>
      <c r="AW193">
        <f ca="1"/>
        <v>0</v>
      </c>
      <c r="AX193">
        <f ca="1"/>
        <v>0</v>
      </c>
      <c r="AY193">
        <f ca="1"/>
        <v>0</v>
      </c>
      <c r="AZ193">
        <f ca="1"/>
        <v>0</v>
      </c>
      <c r="BA193">
        <f ca="1"/>
        <v>0</v>
      </c>
      <c r="BB193">
        <f ca="1"/>
        <v>0</v>
      </c>
      <c r="BC193">
        <f ca="1"/>
        <v>0</v>
      </c>
      <c r="BD193">
        <f ca="1"/>
        <v>0</v>
      </c>
      <c r="BE193">
        <f ca="1"/>
        <v>0</v>
      </c>
      <c r="BF193">
        <f ca="1"/>
        <v>0</v>
      </c>
      <c r="BG193">
        <f ca="1"/>
        <v>0</v>
      </c>
      <c r="BH193">
        <f ca="1"/>
        <v>0</v>
      </c>
      <c r="BI193">
        <f ca="1"/>
        <v>0</v>
      </c>
      <c r="BJ193">
        <f ca="1"/>
        <v>0</v>
      </c>
      <c r="BK193">
        <f ca="1"/>
        <v>0</v>
      </c>
      <c r="BL193">
        <f ca="1"/>
        <v>0</v>
      </c>
      <c r="BM193">
        <f ca="1"/>
        <v>0</v>
      </c>
      <c r="BN193">
        <f ca="1"/>
        <v>0</v>
      </c>
      <c r="BO193">
        <f ca="1"/>
        <v>0</v>
      </c>
      <c r="BP193">
        <f ca="1"/>
        <v>0</v>
      </c>
      <c r="BQ193">
        <f ca="1"/>
        <v>0</v>
      </c>
      <c r="BR193">
        <f ca="1"/>
        <v>0</v>
      </c>
      <c r="BS193">
        <f ca="1"/>
        <v>0</v>
      </c>
      <c r="BT193">
        <f ca="1"/>
        <v>0</v>
      </c>
      <c r="BU193">
        <f ca="1"/>
        <v>0</v>
      </c>
      <c r="BV193">
        <f ca="1"/>
        <v>0</v>
      </c>
      <c r="BW193">
        <f ca="1"/>
        <v>0</v>
      </c>
      <c r="BX193">
        <f ca="1"/>
        <v>0</v>
      </c>
      <c r="BY193">
        <f ca="1"/>
        <v>0</v>
      </c>
      <c r="BZ193">
        <f ca="1"/>
        <v>0</v>
      </c>
      <c r="CA193">
        <f ca="1"/>
        <v>0</v>
      </c>
      <c r="CB193">
        <f ca="1"/>
        <v>0</v>
      </c>
      <c r="CC193">
        <f ca="1"/>
        <v>0</v>
      </c>
      <c r="CD193">
        <f ca="1"/>
        <v>0</v>
      </c>
      <c r="CE193">
        <f ca="1"/>
        <v>0</v>
      </c>
      <c r="CF193">
        <f ca="1"/>
        <v>0</v>
      </c>
      <c r="CG193">
        <f ca="1"/>
        <v>0</v>
      </c>
      <c r="CH193">
        <f ca="1"/>
        <v>0</v>
      </c>
      <c r="CI193">
        <f ca="1"/>
        <v>0</v>
      </c>
      <c r="CJ193">
        <f ca="1"/>
        <v>0</v>
      </c>
    </row>
    <row r="194" spans="24:88">
      <c r="X194" t="str">
        <f>IndexTable!C28</f>
        <v>Metamagic</v>
      </c>
      <c r="Y194" cm="1">
        <f t="array" aca="1" ref="Y194:CJ194" ca="1">TRANSPOSE(DA102:DA165)</f>
        <v>47909</v>
      </c>
      <c r="Z194">
        <f ca="1"/>
        <v>28582</v>
      </c>
      <c r="AA194">
        <f ca="1"/>
        <v>99710</v>
      </c>
      <c r="AB194">
        <f ca="1"/>
        <v>1127130</v>
      </c>
      <c r="AC194">
        <f ca="1"/>
        <v>49324</v>
      </c>
      <c r="AD194">
        <f ca="1"/>
        <v>47906</v>
      </c>
      <c r="AE194">
        <f ca="1"/>
        <v>27184</v>
      </c>
      <c r="AF194">
        <f ca="1"/>
        <v>277729</v>
      </c>
      <c r="AG194">
        <f ca="1"/>
        <v>14599</v>
      </c>
      <c r="AH194">
        <f ca="1"/>
        <v>52246</v>
      </c>
      <c r="AI194">
        <f ca="1"/>
        <v>675575</v>
      </c>
      <c r="AJ194">
        <f ca="1"/>
        <v>1209551</v>
      </c>
      <c r="AK194">
        <f ca="1"/>
        <v>130254</v>
      </c>
      <c r="AL194">
        <f ca="1"/>
        <v>4828</v>
      </c>
      <c r="AM194">
        <f ca="1"/>
        <v>816362</v>
      </c>
      <c r="AN194">
        <f ca="1"/>
        <v>290244</v>
      </c>
      <c r="AO194">
        <f ca="1"/>
        <v>267967</v>
      </c>
      <c r="AP194">
        <f ca="1"/>
        <v>46519</v>
      </c>
      <c r="AQ194">
        <f ca="1"/>
        <v>907595</v>
      </c>
      <c r="AR194">
        <f ca="1"/>
        <v>295832</v>
      </c>
      <c r="AS194">
        <f ca="1"/>
        <v>0</v>
      </c>
      <c r="AT194">
        <f ca="1"/>
        <v>0</v>
      </c>
      <c r="AU194">
        <f ca="1"/>
        <v>0</v>
      </c>
      <c r="AV194">
        <f ca="1"/>
        <v>0</v>
      </c>
      <c r="AW194">
        <f ca="1"/>
        <v>0</v>
      </c>
      <c r="AX194">
        <f ca="1"/>
        <v>0</v>
      </c>
      <c r="AY194">
        <f ca="1"/>
        <v>0</v>
      </c>
      <c r="AZ194">
        <f ca="1"/>
        <v>0</v>
      </c>
      <c r="BA194">
        <f ca="1"/>
        <v>0</v>
      </c>
      <c r="BB194">
        <f ca="1"/>
        <v>0</v>
      </c>
      <c r="BC194">
        <f ca="1"/>
        <v>0</v>
      </c>
      <c r="BD194">
        <f ca="1"/>
        <v>0</v>
      </c>
      <c r="BE194">
        <f ca="1"/>
        <v>0</v>
      </c>
      <c r="BF194">
        <f ca="1"/>
        <v>0</v>
      </c>
      <c r="BG194">
        <f ca="1"/>
        <v>0</v>
      </c>
      <c r="BH194">
        <f ca="1"/>
        <v>0</v>
      </c>
      <c r="BI194">
        <f ca="1"/>
        <v>0</v>
      </c>
      <c r="BJ194">
        <f ca="1"/>
        <v>0</v>
      </c>
      <c r="BK194">
        <f ca="1"/>
        <v>0</v>
      </c>
      <c r="BL194">
        <f ca="1"/>
        <v>0</v>
      </c>
      <c r="BM194">
        <f ca="1"/>
        <v>0</v>
      </c>
      <c r="BN194">
        <f ca="1"/>
        <v>0</v>
      </c>
      <c r="BO194">
        <f ca="1"/>
        <v>0</v>
      </c>
      <c r="BP194">
        <f ca="1"/>
        <v>0</v>
      </c>
      <c r="BQ194">
        <f ca="1"/>
        <v>0</v>
      </c>
      <c r="BR194">
        <f ca="1"/>
        <v>0</v>
      </c>
      <c r="BS194">
        <f ca="1"/>
        <v>0</v>
      </c>
      <c r="BT194">
        <f ca="1"/>
        <v>0</v>
      </c>
      <c r="BU194">
        <f ca="1"/>
        <v>0</v>
      </c>
      <c r="BV194">
        <f ca="1"/>
        <v>0</v>
      </c>
      <c r="BW194">
        <f ca="1"/>
        <v>0</v>
      </c>
      <c r="BX194">
        <f ca="1"/>
        <v>0</v>
      </c>
      <c r="BY194">
        <f ca="1"/>
        <v>0</v>
      </c>
      <c r="BZ194">
        <f ca="1"/>
        <v>0</v>
      </c>
      <c r="CA194">
        <f ca="1"/>
        <v>0</v>
      </c>
      <c r="CB194">
        <f ca="1"/>
        <v>0</v>
      </c>
      <c r="CC194">
        <f ca="1"/>
        <v>0</v>
      </c>
      <c r="CD194">
        <f ca="1"/>
        <v>0</v>
      </c>
      <c r="CE194">
        <f ca="1"/>
        <v>0</v>
      </c>
      <c r="CF194">
        <f ca="1"/>
        <v>0</v>
      </c>
      <c r="CG194">
        <f ca="1"/>
        <v>0</v>
      </c>
      <c r="CH194">
        <f ca="1"/>
        <v>0</v>
      </c>
      <c r="CI194">
        <f ca="1"/>
        <v>0</v>
      </c>
      <c r="CJ194">
        <f ca="1"/>
        <v>0</v>
      </c>
    </row>
    <row r="195" spans="24:88">
      <c r="X195" t="str">
        <f>IndexTable!C29</f>
        <v>Mobility</v>
      </c>
      <c r="Y195" cm="1">
        <f t="array" aca="1" ref="Y195:CJ195" ca="1">TRANSPOSE(DD102:DD165)</f>
        <v>21534</v>
      </c>
      <c r="Z195">
        <f ca="1"/>
        <v>31380</v>
      </c>
      <c r="AA195">
        <f ca="1"/>
        <v>1205404</v>
      </c>
      <c r="AB195">
        <f ca="1"/>
        <v>31372</v>
      </c>
      <c r="AC195">
        <f ca="1"/>
        <v>0</v>
      </c>
      <c r="AD195">
        <f ca="1"/>
        <v>0</v>
      </c>
      <c r="AE195">
        <f ca="1"/>
        <v>0</v>
      </c>
      <c r="AF195">
        <f ca="1"/>
        <v>0</v>
      </c>
      <c r="AG195">
        <f ca="1"/>
        <v>0</v>
      </c>
      <c r="AH195">
        <f ca="1"/>
        <v>0</v>
      </c>
      <c r="AI195">
        <f ca="1"/>
        <v>0</v>
      </c>
      <c r="AJ195">
        <f ca="1"/>
        <v>0</v>
      </c>
      <c r="AK195">
        <f ca="1"/>
        <v>0</v>
      </c>
      <c r="AL195">
        <f ca="1"/>
        <v>0</v>
      </c>
      <c r="AM195">
        <f ca="1"/>
        <v>0</v>
      </c>
      <c r="AN195">
        <f ca="1"/>
        <v>0</v>
      </c>
      <c r="AO195">
        <f ca="1"/>
        <v>0</v>
      </c>
      <c r="AP195">
        <f ca="1"/>
        <v>0</v>
      </c>
      <c r="AQ195">
        <f ca="1"/>
        <v>0</v>
      </c>
      <c r="AR195">
        <f ca="1"/>
        <v>0</v>
      </c>
      <c r="AS195">
        <f ca="1"/>
        <v>0</v>
      </c>
      <c r="AT195">
        <f ca="1"/>
        <v>0</v>
      </c>
      <c r="AU195">
        <f ca="1"/>
        <v>0</v>
      </c>
      <c r="AV195">
        <f ca="1"/>
        <v>0</v>
      </c>
      <c r="AW195">
        <f ca="1"/>
        <v>0</v>
      </c>
      <c r="AX195">
        <f ca="1"/>
        <v>0</v>
      </c>
      <c r="AY195">
        <f ca="1"/>
        <v>0</v>
      </c>
      <c r="AZ195">
        <f ca="1"/>
        <v>0</v>
      </c>
      <c r="BA195">
        <f ca="1"/>
        <v>0</v>
      </c>
      <c r="BB195">
        <f ca="1"/>
        <v>0</v>
      </c>
      <c r="BC195">
        <f ca="1"/>
        <v>0</v>
      </c>
      <c r="BD195">
        <f ca="1"/>
        <v>0</v>
      </c>
      <c r="BE195">
        <f ca="1"/>
        <v>0</v>
      </c>
      <c r="BF195">
        <f ca="1"/>
        <v>0</v>
      </c>
      <c r="BG195">
        <f ca="1"/>
        <v>0</v>
      </c>
      <c r="BH195">
        <f ca="1"/>
        <v>0</v>
      </c>
      <c r="BI195">
        <f ca="1"/>
        <v>0</v>
      </c>
      <c r="BJ195">
        <f ca="1"/>
        <v>0</v>
      </c>
      <c r="BK195">
        <f ca="1"/>
        <v>0</v>
      </c>
      <c r="BL195">
        <f ca="1"/>
        <v>0</v>
      </c>
      <c r="BM195">
        <f ca="1"/>
        <v>0</v>
      </c>
      <c r="BN195">
        <f ca="1"/>
        <v>0</v>
      </c>
      <c r="BO195">
        <f ca="1"/>
        <v>0</v>
      </c>
      <c r="BP195">
        <f ca="1"/>
        <v>0</v>
      </c>
      <c r="BQ195">
        <f ca="1"/>
        <v>0</v>
      </c>
      <c r="BR195">
        <f ca="1"/>
        <v>0</v>
      </c>
      <c r="BS195">
        <f ca="1"/>
        <v>0</v>
      </c>
      <c r="BT195">
        <f ca="1"/>
        <v>0</v>
      </c>
      <c r="BU195">
        <f ca="1"/>
        <v>0</v>
      </c>
      <c r="BV195">
        <f ca="1"/>
        <v>0</v>
      </c>
      <c r="BW195">
        <f ca="1"/>
        <v>0</v>
      </c>
      <c r="BX195">
        <f ca="1"/>
        <v>0</v>
      </c>
      <c r="BY195">
        <f ca="1"/>
        <v>0</v>
      </c>
      <c r="BZ195">
        <f ca="1"/>
        <v>0</v>
      </c>
      <c r="CA195">
        <f ca="1"/>
        <v>0</v>
      </c>
      <c r="CB195">
        <f ca="1"/>
        <v>0</v>
      </c>
      <c r="CC195">
        <f ca="1"/>
        <v>0</v>
      </c>
      <c r="CD195">
        <f ca="1"/>
        <v>0</v>
      </c>
      <c r="CE195">
        <f ca="1"/>
        <v>0</v>
      </c>
      <c r="CF195">
        <f ca="1"/>
        <v>0</v>
      </c>
      <c r="CG195">
        <f ca="1"/>
        <v>0</v>
      </c>
      <c r="CH195">
        <f ca="1"/>
        <v>0</v>
      </c>
      <c r="CI195">
        <f ca="1"/>
        <v>0</v>
      </c>
      <c r="CJ195">
        <f ca="1"/>
        <v>0</v>
      </c>
    </row>
    <row r="196" spans="24:88">
      <c r="X196" t="str">
        <f>IndexTable!C30</f>
        <v>Morale</v>
      </c>
      <c r="Y196" cm="1">
        <f t="array" ref="Y196:CJ196">TRANSPOSE(DG102:DG165)</f>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row>
    <row r="197" spans="24:88">
      <c r="X197" t="str">
        <f>IndexTable!C31</f>
        <v>Oblivion</v>
      </c>
      <c r="Y197" cm="1">
        <f t="array" aca="1" ref="Y197:CJ197" ca="1">TRANSPOSE(DJ102:DJ165)</f>
        <v>74585</v>
      </c>
      <c r="Z197">
        <f ca="1"/>
        <v>74596</v>
      </c>
      <c r="AA197">
        <f ca="1"/>
        <v>1190056</v>
      </c>
      <c r="AB197">
        <f ca="1"/>
        <v>106660</v>
      </c>
      <c r="AC197">
        <f ca="1"/>
        <v>75999</v>
      </c>
      <c r="AD197">
        <f ca="1"/>
        <v>78806</v>
      </c>
      <c r="AE197">
        <f ca="1"/>
        <v>812209</v>
      </c>
      <c r="AF197">
        <f ca="1"/>
        <v>76008</v>
      </c>
      <c r="AG197">
        <f ca="1"/>
        <v>74608</v>
      </c>
      <c r="AH197">
        <f ca="1"/>
        <v>600977</v>
      </c>
      <c r="AI197">
        <f ca="1"/>
        <v>558732</v>
      </c>
      <c r="AJ197">
        <f ca="1"/>
        <v>1195611</v>
      </c>
      <c r="AK197">
        <f ca="1"/>
        <v>76023</v>
      </c>
      <c r="AL197">
        <f ca="1"/>
        <v>1048626</v>
      </c>
      <c r="AM197">
        <f ca="1"/>
        <v>105261</v>
      </c>
      <c r="AN197">
        <f ca="1"/>
        <v>589293</v>
      </c>
      <c r="AO197">
        <f ca="1"/>
        <v>144150</v>
      </c>
      <c r="AP197">
        <f ca="1"/>
        <v>0</v>
      </c>
      <c r="AQ197">
        <f ca="1"/>
        <v>0</v>
      </c>
      <c r="AR197">
        <f ca="1"/>
        <v>0</v>
      </c>
      <c r="AS197">
        <f ca="1"/>
        <v>0</v>
      </c>
      <c r="AT197">
        <f ca="1"/>
        <v>0</v>
      </c>
      <c r="AU197">
        <f ca="1"/>
        <v>0</v>
      </c>
      <c r="AV197">
        <f ca="1"/>
        <v>0</v>
      </c>
      <c r="AW197">
        <f ca="1"/>
        <v>0</v>
      </c>
      <c r="AX197">
        <f ca="1"/>
        <v>0</v>
      </c>
      <c r="AY197">
        <f ca="1"/>
        <v>0</v>
      </c>
      <c r="AZ197">
        <f ca="1"/>
        <v>0</v>
      </c>
      <c r="BA197">
        <f ca="1"/>
        <v>0</v>
      </c>
      <c r="BB197">
        <f ca="1"/>
        <v>0</v>
      </c>
      <c r="BC197">
        <f ca="1"/>
        <v>0</v>
      </c>
      <c r="BD197">
        <f ca="1"/>
        <v>0</v>
      </c>
      <c r="BE197">
        <f ca="1"/>
        <v>0</v>
      </c>
      <c r="BF197">
        <f ca="1"/>
        <v>0</v>
      </c>
      <c r="BG197">
        <f ca="1"/>
        <v>0</v>
      </c>
      <c r="BH197">
        <f ca="1"/>
        <v>0</v>
      </c>
      <c r="BI197">
        <f ca="1"/>
        <v>0</v>
      </c>
      <c r="BJ197">
        <f ca="1"/>
        <v>0</v>
      </c>
      <c r="BK197">
        <f ca="1"/>
        <v>0</v>
      </c>
      <c r="BL197">
        <f ca="1"/>
        <v>0</v>
      </c>
      <c r="BM197">
        <f ca="1"/>
        <v>0</v>
      </c>
      <c r="BN197">
        <f ca="1"/>
        <v>0</v>
      </c>
      <c r="BO197">
        <f ca="1"/>
        <v>0</v>
      </c>
      <c r="BP197">
        <f ca="1"/>
        <v>0</v>
      </c>
      <c r="BQ197">
        <f ca="1"/>
        <v>0</v>
      </c>
      <c r="BR197">
        <f ca="1"/>
        <v>0</v>
      </c>
      <c r="BS197">
        <f ca="1"/>
        <v>0</v>
      </c>
      <c r="BT197">
        <f ca="1"/>
        <v>0</v>
      </c>
      <c r="BU197">
        <f ca="1"/>
        <v>0</v>
      </c>
      <c r="BV197">
        <f ca="1"/>
        <v>0</v>
      </c>
      <c r="BW197">
        <f ca="1"/>
        <v>0</v>
      </c>
      <c r="BX197">
        <f ca="1"/>
        <v>0</v>
      </c>
      <c r="BY197">
        <f ca="1"/>
        <v>0</v>
      </c>
      <c r="BZ197">
        <f ca="1"/>
        <v>0</v>
      </c>
      <c r="CA197">
        <f ca="1"/>
        <v>0</v>
      </c>
      <c r="CB197">
        <f ca="1"/>
        <v>0</v>
      </c>
      <c r="CC197">
        <f ca="1"/>
        <v>0</v>
      </c>
      <c r="CD197">
        <f ca="1"/>
        <v>0</v>
      </c>
      <c r="CE197">
        <f ca="1"/>
        <v>0</v>
      </c>
      <c r="CF197">
        <f ca="1"/>
        <v>0</v>
      </c>
      <c r="CG197">
        <f ca="1"/>
        <v>0</v>
      </c>
      <c r="CH197">
        <f ca="1"/>
        <v>0</v>
      </c>
      <c r="CI197">
        <f ca="1"/>
        <v>0</v>
      </c>
      <c r="CJ197">
        <f ca="1"/>
        <v>0</v>
      </c>
    </row>
    <row r="198" spans="24:88">
      <c r="X198" t="str">
        <f>IndexTable!C32</f>
        <v>Perception</v>
      </c>
      <c r="Y198" cm="1">
        <f t="array" aca="1" ref="Y198:CJ198" ca="1">TRANSPOSE(DM102:DM165)</f>
        <v>25762</v>
      </c>
      <c r="Z198">
        <f ca="1"/>
        <v>227497</v>
      </c>
      <c r="AA198">
        <f ca="1"/>
        <v>49475</v>
      </c>
      <c r="AB198">
        <f ca="1"/>
        <v>0</v>
      </c>
      <c r="AC198">
        <f ca="1"/>
        <v>0</v>
      </c>
      <c r="AD198">
        <f ca="1"/>
        <v>0</v>
      </c>
      <c r="AE198">
        <f ca="1"/>
        <v>0</v>
      </c>
      <c r="AF198">
        <f ca="1"/>
        <v>0</v>
      </c>
      <c r="AG198">
        <f ca="1"/>
        <v>0</v>
      </c>
      <c r="AH198">
        <f ca="1"/>
        <v>0</v>
      </c>
      <c r="AI198">
        <f ca="1"/>
        <v>0</v>
      </c>
      <c r="AJ198">
        <f ca="1"/>
        <v>0</v>
      </c>
      <c r="AK198">
        <f ca="1"/>
        <v>0</v>
      </c>
      <c r="AL198">
        <f ca="1"/>
        <v>0</v>
      </c>
      <c r="AM198">
        <f ca="1"/>
        <v>0</v>
      </c>
      <c r="AN198">
        <f ca="1"/>
        <v>0</v>
      </c>
      <c r="AO198">
        <f ca="1"/>
        <v>0</v>
      </c>
      <c r="AP198">
        <f ca="1"/>
        <v>0</v>
      </c>
      <c r="AQ198">
        <f ca="1"/>
        <v>0</v>
      </c>
      <c r="AR198">
        <f ca="1"/>
        <v>0</v>
      </c>
      <c r="AS198">
        <f ca="1"/>
        <v>0</v>
      </c>
      <c r="AT198">
        <f ca="1"/>
        <v>0</v>
      </c>
      <c r="AU198">
        <f ca="1"/>
        <v>0</v>
      </c>
      <c r="AV198">
        <f ca="1"/>
        <v>0</v>
      </c>
      <c r="AW198">
        <f ca="1"/>
        <v>0</v>
      </c>
      <c r="AX198">
        <f ca="1"/>
        <v>0</v>
      </c>
      <c r="AY198">
        <f ca="1"/>
        <v>0</v>
      </c>
      <c r="AZ198">
        <f ca="1"/>
        <v>0</v>
      </c>
      <c r="BA198">
        <f ca="1"/>
        <v>0</v>
      </c>
      <c r="BB198">
        <f ca="1"/>
        <v>0</v>
      </c>
      <c r="BC198">
        <f ca="1"/>
        <v>0</v>
      </c>
      <c r="BD198">
        <f ca="1"/>
        <v>0</v>
      </c>
      <c r="BE198">
        <f ca="1"/>
        <v>0</v>
      </c>
      <c r="BF198">
        <f ca="1"/>
        <v>0</v>
      </c>
      <c r="BG198">
        <f ca="1"/>
        <v>0</v>
      </c>
      <c r="BH198">
        <f ca="1"/>
        <v>0</v>
      </c>
      <c r="BI198">
        <f ca="1"/>
        <v>0</v>
      </c>
      <c r="BJ198">
        <f ca="1"/>
        <v>0</v>
      </c>
      <c r="BK198">
        <f ca="1"/>
        <v>0</v>
      </c>
      <c r="BL198">
        <f ca="1"/>
        <v>0</v>
      </c>
      <c r="BM198">
        <f ca="1"/>
        <v>0</v>
      </c>
      <c r="BN198">
        <f ca="1"/>
        <v>0</v>
      </c>
      <c r="BO198">
        <f ca="1"/>
        <v>0</v>
      </c>
      <c r="BP198">
        <f ca="1"/>
        <v>0</v>
      </c>
      <c r="BQ198">
        <f ca="1"/>
        <v>0</v>
      </c>
      <c r="BR198">
        <f ca="1"/>
        <v>0</v>
      </c>
      <c r="BS198">
        <f ca="1"/>
        <v>0</v>
      </c>
      <c r="BT198">
        <f ca="1"/>
        <v>0</v>
      </c>
      <c r="BU198">
        <f ca="1"/>
        <v>0</v>
      </c>
      <c r="BV198">
        <f ca="1"/>
        <v>0</v>
      </c>
      <c r="BW198">
        <f ca="1"/>
        <v>0</v>
      </c>
      <c r="BX198">
        <f ca="1"/>
        <v>0</v>
      </c>
      <c r="BY198">
        <f ca="1"/>
        <v>0</v>
      </c>
      <c r="BZ198">
        <f ca="1"/>
        <v>0</v>
      </c>
      <c r="CA198">
        <f ca="1"/>
        <v>0</v>
      </c>
      <c r="CB198">
        <f ca="1"/>
        <v>0</v>
      </c>
      <c r="CC198">
        <f ca="1"/>
        <v>0</v>
      </c>
      <c r="CD198">
        <f ca="1"/>
        <v>0</v>
      </c>
      <c r="CE198">
        <f ca="1"/>
        <v>0</v>
      </c>
      <c r="CF198">
        <f ca="1"/>
        <v>0</v>
      </c>
      <c r="CG198">
        <f ca="1"/>
        <v>0</v>
      </c>
      <c r="CH198">
        <f ca="1"/>
        <v>0</v>
      </c>
      <c r="CI198">
        <f ca="1"/>
        <v>0</v>
      </c>
      <c r="CJ198">
        <f ca="1"/>
        <v>0</v>
      </c>
    </row>
    <row r="199" spans="24:88">
      <c r="X199" t="str">
        <f>IndexTable!C33</f>
        <v>Poison</v>
      </c>
      <c r="Y199" cm="1">
        <f t="array" aca="1" ref="Y199:CJ199" ca="1">TRANSPOSE(DP102:DP165)</f>
        <v>1303805</v>
      </c>
      <c r="Z199">
        <f ca="1"/>
        <v>0</v>
      </c>
      <c r="AA199">
        <f ca="1"/>
        <v>0</v>
      </c>
      <c r="AB199">
        <f ca="1"/>
        <v>0</v>
      </c>
      <c r="AC199">
        <f ca="1"/>
        <v>0</v>
      </c>
      <c r="AD199">
        <f ca="1"/>
        <v>0</v>
      </c>
      <c r="AE199">
        <f ca="1"/>
        <v>0</v>
      </c>
      <c r="AF199">
        <f ca="1"/>
        <v>0</v>
      </c>
      <c r="AG199">
        <f ca="1"/>
        <v>0</v>
      </c>
      <c r="AH199">
        <f ca="1"/>
        <v>0</v>
      </c>
      <c r="AI199">
        <f ca="1"/>
        <v>0</v>
      </c>
      <c r="AJ199">
        <f ca="1"/>
        <v>0</v>
      </c>
      <c r="AK199">
        <f ca="1"/>
        <v>0</v>
      </c>
      <c r="AL199">
        <f ca="1"/>
        <v>0</v>
      </c>
      <c r="AM199">
        <f ca="1"/>
        <v>0</v>
      </c>
      <c r="AN199">
        <f ca="1"/>
        <v>0</v>
      </c>
      <c r="AO199">
        <f ca="1"/>
        <v>0</v>
      </c>
      <c r="AP199">
        <f ca="1"/>
        <v>0</v>
      </c>
      <c r="AQ199">
        <f ca="1"/>
        <v>0</v>
      </c>
      <c r="AR199">
        <f ca="1"/>
        <v>0</v>
      </c>
      <c r="AS199">
        <f ca="1"/>
        <v>0</v>
      </c>
      <c r="AT199">
        <f ca="1"/>
        <v>0</v>
      </c>
      <c r="AU199">
        <f ca="1"/>
        <v>0</v>
      </c>
      <c r="AV199">
        <f ca="1"/>
        <v>0</v>
      </c>
      <c r="AW199">
        <f ca="1"/>
        <v>0</v>
      </c>
      <c r="AX199">
        <f ca="1"/>
        <v>0</v>
      </c>
      <c r="AY199">
        <f ca="1"/>
        <v>0</v>
      </c>
      <c r="AZ199">
        <f ca="1"/>
        <v>0</v>
      </c>
      <c r="BA199">
        <f ca="1"/>
        <v>0</v>
      </c>
      <c r="BB199">
        <f ca="1"/>
        <v>0</v>
      </c>
      <c r="BC199">
        <f ca="1"/>
        <v>0</v>
      </c>
      <c r="BD199">
        <f ca="1"/>
        <v>0</v>
      </c>
      <c r="BE199">
        <f ca="1"/>
        <v>0</v>
      </c>
      <c r="BF199">
        <f ca="1"/>
        <v>0</v>
      </c>
      <c r="BG199">
        <f ca="1"/>
        <v>0</v>
      </c>
      <c r="BH199">
        <f ca="1"/>
        <v>0</v>
      </c>
      <c r="BI199">
        <f ca="1"/>
        <v>0</v>
      </c>
      <c r="BJ199">
        <f ca="1"/>
        <v>0</v>
      </c>
      <c r="BK199">
        <f ca="1"/>
        <v>0</v>
      </c>
      <c r="BL199">
        <f ca="1"/>
        <v>0</v>
      </c>
      <c r="BM199">
        <f ca="1"/>
        <v>0</v>
      </c>
      <c r="BN199">
        <f ca="1"/>
        <v>0</v>
      </c>
      <c r="BO199">
        <f ca="1"/>
        <v>0</v>
      </c>
      <c r="BP199">
        <f ca="1"/>
        <v>0</v>
      </c>
      <c r="BQ199">
        <f ca="1"/>
        <v>0</v>
      </c>
      <c r="BR199">
        <f ca="1"/>
        <v>0</v>
      </c>
      <c r="BS199">
        <f ca="1"/>
        <v>0</v>
      </c>
      <c r="BT199">
        <f ca="1"/>
        <v>0</v>
      </c>
      <c r="BU199">
        <f ca="1"/>
        <v>0</v>
      </c>
      <c r="BV199">
        <f ca="1"/>
        <v>0</v>
      </c>
      <c r="BW199">
        <f ca="1"/>
        <v>0</v>
      </c>
      <c r="BX199">
        <f ca="1"/>
        <v>0</v>
      </c>
      <c r="BY199">
        <f ca="1"/>
        <v>0</v>
      </c>
      <c r="BZ199">
        <f ca="1"/>
        <v>0</v>
      </c>
      <c r="CA199">
        <f ca="1"/>
        <v>0</v>
      </c>
      <c r="CB199">
        <f ca="1"/>
        <v>0</v>
      </c>
      <c r="CC199">
        <f ca="1"/>
        <v>0</v>
      </c>
      <c r="CD199">
        <f ca="1"/>
        <v>0</v>
      </c>
      <c r="CE199">
        <f ca="1"/>
        <v>0</v>
      </c>
      <c r="CF199">
        <f ca="1"/>
        <v>0</v>
      </c>
      <c r="CG199">
        <f ca="1"/>
        <v>0</v>
      </c>
      <c r="CH199">
        <f ca="1"/>
        <v>0</v>
      </c>
      <c r="CI199">
        <f ca="1"/>
        <v>0</v>
      </c>
      <c r="CJ199">
        <f ca="1"/>
        <v>0</v>
      </c>
    </row>
    <row r="200" spans="24:88">
      <c r="X200" t="str">
        <f>IndexTable!C34</f>
        <v>Protection</v>
      </c>
      <c r="Y200" cm="1">
        <f t="array" aca="1" ref="Y200:CJ200" ca="1">TRANSPOSE(DS102:DS165)</f>
        <v>46662</v>
      </c>
      <c r="Z200">
        <f ca="1"/>
        <v>130250</v>
      </c>
      <c r="AA200">
        <f ca="1"/>
        <v>388334</v>
      </c>
      <c r="AB200">
        <f ca="1"/>
        <v>0</v>
      </c>
      <c r="AC200">
        <f ca="1"/>
        <v>0</v>
      </c>
      <c r="AD200">
        <f ca="1"/>
        <v>0</v>
      </c>
      <c r="AE200">
        <f ca="1"/>
        <v>0</v>
      </c>
      <c r="AF200">
        <f ca="1"/>
        <v>0</v>
      </c>
      <c r="AG200">
        <f ca="1"/>
        <v>0</v>
      </c>
      <c r="AH200">
        <f ca="1"/>
        <v>0</v>
      </c>
      <c r="AI200">
        <f ca="1"/>
        <v>0</v>
      </c>
      <c r="AJ200">
        <f ca="1"/>
        <v>0</v>
      </c>
      <c r="AK200">
        <f ca="1"/>
        <v>0</v>
      </c>
      <c r="AL200">
        <f ca="1"/>
        <v>0</v>
      </c>
      <c r="AM200">
        <f ca="1"/>
        <v>0</v>
      </c>
      <c r="AN200">
        <f ca="1"/>
        <v>0</v>
      </c>
      <c r="AO200">
        <f ca="1"/>
        <v>0</v>
      </c>
      <c r="AP200">
        <f ca="1"/>
        <v>0</v>
      </c>
      <c r="AQ200">
        <f ca="1"/>
        <v>0</v>
      </c>
      <c r="AR200">
        <f ca="1"/>
        <v>0</v>
      </c>
      <c r="AS200">
        <f ca="1"/>
        <v>0</v>
      </c>
      <c r="AT200">
        <f ca="1"/>
        <v>0</v>
      </c>
      <c r="AU200">
        <f ca="1"/>
        <v>0</v>
      </c>
      <c r="AV200">
        <f ca="1"/>
        <v>0</v>
      </c>
      <c r="AW200">
        <f ca="1"/>
        <v>0</v>
      </c>
      <c r="AX200">
        <f ca="1"/>
        <v>0</v>
      </c>
      <c r="AY200">
        <f ca="1"/>
        <v>0</v>
      </c>
      <c r="AZ200">
        <f ca="1"/>
        <v>0</v>
      </c>
      <c r="BA200">
        <f ca="1"/>
        <v>0</v>
      </c>
      <c r="BB200">
        <f ca="1"/>
        <v>0</v>
      </c>
      <c r="BC200">
        <f ca="1"/>
        <v>0</v>
      </c>
      <c r="BD200">
        <f ca="1"/>
        <v>0</v>
      </c>
      <c r="BE200">
        <f ca="1"/>
        <v>0</v>
      </c>
      <c r="BF200">
        <f ca="1"/>
        <v>0</v>
      </c>
      <c r="BG200">
        <f ca="1"/>
        <v>0</v>
      </c>
      <c r="BH200">
        <f ca="1"/>
        <v>0</v>
      </c>
      <c r="BI200">
        <f ca="1"/>
        <v>0</v>
      </c>
      <c r="BJ200">
        <f ca="1"/>
        <v>0</v>
      </c>
      <c r="BK200">
        <f ca="1"/>
        <v>0</v>
      </c>
      <c r="BL200">
        <f ca="1"/>
        <v>0</v>
      </c>
      <c r="BM200">
        <f ca="1"/>
        <v>0</v>
      </c>
      <c r="BN200">
        <f ca="1"/>
        <v>0</v>
      </c>
      <c r="BO200">
        <f ca="1"/>
        <v>0</v>
      </c>
      <c r="BP200">
        <f ca="1"/>
        <v>0</v>
      </c>
      <c r="BQ200">
        <f ca="1"/>
        <v>0</v>
      </c>
      <c r="BR200">
        <f ca="1"/>
        <v>0</v>
      </c>
      <c r="BS200">
        <f ca="1"/>
        <v>0</v>
      </c>
      <c r="BT200">
        <f ca="1"/>
        <v>0</v>
      </c>
      <c r="BU200">
        <f ca="1"/>
        <v>0</v>
      </c>
      <c r="BV200">
        <f ca="1"/>
        <v>0</v>
      </c>
      <c r="BW200">
        <f ca="1"/>
        <v>0</v>
      </c>
      <c r="BX200">
        <f ca="1"/>
        <v>0</v>
      </c>
      <c r="BY200">
        <f ca="1"/>
        <v>0</v>
      </c>
      <c r="BZ200">
        <f ca="1"/>
        <v>0</v>
      </c>
      <c r="CA200">
        <f ca="1"/>
        <v>0</v>
      </c>
      <c r="CB200">
        <f ca="1"/>
        <v>0</v>
      </c>
      <c r="CC200">
        <f ca="1"/>
        <v>0</v>
      </c>
      <c r="CD200">
        <f ca="1"/>
        <v>0</v>
      </c>
      <c r="CE200">
        <f ca="1"/>
        <v>0</v>
      </c>
      <c r="CF200">
        <f ca="1"/>
        <v>0</v>
      </c>
      <c r="CG200">
        <f ca="1"/>
        <v>0</v>
      </c>
      <c r="CH200">
        <f ca="1"/>
        <v>0</v>
      </c>
      <c r="CI200">
        <f ca="1"/>
        <v>0</v>
      </c>
      <c r="CJ200">
        <f ca="1"/>
        <v>0</v>
      </c>
    </row>
    <row r="201" spans="24:88">
      <c r="X201" t="str">
        <f>IndexTable!C35</f>
        <v>Recovery</v>
      </c>
      <c r="Y201" cm="1">
        <f t="array" aca="1" ref="Y201:CJ201" ca="1">TRANSPOSE(DV102:DV165)</f>
        <v>558740</v>
      </c>
      <c r="Z201">
        <f ca="1"/>
        <v>533635</v>
      </c>
      <c r="AA201">
        <f ca="1"/>
        <v>953207</v>
      </c>
      <c r="AB201">
        <f ca="1"/>
        <v>390989</v>
      </c>
      <c r="AC201">
        <f ca="1"/>
        <v>124673</v>
      </c>
      <c r="AD201">
        <f ca="1"/>
        <v>1224803</v>
      </c>
      <c r="AE201">
        <f ca="1"/>
        <v>551726</v>
      </c>
      <c r="AF201">
        <f ca="1"/>
        <v>194158</v>
      </c>
      <c r="AG201">
        <f ca="1"/>
        <v>212170</v>
      </c>
      <c r="AH201">
        <f ca="1"/>
        <v>0</v>
      </c>
      <c r="AI201">
        <f ca="1"/>
        <v>0</v>
      </c>
      <c r="AJ201">
        <f ca="1"/>
        <v>0</v>
      </c>
      <c r="AK201">
        <f ca="1"/>
        <v>0</v>
      </c>
      <c r="AL201">
        <f ca="1"/>
        <v>0</v>
      </c>
      <c r="AM201">
        <f ca="1"/>
        <v>0</v>
      </c>
      <c r="AN201">
        <f ca="1"/>
        <v>0</v>
      </c>
      <c r="AO201">
        <f ca="1"/>
        <v>0</v>
      </c>
      <c r="AP201">
        <f ca="1"/>
        <v>0</v>
      </c>
      <c r="AQ201">
        <f ca="1"/>
        <v>0</v>
      </c>
      <c r="AR201">
        <f ca="1"/>
        <v>0</v>
      </c>
      <c r="AS201">
        <f ca="1"/>
        <v>0</v>
      </c>
      <c r="AT201">
        <f ca="1"/>
        <v>0</v>
      </c>
      <c r="AU201">
        <f ca="1"/>
        <v>0</v>
      </c>
      <c r="AV201">
        <f ca="1"/>
        <v>0</v>
      </c>
      <c r="AW201">
        <f ca="1"/>
        <v>0</v>
      </c>
      <c r="AX201">
        <f ca="1"/>
        <v>0</v>
      </c>
      <c r="AY201">
        <f ca="1"/>
        <v>0</v>
      </c>
      <c r="AZ201">
        <f ca="1"/>
        <v>0</v>
      </c>
      <c r="BA201">
        <f ca="1"/>
        <v>0</v>
      </c>
      <c r="BB201">
        <f ca="1"/>
        <v>0</v>
      </c>
      <c r="BC201">
        <f ca="1"/>
        <v>0</v>
      </c>
      <c r="BD201">
        <f ca="1"/>
        <v>0</v>
      </c>
      <c r="BE201">
        <f ca="1"/>
        <v>0</v>
      </c>
      <c r="BF201">
        <f ca="1"/>
        <v>0</v>
      </c>
      <c r="BG201">
        <f ca="1"/>
        <v>0</v>
      </c>
      <c r="BH201">
        <f ca="1"/>
        <v>0</v>
      </c>
      <c r="BI201">
        <f ca="1"/>
        <v>0</v>
      </c>
      <c r="BJ201">
        <f ca="1"/>
        <v>0</v>
      </c>
      <c r="BK201">
        <f ca="1"/>
        <v>0</v>
      </c>
      <c r="BL201">
        <f ca="1"/>
        <v>0</v>
      </c>
      <c r="BM201">
        <f ca="1"/>
        <v>0</v>
      </c>
      <c r="BN201">
        <f ca="1"/>
        <v>0</v>
      </c>
      <c r="BO201">
        <f ca="1"/>
        <v>0</v>
      </c>
      <c r="BP201">
        <f ca="1"/>
        <v>0</v>
      </c>
      <c r="BQ201">
        <f ca="1"/>
        <v>0</v>
      </c>
      <c r="BR201">
        <f ca="1"/>
        <v>0</v>
      </c>
      <c r="BS201">
        <f ca="1"/>
        <v>0</v>
      </c>
      <c r="BT201">
        <f ca="1"/>
        <v>0</v>
      </c>
      <c r="BU201">
        <f ca="1"/>
        <v>0</v>
      </c>
      <c r="BV201">
        <f ca="1"/>
        <v>0</v>
      </c>
      <c r="BW201">
        <f ca="1"/>
        <v>0</v>
      </c>
      <c r="BX201">
        <f ca="1"/>
        <v>0</v>
      </c>
      <c r="BY201">
        <f ca="1"/>
        <v>0</v>
      </c>
      <c r="BZ201">
        <f ca="1"/>
        <v>0</v>
      </c>
      <c r="CA201">
        <f ca="1"/>
        <v>0</v>
      </c>
      <c r="CB201">
        <f ca="1"/>
        <v>0</v>
      </c>
      <c r="CC201">
        <f ca="1"/>
        <v>0</v>
      </c>
      <c r="CD201">
        <f ca="1"/>
        <v>0</v>
      </c>
      <c r="CE201">
        <f ca="1"/>
        <v>0</v>
      </c>
      <c r="CF201">
        <f ca="1"/>
        <v>0</v>
      </c>
      <c r="CG201">
        <f ca="1"/>
        <v>0</v>
      </c>
      <c r="CH201">
        <f ca="1"/>
        <v>0</v>
      </c>
      <c r="CI201">
        <f ca="1"/>
        <v>0</v>
      </c>
      <c r="CJ201">
        <f ca="1"/>
        <v>0</v>
      </c>
    </row>
    <row r="202" spans="24:88">
      <c r="X202" t="str">
        <f>IndexTable!C36</f>
        <v>Resistance</v>
      </c>
      <c r="Y202" cm="1">
        <f t="array" aca="1" ref="Y202:CJ202" ca="1">TRANSPOSE(DY102:DY165)</f>
        <v>551776</v>
      </c>
      <c r="Z202">
        <f ca="1"/>
        <v>1199815</v>
      </c>
      <c r="AA202">
        <f ca="1"/>
        <v>279140</v>
      </c>
      <c r="AB202">
        <f ca="1"/>
        <v>539180</v>
      </c>
      <c r="AC202">
        <f ca="1"/>
        <v>539170</v>
      </c>
      <c r="AD202">
        <f ca="1"/>
        <v>0</v>
      </c>
      <c r="AE202">
        <f ca="1"/>
        <v>0</v>
      </c>
      <c r="AF202">
        <f ca="1"/>
        <v>0</v>
      </c>
      <c r="AG202">
        <f ca="1"/>
        <v>0</v>
      </c>
      <c r="AH202">
        <f ca="1"/>
        <v>0</v>
      </c>
      <c r="AI202">
        <f ca="1"/>
        <v>0</v>
      </c>
      <c r="AJ202">
        <f ca="1"/>
        <v>0</v>
      </c>
      <c r="AK202">
        <f ca="1"/>
        <v>0</v>
      </c>
      <c r="AL202">
        <f ca="1"/>
        <v>0</v>
      </c>
      <c r="AM202">
        <f ca="1"/>
        <v>0</v>
      </c>
      <c r="AN202">
        <f ca="1"/>
        <v>0</v>
      </c>
      <c r="AO202">
        <f ca="1"/>
        <v>0</v>
      </c>
      <c r="AP202">
        <f ca="1"/>
        <v>0</v>
      </c>
      <c r="AQ202">
        <f ca="1"/>
        <v>0</v>
      </c>
      <c r="AR202">
        <f ca="1"/>
        <v>0</v>
      </c>
      <c r="AS202">
        <f ca="1"/>
        <v>0</v>
      </c>
      <c r="AT202">
        <f ca="1"/>
        <v>0</v>
      </c>
      <c r="AU202">
        <f ca="1"/>
        <v>0</v>
      </c>
      <c r="AV202">
        <f ca="1"/>
        <v>0</v>
      </c>
      <c r="AW202">
        <f ca="1"/>
        <v>0</v>
      </c>
      <c r="AX202">
        <f ca="1"/>
        <v>0</v>
      </c>
      <c r="AY202">
        <f ca="1"/>
        <v>0</v>
      </c>
      <c r="AZ202">
        <f ca="1"/>
        <v>0</v>
      </c>
      <c r="BA202">
        <f ca="1"/>
        <v>0</v>
      </c>
      <c r="BB202">
        <f ca="1"/>
        <v>0</v>
      </c>
      <c r="BC202">
        <f ca="1"/>
        <v>0</v>
      </c>
      <c r="BD202">
        <f ca="1"/>
        <v>0</v>
      </c>
      <c r="BE202">
        <f ca="1"/>
        <v>0</v>
      </c>
      <c r="BF202">
        <f ca="1"/>
        <v>0</v>
      </c>
      <c r="BG202">
        <f ca="1"/>
        <v>0</v>
      </c>
      <c r="BH202">
        <f ca="1"/>
        <v>0</v>
      </c>
      <c r="BI202">
        <f ca="1"/>
        <v>0</v>
      </c>
      <c r="BJ202">
        <f ca="1"/>
        <v>0</v>
      </c>
      <c r="BK202">
        <f ca="1"/>
        <v>0</v>
      </c>
      <c r="BL202">
        <f ca="1"/>
        <v>0</v>
      </c>
      <c r="BM202">
        <f ca="1"/>
        <v>0</v>
      </c>
      <c r="BN202">
        <f ca="1"/>
        <v>0</v>
      </c>
      <c r="BO202">
        <f ca="1"/>
        <v>0</v>
      </c>
      <c r="BP202">
        <f ca="1"/>
        <v>0</v>
      </c>
      <c r="BQ202">
        <f ca="1"/>
        <v>0</v>
      </c>
      <c r="BR202">
        <f ca="1"/>
        <v>0</v>
      </c>
      <c r="BS202">
        <f ca="1"/>
        <v>0</v>
      </c>
      <c r="BT202">
        <f ca="1"/>
        <v>0</v>
      </c>
      <c r="BU202">
        <f ca="1"/>
        <v>0</v>
      </c>
      <c r="BV202">
        <f ca="1"/>
        <v>0</v>
      </c>
      <c r="BW202">
        <f ca="1"/>
        <v>0</v>
      </c>
      <c r="BX202">
        <f ca="1"/>
        <v>0</v>
      </c>
      <c r="BY202">
        <f ca="1"/>
        <v>0</v>
      </c>
      <c r="BZ202">
        <f ca="1"/>
        <v>0</v>
      </c>
      <c r="CA202">
        <f ca="1"/>
        <v>0</v>
      </c>
      <c r="CB202">
        <f ca="1"/>
        <v>0</v>
      </c>
      <c r="CC202">
        <f ca="1"/>
        <v>0</v>
      </c>
      <c r="CD202">
        <f ca="1"/>
        <v>0</v>
      </c>
      <c r="CE202">
        <f ca="1"/>
        <v>0</v>
      </c>
      <c r="CF202">
        <f ca="1"/>
        <v>0</v>
      </c>
      <c r="CG202">
        <f ca="1"/>
        <v>0</v>
      </c>
      <c r="CH202">
        <f ca="1"/>
        <v>0</v>
      </c>
      <c r="CI202">
        <f ca="1"/>
        <v>0</v>
      </c>
      <c r="CJ202">
        <f ca="1"/>
        <v>0</v>
      </c>
    </row>
    <row r="203" spans="24:88">
      <c r="X203" t="str">
        <f>IndexTable!C37</f>
        <v>Rune</v>
      </c>
      <c r="Y203" cm="1">
        <f t="array" aca="1" ref="Y203:CJ203" ca="1">TRANSPOSE(EB102:EB165)</f>
        <v>223749</v>
      </c>
      <c r="Z203">
        <f ca="1"/>
        <v>46662</v>
      </c>
      <c r="AA203">
        <f ca="1"/>
        <v>1199813</v>
      </c>
      <c r="AB203">
        <f ca="1"/>
        <v>1121531</v>
      </c>
      <c r="AC203">
        <f ca="1"/>
        <v>1199817</v>
      </c>
      <c r="AD203">
        <f ca="1"/>
        <v>678357</v>
      </c>
      <c r="AE203">
        <f ca="1"/>
        <v>74255</v>
      </c>
      <c r="AF203">
        <f ca="1"/>
        <v>1118764</v>
      </c>
      <c r="AG203">
        <f ca="1"/>
        <v>0</v>
      </c>
      <c r="AH203">
        <f ca="1"/>
        <v>0</v>
      </c>
      <c r="AI203">
        <f ca="1"/>
        <v>0</v>
      </c>
      <c r="AJ203">
        <f ca="1"/>
        <v>0</v>
      </c>
      <c r="AK203">
        <f ca="1"/>
        <v>0</v>
      </c>
      <c r="AL203">
        <f ca="1"/>
        <v>0</v>
      </c>
      <c r="AM203">
        <f ca="1"/>
        <v>0</v>
      </c>
      <c r="AN203">
        <f ca="1"/>
        <v>0</v>
      </c>
      <c r="AO203">
        <f ca="1"/>
        <v>0</v>
      </c>
      <c r="AP203">
        <f ca="1"/>
        <v>0</v>
      </c>
      <c r="AQ203">
        <f ca="1"/>
        <v>0</v>
      </c>
      <c r="AR203">
        <f ca="1"/>
        <v>0</v>
      </c>
      <c r="AS203">
        <f ca="1"/>
        <v>0</v>
      </c>
      <c r="AT203">
        <f ca="1"/>
        <v>0</v>
      </c>
      <c r="AU203">
        <f ca="1"/>
        <v>0</v>
      </c>
      <c r="AV203">
        <f ca="1"/>
        <v>0</v>
      </c>
      <c r="AW203">
        <f ca="1"/>
        <v>0</v>
      </c>
      <c r="AX203">
        <f ca="1"/>
        <v>0</v>
      </c>
      <c r="AY203">
        <f ca="1"/>
        <v>0</v>
      </c>
      <c r="AZ203">
        <f ca="1"/>
        <v>0</v>
      </c>
      <c r="BA203">
        <f ca="1"/>
        <v>0</v>
      </c>
      <c r="BB203">
        <f ca="1"/>
        <v>0</v>
      </c>
      <c r="BC203">
        <f ca="1"/>
        <v>0</v>
      </c>
      <c r="BD203">
        <f ca="1"/>
        <v>0</v>
      </c>
      <c r="BE203">
        <f ca="1"/>
        <v>0</v>
      </c>
      <c r="BF203">
        <f ca="1"/>
        <v>0</v>
      </c>
      <c r="BG203">
        <f ca="1"/>
        <v>0</v>
      </c>
      <c r="BH203">
        <f ca="1"/>
        <v>0</v>
      </c>
      <c r="BI203">
        <f ca="1"/>
        <v>0</v>
      </c>
      <c r="BJ203">
        <f ca="1"/>
        <v>0</v>
      </c>
      <c r="BK203">
        <f ca="1"/>
        <v>0</v>
      </c>
      <c r="BL203">
        <f ca="1"/>
        <v>0</v>
      </c>
      <c r="BM203">
        <f ca="1"/>
        <v>0</v>
      </c>
      <c r="BN203">
        <f ca="1"/>
        <v>0</v>
      </c>
      <c r="BO203">
        <f ca="1"/>
        <v>0</v>
      </c>
      <c r="BP203">
        <f ca="1"/>
        <v>0</v>
      </c>
      <c r="BQ203">
        <f ca="1"/>
        <v>0</v>
      </c>
      <c r="BR203">
        <f ca="1"/>
        <v>0</v>
      </c>
      <c r="BS203">
        <f ca="1"/>
        <v>0</v>
      </c>
      <c r="BT203">
        <f ca="1"/>
        <v>0</v>
      </c>
      <c r="BU203">
        <f ca="1"/>
        <v>0</v>
      </c>
      <c r="BV203">
        <f ca="1"/>
        <v>0</v>
      </c>
      <c r="BW203">
        <f ca="1"/>
        <v>0</v>
      </c>
      <c r="BX203">
        <f ca="1"/>
        <v>0</v>
      </c>
      <c r="BY203">
        <f ca="1"/>
        <v>0</v>
      </c>
      <c r="BZ203">
        <f ca="1"/>
        <v>0</v>
      </c>
      <c r="CA203">
        <f ca="1"/>
        <v>0</v>
      </c>
      <c r="CB203">
        <f ca="1"/>
        <v>0</v>
      </c>
      <c r="CC203">
        <f ca="1"/>
        <v>0</v>
      </c>
      <c r="CD203">
        <f ca="1"/>
        <v>0</v>
      </c>
      <c r="CE203">
        <f ca="1"/>
        <v>0</v>
      </c>
      <c r="CF203">
        <f ca="1"/>
        <v>0</v>
      </c>
      <c r="CG203">
        <f ca="1"/>
        <v>0</v>
      </c>
      <c r="CH203">
        <f ca="1"/>
        <v>0</v>
      </c>
      <c r="CI203">
        <f ca="1"/>
        <v>0</v>
      </c>
      <c r="CJ203">
        <f ca="1"/>
        <v>0</v>
      </c>
    </row>
    <row r="204" spans="24:88">
      <c r="X204" t="str">
        <f>IndexTable!C38</f>
        <v>Shadow</v>
      </c>
      <c r="Y204" cm="1">
        <f t="array" ref="Y204:CJ204">TRANSPOSE(EE102:EE165)</f>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row>
    <row r="205" spans="24:88">
      <c r="X205" t="str">
        <f>IndexTable!C39</f>
        <v>Shock</v>
      </c>
      <c r="Y205" cm="1">
        <f t="array" aca="1" ref="Y205:CJ205" ca="1">TRANSPOSE(EH102:EH165)</f>
        <v>1087059</v>
      </c>
      <c r="Z205">
        <f ca="1"/>
        <v>152514</v>
      </c>
      <c r="AA205">
        <f ca="1"/>
        <v>6265</v>
      </c>
      <c r="AB205">
        <f ca="1"/>
        <v>151113</v>
      </c>
      <c r="AC205">
        <f ca="1"/>
        <v>510011</v>
      </c>
      <c r="AD205">
        <f ca="1"/>
        <v>10360</v>
      </c>
      <c r="AE205">
        <f ca="1"/>
        <v>6253</v>
      </c>
      <c r="AF205">
        <f ca="1"/>
        <v>543388</v>
      </c>
      <c r="AG205">
        <f ca="1"/>
        <v>144150</v>
      </c>
      <c r="AH205">
        <f ca="1"/>
        <v>184424</v>
      </c>
      <c r="AI205">
        <f ca="1"/>
        <v>79806</v>
      </c>
      <c r="AJ205">
        <f ca="1"/>
        <v>539170</v>
      </c>
      <c r="AK205">
        <f ca="1"/>
        <v>0</v>
      </c>
      <c r="AL205">
        <f ca="1"/>
        <v>0</v>
      </c>
      <c r="AM205">
        <f ca="1"/>
        <v>0</v>
      </c>
      <c r="AN205">
        <f ca="1"/>
        <v>0</v>
      </c>
      <c r="AO205">
        <f ca="1"/>
        <v>0</v>
      </c>
      <c r="AP205">
        <f ca="1"/>
        <v>0</v>
      </c>
      <c r="AQ205">
        <f ca="1"/>
        <v>0</v>
      </c>
      <c r="AR205">
        <f ca="1"/>
        <v>0</v>
      </c>
      <c r="AS205">
        <f ca="1"/>
        <v>0</v>
      </c>
      <c r="AT205">
        <f ca="1"/>
        <v>0</v>
      </c>
      <c r="AU205">
        <f ca="1"/>
        <v>0</v>
      </c>
      <c r="AV205">
        <f ca="1"/>
        <v>0</v>
      </c>
      <c r="AW205">
        <f ca="1"/>
        <v>0</v>
      </c>
      <c r="AX205">
        <f ca="1"/>
        <v>0</v>
      </c>
      <c r="AY205">
        <f ca="1"/>
        <v>0</v>
      </c>
      <c r="AZ205">
        <f ca="1"/>
        <v>0</v>
      </c>
      <c r="BA205">
        <f ca="1"/>
        <v>0</v>
      </c>
      <c r="BB205">
        <f ca="1"/>
        <v>0</v>
      </c>
      <c r="BC205">
        <f ca="1"/>
        <v>0</v>
      </c>
      <c r="BD205">
        <f ca="1"/>
        <v>0</v>
      </c>
      <c r="BE205">
        <f ca="1"/>
        <v>0</v>
      </c>
      <c r="BF205">
        <f ca="1"/>
        <v>0</v>
      </c>
      <c r="BG205">
        <f ca="1"/>
        <v>0</v>
      </c>
      <c r="BH205">
        <f ca="1"/>
        <v>0</v>
      </c>
      <c r="BI205">
        <f ca="1"/>
        <v>0</v>
      </c>
      <c r="BJ205">
        <f ca="1"/>
        <v>0</v>
      </c>
      <c r="BK205">
        <f ca="1"/>
        <v>0</v>
      </c>
      <c r="BL205">
        <f ca="1"/>
        <v>0</v>
      </c>
      <c r="BM205">
        <f ca="1"/>
        <v>0</v>
      </c>
      <c r="BN205">
        <f ca="1"/>
        <v>0</v>
      </c>
      <c r="BO205">
        <f ca="1"/>
        <v>0</v>
      </c>
      <c r="BP205">
        <f ca="1"/>
        <v>0</v>
      </c>
      <c r="BQ205">
        <f ca="1"/>
        <v>0</v>
      </c>
      <c r="BR205">
        <f ca="1"/>
        <v>0</v>
      </c>
      <c r="BS205">
        <f ca="1"/>
        <v>0</v>
      </c>
      <c r="BT205">
        <f ca="1"/>
        <v>0</v>
      </c>
      <c r="BU205">
        <f ca="1"/>
        <v>0</v>
      </c>
      <c r="BV205">
        <f ca="1"/>
        <v>0</v>
      </c>
      <c r="BW205">
        <f ca="1"/>
        <v>0</v>
      </c>
      <c r="BX205">
        <f ca="1"/>
        <v>0</v>
      </c>
      <c r="BY205">
        <f ca="1"/>
        <v>0</v>
      </c>
      <c r="BZ205">
        <f ca="1"/>
        <v>0</v>
      </c>
      <c r="CA205">
        <f ca="1"/>
        <v>0</v>
      </c>
      <c r="CB205">
        <f ca="1"/>
        <v>0</v>
      </c>
      <c r="CC205">
        <f ca="1"/>
        <v>0</v>
      </c>
      <c r="CD205">
        <f ca="1"/>
        <v>0</v>
      </c>
      <c r="CE205">
        <f ca="1"/>
        <v>0</v>
      </c>
      <c r="CF205">
        <f ca="1"/>
        <v>0</v>
      </c>
      <c r="CG205">
        <f ca="1"/>
        <v>0</v>
      </c>
      <c r="CH205">
        <f ca="1"/>
        <v>0</v>
      </c>
      <c r="CI205">
        <f ca="1"/>
        <v>0</v>
      </c>
      <c r="CJ205">
        <f ca="1"/>
        <v>0</v>
      </c>
    </row>
    <row r="206" spans="24:88">
      <c r="X206" t="str">
        <f>IndexTable!C40</f>
        <v>Skill</v>
      </c>
      <c r="Y206" cm="1">
        <f t="array" aca="1" ref="Y206:CJ206" ca="1">TRANSPOSE(EK102:EK165)</f>
        <v>88536</v>
      </c>
      <c r="Z206">
        <f ca="1"/>
        <v>212170</v>
      </c>
      <c r="AA206">
        <f ca="1"/>
        <v>0</v>
      </c>
      <c r="AB206">
        <f ca="1"/>
        <v>0</v>
      </c>
      <c r="AC206">
        <f ca="1"/>
        <v>0</v>
      </c>
      <c r="AD206">
        <f ca="1"/>
        <v>0</v>
      </c>
      <c r="AE206">
        <f ca="1"/>
        <v>0</v>
      </c>
      <c r="AF206">
        <f ca="1"/>
        <v>0</v>
      </c>
      <c r="AG206">
        <f ca="1"/>
        <v>0</v>
      </c>
      <c r="AH206">
        <f ca="1"/>
        <v>0</v>
      </c>
      <c r="AI206">
        <f ca="1"/>
        <v>0</v>
      </c>
      <c r="AJ206">
        <f ca="1"/>
        <v>0</v>
      </c>
      <c r="AK206">
        <f ca="1"/>
        <v>0</v>
      </c>
      <c r="AL206">
        <f ca="1"/>
        <v>0</v>
      </c>
      <c r="AM206">
        <f ca="1"/>
        <v>0</v>
      </c>
      <c r="AN206">
        <f ca="1"/>
        <v>0</v>
      </c>
      <c r="AO206">
        <f ca="1"/>
        <v>0</v>
      </c>
      <c r="AP206">
        <f ca="1"/>
        <v>0</v>
      </c>
      <c r="AQ206">
        <f ca="1"/>
        <v>0</v>
      </c>
      <c r="AR206">
        <f ca="1"/>
        <v>0</v>
      </c>
      <c r="AS206">
        <f ca="1"/>
        <v>0</v>
      </c>
      <c r="AT206">
        <f ca="1"/>
        <v>0</v>
      </c>
      <c r="AU206">
        <f ca="1"/>
        <v>0</v>
      </c>
      <c r="AV206">
        <f ca="1"/>
        <v>0</v>
      </c>
      <c r="AW206">
        <f ca="1"/>
        <v>0</v>
      </c>
      <c r="AX206">
        <f ca="1"/>
        <v>0</v>
      </c>
      <c r="AY206">
        <f ca="1"/>
        <v>0</v>
      </c>
      <c r="AZ206">
        <f ca="1"/>
        <v>0</v>
      </c>
      <c r="BA206">
        <f ca="1"/>
        <v>0</v>
      </c>
      <c r="BB206">
        <f ca="1"/>
        <v>0</v>
      </c>
      <c r="BC206">
        <f ca="1"/>
        <v>0</v>
      </c>
      <c r="BD206">
        <f ca="1"/>
        <v>0</v>
      </c>
      <c r="BE206">
        <f ca="1"/>
        <v>0</v>
      </c>
      <c r="BF206">
        <f ca="1"/>
        <v>0</v>
      </c>
      <c r="BG206">
        <f ca="1"/>
        <v>0</v>
      </c>
      <c r="BH206">
        <f ca="1"/>
        <v>0</v>
      </c>
      <c r="BI206">
        <f ca="1"/>
        <v>0</v>
      </c>
      <c r="BJ206">
        <f ca="1"/>
        <v>0</v>
      </c>
      <c r="BK206">
        <f ca="1"/>
        <v>0</v>
      </c>
      <c r="BL206">
        <f ca="1"/>
        <v>0</v>
      </c>
      <c r="BM206">
        <f ca="1"/>
        <v>0</v>
      </c>
      <c r="BN206">
        <f ca="1"/>
        <v>0</v>
      </c>
      <c r="BO206">
        <f ca="1"/>
        <v>0</v>
      </c>
      <c r="BP206">
        <f ca="1"/>
        <v>0</v>
      </c>
      <c r="BQ206">
        <f ca="1"/>
        <v>0</v>
      </c>
      <c r="BR206">
        <f ca="1"/>
        <v>0</v>
      </c>
      <c r="BS206">
        <f ca="1"/>
        <v>0</v>
      </c>
      <c r="BT206">
        <f ca="1"/>
        <v>0</v>
      </c>
      <c r="BU206">
        <f ca="1"/>
        <v>0</v>
      </c>
      <c r="BV206">
        <f ca="1"/>
        <v>0</v>
      </c>
      <c r="BW206">
        <f ca="1"/>
        <v>0</v>
      </c>
      <c r="BX206">
        <f ca="1"/>
        <v>0</v>
      </c>
      <c r="BY206">
        <f ca="1"/>
        <v>0</v>
      </c>
      <c r="BZ206">
        <f ca="1"/>
        <v>0</v>
      </c>
      <c r="CA206">
        <f ca="1"/>
        <v>0</v>
      </c>
      <c r="CB206">
        <f ca="1"/>
        <v>0</v>
      </c>
      <c r="CC206">
        <f ca="1"/>
        <v>0</v>
      </c>
      <c r="CD206">
        <f ca="1"/>
        <v>0</v>
      </c>
      <c r="CE206">
        <f ca="1"/>
        <v>0</v>
      </c>
      <c r="CF206">
        <f ca="1"/>
        <v>0</v>
      </c>
      <c r="CG206">
        <f ca="1"/>
        <v>0</v>
      </c>
      <c r="CH206">
        <f ca="1"/>
        <v>0</v>
      </c>
      <c r="CI206">
        <f ca="1"/>
        <v>0</v>
      </c>
      <c r="CJ206">
        <f ca="1"/>
        <v>0</v>
      </c>
    </row>
    <row r="207" spans="24:88">
      <c r="X207" t="str">
        <f>IndexTable!C41</f>
        <v>Soul</v>
      </c>
      <c r="Y207" cm="1">
        <f t="array" aca="1" ref="Y207:CJ207" ca="1">TRANSPOSE(EN102:EN165)</f>
        <v>96910</v>
      </c>
      <c r="Z207">
        <f ca="1"/>
        <v>217724</v>
      </c>
      <c r="AA207">
        <f ca="1"/>
        <v>160068</v>
      </c>
      <c r="AB207">
        <f ca="1"/>
        <v>1313539</v>
      </c>
      <c r="AC207">
        <f ca="1"/>
        <v>1184491</v>
      </c>
      <c r="AD207">
        <f ca="1"/>
        <v>1212327</v>
      </c>
      <c r="AE207">
        <f ca="1"/>
        <v>101095</v>
      </c>
      <c r="AF207">
        <f ca="1"/>
        <v>291661</v>
      </c>
      <c r="AG207">
        <f ca="1"/>
        <v>547587</v>
      </c>
      <c r="AH207">
        <f ca="1"/>
        <v>0</v>
      </c>
      <c r="AI207">
        <f ca="1"/>
        <v>0</v>
      </c>
      <c r="AJ207">
        <f ca="1"/>
        <v>0</v>
      </c>
      <c r="AK207">
        <f ca="1"/>
        <v>0</v>
      </c>
      <c r="AL207">
        <f ca="1"/>
        <v>0</v>
      </c>
      <c r="AM207">
        <f ca="1"/>
        <v>0</v>
      </c>
      <c r="AN207">
        <f ca="1"/>
        <v>0</v>
      </c>
      <c r="AO207">
        <f ca="1"/>
        <v>0</v>
      </c>
      <c r="AP207">
        <f ca="1"/>
        <v>0</v>
      </c>
      <c r="AQ207">
        <f ca="1"/>
        <v>0</v>
      </c>
      <c r="AR207">
        <f ca="1"/>
        <v>0</v>
      </c>
      <c r="AS207">
        <f ca="1"/>
        <v>0</v>
      </c>
      <c r="AT207">
        <f ca="1"/>
        <v>0</v>
      </c>
      <c r="AU207">
        <f ca="1"/>
        <v>0</v>
      </c>
      <c r="AV207">
        <f ca="1"/>
        <v>0</v>
      </c>
      <c r="AW207">
        <f ca="1"/>
        <v>0</v>
      </c>
      <c r="AX207">
        <f ca="1"/>
        <v>0</v>
      </c>
      <c r="AY207">
        <f ca="1"/>
        <v>0</v>
      </c>
      <c r="AZ207">
        <f ca="1"/>
        <v>0</v>
      </c>
      <c r="BA207">
        <f ca="1"/>
        <v>0</v>
      </c>
      <c r="BB207">
        <f ca="1"/>
        <v>0</v>
      </c>
      <c r="BC207">
        <f ca="1"/>
        <v>0</v>
      </c>
      <c r="BD207">
        <f ca="1"/>
        <v>0</v>
      </c>
      <c r="BE207">
        <f ca="1"/>
        <v>0</v>
      </c>
      <c r="BF207">
        <f ca="1"/>
        <v>0</v>
      </c>
      <c r="BG207">
        <f ca="1"/>
        <v>0</v>
      </c>
      <c r="BH207">
        <f ca="1"/>
        <v>0</v>
      </c>
      <c r="BI207">
        <f ca="1"/>
        <v>0</v>
      </c>
      <c r="BJ207">
        <f ca="1"/>
        <v>0</v>
      </c>
      <c r="BK207">
        <f ca="1"/>
        <v>0</v>
      </c>
      <c r="BL207">
        <f ca="1"/>
        <v>0</v>
      </c>
      <c r="BM207">
        <f ca="1"/>
        <v>0</v>
      </c>
      <c r="BN207">
        <f ca="1"/>
        <v>0</v>
      </c>
      <c r="BO207">
        <f ca="1"/>
        <v>0</v>
      </c>
      <c r="BP207">
        <f ca="1"/>
        <v>0</v>
      </c>
      <c r="BQ207">
        <f ca="1"/>
        <v>0</v>
      </c>
      <c r="BR207">
        <f ca="1"/>
        <v>0</v>
      </c>
      <c r="BS207">
        <f ca="1"/>
        <v>0</v>
      </c>
      <c r="BT207">
        <f ca="1"/>
        <v>0</v>
      </c>
      <c r="BU207">
        <f ca="1"/>
        <v>0</v>
      </c>
      <c r="BV207">
        <f ca="1"/>
        <v>0</v>
      </c>
      <c r="BW207">
        <f ca="1"/>
        <v>0</v>
      </c>
      <c r="BX207">
        <f ca="1"/>
        <v>0</v>
      </c>
      <c r="BY207">
        <f ca="1"/>
        <v>0</v>
      </c>
      <c r="BZ207">
        <f ca="1"/>
        <v>0</v>
      </c>
      <c r="CA207">
        <f ca="1"/>
        <v>0</v>
      </c>
      <c r="CB207">
        <f ca="1"/>
        <v>0</v>
      </c>
      <c r="CC207">
        <f ca="1"/>
        <v>0</v>
      </c>
      <c r="CD207">
        <f ca="1"/>
        <v>0</v>
      </c>
      <c r="CE207">
        <f ca="1"/>
        <v>0</v>
      </c>
      <c r="CF207">
        <f ca="1"/>
        <v>0</v>
      </c>
      <c r="CG207">
        <f ca="1"/>
        <v>0</v>
      </c>
      <c r="CH207">
        <f ca="1"/>
        <v>0</v>
      </c>
      <c r="CI207">
        <f ca="1"/>
        <v>0</v>
      </c>
      <c r="CJ207">
        <f ca="1"/>
        <v>0</v>
      </c>
    </row>
    <row r="208" spans="24:88">
      <c r="X208" t="str">
        <f>IndexTable!C42</f>
        <v>Stamina</v>
      </c>
      <c r="Y208" cm="1">
        <f t="array" aca="1" ref="Y208:CJ208" ca="1">TRANSPOSE(EQ102:EQ165)</f>
        <v>223749</v>
      </c>
      <c r="Z208">
        <f ca="1"/>
        <v>0</v>
      </c>
      <c r="AA208">
        <f ca="1"/>
        <v>0</v>
      </c>
      <c r="AB208">
        <f ca="1"/>
        <v>0</v>
      </c>
      <c r="AC208">
        <f ca="1"/>
        <v>0</v>
      </c>
      <c r="AD208">
        <f ca="1"/>
        <v>0</v>
      </c>
      <c r="AE208">
        <f ca="1"/>
        <v>0</v>
      </c>
      <c r="AF208">
        <f ca="1"/>
        <v>0</v>
      </c>
      <c r="AG208">
        <f ca="1"/>
        <v>0</v>
      </c>
      <c r="AH208">
        <f ca="1"/>
        <v>0</v>
      </c>
      <c r="AI208">
        <f ca="1"/>
        <v>0</v>
      </c>
      <c r="AJ208">
        <f ca="1"/>
        <v>0</v>
      </c>
      <c r="AK208">
        <f ca="1"/>
        <v>0</v>
      </c>
      <c r="AL208">
        <f ca="1"/>
        <v>0</v>
      </c>
      <c r="AM208">
        <f ca="1"/>
        <v>0</v>
      </c>
      <c r="AN208">
        <f ca="1"/>
        <v>0</v>
      </c>
      <c r="AO208">
        <f ca="1"/>
        <v>0</v>
      </c>
      <c r="AP208">
        <f ca="1"/>
        <v>0</v>
      </c>
      <c r="AQ208">
        <f ca="1"/>
        <v>0</v>
      </c>
      <c r="AR208">
        <f ca="1"/>
        <v>0</v>
      </c>
      <c r="AS208">
        <f ca="1"/>
        <v>0</v>
      </c>
      <c r="AT208">
        <f ca="1"/>
        <v>0</v>
      </c>
      <c r="AU208">
        <f ca="1"/>
        <v>0</v>
      </c>
      <c r="AV208">
        <f ca="1"/>
        <v>0</v>
      </c>
      <c r="AW208">
        <f ca="1"/>
        <v>0</v>
      </c>
      <c r="AX208">
        <f ca="1"/>
        <v>0</v>
      </c>
      <c r="AY208">
        <f ca="1"/>
        <v>0</v>
      </c>
      <c r="AZ208">
        <f ca="1"/>
        <v>0</v>
      </c>
      <c r="BA208">
        <f ca="1"/>
        <v>0</v>
      </c>
      <c r="BB208">
        <f ca="1"/>
        <v>0</v>
      </c>
      <c r="BC208">
        <f ca="1"/>
        <v>0</v>
      </c>
      <c r="BD208">
        <f ca="1"/>
        <v>0</v>
      </c>
      <c r="BE208">
        <f ca="1"/>
        <v>0</v>
      </c>
      <c r="BF208">
        <f ca="1"/>
        <v>0</v>
      </c>
      <c r="BG208">
        <f ca="1"/>
        <v>0</v>
      </c>
      <c r="BH208">
        <f ca="1"/>
        <v>0</v>
      </c>
      <c r="BI208">
        <f ca="1"/>
        <v>0</v>
      </c>
      <c r="BJ208">
        <f ca="1"/>
        <v>0</v>
      </c>
      <c r="BK208">
        <f ca="1"/>
        <v>0</v>
      </c>
      <c r="BL208">
        <f ca="1"/>
        <v>0</v>
      </c>
      <c r="BM208">
        <f ca="1"/>
        <v>0</v>
      </c>
      <c r="BN208">
        <f ca="1"/>
        <v>0</v>
      </c>
      <c r="BO208">
        <f ca="1"/>
        <v>0</v>
      </c>
      <c r="BP208">
        <f ca="1"/>
        <v>0</v>
      </c>
      <c r="BQ208">
        <f ca="1"/>
        <v>0</v>
      </c>
      <c r="BR208">
        <f ca="1"/>
        <v>0</v>
      </c>
      <c r="BS208">
        <f ca="1"/>
        <v>0</v>
      </c>
      <c r="BT208">
        <f ca="1"/>
        <v>0</v>
      </c>
      <c r="BU208">
        <f ca="1"/>
        <v>0</v>
      </c>
      <c r="BV208">
        <f ca="1"/>
        <v>0</v>
      </c>
      <c r="BW208">
        <f ca="1"/>
        <v>0</v>
      </c>
      <c r="BX208">
        <f ca="1"/>
        <v>0</v>
      </c>
      <c r="BY208">
        <f ca="1"/>
        <v>0</v>
      </c>
      <c r="BZ208">
        <f ca="1"/>
        <v>0</v>
      </c>
      <c r="CA208">
        <f ca="1"/>
        <v>0</v>
      </c>
      <c r="CB208">
        <f ca="1"/>
        <v>0</v>
      </c>
      <c r="CC208">
        <f ca="1"/>
        <v>0</v>
      </c>
      <c r="CD208">
        <f ca="1"/>
        <v>0</v>
      </c>
      <c r="CE208">
        <f ca="1"/>
        <v>0</v>
      </c>
      <c r="CF208">
        <f ca="1"/>
        <v>0</v>
      </c>
      <c r="CG208">
        <f ca="1"/>
        <v>0</v>
      </c>
      <c r="CH208">
        <f ca="1"/>
        <v>0</v>
      </c>
      <c r="CI208">
        <f ca="1"/>
        <v>0</v>
      </c>
      <c r="CJ208">
        <f ca="1"/>
        <v>0</v>
      </c>
    </row>
    <row r="209" spans="24:88">
      <c r="X209" t="str">
        <f>IndexTable!C43</f>
        <v>Teleport</v>
      </c>
      <c r="Y209" cm="1">
        <f t="array" aca="1" ref="Y209:CJ209" ca="1">TRANSPOSE(ET102:ET165)</f>
        <v>43752</v>
      </c>
      <c r="Z209">
        <f ca="1"/>
        <v>152514</v>
      </c>
      <c r="AA209">
        <f ca="1"/>
        <v>1199813</v>
      </c>
      <c r="AB209">
        <f ca="1"/>
        <v>203853</v>
      </c>
      <c r="AC209">
        <f ca="1"/>
        <v>678357</v>
      </c>
      <c r="AD209">
        <f ca="1"/>
        <v>600977</v>
      </c>
      <c r="AE209">
        <f ca="1"/>
        <v>184424</v>
      </c>
      <c r="AF209">
        <f ca="1"/>
        <v>0</v>
      </c>
      <c r="AG209">
        <f ca="1"/>
        <v>0</v>
      </c>
      <c r="AH209">
        <f ca="1"/>
        <v>0</v>
      </c>
      <c r="AI209">
        <f ca="1"/>
        <v>0</v>
      </c>
      <c r="AJ209">
        <f ca="1"/>
        <v>0</v>
      </c>
      <c r="AK209">
        <f ca="1"/>
        <v>0</v>
      </c>
      <c r="AL209">
        <f ca="1"/>
        <v>0</v>
      </c>
      <c r="AM209">
        <f ca="1"/>
        <v>0</v>
      </c>
      <c r="AN209">
        <f ca="1"/>
        <v>0</v>
      </c>
      <c r="AO209">
        <f ca="1"/>
        <v>0</v>
      </c>
      <c r="AP209">
        <f ca="1"/>
        <v>0</v>
      </c>
      <c r="AQ209">
        <f ca="1"/>
        <v>0</v>
      </c>
      <c r="AR209">
        <f ca="1"/>
        <v>0</v>
      </c>
      <c r="AS209">
        <f ca="1"/>
        <v>0</v>
      </c>
      <c r="AT209">
        <f ca="1"/>
        <v>0</v>
      </c>
      <c r="AU209">
        <f ca="1"/>
        <v>0</v>
      </c>
      <c r="AV209">
        <f ca="1"/>
        <v>0</v>
      </c>
      <c r="AW209">
        <f ca="1"/>
        <v>0</v>
      </c>
      <c r="AX209">
        <f ca="1"/>
        <v>0</v>
      </c>
      <c r="AY209">
        <f ca="1"/>
        <v>0</v>
      </c>
      <c r="AZ209">
        <f ca="1"/>
        <v>0</v>
      </c>
      <c r="BA209">
        <f ca="1"/>
        <v>0</v>
      </c>
      <c r="BB209">
        <f ca="1"/>
        <v>0</v>
      </c>
      <c r="BC209">
        <f ca="1"/>
        <v>0</v>
      </c>
      <c r="BD209">
        <f ca="1"/>
        <v>0</v>
      </c>
      <c r="BE209">
        <f ca="1"/>
        <v>0</v>
      </c>
      <c r="BF209">
        <f ca="1"/>
        <v>0</v>
      </c>
      <c r="BG209">
        <f ca="1"/>
        <v>0</v>
      </c>
      <c r="BH209">
        <f ca="1"/>
        <v>0</v>
      </c>
      <c r="BI209">
        <f ca="1"/>
        <v>0</v>
      </c>
      <c r="BJ209">
        <f ca="1"/>
        <v>0</v>
      </c>
      <c r="BK209">
        <f ca="1"/>
        <v>0</v>
      </c>
      <c r="BL209">
        <f ca="1"/>
        <v>0</v>
      </c>
      <c r="BM209">
        <f ca="1"/>
        <v>0</v>
      </c>
      <c r="BN209">
        <f ca="1"/>
        <v>0</v>
      </c>
      <c r="BO209">
        <f ca="1"/>
        <v>0</v>
      </c>
      <c r="BP209">
        <f ca="1"/>
        <v>0</v>
      </c>
      <c r="BQ209">
        <f ca="1"/>
        <v>0</v>
      </c>
      <c r="BR209">
        <f ca="1"/>
        <v>0</v>
      </c>
      <c r="BS209">
        <f ca="1"/>
        <v>0</v>
      </c>
      <c r="BT209">
        <f ca="1"/>
        <v>0</v>
      </c>
      <c r="BU209">
        <f ca="1"/>
        <v>0</v>
      </c>
      <c r="BV209">
        <f ca="1"/>
        <v>0</v>
      </c>
      <c r="BW209">
        <f ca="1"/>
        <v>0</v>
      </c>
      <c r="BX209">
        <f ca="1"/>
        <v>0</v>
      </c>
      <c r="BY209">
        <f ca="1"/>
        <v>0</v>
      </c>
      <c r="BZ209">
        <f ca="1"/>
        <v>0</v>
      </c>
      <c r="CA209">
        <f ca="1"/>
        <v>0</v>
      </c>
      <c r="CB209">
        <f ca="1"/>
        <v>0</v>
      </c>
      <c r="CC209">
        <f ca="1"/>
        <v>0</v>
      </c>
      <c r="CD209">
        <f ca="1"/>
        <v>0</v>
      </c>
      <c r="CE209">
        <f ca="1"/>
        <v>0</v>
      </c>
      <c r="CF209">
        <f ca="1"/>
        <v>0</v>
      </c>
      <c r="CG209">
        <f ca="1"/>
        <v>0</v>
      </c>
      <c r="CH209">
        <f ca="1"/>
        <v>0</v>
      </c>
      <c r="CI209">
        <f ca="1"/>
        <v>0</v>
      </c>
      <c r="CJ209">
        <f ca="1"/>
        <v>0</v>
      </c>
    </row>
    <row r="210" spans="24:88">
      <c r="X210" t="str">
        <f>IndexTable!C44</f>
        <v>Time</v>
      </c>
      <c r="Y210" cm="1">
        <f t="array" ref="Y210:CJ210">TRANSPOSE(EW102:EW165)</f>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row>
    <row r="211" spans="24:88">
      <c r="X211" t="str">
        <f>IndexTable!C45</f>
        <v>Transmute</v>
      </c>
      <c r="Y211" cm="1">
        <f t="array" aca="1" ref="Y211:CJ211" ca="1">TRANSPOSE(EZ102:EZ165)</f>
        <v>558740</v>
      </c>
      <c r="Z211">
        <f ca="1"/>
        <v>24363</v>
      </c>
      <c r="AA211">
        <f ca="1"/>
        <v>1231757</v>
      </c>
      <c r="AB211">
        <f ca="1"/>
        <v>0</v>
      </c>
      <c r="AC211">
        <f ca="1"/>
        <v>0</v>
      </c>
      <c r="AD211">
        <f ca="1"/>
        <v>0</v>
      </c>
      <c r="AE211">
        <f ca="1"/>
        <v>0</v>
      </c>
      <c r="AF211">
        <f ca="1"/>
        <v>0</v>
      </c>
      <c r="AG211">
        <f ca="1"/>
        <v>0</v>
      </c>
      <c r="AH211">
        <f ca="1"/>
        <v>0</v>
      </c>
      <c r="AI211">
        <f ca="1"/>
        <v>0</v>
      </c>
      <c r="AJ211">
        <f ca="1"/>
        <v>0</v>
      </c>
      <c r="AK211">
        <f ca="1"/>
        <v>0</v>
      </c>
      <c r="AL211">
        <f ca="1"/>
        <v>0</v>
      </c>
      <c r="AM211">
        <f ca="1"/>
        <v>0</v>
      </c>
      <c r="AN211">
        <f ca="1"/>
        <v>0</v>
      </c>
      <c r="AO211">
        <f ca="1"/>
        <v>0</v>
      </c>
      <c r="AP211">
        <f ca="1"/>
        <v>0</v>
      </c>
      <c r="AQ211">
        <f ca="1"/>
        <v>0</v>
      </c>
      <c r="AR211">
        <f ca="1"/>
        <v>0</v>
      </c>
      <c r="AS211">
        <f ca="1"/>
        <v>0</v>
      </c>
      <c r="AT211">
        <f ca="1"/>
        <v>0</v>
      </c>
      <c r="AU211">
        <f ca="1"/>
        <v>0</v>
      </c>
      <c r="AV211">
        <f ca="1"/>
        <v>0</v>
      </c>
      <c r="AW211">
        <f ca="1"/>
        <v>0</v>
      </c>
      <c r="AX211">
        <f ca="1"/>
        <v>0</v>
      </c>
      <c r="AY211">
        <f ca="1"/>
        <v>0</v>
      </c>
      <c r="AZ211">
        <f ca="1"/>
        <v>0</v>
      </c>
      <c r="BA211">
        <f ca="1"/>
        <v>0</v>
      </c>
      <c r="BB211">
        <f ca="1"/>
        <v>0</v>
      </c>
      <c r="BC211">
        <f ca="1"/>
        <v>0</v>
      </c>
      <c r="BD211">
        <f ca="1"/>
        <v>0</v>
      </c>
      <c r="BE211">
        <f ca="1"/>
        <v>0</v>
      </c>
      <c r="BF211">
        <f ca="1"/>
        <v>0</v>
      </c>
      <c r="BG211">
        <f ca="1"/>
        <v>0</v>
      </c>
      <c r="BH211">
        <f ca="1"/>
        <v>0</v>
      </c>
      <c r="BI211">
        <f ca="1"/>
        <v>0</v>
      </c>
      <c r="BJ211">
        <f ca="1"/>
        <v>0</v>
      </c>
      <c r="BK211">
        <f ca="1"/>
        <v>0</v>
      </c>
      <c r="BL211">
        <f ca="1"/>
        <v>0</v>
      </c>
      <c r="BM211">
        <f ca="1"/>
        <v>0</v>
      </c>
      <c r="BN211">
        <f ca="1"/>
        <v>0</v>
      </c>
      <c r="BO211">
        <f ca="1"/>
        <v>0</v>
      </c>
      <c r="BP211">
        <f ca="1"/>
        <v>0</v>
      </c>
      <c r="BQ211">
        <f ca="1"/>
        <v>0</v>
      </c>
      <c r="BR211">
        <f ca="1"/>
        <v>0</v>
      </c>
      <c r="BS211">
        <f ca="1"/>
        <v>0</v>
      </c>
      <c r="BT211">
        <f ca="1"/>
        <v>0</v>
      </c>
      <c r="BU211">
        <f ca="1"/>
        <v>0</v>
      </c>
      <c r="BV211">
        <f ca="1"/>
        <v>0</v>
      </c>
      <c r="BW211">
        <f ca="1"/>
        <v>0</v>
      </c>
      <c r="BX211">
        <f ca="1"/>
        <v>0</v>
      </c>
      <c r="BY211">
        <f ca="1"/>
        <v>0</v>
      </c>
      <c r="BZ211">
        <f ca="1"/>
        <v>0</v>
      </c>
      <c r="CA211">
        <f ca="1"/>
        <v>0</v>
      </c>
      <c r="CB211">
        <f ca="1"/>
        <v>0</v>
      </c>
      <c r="CC211">
        <f ca="1"/>
        <v>0</v>
      </c>
      <c r="CD211">
        <f ca="1"/>
        <v>0</v>
      </c>
      <c r="CE211">
        <f ca="1"/>
        <v>0</v>
      </c>
      <c r="CF211">
        <f ca="1"/>
        <v>0</v>
      </c>
      <c r="CG211">
        <f ca="1"/>
        <v>0</v>
      </c>
      <c r="CH211">
        <f ca="1"/>
        <v>0</v>
      </c>
      <c r="CI211">
        <f ca="1"/>
        <v>0</v>
      </c>
      <c r="CJ211">
        <f ca="1"/>
        <v>0</v>
      </c>
    </row>
    <row r="212" spans="24:88">
      <c r="X212" t="str">
        <f>IndexTable!C46</f>
        <v>Ward</v>
      </c>
      <c r="Y212" cm="1">
        <f t="array" ref="Y212:CJ212">TRANSPOSE(FC102:FC165)</f>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row>
    <row r="213" spans="24:88">
      <c r="X213" t="str">
        <f>IndexTable!C47</f>
        <v>Water</v>
      </c>
      <c r="Y213" cm="1">
        <f t="array" aca="1" ref="Y213:CJ213" ca="1">TRANSPOSE(FF102:FF165)</f>
        <v>31380</v>
      </c>
      <c r="Z213">
        <f ca="1"/>
        <v>543388</v>
      </c>
      <c r="AA213">
        <f ca="1"/>
        <v>0</v>
      </c>
      <c r="AB213">
        <f ca="1"/>
        <v>0</v>
      </c>
      <c r="AC213">
        <f ca="1"/>
        <v>0</v>
      </c>
      <c r="AD213">
        <f ca="1"/>
        <v>0</v>
      </c>
      <c r="AE213">
        <f ca="1"/>
        <v>0</v>
      </c>
      <c r="AF213">
        <f ca="1"/>
        <v>0</v>
      </c>
      <c r="AG213">
        <f ca="1"/>
        <v>0</v>
      </c>
      <c r="AH213">
        <f ca="1"/>
        <v>0</v>
      </c>
      <c r="AI213">
        <f ca="1"/>
        <v>0</v>
      </c>
      <c r="AJ213">
        <f ca="1"/>
        <v>0</v>
      </c>
      <c r="AK213">
        <f ca="1"/>
        <v>0</v>
      </c>
      <c r="AL213">
        <f ca="1"/>
        <v>0</v>
      </c>
      <c r="AM213">
        <f ca="1"/>
        <v>0</v>
      </c>
      <c r="AN213">
        <f ca="1"/>
        <v>0</v>
      </c>
      <c r="AO213">
        <f ca="1"/>
        <v>0</v>
      </c>
      <c r="AP213">
        <f ca="1"/>
        <v>0</v>
      </c>
      <c r="AQ213">
        <f ca="1"/>
        <v>0</v>
      </c>
      <c r="AR213">
        <f ca="1"/>
        <v>0</v>
      </c>
      <c r="AS213">
        <f ca="1"/>
        <v>0</v>
      </c>
      <c r="AT213">
        <f ca="1"/>
        <v>0</v>
      </c>
      <c r="AU213">
        <f ca="1"/>
        <v>0</v>
      </c>
      <c r="AV213">
        <f ca="1"/>
        <v>0</v>
      </c>
      <c r="AW213">
        <f ca="1"/>
        <v>0</v>
      </c>
      <c r="AX213">
        <f ca="1"/>
        <v>0</v>
      </c>
      <c r="AY213">
        <f ca="1"/>
        <v>0</v>
      </c>
      <c r="AZ213">
        <f ca="1"/>
        <v>0</v>
      </c>
      <c r="BA213">
        <f ca="1"/>
        <v>0</v>
      </c>
      <c r="BB213">
        <f ca="1"/>
        <v>0</v>
      </c>
      <c r="BC213">
        <f ca="1"/>
        <v>0</v>
      </c>
      <c r="BD213">
        <f ca="1"/>
        <v>0</v>
      </c>
      <c r="BE213">
        <f ca="1"/>
        <v>0</v>
      </c>
      <c r="BF213">
        <f ca="1"/>
        <v>0</v>
      </c>
      <c r="BG213">
        <f ca="1"/>
        <v>0</v>
      </c>
      <c r="BH213">
        <f ca="1"/>
        <v>0</v>
      </c>
      <c r="BI213">
        <f ca="1"/>
        <v>0</v>
      </c>
      <c r="BJ213">
        <f ca="1"/>
        <v>0</v>
      </c>
      <c r="BK213">
        <f ca="1"/>
        <v>0</v>
      </c>
      <c r="BL213">
        <f ca="1"/>
        <v>0</v>
      </c>
      <c r="BM213">
        <f ca="1"/>
        <v>0</v>
      </c>
      <c r="BN213">
        <f ca="1"/>
        <v>0</v>
      </c>
      <c r="BO213">
        <f ca="1"/>
        <v>0</v>
      </c>
      <c r="BP213">
        <f ca="1"/>
        <v>0</v>
      </c>
      <c r="BQ213">
        <f ca="1"/>
        <v>0</v>
      </c>
      <c r="BR213">
        <f ca="1"/>
        <v>0</v>
      </c>
      <c r="BS213">
        <f ca="1"/>
        <v>0</v>
      </c>
      <c r="BT213">
        <f ca="1"/>
        <v>0</v>
      </c>
      <c r="BU213">
        <f ca="1"/>
        <v>0</v>
      </c>
      <c r="BV213">
        <f ca="1"/>
        <v>0</v>
      </c>
      <c r="BW213">
        <f ca="1"/>
        <v>0</v>
      </c>
      <c r="BX213">
        <f ca="1"/>
        <v>0</v>
      </c>
      <c r="BY213">
        <f ca="1"/>
        <v>0</v>
      </c>
      <c r="BZ213">
        <f ca="1"/>
        <v>0</v>
      </c>
      <c r="CA213">
        <f ca="1"/>
        <v>0</v>
      </c>
      <c r="CB213">
        <f ca="1"/>
        <v>0</v>
      </c>
      <c r="CC213">
        <f ca="1"/>
        <v>0</v>
      </c>
      <c r="CD213">
        <f ca="1"/>
        <v>0</v>
      </c>
      <c r="CE213">
        <f ca="1"/>
        <v>0</v>
      </c>
      <c r="CF213">
        <f ca="1"/>
        <v>0</v>
      </c>
      <c r="CG213">
        <f ca="1"/>
        <v>0</v>
      </c>
      <c r="CH213">
        <f ca="1"/>
        <v>0</v>
      </c>
      <c r="CI213">
        <f ca="1"/>
        <v>0</v>
      </c>
      <c r="CJ213">
        <f ca="1"/>
        <v>0</v>
      </c>
    </row>
    <row r="214" spans="24:88">
      <c r="X214" t="str">
        <f>IndexTable!C48</f>
        <v>Weaken</v>
      </c>
      <c r="Y214" cm="1">
        <f t="array" aca="1" ref="Y214:CJ214" ca="1">TRANSPOSE(FI102:FI165)</f>
        <v>1205404</v>
      </c>
      <c r="Z214">
        <f ca="1"/>
        <v>223279</v>
      </c>
      <c r="AA214">
        <f ca="1"/>
        <v>208011</v>
      </c>
      <c r="AB214">
        <f ca="1"/>
        <v>88536</v>
      </c>
      <c r="AC214">
        <f ca="1"/>
        <v>551776</v>
      </c>
      <c r="AD214">
        <f ca="1"/>
        <v>1199815</v>
      </c>
      <c r="AE214">
        <f ca="1"/>
        <v>279140</v>
      </c>
      <c r="AF214">
        <f ca="1"/>
        <v>539180</v>
      </c>
      <c r="AG214">
        <f ca="1"/>
        <v>539170</v>
      </c>
      <c r="AH214">
        <f ca="1"/>
        <v>205242</v>
      </c>
      <c r="AI214">
        <f ca="1"/>
        <v>385564</v>
      </c>
      <c r="AJ214">
        <f ca="1"/>
        <v>0</v>
      </c>
      <c r="AK214">
        <f ca="1"/>
        <v>0</v>
      </c>
      <c r="AL214">
        <f ca="1"/>
        <v>0</v>
      </c>
      <c r="AM214">
        <f ca="1"/>
        <v>0</v>
      </c>
      <c r="AN214">
        <f ca="1"/>
        <v>0</v>
      </c>
      <c r="AO214">
        <f ca="1"/>
        <v>0</v>
      </c>
      <c r="AP214">
        <f ca="1"/>
        <v>0</v>
      </c>
      <c r="AQ214">
        <f ca="1"/>
        <v>0</v>
      </c>
      <c r="AR214">
        <f ca="1"/>
        <v>0</v>
      </c>
      <c r="AS214">
        <f ca="1"/>
        <v>0</v>
      </c>
      <c r="AT214">
        <f ca="1"/>
        <v>0</v>
      </c>
      <c r="AU214">
        <f ca="1"/>
        <v>0</v>
      </c>
      <c r="AV214">
        <f ca="1"/>
        <v>0</v>
      </c>
      <c r="AW214">
        <f ca="1"/>
        <v>0</v>
      </c>
      <c r="AX214">
        <f ca="1"/>
        <v>0</v>
      </c>
      <c r="AY214">
        <f ca="1"/>
        <v>0</v>
      </c>
      <c r="AZ214">
        <f ca="1"/>
        <v>0</v>
      </c>
      <c r="BA214">
        <f ca="1"/>
        <v>0</v>
      </c>
      <c r="BB214">
        <f ca="1"/>
        <v>0</v>
      </c>
      <c r="BC214">
        <f ca="1"/>
        <v>0</v>
      </c>
      <c r="BD214">
        <f ca="1"/>
        <v>0</v>
      </c>
      <c r="BE214">
        <f ca="1"/>
        <v>0</v>
      </c>
      <c r="BF214">
        <f ca="1"/>
        <v>0</v>
      </c>
      <c r="BG214">
        <f ca="1"/>
        <v>0</v>
      </c>
      <c r="BH214">
        <f ca="1"/>
        <v>0</v>
      </c>
      <c r="BI214">
        <f ca="1"/>
        <v>0</v>
      </c>
      <c r="BJ214">
        <f ca="1"/>
        <v>0</v>
      </c>
      <c r="BK214">
        <f ca="1"/>
        <v>0</v>
      </c>
      <c r="BL214">
        <f ca="1"/>
        <v>0</v>
      </c>
      <c r="BM214">
        <f ca="1"/>
        <v>0</v>
      </c>
      <c r="BN214">
        <f ca="1"/>
        <v>0</v>
      </c>
      <c r="BO214">
        <f ca="1"/>
        <v>0</v>
      </c>
      <c r="BP214">
        <f ca="1"/>
        <v>0</v>
      </c>
      <c r="BQ214">
        <f ca="1"/>
        <v>0</v>
      </c>
      <c r="BR214">
        <f ca="1"/>
        <v>0</v>
      </c>
      <c r="BS214">
        <f ca="1"/>
        <v>0</v>
      </c>
      <c r="BT214">
        <f ca="1"/>
        <v>0</v>
      </c>
      <c r="BU214">
        <f ca="1"/>
        <v>0</v>
      </c>
      <c r="BV214">
        <f ca="1"/>
        <v>0</v>
      </c>
      <c r="BW214">
        <f ca="1"/>
        <v>0</v>
      </c>
      <c r="BX214">
        <f ca="1"/>
        <v>0</v>
      </c>
      <c r="BY214">
        <f ca="1"/>
        <v>0</v>
      </c>
      <c r="BZ214">
        <f ca="1"/>
        <v>0</v>
      </c>
      <c r="CA214">
        <f ca="1"/>
        <v>0</v>
      </c>
      <c r="CB214">
        <f ca="1"/>
        <v>0</v>
      </c>
      <c r="CC214">
        <f ca="1"/>
        <v>0</v>
      </c>
      <c r="CD214">
        <f ca="1"/>
        <v>0</v>
      </c>
      <c r="CE214">
        <f ca="1"/>
        <v>0</v>
      </c>
      <c r="CF214">
        <f ca="1"/>
        <v>0</v>
      </c>
      <c r="CG214">
        <f ca="1"/>
        <v>0</v>
      </c>
      <c r="CH214">
        <f ca="1"/>
        <v>0</v>
      </c>
      <c r="CI214">
        <f ca="1"/>
        <v>0</v>
      </c>
      <c r="CJ214">
        <f ca="1"/>
        <v>0</v>
      </c>
    </row>
    <row r="215" spans="24:88">
      <c r="X215" t="str">
        <f>IndexTable!C49</f>
        <v>Wind</v>
      </c>
      <c r="Y215" cm="1">
        <f t="array" aca="1" ref="Y215:CJ215" ca="1">TRANSPOSE(FL102:FL165)</f>
        <v>953207</v>
      </c>
      <c r="Z215">
        <f ca="1"/>
        <v>543388</v>
      </c>
      <c r="AA215">
        <f ca="1"/>
        <v>24363</v>
      </c>
      <c r="AB215">
        <f ca="1"/>
        <v>185819</v>
      </c>
      <c r="AC215">
        <f ca="1"/>
        <v>0</v>
      </c>
      <c r="AD215">
        <f ca="1"/>
        <v>0</v>
      </c>
      <c r="AE215">
        <f ca="1"/>
        <v>0</v>
      </c>
      <c r="AF215">
        <f ca="1"/>
        <v>0</v>
      </c>
      <c r="AG215">
        <f ca="1"/>
        <v>0</v>
      </c>
      <c r="AH215">
        <f ca="1"/>
        <v>0</v>
      </c>
      <c r="AI215">
        <f ca="1"/>
        <v>0</v>
      </c>
      <c r="AJ215">
        <f ca="1"/>
        <v>0</v>
      </c>
      <c r="AK215">
        <f ca="1"/>
        <v>0</v>
      </c>
      <c r="AL215">
        <f ca="1"/>
        <v>0</v>
      </c>
      <c r="AM215">
        <f ca="1"/>
        <v>0</v>
      </c>
      <c r="AN215">
        <f ca="1"/>
        <v>0</v>
      </c>
      <c r="AO215">
        <f ca="1"/>
        <v>0</v>
      </c>
      <c r="AP215">
        <f ca="1"/>
        <v>0</v>
      </c>
      <c r="AQ215">
        <f ca="1"/>
        <v>0</v>
      </c>
      <c r="AR215">
        <f ca="1"/>
        <v>0</v>
      </c>
      <c r="AS215">
        <f ca="1"/>
        <v>0</v>
      </c>
      <c r="AT215">
        <f ca="1"/>
        <v>0</v>
      </c>
      <c r="AU215">
        <f ca="1"/>
        <v>0</v>
      </c>
      <c r="AV215">
        <f ca="1"/>
        <v>0</v>
      </c>
      <c r="AW215">
        <f ca="1"/>
        <v>0</v>
      </c>
      <c r="AX215">
        <f ca="1"/>
        <v>0</v>
      </c>
      <c r="AY215">
        <f ca="1"/>
        <v>0</v>
      </c>
      <c r="AZ215">
        <f ca="1"/>
        <v>0</v>
      </c>
      <c r="BA215">
        <f ca="1"/>
        <v>0</v>
      </c>
      <c r="BB215">
        <f ca="1"/>
        <v>0</v>
      </c>
      <c r="BC215">
        <f ca="1"/>
        <v>0</v>
      </c>
      <c r="BD215">
        <f ca="1"/>
        <v>0</v>
      </c>
      <c r="BE215">
        <f ca="1"/>
        <v>0</v>
      </c>
      <c r="BF215">
        <f ca="1"/>
        <v>0</v>
      </c>
      <c r="BG215">
        <f ca="1"/>
        <v>0</v>
      </c>
      <c r="BH215">
        <f ca="1"/>
        <v>0</v>
      </c>
      <c r="BI215">
        <f ca="1"/>
        <v>0</v>
      </c>
      <c r="BJ215">
        <f ca="1"/>
        <v>0</v>
      </c>
      <c r="BK215">
        <f ca="1"/>
        <v>0</v>
      </c>
      <c r="BL215">
        <f ca="1"/>
        <v>0</v>
      </c>
      <c r="BM215">
        <f ca="1"/>
        <v>0</v>
      </c>
      <c r="BN215">
        <f ca="1"/>
        <v>0</v>
      </c>
      <c r="BO215">
        <f ca="1"/>
        <v>0</v>
      </c>
      <c r="BP215">
        <f ca="1"/>
        <v>0</v>
      </c>
      <c r="BQ215">
        <f ca="1"/>
        <v>0</v>
      </c>
      <c r="BR215">
        <f ca="1"/>
        <v>0</v>
      </c>
      <c r="BS215">
        <f ca="1"/>
        <v>0</v>
      </c>
      <c r="BT215">
        <f ca="1"/>
        <v>0</v>
      </c>
      <c r="BU215">
        <f ca="1"/>
        <v>0</v>
      </c>
      <c r="BV215">
        <f ca="1"/>
        <v>0</v>
      </c>
      <c r="BW215">
        <f ca="1"/>
        <v>0</v>
      </c>
      <c r="BX215">
        <f ca="1"/>
        <v>0</v>
      </c>
      <c r="BY215">
        <f ca="1"/>
        <v>0</v>
      </c>
      <c r="BZ215">
        <f ca="1"/>
        <v>0</v>
      </c>
      <c r="CA215">
        <f ca="1"/>
        <v>0</v>
      </c>
      <c r="CB215">
        <f ca="1"/>
        <v>0</v>
      </c>
      <c r="CC215">
        <f ca="1"/>
        <v>0</v>
      </c>
      <c r="CD215">
        <f ca="1"/>
        <v>0</v>
      </c>
      <c r="CE215">
        <f ca="1"/>
        <v>0</v>
      </c>
      <c r="CF215">
        <f ca="1"/>
        <v>0</v>
      </c>
      <c r="CG215">
        <f ca="1"/>
        <v>0</v>
      </c>
      <c r="CH215">
        <f ca="1"/>
        <v>0</v>
      </c>
      <c r="CI215">
        <f ca="1"/>
        <v>0</v>
      </c>
      <c r="CJ215">
        <f ca="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5CB5-F586-43BD-879F-EB4F14DD7461}">
  <dimension ref="A1:AT846"/>
  <sheetViews>
    <sheetView workbookViewId="0">
      <selection activeCell="I128" sqref="I128"/>
    </sheetView>
  </sheetViews>
  <sheetFormatPr defaultColWidth="9.140625" defaultRowHeight="15"/>
  <cols>
    <col min="1" max="1" width="9.140625" style="17"/>
    <col min="2" max="2" width="9.140625" style="15"/>
    <col min="3" max="3" width="26.85546875" style="15" bestFit="1" customWidth="1"/>
    <col min="4" max="4" width="11.42578125" style="15" bestFit="1" customWidth="1"/>
    <col min="5" max="5" width="3" style="15" bestFit="1" customWidth="1"/>
    <col min="6" max="6" width="3" style="15" customWidth="1"/>
    <col min="7" max="7" width="128.85546875" style="15" bestFit="1" customWidth="1"/>
    <col min="8" max="8" width="9.140625" style="15"/>
    <col min="9" max="9" width="152.7109375" style="15" bestFit="1" customWidth="1"/>
    <col min="10" max="16384" width="9.140625" style="15"/>
  </cols>
  <sheetData>
    <row r="1" spans="1:46" s="18" customFormat="1">
      <c r="A1" s="17"/>
      <c r="C1" s="18" t="s">
        <v>257</v>
      </c>
      <c r="D1" s="18" t="s">
        <v>239</v>
      </c>
      <c r="E1" s="18">
        <v>0</v>
      </c>
      <c r="F1" s="18" t="str">
        <f>TEXT(E1,"000")</f>
        <v>000</v>
      </c>
      <c r="G1" s="18" t="s">
        <v>4590</v>
      </c>
      <c r="I1" s="18" t="str">
        <f>D1 &amp; "_" &amp; F1 &amp; " - " &amp; C1 &amp; ": " &amp; G1</f>
        <v>Alteration_000 - Burden: Target is burdened, moving and regenerating Stamina &lt;mag&gt;% slower upon touch.</v>
      </c>
    </row>
    <row r="2" spans="1:46">
      <c r="C2" s="18" t="s">
        <v>1455</v>
      </c>
      <c r="D2" s="18" t="s">
        <v>239</v>
      </c>
      <c r="E2" s="18">
        <v>0</v>
      </c>
      <c r="F2" s="18" t="str">
        <f t="shared" ref="F2:F65" si="0">TEXT(E2,"000")</f>
        <v>000</v>
      </c>
      <c r="G2" s="15" t="s">
        <v>4614</v>
      </c>
      <c r="I2" s="18" t="str">
        <f t="shared" ref="I2:I65" si="1">D2 &amp; "_" &amp; F2 &amp; " - " &amp; C2 &amp; ": " &amp; G2</f>
        <v>Alteration_000 - Oakflesh Other: Improves the target's armor rating by &lt;mag&gt; points for &lt;dur&gt; seconds.</v>
      </c>
    </row>
    <row r="3" spans="1:46">
      <c r="C3" s="18" t="s">
        <v>250</v>
      </c>
      <c r="D3" s="18" t="s">
        <v>239</v>
      </c>
      <c r="E3" s="18">
        <v>0</v>
      </c>
      <c r="F3" s="18" t="str">
        <f t="shared" si="0"/>
        <v>000</v>
      </c>
      <c r="G3" s="18" t="s">
        <v>4646</v>
      </c>
      <c r="H3" s="18"/>
      <c r="I3" s="18" t="str">
        <f t="shared" si="1"/>
        <v>Alteration_000 - Open Novice Lock: Open any novice-level lock within &lt;dur&gt; seconds.</v>
      </c>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row>
    <row r="4" spans="1:46">
      <c r="C4" s="18" t="s">
        <v>266</v>
      </c>
      <c r="D4" s="18" t="s">
        <v>239</v>
      </c>
      <c r="E4" s="18">
        <v>0</v>
      </c>
      <c r="F4" s="18" t="str">
        <f t="shared" si="0"/>
        <v>000</v>
      </c>
      <c r="G4" s="15" t="s">
        <v>4678</v>
      </c>
      <c r="I4" s="18" t="str">
        <f t="shared" si="1"/>
        <v>Alteration_000 - Slowfall: Caster takes no fall damage for &lt;10&gt; seconds.</v>
      </c>
    </row>
    <row r="5" spans="1:46">
      <c r="C5" s="18" t="s">
        <v>1392</v>
      </c>
      <c r="D5" s="18" t="s">
        <v>239</v>
      </c>
      <c r="E5" s="18">
        <v>25</v>
      </c>
      <c r="F5" s="18" t="str">
        <f t="shared" si="0"/>
        <v>025</v>
      </c>
      <c r="G5" s="15" t="s">
        <v>4613</v>
      </c>
      <c r="I5" s="18" t="str">
        <f t="shared" si="1"/>
        <v>Alteration_025 - Ease Burden: Improves the caster's carrying capacity by &lt;mag&gt; points for &lt;dur&gt; seconds.</v>
      </c>
    </row>
    <row r="6" spans="1:46">
      <c r="C6" s="18" t="s">
        <v>1409</v>
      </c>
      <c r="D6" s="18" t="s">
        <v>239</v>
      </c>
      <c r="E6" s="18">
        <v>25</v>
      </c>
      <c r="F6" s="18" t="str">
        <f t="shared" si="0"/>
        <v>025</v>
      </c>
      <c r="G6" s="15" t="s">
        <v>4619</v>
      </c>
      <c r="I6" s="18" t="str">
        <f t="shared" si="1"/>
        <v>Alteration_025 - Flame Shell: Improves the caster's fire resistance by &lt;mag&gt;% for &lt;dur&gt; seconds.</v>
      </c>
    </row>
    <row r="7" spans="1:46">
      <c r="C7" s="18" t="s">
        <v>261</v>
      </c>
      <c r="D7" s="18" t="s">
        <v>239</v>
      </c>
      <c r="E7" s="18">
        <v>25</v>
      </c>
      <c r="F7" s="18" t="str">
        <f t="shared" si="0"/>
        <v>025</v>
      </c>
      <c r="G7" s="15" t="s">
        <v>4626</v>
      </c>
      <c r="I7" s="18" t="str">
        <f t="shared" si="1"/>
        <v>Alteration_025 - Frost Shell: Improves the caster's frost resistance by &lt;mag&gt;% for &lt;dur&gt; seconds.</v>
      </c>
    </row>
    <row r="8" spans="1:46">
      <c r="C8" s="18" t="s">
        <v>253</v>
      </c>
      <c r="D8" s="18" t="s">
        <v>239</v>
      </c>
      <c r="E8" s="18">
        <v>25</v>
      </c>
      <c r="F8" s="18" t="str">
        <f t="shared" si="0"/>
        <v>025</v>
      </c>
      <c r="G8" s="15" t="s">
        <v>4630</v>
      </c>
      <c r="I8" s="18" t="str">
        <f t="shared" si="1"/>
        <v>Alteration_025 - Hinder: Target is hindered, moving and regenerating Stamina &lt;mag&gt;% slower for &lt;dur&gt; seconds on touch.</v>
      </c>
    </row>
    <row r="9" spans="1:46">
      <c r="C9" s="18" t="s">
        <v>254</v>
      </c>
      <c r="D9" s="18" t="s">
        <v>239</v>
      </c>
      <c r="E9" s="18">
        <v>25</v>
      </c>
      <c r="F9" s="18" t="str">
        <f t="shared" si="0"/>
        <v>025</v>
      </c>
      <c r="G9" s="15" t="s">
        <v>4644</v>
      </c>
      <c r="I9" s="18" t="str">
        <f t="shared" si="1"/>
        <v>Alteration_025 - Open Apprentice Lock: Open any apprentice-level lock within &lt;dur&gt; seconds.</v>
      </c>
    </row>
    <row r="10" spans="1:46">
      <c r="C10" s="18" t="s">
        <v>265</v>
      </c>
      <c r="D10" s="18" t="s">
        <v>239</v>
      </c>
      <c r="E10" s="18">
        <v>25</v>
      </c>
      <c r="F10" s="18" t="str">
        <f t="shared" si="0"/>
        <v>025</v>
      </c>
      <c r="G10" s="15" t="s">
        <v>4639</v>
      </c>
      <c r="I10" s="18" t="str">
        <f t="shared" si="1"/>
        <v>Alteration_025 - Shock Shell: Improves the caster's shock resistance by &lt;mag&gt;% for &lt;dur&gt; seconds.</v>
      </c>
    </row>
    <row r="11" spans="1:46">
      <c r="C11" s="18" t="s">
        <v>1538</v>
      </c>
      <c r="D11" s="18" t="s">
        <v>239</v>
      </c>
      <c r="E11" s="18">
        <v>25</v>
      </c>
      <c r="F11" s="18" t="str">
        <f t="shared" si="0"/>
        <v>025</v>
      </c>
      <c r="G11" s="15" t="s">
        <v>4614</v>
      </c>
      <c r="I11" s="18" t="str">
        <f t="shared" si="1"/>
        <v>Alteration_025 - Stoneflesh Other: Improves the target's armor rating by &lt;mag&gt; points for &lt;dur&gt; seconds.</v>
      </c>
    </row>
    <row r="12" spans="1:46">
      <c r="C12" s="18" t="s">
        <v>256</v>
      </c>
      <c r="D12" s="18" t="s">
        <v>239</v>
      </c>
      <c r="E12" s="18">
        <v>25</v>
      </c>
      <c r="F12" s="18" t="str">
        <f t="shared" si="0"/>
        <v>025</v>
      </c>
      <c r="G12" s="15" t="s">
        <v>4684</v>
      </c>
      <c r="I12" s="18" t="str">
        <f t="shared" si="1"/>
        <v>Alteration_025 - Waterwalking: Can walk on water for &lt;dur&gt; seconds.</v>
      </c>
    </row>
    <row r="13" spans="1:46">
      <c r="C13" s="18" t="s">
        <v>273</v>
      </c>
      <c r="D13" s="18" t="s">
        <v>239</v>
      </c>
      <c r="E13" s="18">
        <v>50</v>
      </c>
      <c r="F13" s="18" t="str">
        <f t="shared" si="0"/>
        <v>050</v>
      </c>
      <c r="G13" s="15" t="s">
        <v>4617</v>
      </c>
      <c r="I13" s="18" t="str">
        <f t="shared" si="1"/>
        <v>Alteration_050 - Encumber: Target is encumbered, moving and regenerating Stamina &lt;mag&gt;% slower for &lt;dur&gt; seconds on touch.</v>
      </c>
    </row>
    <row r="14" spans="1:46">
      <c r="C14" s="18" t="s">
        <v>1402</v>
      </c>
      <c r="D14" s="18" t="s">
        <v>239</v>
      </c>
      <c r="E14" s="18">
        <v>50</v>
      </c>
      <c r="F14" s="18" t="str">
        <f t="shared" si="0"/>
        <v>050</v>
      </c>
      <c r="G14" s="15" t="s">
        <v>4619</v>
      </c>
      <c r="I14" s="18" t="str">
        <f t="shared" si="1"/>
        <v>Alteration_050 - Fire Shield: Improves the caster's fire resistance by &lt;mag&gt;% for &lt;dur&gt; seconds.</v>
      </c>
    </row>
    <row r="15" spans="1:46">
      <c r="C15" s="18" t="s">
        <v>295</v>
      </c>
      <c r="D15" s="18" t="s">
        <v>239</v>
      </c>
      <c r="E15" s="18">
        <v>50</v>
      </c>
      <c r="F15" s="18" t="str">
        <f t="shared" si="0"/>
        <v>050</v>
      </c>
      <c r="G15" s="15" t="s">
        <v>4626</v>
      </c>
      <c r="I15" s="18" t="str">
        <f t="shared" si="1"/>
        <v>Alteration_050 - Ice Shield: Improves the caster's frost resistance by &lt;mag&gt;% for &lt;dur&gt; seconds.</v>
      </c>
    </row>
    <row r="16" spans="1:46">
      <c r="C16" s="18" t="s">
        <v>1438</v>
      </c>
      <c r="D16" s="18" t="s">
        <v>239</v>
      </c>
      <c r="E16" s="18">
        <v>50</v>
      </c>
      <c r="F16" s="18" t="str">
        <f t="shared" si="0"/>
        <v>050</v>
      </c>
      <c r="G16" s="15" t="s">
        <v>4614</v>
      </c>
      <c r="I16" s="18" t="str">
        <f t="shared" si="1"/>
        <v>Alteration_050 - Ironflesh Other: Improves the target's armor rating by &lt;mag&gt; points for &lt;dur&gt; seconds.</v>
      </c>
    </row>
    <row r="17" spans="3:9">
      <c r="C17" s="18" t="s">
        <v>262</v>
      </c>
      <c r="D17" s="18" t="s">
        <v>239</v>
      </c>
      <c r="E17" s="18">
        <v>50</v>
      </c>
      <c r="F17" s="18" t="str">
        <f t="shared" si="0"/>
        <v>050</v>
      </c>
      <c r="G17" s="15" t="s">
        <v>4613</v>
      </c>
      <c r="I17" s="18" t="str">
        <f t="shared" si="1"/>
        <v>Alteration_050 - Lighten Load: Improves the caster's carrying capacity by &lt;mag&gt; points for &lt;dur&gt; seconds.</v>
      </c>
    </row>
    <row r="18" spans="3:9">
      <c r="C18" s="18" t="s">
        <v>263</v>
      </c>
      <c r="D18" s="18" t="s">
        <v>239</v>
      </c>
      <c r="E18" s="18">
        <v>50</v>
      </c>
      <c r="F18" s="18" t="str">
        <f t="shared" si="0"/>
        <v>050</v>
      </c>
      <c r="G18" s="15" t="s">
        <v>4643</v>
      </c>
      <c r="I18" s="18" t="str">
        <f t="shared" si="1"/>
        <v>Alteration_050 - Open Adept Lock: Open any adept-level lock within &lt;dur&gt; seconds.</v>
      </c>
    </row>
    <row r="19" spans="3:9">
      <c r="C19" s="18" t="s">
        <v>1520</v>
      </c>
      <c r="D19" s="18" t="s">
        <v>239</v>
      </c>
      <c r="E19" s="18">
        <v>50</v>
      </c>
      <c r="F19" s="18" t="str">
        <f t="shared" si="0"/>
        <v>050</v>
      </c>
      <c r="G19" s="15" t="s">
        <v>4639</v>
      </c>
      <c r="I19" s="18" t="str">
        <f t="shared" si="1"/>
        <v>Alteration_050 - Shock Shield: Improves the caster's shock resistance by &lt;mag&gt;% for &lt;dur&gt; seconds.</v>
      </c>
    </row>
    <row r="20" spans="3:9">
      <c r="C20" s="18" t="s">
        <v>1394</v>
      </c>
      <c r="D20" s="18" t="s">
        <v>239</v>
      </c>
      <c r="E20" s="18">
        <v>75</v>
      </c>
      <c r="F20" s="18" t="str">
        <f t="shared" si="0"/>
        <v>075</v>
      </c>
      <c r="G20" s="15" t="s">
        <v>4614</v>
      </c>
      <c r="I20" s="18" t="str">
        <f t="shared" si="1"/>
        <v>Alteration_075 - Ebonyflesh Other: Improves the target's armor rating by &lt;mag&gt; points for &lt;dur&gt; seconds.</v>
      </c>
    </row>
    <row r="21" spans="3:9">
      <c r="C21" s="18" t="s">
        <v>1405</v>
      </c>
      <c r="D21" s="18" t="s">
        <v>239</v>
      </c>
      <c r="E21" s="18">
        <v>75</v>
      </c>
      <c r="F21" s="18" t="str">
        <f t="shared" si="0"/>
        <v>075</v>
      </c>
      <c r="G21" s="15" t="s">
        <v>4619</v>
      </c>
      <c r="I21" s="18" t="str">
        <f t="shared" si="1"/>
        <v>Alteration_075 - Fire Wall: Improves the caster's fire resistance by &lt;mag&gt;% for &lt;dur&gt; seconds.</v>
      </c>
    </row>
    <row r="22" spans="3:9">
      <c r="C22" s="18" t="s">
        <v>1426</v>
      </c>
      <c r="D22" s="18" t="s">
        <v>239</v>
      </c>
      <c r="E22" s="18">
        <v>75</v>
      </c>
      <c r="F22" s="18" t="str">
        <f t="shared" si="0"/>
        <v>075</v>
      </c>
      <c r="G22" s="15" t="s">
        <v>4626</v>
      </c>
      <c r="I22" s="18" t="str">
        <f t="shared" si="1"/>
        <v>Alteration_075 - Glacial Wall: Improves the caster's frost resistance by &lt;mag&gt;% for &lt;dur&gt; seconds.</v>
      </c>
    </row>
    <row r="23" spans="3:9">
      <c r="C23" s="18" t="s">
        <v>1448</v>
      </c>
      <c r="D23" s="18" t="s">
        <v>239</v>
      </c>
      <c r="E23" s="18">
        <v>75</v>
      </c>
      <c r="F23" s="18" t="str">
        <f t="shared" si="0"/>
        <v>075</v>
      </c>
      <c r="G23" s="15" t="s">
        <v>4639</v>
      </c>
      <c r="I23" s="18" t="str">
        <f t="shared" si="1"/>
        <v>Alteration_075 - Lightning Wall: Improves the caster's shock resistance by &lt;mag&gt;% for &lt;dur&gt; seconds.</v>
      </c>
    </row>
    <row r="24" spans="3:9">
      <c r="C24" s="15" t="s">
        <v>277</v>
      </c>
      <c r="D24" s="18" t="s">
        <v>239</v>
      </c>
      <c r="E24" s="15">
        <v>75</v>
      </c>
      <c r="F24" s="18" t="str">
        <f t="shared" si="0"/>
        <v>075</v>
      </c>
      <c r="G24" s="15" t="s">
        <v>4645</v>
      </c>
      <c r="I24" s="18" t="str">
        <f t="shared" si="1"/>
        <v>Alteration_075 - Open Expert Lock: Open any expert-level lock or lower within &lt;dur&gt; seconds.</v>
      </c>
    </row>
    <row r="25" spans="3:9">
      <c r="C25" s="15" t="s">
        <v>1461</v>
      </c>
      <c r="D25" s="18" t="s">
        <v>239</v>
      </c>
      <c r="E25" s="15">
        <v>75</v>
      </c>
      <c r="F25" s="18" t="str">
        <f t="shared" si="0"/>
        <v>075</v>
      </c>
      <c r="G25" s="15" t="s">
        <v>4647</v>
      </c>
      <c r="I25" s="18" t="str">
        <f t="shared" si="1"/>
        <v>Alteration_075 - Oppress: Target is oppressed, moving and regenerating Stamina &lt;mag&gt;% slower for &lt;dur&gt; seconds on touch.</v>
      </c>
    </row>
    <row r="26" spans="3:9">
      <c r="C26" s="15" t="s">
        <v>278</v>
      </c>
      <c r="D26" s="15" t="s">
        <v>239</v>
      </c>
      <c r="E26" s="15">
        <v>75</v>
      </c>
      <c r="F26" s="18" t="str">
        <f t="shared" si="0"/>
        <v>075</v>
      </c>
      <c r="G26" s="15" t="s">
        <v>4613</v>
      </c>
      <c r="I26" s="18" t="str">
        <f t="shared" si="1"/>
        <v>Alteration_075 - Pack Mule: Improves the caster's carrying capacity by &lt;mag&gt; points for &lt;dur&gt; seconds.</v>
      </c>
    </row>
    <row r="27" spans="3:9">
      <c r="C27" s="15" t="s">
        <v>307</v>
      </c>
      <c r="D27" s="15" t="s">
        <v>240</v>
      </c>
      <c r="E27" s="15">
        <v>0</v>
      </c>
      <c r="F27" s="18" t="str">
        <f t="shared" si="0"/>
        <v>000</v>
      </c>
      <c r="G27" s="15" t="s">
        <v>4166</v>
      </c>
      <c r="I27" s="18" t="str">
        <f t="shared" si="1"/>
        <v>Conjuration_000 - Conjure Corrupted Shade: Summons a Corrupted Shade for &lt;dur&gt; seconds wherever the caster is pointing.</v>
      </c>
    </row>
    <row r="28" spans="3:9">
      <c r="C28" s="15" t="s">
        <v>1358</v>
      </c>
      <c r="D28" s="15" t="s">
        <v>240</v>
      </c>
      <c r="E28" s="15">
        <v>0</v>
      </c>
      <c r="F28" s="18" t="str">
        <f t="shared" si="0"/>
        <v>000</v>
      </c>
      <c r="G28" s="15" t="s">
        <v>4596</v>
      </c>
      <c r="I28" s="18" t="str">
        <f t="shared" si="1"/>
        <v>Conjuration_000 - Conjure Draugr Thrall: Summons a Draugr Thrall for &lt;dur&gt; seconds wherever the caster is pointing.</v>
      </c>
    </row>
    <row r="29" spans="3:9">
      <c r="C29" s="15" t="s">
        <v>304</v>
      </c>
      <c r="D29" s="15" t="s">
        <v>240</v>
      </c>
      <c r="E29" s="15">
        <v>0</v>
      </c>
      <c r="F29" s="18" t="str">
        <f t="shared" si="0"/>
        <v>000</v>
      </c>
      <c r="G29" s="15" t="s">
        <v>3833</v>
      </c>
      <c r="I29" s="18" t="str">
        <f t="shared" si="1"/>
        <v>Conjuration_000 - Conjure Skeleton: Summons a Skeleton for &lt;dur&gt; seconds wherever the caster is pointing.</v>
      </c>
    </row>
    <row r="30" spans="3:9">
      <c r="C30" s="15" t="s">
        <v>1371</v>
      </c>
      <c r="D30" s="15" t="s">
        <v>240</v>
      </c>
      <c r="E30" s="15">
        <v>0</v>
      </c>
      <c r="F30" s="18" t="str">
        <f t="shared" si="0"/>
        <v>000</v>
      </c>
      <c r="G30" s="15" t="s">
        <v>4602</v>
      </c>
      <c r="I30" s="18" t="str">
        <f t="shared" si="1"/>
        <v>Conjuration_000 - Conjure Skeleton Bowman: Summons a Skeleton Bowman for &lt;dur&gt; seconds wherever the caster is pointing.</v>
      </c>
    </row>
    <row r="31" spans="3:9">
      <c r="C31" s="15" t="s">
        <v>1482</v>
      </c>
      <c r="D31" s="15" t="s">
        <v>240</v>
      </c>
      <c r="E31" s="15">
        <v>0</v>
      </c>
      <c r="F31" s="18" t="str">
        <f t="shared" si="0"/>
        <v>000</v>
      </c>
      <c r="G31" s="15" t="s">
        <v>4657</v>
      </c>
      <c r="I31" s="18" t="str">
        <f t="shared" si="1"/>
        <v>Conjuration_000 - Planewalk Riverwood: Travel through Oblivion to Riverwood. Attributes are reduced by &lt;10&gt; for &lt;60&gt; seconds.</v>
      </c>
    </row>
    <row r="32" spans="3:9">
      <c r="C32" s="15" t="s">
        <v>1484</v>
      </c>
      <c r="D32" s="15" t="s">
        <v>240</v>
      </c>
      <c r="E32" s="15">
        <v>0</v>
      </c>
      <c r="F32" s="18" t="str">
        <f t="shared" si="0"/>
        <v>000</v>
      </c>
      <c r="G32" s="15" t="s">
        <v>4658</v>
      </c>
      <c r="I32" s="18" t="str">
        <f t="shared" si="1"/>
        <v>Conjuration_000 - Planewalk Sarethi Farm: Travel through Oblivion to Sarethi Farm. Attributes are reduced by &lt;10&gt; for &lt;60&gt; seconds.</v>
      </c>
    </row>
    <row r="33" spans="3:9">
      <c r="C33" s="15" t="s">
        <v>1530</v>
      </c>
      <c r="D33" s="15" t="s">
        <v>240</v>
      </c>
      <c r="E33" s="15">
        <v>0</v>
      </c>
      <c r="F33" s="18" t="str">
        <f t="shared" si="0"/>
        <v>000</v>
      </c>
      <c r="G33" s="15" t="s">
        <v>4679</v>
      </c>
      <c r="I33" s="18" t="str">
        <f t="shared" si="1"/>
        <v>Conjuration_000 - Soul Siphon: Sap a minor portion of the target's soul, giving &lt;mag&gt; points of the drained attributes for &lt;dur&gt; seconds.</v>
      </c>
    </row>
    <row r="34" spans="3:9">
      <c r="C34" s="15" t="s">
        <v>317</v>
      </c>
      <c r="D34" s="15" t="s">
        <v>240</v>
      </c>
      <c r="E34" s="15">
        <v>25</v>
      </c>
      <c r="F34" s="18" t="str">
        <f t="shared" si="0"/>
        <v>025</v>
      </c>
      <c r="G34" s="15" t="s">
        <v>3835</v>
      </c>
      <c r="I34" s="18" t="str">
        <f t="shared" si="1"/>
        <v>Conjuration_025 - Conjure Skeleton Mage: Summons a Skeleton Mage for &lt;dur&gt; seconds wherever the caster is pointing.</v>
      </c>
    </row>
    <row r="35" spans="3:9">
      <c r="C35" s="15" t="s">
        <v>1378</v>
      </c>
      <c r="D35" s="15" t="s">
        <v>240</v>
      </c>
      <c r="E35" s="15">
        <v>25</v>
      </c>
      <c r="F35" s="18" t="str">
        <f t="shared" si="0"/>
        <v>025</v>
      </c>
      <c r="G35" s="15" t="s">
        <v>4605</v>
      </c>
      <c r="I35" s="18" t="str">
        <f t="shared" si="1"/>
        <v>Conjuration_025 - Conjure Skeleton Minion: Summons a Skeleton Minion for &lt;dur&gt; seconds wherever the caster is pointing.</v>
      </c>
    </row>
    <row r="36" spans="3:9">
      <c r="C36" s="15" t="s">
        <v>1382</v>
      </c>
      <c r="D36" s="15" t="s">
        <v>240</v>
      </c>
      <c r="E36" s="15">
        <v>25</v>
      </c>
      <c r="F36" s="18" t="str">
        <f t="shared" si="0"/>
        <v>025</v>
      </c>
      <c r="G36" s="15" t="s">
        <v>4607</v>
      </c>
      <c r="I36" s="18" t="str">
        <f t="shared" si="1"/>
        <v>Conjuration_025 - Conjure Strong Familiar: Summons a Strong Familiar for &lt;dur&gt; seconds wherever the caster is pointing.</v>
      </c>
    </row>
    <row r="37" spans="3:9">
      <c r="C37" s="15" t="s">
        <v>1384</v>
      </c>
      <c r="D37" s="15" t="s">
        <v>240</v>
      </c>
      <c r="E37" s="15">
        <v>25</v>
      </c>
      <c r="F37" s="18" t="str">
        <f t="shared" si="0"/>
        <v>025</v>
      </c>
      <c r="G37" s="15" t="s">
        <v>4608</v>
      </c>
      <c r="I37" s="18" t="str">
        <f t="shared" si="1"/>
        <v>Conjuration_025 - Conjure Tormented Draugr: Summons a Tormented Draugr for &lt;dur&gt; seconds wherever the caster is pointing.</v>
      </c>
    </row>
    <row r="38" spans="3:9">
      <c r="C38" s="15" t="s">
        <v>1474</v>
      </c>
      <c r="D38" s="15" t="s">
        <v>240</v>
      </c>
      <c r="E38" s="15">
        <v>25</v>
      </c>
      <c r="F38" s="18" t="str">
        <f t="shared" si="0"/>
        <v>025</v>
      </c>
      <c r="G38" s="15" t="s">
        <v>4653</v>
      </c>
      <c r="I38" s="18" t="str">
        <f t="shared" si="1"/>
        <v>Conjuration_025 - Planewalk Kynesgrove: Travel through Oblivion to Kynesgrove. Attributes are reduced by &lt;15&gt; for &lt;60&gt; seconds.</v>
      </c>
    </row>
    <row r="39" spans="3:9">
      <c r="C39" s="15" t="s">
        <v>1490</v>
      </c>
      <c r="D39" s="15" t="s">
        <v>240</v>
      </c>
      <c r="E39" s="15">
        <v>25</v>
      </c>
      <c r="F39" s="18" t="str">
        <f t="shared" si="0"/>
        <v>025</v>
      </c>
      <c r="G39" s="15" t="s">
        <v>4661</v>
      </c>
      <c r="I39" s="18" t="str">
        <f t="shared" si="1"/>
        <v>Conjuration_025 - Planewalk Wayward Pass: Travel through Oblivion to Wayward Pass. Attributes are reduced by &lt;15&gt; for &lt;60&gt; seconds.</v>
      </c>
    </row>
    <row r="40" spans="3:9">
      <c r="C40" s="15" t="s">
        <v>1492</v>
      </c>
      <c r="D40" s="15" t="s">
        <v>240</v>
      </c>
      <c r="E40" s="15">
        <v>25</v>
      </c>
      <c r="F40" s="18" t="str">
        <f t="shared" si="0"/>
        <v>025</v>
      </c>
      <c r="G40" s="15" t="s">
        <v>4662</v>
      </c>
      <c r="I40" s="18" t="str">
        <f t="shared" si="1"/>
        <v>Conjuration_025 - Planewalk Whitewatch: Travel through Oblivion to Whitewatch Tower. Attributes are reduced by &lt;15&gt; for &lt;60&gt; seconds.</v>
      </c>
    </row>
    <row r="41" spans="3:9">
      <c r="C41" s="15" t="s">
        <v>1536</v>
      </c>
      <c r="D41" s="15" t="s">
        <v>240</v>
      </c>
      <c r="E41" s="15">
        <v>25</v>
      </c>
      <c r="F41" s="18" t="str">
        <f t="shared" si="0"/>
        <v>025</v>
      </c>
      <c r="G41" s="15" t="s">
        <v>3810</v>
      </c>
      <c r="I41" s="18" t="str">
        <f t="shared" si="1"/>
        <v>Conjuration_025 - Spellsip: Absorb &lt;mag&gt;% of the magicka from hostile spells for &lt;dur&gt; seconds.</v>
      </c>
    </row>
    <row r="42" spans="3:9">
      <c r="C42" s="15" t="s">
        <v>1354</v>
      </c>
      <c r="D42" s="15" t="s">
        <v>240</v>
      </c>
      <c r="E42" s="15">
        <v>50</v>
      </c>
      <c r="F42" s="18" t="str">
        <f t="shared" si="0"/>
        <v>050</v>
      </c>
      <c r="G42" s="15" t="s">
        <v>4594</v>
      </c>
      <c r="I42" s="18" t="str">
        <f t="shared" si="1"/>
        <v>Conjuration_050 - Conjure Death Hound: Summons a Death Hound for &lt;dur&gt; seconds wherever the caster is pointing.</v>
      </c>
    </row>
    <row r="43" spans="3:9">
      <c r="C43" s="15" t="s">
        <v>1360</v>
      </c>
      <c r="D43" s="15" t="s">
        <v>240</v>
      </c>
      <c r="E43" s="15">
        <v>50</v>
      </c>
      <c r="F43" s="18" t="str">
        <f t="shared" si="0"/>
        <v>050</v>
      </c>
      <c r="G43" s="15" t="s">
        <v>4597</v>
      </c>
      <c r="I43" s="18" t="str">
        <f t="shared" si="1"/>
        <v>Conjuration_050 - Conjure Draugr Wretch: Summons a Draugr Wretch for &lt;dur&gt; seconds wherever the caster is pointing.</v>
      </c>
    </row>
    <row r="44" spans="3:9">
      <c r="C44" s="15" t="s">
        <v>788</v>
      </c>
      <c r="D44" s="15" t="s">
        <v>240</v>
      </c>
      <c r="E44" s="15">
        <v>50</v>
      </c>
      <c r="F44" s="18" t="str">
        <f t="shared" si="0"/>
        <v>050</v>
      </c>
      <c r="G44" s="15" t="s">
        <v>3831</v>
      </c>
      <c r="I44" s="18" t="str">
        <f t="shared" si="1"/>
        <v>Conjuration_050 - Conjure Ghost: Summons a Ghost for &lt;dur&gt; seconds wherever the caster is pointing.</v>
      </c>
    </row>
    <row r="45" spans="3:9">
      <c r="C45" s="15" t="s">
        <v>1367</v>
      </c>
      <c r="D45" s="15" t="s">
        <v>240</v>
      </c>
      <c r="E45" s="15">
        <v>50</v>
      </c>
      <c r="F45" s="18" t="str">
        <f t="shared" si="0"/>
        <v>050</v>
      </c>
      <c r="G45" s="15" t="s">
        <v>4601</v>
      </c>
      <c r="I45" s="18" t="str">
        <f t="shared" si="1"/>
        <v>Conjuration_050 - Conjure Potent Familiar: Summons a Potent Familiar for &lt;dur&gt; seconds wherever the caster is pointing.</v>
      </c>
    </row>
    <row r="46" spans="3:9">
      <c r="C46" s="15" t="s">
        <v>309</v>
      </c>
      <c r="D46" s="15" t="s">
        <v>240</v>
      </c>
      <c r="E46" s="15">
        <v>50</v>
      </c>
      <c r="F46" s="18" t="str">
        <f t="shared" si="0"/>
        <v>050</v>
      </c>
      <c r="G46" s="15" t="s">
        <v>3834</v>
      </c>
      <c r="I46" s="18" t="str">
        <f t="shared" si="1"/>
        <v>Conjuration_050 - Conjure Skeleton Archer: Summons a Skeleton Archer for &lt;dur&gt; seconds wherever the caster is pointing.</v>
      </c>
    </row>
    <row r="47" spans="3:9">
      <c r="C47" s="15" t="s">
        <v>1373</v>
      </c>
      <c r="D47" s="15" t="s">
        <v>240</v>
      </c>
      <c r="E47" s="15">
        <v>50</v>
      </c>
      <c r="F47" s="18" t="str">
        <f t="shared" si="0"/>
        <v>050</v>
      </c>
      <c r="G47" s="15" t="s">
        <v>4603</v>
      </c>
      <c r="I47" s="18" t="str">
        <f t="shared" si="1"/>
        <v>Conjuration_050 - Conjure Skeleton Guardian: Summons a Skeleton Guardian for &lt;dur&gt; seconds wherever the caster is pointing.</v>
      </c>
    </row>
    <row r="48" spans="3:9">
      <c r="C48" s="15" t="s">
        <v>780</v>
      </c>
      <c r="D48" s="15" t="s">
        <v>240</v>
      </c>
      <c r="E48" s="15">
        <v>50</v>
      </c>
      <c r="F48" s="18" t="str">
        <f t="shared" si="0"/>
        <v>050</v>
      </c>
      <c r="G48" s="15" t="s">
        <v>3837</v>
      </c>
      <c r="I48" s="18" t="str">
        <f t="shared" si="1"/>
        <v>Conjuration_050 - Conjure Wispmother: Summons a Wispmother for &lt;dur&gt; seconds wherever the caster is pointing.</v>
      </c>
    </row>
    <row r="49" spans="3:9">
      <c r="C49" s="15" t="s">
        <v>1390</v>
      </c>
      <c r="D49" s="15" t="s">
        <v>240</v>
      </c>
      <c r="E49" s="15">
        <v>50</v>
      </c>
      <c r="F49" s="18" t="str">
        <f t="shared" si="0"/>
        <v>050</v>
      </c>
      <c r="G49" s="15" t="s">
        <v>4612</v>
      </c>
      <c r="I49" s="18" t="str">
        <f t="shared" si="1"/>
        <v>Conjuration_050 - Drain Souls: For &lt;dur&gt; seconds sap the soul of opponents in melee range, absorbing &lt;8&gt; points of health per second.</v>
      </c>
    </row>
    <row r="50" spans="3:9">
      <c r="C50" s="15" t="s">
        <v>276</v>
      </c>
      <c r="D50" s="15" t="s">
        <v>240</v>
      </c>
      <c r="E50" s="15">
        <v>50</v>
      </c>
      <c r="F50" s="18" t="str">
        <f t="shared" si="0"/>
        <v>050</v>
      </c>
      <c r="G50" s="15" t="s">
        <v>4640</v>
      </c>
      <c r="I50" s="18" t="str">
        <f t="shared" si="1"/>
        <v>Conjuration_050 - Mark: Places a Mark wherever the caster is standing.</v>
      </c>
    </row>
    <row r="51" spans="3:9">
      <c r="C51" s="15" t="s">
        <v>1472</v>
      </c>
      <c r="D51" s="15" t="s">
        <v>240</v>
      </c>
      <c r="E51" s="15">
        <v>50</v>
      </c>
      <c r="F51" s="18" t="str">
        <f t="shared" si="0"/>
        <v>050</v>
      </c>
      <c r="G51" s="15" t="s">
        <v>4652</v>
      </c>
      <c r="I51" s="18" t="str">
        <f t="shared" si="1"/>
        <v>Conjuration_050 - Planewalk Karthwasten: Travel through Oblivion to Karthwasten. Attributes are reduced by &lt;20&gt; for &lt;60&gt; seconds.</v>
      </c>
    </row>
    <row r="52" spans="3:9">
      <c r="C52" s="15" t="s">
        <v>1478</v>
      </c>
      <c r="D52" s="15" t="s">
        <v>240</v>
      </c>
      <c r="E52" s="15">
        <v>50</v>
      </c>
      <c r="F52" s="18" t="str">
        <f t="shared" si="0"/>
        <v>050</v>
      </c>
      <c r="G52" s="15" t="s">
        <v>4655</v>
      </c>
      <c r="I52" s="18" t="str">
        <f t="shared" si="1"/>
        <v>Conjuration_050 - Planewalk Old Hroldan: Travel through Oblivion to Old Hroldan. Attributes are reduced by &lt;20&gt; for &lt;60&gt; seconds.</v>
      </c>
    </row>
    <row r="53" spans="3:9">
      <c r="C53" s="15" t="s">
        <v>1480</v>
      </c>
      <c r="D53" s="15" t="s">
        <v>240</v>
      </c>
      <c r="E53" s="15">
        <v>50</v>
      </c>
      <c r="F53" s="18" t="str">
        <f t="shared" si="0"/>
        <v>050</v>
      </c>
      <c r="G53" s="15" t="s">
        <v>4656</v>
      </c>
      <c r="I53" s="18" t="str">
        <f t="shared" si="1"/>
        <v>Conjuration_050 - Planewalk Old Shack: Travel through Oblivion to an old shack. Attributes are reduced by &lt;20&gt; for &lt;60&gt; seconds.</v>
      </c>
    </row>
    <row r="54" spans="3:9">
      <c r="C54" s="15" t="s">
        <v>279</v>
      </c>
      <c r="D54" s="15" t="s">
        <v>240</v>
      </c>
      <c r="E54" s="15">
        <v>50</v>
      </c>
      <c r="F54" s="18" t="str">
        <f t="shared" si="0"/>
        <v>050</v>
      </c>
      <c r="G54" s="15" t="s">
        <v>4667</v>
      </c>
      <c r="I54" s="18" t="str">
        <f t="shared" si="1"/>
        <v>Conjuration_050 - Recall: Recalls the caster to the last Mark.</v>
      </c>
    </row>
    <row r="55" spans="3:9">
      <c r="C55" s="15" t="s">
        <v>1356</v>
      </c>
      <c r="D55" s="15" t="s">
        <v>240</v>
      </c>
      <c r="E55" s="15">
        <v>75</v>
      </c>
      <c r="F55" s="18" t="str">
        <f t="shared" si="0"/>
        <v>075</v>
      </c>
      <c r="G55" s="15" t="s">
        <v>4595</v>
      </c>
      <c r="I55" s="18" t="str">
        <f t="shared" si="1"/>
        <v>Conjuration_075 - Conjure Draugr Scourge: Summons a Draugr Scourge for &lt;dur&gt; seconds wherever the caster is pointing.</v>
      </c>
    </row>
    <row r="56" spans="3:9">
      <c r="C56" s="15" t="s">
        <v>325</v>
      </c>
      <c r="D56" s="15" t="s">
        <v>240</v>
      </c>
      <c r="E56" s="15">
        <v>75</v>
      </c>
      <c r="F56" s="18" t="str">
        <f t="shared" si="0"/>
        <v>075</v>
      </c>
      <c r="G56" s="15" t="s">
        <v>4598</v>
      </c>
      <c r="I56" s="18" t="str">
        <f t="shared" si="1"/>
        <v>Conjuration_075 - Conjure Dremora Warlock: Summons a Dremora Warlock for &lt;dur&gt; seconds.</v>
      </c>
    </row>
    <row r="57" spans="3:9">
      <c r="C57" s="15" t="s">
        <v>1364</v>
      </c>
      <c r="D57" s="15" t="s">
        <v>240</v>
      </c>
      <c r="E57" s="15">
        <v>75</v>
      </c>
      <c r="F57" s="18" t="str">
        <f t="shared" si="0"/>
        <v>075</v>
      </c>
      <c r="G57" s="15" t="s">
        <v>4599</v>
      </c>
      <c r="I57" s="18" t="str">
        <f t="shared" si="1"/>
        <v>Conjuration_075 - Conjure Honed Familiar: Summons a Honed Familiar for &lt;dur&gt; seconds wherever the caster is pointing.</v>
      </c>
    </row>
    <row r="58" spans="3:9">
      <c r="C58" s="15" t="s">
        <v>530</v>
      </c>
      <c r="D58" s="15" t="s">
        <v>240</v>
      </c>
      <c r="E58" s="15">
        <v>75</v>
      </c>
      <c r="F58" s="18" t="str">
        <f t="shared" si="0"/>
        <v>075</v>
      </c>
      <c r="G58" s="15" t="s">
        <v>4600</v>
      </c>
      <c r="I58" s="18" t="str">
        <f t="shared" si="1"/>
        <v>Conjuration_075 - Conjure Lich: Summons a Lich for &lt;dur&gt; seconds wherever the caster is pointing.</v>
      </c>
    </row>
    <row r="59" spans="3:9">
      <c r="C59" s="15" t="s">
        <v>1375</v>
      </c>
      <c r="D59" s="15" t="s">
        <v>240</v>
      </c>
      <c r="E59" s="15">
        <v>75</v>
      </c>
      <c r="F59" s="18" t="str">
        <f t="shared" si="0"/>
        <v>075</v>
      </c>
      <c r="G59" s="15" t="s">
        <v>4604</v>
      </c>
      <c r="I59" s="18" t="str">
        <f t="shared" si="1"/>
        <v>Conjuration_075 - Conjure Skeleton Hero: Summons a Skeleton Hero for &lt;dur&gt; seconds wherever the caster is pointing.</v>
      </c>
    </row>
    <row r="60" spans="3:9">
      <c r="C60" s="15" t="s">
        <v>1380</v>
      </c>
      <c r="D60" s="15" t="s">
        <v>240</v>
      </c>
      <c r="E60" s="15">
        <v>75</v>
      </c>
      <c r="F60" s="18" t="str">
        <f t="shared" si="0"/>
        <v>075</v>
      </c>
      <c r="G60" s="15" t="s">
        <v>4606</v>
      </c>
      <c r="I60" s="18" t="str">
        <f t="shared" si="1"/>
        <v>Conjuration_075 - Conjure Skeleton Warlock: Summons a Skeleton Warlock for &lt;dur&gt; seconds wherever the caster is pointing.</v>
      </c>
    </row>
    <row r="61" spans="3:9">
      <c r="C61" s="15" t="s">
        <v>1468</v>
      </c>
      <c r="D61" s="15" t="s">
        <v>240</v>
      </c>
      <c r="E61" s="15">
        <v>75</v>
      </c>
      <c r="F61" s="18" t="str">
        <f t="shared" si="0"/>
        <v>075</v>
      </c>
      <c r="G61" s="15" t="s">
        <v>4650</v>
      </c>
      <c r="I61" s="18" t="str">
        <f t="shared" si="1"/>
        <v>Conjuration_075 - Planewalk Bthardamz: Travel through Oblivion to the ruins of Bthardamz. Attributes are reduced by &lt;20&gt; for &lt;60&gt; seconds.</v>
      </c>
    </row>
    <row r="62" spans="3:9">
      <c r="C62" s="15" t="s">
        <v>1470</v>
      </c>
      <c r="D62" s="15" t="s">
        <v>240</v>
      </c>
      <c r="E62" s="15">
        <v>75</v>
      </c>
      <c r="F62" s="18" t="str">
        <f t="shared" si="0"/>
        <v>075</v>
      </c>
      <c r="G62" s="15" t="s">
        <v>4651</v>
      </c>
      <c r="I62" s="18" t="str">
        <f t="shared" si="1"/>
        <v>Conjuration_075 - Planewalk Icey Outpost: Travel through Oblivion to an icey outpost within the frozen sea. Attributes are reduced by &lt;20&gt; for &lt;60&gt; seconds.</v>
      </c>
    </row>
    <row r="63" spans="3:9">
      <c r="C63" s="15" t="s">
        <v>1476</v>
      </c>
      <c r="D63" s="15" t="s">
        <v>240</v>
      </c>
      <c r="E63" s="15">
        <v>75</v>
      </c>
      <c r="F63" s="18" t="str">
        <f t="shared" si="0"/>
        <v>075</v>
      </c>
      <c r="G63" s="15" t="s">
        <v>4654</v>
      </c>
      <c r="I63" s="18" t="str">
        <f t="shared" si="1"/>
        <v>Conjuration_075 - Planewalk Lighthouse: Travel through Oblivion to an isolated lighthouse. Attributes are reduced by &lt;20&gt; for &lt;60&gt; seconds.</v>
      </c>
    </row>
    <row r="64" spans="3:9">
      <c r="C64" s="15" t="s">
        <v>1486</v>
      </c>
      <c r="D64" s="15" t="s">
        <v>240</v>
      </c>
      <c r="E64" s="15">
        <v>75</v>
      </c>
      <c r="F64" s="18" t="str">
        <f t="shared" si="0"/>
        <v>075</v>
      </c>
      <c r="G64" s="15" t="s">
        <v>4659</v>
      </c>
      <c r="I64" s="18" t="str">
        <f t="shared" si="1"/>
        <v>Conjuration_075 - Planewalk Secluded Camp: Travel through Oblivion to a secluded camp up in the mountains. Attributes are reduced by &lt;20&gt; for &lt;60&gt; seconds.</v>
      </c>
    </row>
    <row r="65" spans="3:9">
      <c r="C65" s="15" t="s">
        <v>1488</v>
      </c>
      <c r="D65" s="15" t="s">
        <v>240</v>
      </c>
      <c r="E65" s="15">
        <v>75</v>
      </c>
      <c r="F65" s="18" t="str">
        <f t="shared" si="0"/>
        <v>075</v>
      </c>
      <c r="G65" s="15" t="s">
        <v>4660</v>
      </c>
      <c r="I65" s="18" t="str">
        <f t="shared" si="1"/>
        <v>Conjuration_075 - Planewalk Stendarr's Beacon: Travel through Oblivion to Stendarr's Beacon. Attributes are reduced by &lt;20&gt; for &lt;60&gt; seconds.</v>
      </c>
    </row>
    <row r="66" spans="3:9">
      <c r="C66" s="15" t="s">
        <v>1532</v>
      </c>
      <c r="D66" s="15" t="s">
        <v>240</v>
      </c>
      <c r="E66" s="15">
        <v>75</v>
      </c>
      <c r="F66" s="18" t="str">
        <f t="shared" ref="F66:F129" si="2">TEXT(E66,"000")</f>
        <v>075</v>
      </c>
      <c r="G66" s="15" t="s">
        <v>4680</v>
      </c>
      <c r="I66" s="18" t="str">
        <f t="shared" ref="I66:I129" si="3">D66 &amp; "_" &amp; F66 &amp; " - " &amp; C66 &amp; ": " &amp; G66</f>
        <v>Conjuration_075 - Soul Split: Sap a vast portion of the target's soul, giving &lt;mag&gt; points of the drained attributes for &lt;dur&gt; seconds.</v>
      </c>
    </row>
    <row r="67" spans="3:9">
      <c r="C67" s="15" t="s">
        <v>1534</v>
      </c>
      <c r="D67" s="15" t="s">
        <v>240</v>
      </c>
      <c r="E67" s="15">
        <v>75</v>
      </c>
      <c r="F67" s="18" t="str">
        <f t="shared" si="2"/>
        <v>075</v>
      </c>
      <c r="G67" s="15" t="s">
        <v>3810</v>
      </c>
      <c r="I67" s="18" t="str">
        <f t="shared" si="3"/>
        <v>Conjuration_075 - Spelldrink: Absorb &lt;mag&gt;% of the magicka from hostile spells for &lt;dur&gt; seconds.</v>
      </c>
    </row>
    <row r="68" spans="3:9">
      <c r="C68" s="15" t="s">
        <v>352</v>
      </c>
      <c r="D68" s="15" t="s">
        <v>241</v>
      </c>
      <c r="E68" s="15">
        <v>0</v>
      </c>
      <c r="F68" s="18" t="str">
        <f t="shared" si="2"/>
        <v>000</v>
      </c>
      <c r="G68" s="15" t="s">
        <v>4591</v>
      </c>
      <c r="I68" s="18" t="str">
        <f t="shared" si="3"/>
        <v>Destruction_000 - Burning Touch: A burning rush that does &lt;mag&gt; points of damage upon touch. Targets on fire take extra damage.</v>
      </c>
    </row>
    <row r="69" spans="3:9">
      <c r="C69" s="15" t="s">
        <v>1351</v>
      </c>
      <c r="D69" s="15" t="s">
        <v>241</v>
      </c>
      <c r="E69" s="15">
        <v>0</v>
      </c>
      <c r="F69" s="18" t="str">
        <f t="shared" si="2"/>
        <v>000</v>
      </c>
      <c r="G69" s="15" t="s">
        <v>4593</v>
      </c>
      <c r="I69" s="18" t="str">
        <f t="shared" si="3"/>
        <v>Destruction_000 - Cold Touch: A chilling drift that does &lt;mag&gt; points of frost damage to Health and Stamina upon touch.</v>
      </c>
    </row>
    <row r="70" spans="3:9">
      <c r="C70" s="15" t="s">
        <v>355</v>
      </c>
      <c r="D70" s="15" t="s">
        <v>241</v>
      </c>
      <c r="E70" s="15">
        <v>0</v>
      </c>
      <c r="F70" s="18" t="str">
        <f t="shared" si="2"/>
        <v>000</v>
      </c>
      <c r="G70" s="15" t="s">
        <v>4676</v>
      </c>
      <c r="I70" s="18" t="str">
        <f t="shared" si="3"/>
        <v>Destruction_000 - Shocking Touch: A shocking flash that does &lt;mag&gt; points of shock damage to Health and half to Magicka upon touch.</v>
      </c>
    </row>
    <row r="71" spans="3:9">
      <c r="C71" s="15" t="s">
        <v>1396</v>
      </c>
      <c r="D71" s="15" t="s">
        <v>241</v>
      </c>
      <c r="E71" s="15">
        <v>25</v>
      </c>
      <c r="F71" s="18" t="str">
        <f t="shared" si="2"/>
        <v>025</v>
      </c>
      <c r="G71" s="15" t="s">
        <v>4615</v>
      </c>
      <c r="I71" s="18" t="str">
        <f t="shared" si="3"/>
        <v>Destruction_025 - Electric Touch: An electric zap that does &lt;mag&gt; points of shock damage to Health and half to Magicka upon touch.</v>
      </c>
    </row>
    <row r="72" spans="3:9">
      <c r="C72" s="15" t="s">
        <v>1411</v>
      </c>
      <c r="D72" s="15" t="s">
        <v>241</v>
      </c>
      <c r="E72" s="15">
        <v>25</v>
      </c>
      <c r="F72" s="18" t="str">
        <f t="shared" si="2"/>
        <v>025</v>
      </c>
      <c r="G72" s="15" t="s">
        <v>4622</v>
      </c>
      <c r="I72" s="18" t="str">
        <f t="shared" si="3"/>
        <v>Destruction_025 - Flame Touch: A flaming graze that does &lt;mag&gt; points of damage upon touch. Targets on fire take extra damage.</v>
      </c>
    </row>
    <row r="73" spans="3:9">
      <c r="C73" s="15" t="s">
        <v>1413</v>
      </c>
      <c r="D73" s="15" t="s">
        <v>241</v>
      </c>
      <c r="E73" s="15">
        <v>25</v>
      </c>
      <c r="F73" s="18" t="str">
        <f t="shared" si="2"/>
        <v>025</v>
      </c>
      <c r="G73" s="15" t="s">
        <v>4623</v>
      </c>
      <c r="I73" s="18" t="str">
        <f t="shared" si="3"/>
        <v>Destruction_025 - Flame Wave: A wave of fire that does &lt;mag&gt; points of damage to all affected targets. Targets on fire take extra damage.</v>
      </c>
    </row>
    <row r="74" spans="3:9">
      <c r="C74" s="15" t="s">
        <v>1420</v>
      </c>
      <c r="D74" s="15" t="s">
        <v>241</v>
      </c>
      <c r="E74" s="15">
        <v>25</v>
      </c>
      <c r="F74" s="18" t="str">
        <f t="shared" si="2"/>
        <v>025</v>
      </c>
      <c r="G74" s="15" t="s">
        <v>4627</v>
      </c>
      <c r="I74" s="18" t="str">
        <f t="shared" si="3"/>
        <v>Destruction_025 - Frost Touch: A cold burst that does &lt;mag&gt; points of frost damage to Health and Stamina upon touch.</v>
      </c>
    </row>
    <row r="75" spans="3:9">
      <c r="C75" s="15" t="s">
        <v>1422</v>
      </c>
      <c r="D75" s="15" t="s">
        <v>241</v>
      </c>
      <c r="E75" s="15">
        <v>25</v>
      </c>
      <c r="F75" s="18" t="str">
        <f t="shared" si="2"/>
        <v>025</v>
      </c>
      <c r="G75" s="15" t="s">
        <v>4628</v>
      </c>
      <c r="I75" s="18" t="str">
        <f t="shared" si="3"/>
        <v>Destruction_025 - Frost Wave: A freezing wave that does &lt;mag&gt; points of frost damage to Health and Stamina on all affected targets.</v>
      </c>
    </row>
    <row r="76" spans="3:9">
      <c r="C76" s="15" t="s">
        <v>1522</v>
      </c>
      <c r="D76" s="15" t="s">
        <v>241</v>
      </c>
      <c r="E76" s="15">
        <v>25</v>
      </c>
      <c r="F76" s="18" t="str">
        <f t="shared" si="2"/>
        <v>025</v>
      </c>
      <c r="G76" s="15" t="s">
        <v>4675</v>
      </c>
      <c r="I76" s="18" t="str">
        <f t="shared" si="3"/>
        <v>Destruction_025 - Shock Wave: A wave of shock that does &lt;mag&gt; points of shock damage to Health and half to Magicka on all affected targets.</v>
      </c>
    </row>
    <row r="77" spans="3:9">
      <c r="C77" s="15" t="s">
        <v>1542</v>
      </c>
      <c r="D77" s="15" t="s">
        <v>241</v>
      </c>
      <c r="E77" s="15">
        <v>25</v>
      </c>
      <c r="F77" s="18" t="str">
        <f t="shared" si="2"/>
        <v>025</v>
      </c>
      <c r="G77" s="15" t="s">
        <v>4681</v>
      </c>
      <c r="I77" s="18" t="str">
        <f t="shared" si="3"/>
        <v>Destruction_025 - Vampiric Leech: Absorb &lt;mag&gt; points of health from the target. Victims' health regeneration is negated for &lt;15&gt; seconds.</v>
      </c>
    </row>
    <row r="78" spans="3:9">
      <c r="C78" s="15" t="s">
        <v>283</v>
      </c>
      <c r="D78" s="15" t="s">
        <v>241</v>
      </c>
      <c r="E78" s="15">
        <v>25</v>
      </c>
      <c r="F78" s="18" t="str">
        <f t="shared" si="2"/>
        <v>025</v>
      </c>
      <c r="G78" s="15" t="s">
        <v>3812</v>
      </c>
      <c r="I78" s="18" t="str">
        <f t="shared" si="3"/>
        <v>Destruction_025 - Weakness to Fire: Target is &lt;mag&gt;% weaker to fire damage for &lt;dur&gt; seconds.</v>
      </c>
    </row>
    <row r="79" spans="3:9">
      <c r="C79" s="15" t="s">
        <v>284</v>
      </c>
      <c r="D79" s="15" t="s">
        <v>241</v>
      </c>
      <c r="E79" s="15">
        <v>25</v>
      </c>
      <c r="F79" s="18" t="str">
        <f t="shared" si="2"/>
        <v>025</v>
      </c>
      <c r="G79" s="15" t="s">
        <v>3813</v>
      </c>
      <c r="I79" s="18" t="str">
        <f t="shared" si="3"/>
        <v>Destruction_025 - Weakness to Frost: Target is &lt;mag&gt;% weaker to frost damage for &lt;dur&gt; seconds.</v>
      </c>
    </row>
    <row r="80" spans="3:9">
      <c r="C80" s="15" t="s">
        <v>286</v>
      </c>
      <c r="D80" s="15" t="s">
        <v>241</v>
      </c>
      <c r="E80" s="15">
        <v>25</v>
      </c>
      <c r="F80" s="18" t="str">
        <f t="shared" si="2"/>
        <v>025</v>
      </c>
      <c r="G80" s="15" t="s">
        <v>3816</v>
      </c>
      <c r="I80" s="18" t="str">
        <f t="shared" si="3"/>
        <v>Destruction_025 - Weakness to Shock: Target is &lt;mag&gt;% weaker to shock damage for &lt;dur&gt; seconds.</v>
      </c>
    </row>
    <row r="81" spans="3:9">
      <c r="C81" s="15" t="s">
        <v>1400</v>
      </c>
      <c r="D81" s="15" t="s">
        <v>241</v>
      </c>
      <c r="E81" s="15">
        <v>50</v>
      </c>
      <c r="F81" s="18" t="str">
        <f t="shared" si="2"/>
        <v>050</v>
      </c>
      <c r="G81" s="15" t="s">
        <v>4618</v>
      </c>
      <c r="I81" s="18" t="str">
        <f t="shared" si="3"/>
        <v>Destruction_050 - Fiery Grasp: A fiery upsurge that does &lt;mag&gt; points of damage upon touch. Targets on fire take extra damage.</v>
      </c>
    </row>
    <row r="82" spans="3:9">
      <c r="C82" s="15" t="s">
        <v>1407</v>
      </c>
      <c r="D82" s="15" t="s">
        <v>241</v>
      </c>
      <c r="E82" s="15">
        <v>50</v>
      </c>
      <c r="F82" s="18" t="str">
        <f t="shared" si="2"/>
        <v>050</v>
      </c>
      <c r="G82" s="15" t="s">
        <v>4621</v>
      </c>
      <c r="I82" s="18" t="str">
        <f t="shared" si="3"/>
        <v>Destruction_050 - Flame Barrage: A barrage of flame that does &lt;mag&gt; points of damage to health. Targets on fire take extra damage.</v>
      </c>
    </row>
    <row r="83" spans="3:9">
      <c r="C83" s="15" t="s">
        <v>1430</v>
      </c>
      <c r="D83" s="15" t="s">
        <v>241</v>
      </c>
      <c r="E83" s="15">
        <v>50</v>
      </c>
      <c r="F83" s="18" t="str">
        <f t="shared" si="2"/>
        <v>050</v>
      </c>
      <c r="G83" s="15" t="s">
        <v>4632</v>
      </c>
      <c r="I83" s="18" t="str">
        <f t="shared" si="3"/>
        <v>Destruction_050 - Ice Barrage: A barrage of ice that does &lt;mag&gt; points of frost damage to Health and Stamina.</v>
      </c>
    </row>
    <row r="84" spans="3:9">
      <c r="C84" s="15" t="s">
        <v>1445</v>
      </c>
      <c r="D84" s="15" t="s">
        <v>241</v>
      </c>
      <c r="E84" s="15">
        <v>50</v>
      </c>
      <c r="F84" s="18" t="str">
        <f t="shared" si="2"/>
        <v>050</v>
      </c>
      <c r="G84" s="15" t="s">
        <v>4637</v>
      </c>
      <c r="I84" s="18" t="str">
        <f t="shared" si="3"/>
        <v>Destruction_050 - Lightning Grasp: A lightning charge that does &lt;mag&gt; points of shock damage to Health and half to Magicka upon touch.</v>
      </c>
    </row>
    <row r="85" spans="3:9">
      <c r="C85" s="15" t="s">
        <v>1517</v>
      </c>
      <c r="D85" s="15" t="s">
        <v>241</v>
      </c>
      <c r="E85" s="15">
        <v>50</v>
      </c>
      <c r="F85" s="18" t="str">
        <f t="shared" si="2"/>
        <v>050</v>
      </c>
      <c r="G85" s="15" t="s">
        <v>4674</v>
      </c>
      <c r="I85" s="18" t="str">
        <f t="shared" si="3"/>
        <v>Destruction_050 - Shock Barrage: A barrage of lightning that does &lt;mag&gt; points of shock damage to Health and half to Magicka.</v>
      </c>
    </row>
    <row r="86" spans="3:9">
      <c r="C86" s="15" t="s">
        <v>1546</v>
      </c>
      <c r="D86" s="15" t="s">
        <v>241</v>
      </c>
      <c r="E86" s="15">
        <v>50</v>
      </c>
      <c r="F86" s="18" t="str">
        <f t="shared" si="2"/>
        <v>050</v>
      </c>
      <c r="G86" s="15" t="s">
        <v>4683</v>
      </c>
      <c r="I86" s="18" t="str">
        <f t="shared" si="3"/>
        <v>Destruction_050 - Vampiric Veil: For &lt;dur&gt; seconds, absorb &lt;mag&gt; points of health from opponents in melee range.</v>
      </c>
    </row>
    <row r="87" spans="3:9">
      <c r="C87" s="15" t="s">
        <v>1553</v>
      </c>
      <c r="D87" s="15" t="s">
        <v>241</v>
      </c>
      <c r="E87" s="15">
        <v>50</v>
      </c>
      <c r="F87" s="18" t="str">
        <f t="shared" si="2"/>
        <v>050</v>
      </c>
      <c r="G87" s="15" t="s">
        <v>4686</v>
      </c>
      <c r="I87" s="18" t="str">
        <f t="shared" si="3"/>
        <v>Destruction_050 - Winter's Grasp: A freezing outburst that does &lt;mag&gt; points of frost damage to Health and Stamina upon touch.</v>
      </c>
    </row>
    <row r="88" spans="3:9">
      <c r="C88" s="15" t="s">
        <v>1342</v>
      </c>
      <c r="D88" s="15" t="s">
        <v>241</v>
      </c>
      <c r="E88" s="15">
        <v>75</v>
      </c>
      <c r="F88" s="18" t="str">
        <f t="shared" si="2"/>
        <v>075</v>
      </c>
      <c r="G88" s="15" t="s">
        <v>4587</v>
      </c>
      <c r="I88" s="18" t="str">
        <f t="shared" si="3"/>
        <v>Destruction_075 - Artic Blow: An icey spew that does &lt;mag&gt; points of frost damage to Health and Stamina upon touch.</v>
      </c>
    </row>
    <row r="89" spans="3:9">
      <c r="C89" s="15" t="s">
        <v>360</v>
      </c>
      <c r="D89" s="15" t="s">
        <v>241</v>
      </c>
      <c r="E89" s="15">
        <v>75</v>
      </c>
      <c r="F89" s="18" t="str">
        <f t="shared" si="2"/>
        <v>075</v>
      </c>
      <c r="G89" s="15" t="s">
        <v>4620</v>
      </c>
      <c r="I89" s="18" t="str">
        <f t="shared" si="3"/>
        <v>Destruction_075 - Fire Surge: A surge of fire that does &lt;mag&gt; points of damage to all affected targets. Targets on fire take extra damage.</v>
      </c>
    </row>
    <row r="90" spans="3:9">
      <c r="C90" s="15" t="s">
        <v>1424</v>
      </c>
      <c r="D90" s="15" t="s">
        <v>241</v>
      </c>
      <c r="E90" s="15">
        <v>75</v>
      </c>
      <c r="F90" s="18" t="str">
        <f t="shared" si="2"/>
        <v>075</v>
      </c>
      <c r="G90" s="15" t="s">
        <v>4629</v>
      </c>
      <c r="I90" s="18" t="str">
        <f t="shared" si="3"/>
        <v>Destruction_075 - Frozen: Targets that fail to resist are frozen for &lt;dur&gt; seconds. Frozen targets take lingering damage.</v>
      </c>
    </row>
    <row r="91" spans="3:9">
      <c r="C91" s="15" t="s">
        <v>367</v>
      </c>
      <c r="D91" s="15" t="s">
        <v>241</v>
      </c>
      <c r="E91" s="15">
        <v>75</v>
      </c>
      <c r="F91" s="18" t="str">
        <f t="shared" si="2"/>
        <v>075</v>
      </c>
      <c r="G91" s="15" t="s">
        <v>4633</v>
      </c>
      <c r="I91" s="18" t="str">
        <f t="shared" si="3"/>
        <v>Destruction_075 - Ice Surge: A freezing surge that does &lt;mag&gt; points of frost damage to Health and Stamina on all affected targets.</v>
      </c>
    </row>
    <row r="92" spans="3:9">
      <c r="C92" s="15" t="s">
        <v>1441</v>
      </c>
      <c r="D92" s="15" t="s">
        <v>241</v>
      </c>
      <c r="E92" s="15">
        <v>75</v>
      </c>
      <c r="F92" s="18" t="str">
        <f t="shared" si="2"/>
        <v>075</v>
      </c>
      <c r="G92" s="15" t="s">
        <v>4635</v>
      </c>
      <c r="I92" s="18" t="str">
        <f t="shared" si="3"/>
        <v>Destruction_075 - Lightning Blow: A lightning streak that does &lt;mag&gt; points of shock damage to Health and half to Magicka upon touch.</v>
      </c>
    </row>
    <row r="93" spans="3:9">
      <c r="C93" s="15" t="s">
        <v>1443</v>
      </c>
      <c r="D93" s="15" t="s">
        <v>241</v>
      </c>
      <c r="E93" s="15">
        <v>75</v>
      </c>
      <c r="F93" s="18" t="str">
        <f t="shared" si="2"/>
        <v>075</v>
      </c>
      <c r="G93" s="15" t="s">
        <v>4636</v>
      </c>
      <c r="I93" s="18" t="str">
        <f t="shared" si="3"/>
        <v>Destruction_075 - Lightning Form: For &lt;dur&gt; seconds, regenerate your magicka significantly faster. Nearby enemies are shocked.</v>
      </c>
    </row>
    <row r="94" spans="3:9">
      <c r="C94" s="15" t="s">
        <v>370</v>
      </c>
      <c r="D94" s="15" t="s">
        <v>241</v>
      </c>
      <c r="E94" s="15">
        <v>75</v>
      </c>
      <c r="F94" s="18" t="str">
        <f t="shared" si="2"/>
        <v>075</v>
      </c>
      <c r="G94" s="15" t="s">
        <v>4638</v>
      </c>
      <c r="I94" s="18" t="str">
        <f t="shared" si="3"/>
        <v>Destruction_075 - Lightning Surge: A surge of lightning that does &lt;mag&gt; points of shock damage to Health and half to Magicka on all affected targets.</v>
      </c>
    </row>
    <row r="95" spans="3:9">
      <c r="C95" s="15" t="s">
        <v>1497</v>
      </c>
      <c r="D95" s="15" t="s">
        <v>241</v>
      </c>
      <c r="E95" s="15">
        <v>75</v>
      </c>
      <c r="F95" s="18" t="str">
        <f t="shared" si="2"/>
        <v>075</v>
      </c>
      <c r="G95" s="15" t="s">
        <v>4666</v>
      </c>
      <c r="I95" s="18" t="str">
        <f t="shared" si="3"/>
        <v>Destruction_075 - Ragefire: A flash of fire, creatures and people burn for &lt;mag&gt; points of damage and are frenzied for &lt;20&gt; seconds.</v>
      </c>
    </row>
    <row r="96" spans="3:9">
      <c r="C96" s="15" t="s">
        <v>1511</v>
      </c>
      <c r="D96" s="15" t="s">
        <v>241</v>
      </c>
      <c r="E96" s="15">
        <v>75</v>
      </c>
      <c r="F96" s="18" t="str">
        <f t="shared" si="2"/>
        <v>075</v>
      </c>
      <c r="G96" s="15" t="s">
        <v>4670</v>
      </c>
      <c r="I96" s="18" t="str">
        <f t="shared" si="3"/>
        <v>Destruction_075 - Scorching Blow: A scorching abrasion that does &lt;mag&gt; points of damage upon touch. Targets on fire take extra damage.</v>
      </c>
    </row>
    <row r="97" spans="3:9">
      <c r="C97" s="15" t="s">
        <v>1544</v>
      </c>
      <c r="D97" s="15" t="s">
        <v>241</v>
      </c>
      <c r="E97" s="15">
        <v>75</v>
      </c>
      <c r="F97" s="18" t="str">
        <f t="shared" si="2"/>
        <v>075</v>
      </c>
      <c r="G97" s="15" t="s">
        <v>4682</v>
      </c>
      <c r="I97" s="18" t="str">
        <f t="shared" si="3"/>
        <v>Destruction_075 - Vampiric Strain: Absorb &lt;mag&gt; points of health from targets in a 15 foot radius. Victims' health regeneration is negated for &lt;25&gt; seconds.</v>
      </c>
    </row>
    <row r="98" spans="3:9">
      <c r="C98" s="15" t="s">
        <v>1417</v>
      </c>
      <c r="D98" s="15" t="s">
        <v>242</v>
      </c>
      <c r="E98" s="15">
        <v>0</v>
      </c>
      <c r="F98" s="18" t="str">
        <f t="shared" si="2"/>
        <v>000</v>
      </c>
      <c r="G98" s="15" t="s">
        <v>4625</v>
      </c>
      <c r="I98" s="18" t="str">
        <f t="shared" si="3"/>
        <v>Illusion_000 - Fright: Creatures and people up to level &lt;mag&gt; flee from combat for &lt;dur&gt; seconds upon touch.</v>
      </c>
    </row>
    <row r="99" spans="3:9">
      <c r="C99" s="15" t="s">
        <v>820</v>
      </c>
      <c r="D99" s="15" t="s">
        <v>242</v>
      </c>
      <c r="E99" s="15">
        <v>0</v>
      </c>
      <c r="F99" s="18" t="str">
        <f t="shared" si="2"/>
        <v>000</v>
      </c>
      <c r="G99" s="15" t="s">
        <v>3863</v>
      </c>
      <c r="I99" s="18" t="str">
        <f t="shared" si="3"/>
        <v>Illusion_000 - Night Eye: Improved night vision for &lt;dur&gt; seconds.</v>
      </c>
    </row>
    <row r="100" spans="3:9">
      <c r="C100" s="15" t="s">
        <v>1528</v>
      </c>
      <c r="D100" s="15" t="s">
        <v>242</v>
      </c>
      <c r="E100" s="15">
        <v>0</v>
      </c>
      <c r="F100" s="18" t="str">
        <f t="shared" si="2"/>
        <v>000</v>
      </c>
      <c r="G100" s="15" t="s">
        <v>4673</v>
      </c>
      <c r="I100" s="18" t="str">
        <f t="shared" si="3"/>
        <v>Illusion_000 - Soothe: Creatures and people up to level &lt;mag&gt; won't fight for &lt;dur&gt; seconds upon touch.</v>
      </c>
    </row>
    <row r="101" spans="3:9">
      <c r="C101" s="15" t="s">
        <v>1346</v>
      </c>
      <c r="D101" s="15" t="s">
        <v>242</v>
      </c>
      <c r="E101" s="15">
        <v>25</v>
      </c>
      <c r="F101" s="18" t="str">
        <f t="shared" si="2"/>
        <v>025</v>
      </c>
      <c r="G101" s="15" t="s">
        <v>4589</v>
      </c>
      <c r="I101" s="18" t="str">
        <f t="shared" si="3"/>
        <v>Illusion_025 - Bravery: Target won't flee for &lt;dur&gt; seconds and gets some extra health and stamina upon touch.</v>
      </c>
    </row>
    <row r="102" spans="3:9">
      <c r="C102" s="15" t="s">
        <v>417</v>
      </c>
      <c r="D102" s="15" t="s">
        <v>242</v>
      </c>
      <c r="E102" s="15">
        <v>25</v>
      </c>
      <c r="F102" s="18" t="str">
        <f t="shared" si="2"/>
        <v>025</v>
      </c>
      <c r="G102" s="15" t="s">
        <v>4592</v>
      </c>
      <c r="I102" s="18" t="str">
        <f t="shared" si="3"/>
        <v>Illusion_025 - Charm: Caster's disposition is slightly increased for &lt;dur&gt; seconds, making prices &lt;10&gt;% better.</v>
      </c>
    </row>
    <row r="103" spans="3:9">
      <c r="C103" s="15" t="s">
        <v>415</v>
      </c>
      <c r="D103" s="15" t="s">
        <v>242</v>
      </c>
      <c r="E103" s="15">
        <v>25</v>
      </c>
      <c r="F103" s="18" t="str">
        <f t="shared" si="2"/>
        <v>025</v>
      </c>
      <c r="G103" s="15" t="s">
        <v>4665</v>
      </c>
      <c r="I103" s="18" t="str">
        <f t="shared" si="3"/>
        <v>Illusion_025 - Rage: Creatures and people up to level &lt;mag&gt; will attack anything nearby for &lt;dur&gt; seconds upon touch.</v>
      </c>
    </row>
    <row r="104" spans="3:9">
      <c r="C104" s="15" t="s">
        <v>423</v>
      </c>
      <c r="D104" s="15" t="s">
        <v>242</v>
      </c>
      <c r="E104" s="15">
        <v>25</v>
      </c>
      <c r="F104" s="18" t="str">
        <f t="shared" si="2"/>
        <v>025</v>
      </c>
      <c r="G104" s="15" t="s">
        <v>3819</v>
      </c>
      <c r="I104" s="18" t="str">
        <f t="shared" si="3"/>
        <v>Illusion_025 - Shroud: Caster is invisible for &lt;dur&gt; seconds. Activating an object or attacking will break the spell.</v>
      </c>
    </row>
    <row r="105" spans="3:9">
      <c r="C105" s="15" t="s">
        <v>412</v>
      </c>
      <c r="D105" s="15" t="s">
        <v>242</v>
      </c>
      <c r="E105" s="15">
        <v>50</v>
      </c>
      <c r="F105" s="18" t="str">
        <f t="shared" si="2"/>
        <v>050</v>
      </c>
      <c r="G105" s="15" t="s">
        <v>4631</v>
      </c>
      <c r="I105" s="18" t="str">
        <f t="shared" si="3"/>
        <v>Illusion_050 - Hush: Prevents the target from casting magic for &lt;dur&gt; seconds.</v>
      </c>
    </row>
    <row r="106" spans="3:9">
      <c r="C106" s="15" t="s">
        <v>433</v>
      </c>
      <c r="D106" s="15" t="s">
        <v>242</v>
      </c>
      <c r="E106" s="15">
        <v>50</v>
      </c>
      <c r="F106" s="18" t="str">
        <f t="shared" si="2"/>
        <v>050</v>
      </c>
      <c r="G106" s="15" t="s">
        <v>4672</v>
      </c>
      <c r="I106" s="18" t="str">
        <f t="shared" si="3"/>
        <v>Illusion_050 - Seduce: Caster's disposition is further increased for &lt;dur&gt; seconds, prices are &lt;20&gt;% better and stolen goods are barterable.</v>
      </c>
    </row>
    <row r="107" spans="3:9">
      <c r="C107" s="15" t="s">
        <v>434</v>
      </c>
      <c r="D107" s="15" t="s">
        <v>242</v>
      </c>
      <c r="E107" s="15">
        <v>50</v>
      </c>
      <c r="F107" s="18" t="str">
        <f t="shared" si="2"/>
        <v>050</v>
      </c>
      <c r="G107" s="15" t="s">
        <v>4673</v>
      </c>
      <c r="I107" s="18" t="str">
        <f t="shared" si="3"/>
        <v>Illusion_050 - Serenity: Creatures and people up to level &lt;mag&gt; won't fight for &lt;dur&gt; seconds upon touch.</v>
      </c>
    </row>
    <row r="108" spans="3:9">
      <c r="C108" s="15" t="s">
        <v>1540</v>
      </c>
      <c r="D108" s="15" t="s">
        <v>242</v>
      </c>
      <c r="E108" s="15">
        <v>50</v>
      </c>
      <c r="F108" s="18" t="str">
        <f t="shared" si="2"/>
        <v>050</v>
      </c>
      <c r="G108" s="15" t="s">
        <v>4625</v>
      </c>
      <c r="I108" s="18" t="str">
        <f t="shared" si="3"/>
        <v>Illusion_050 - Terror: Creatures and people up to level &lt;mag&gt; flee from combat for &lt;dur&gt; seconds upon touch.</v>
      </c>
    </row>
    <row r="109" spans="3:9">
      <c r="C109" s="15" t="s">
        <v>1436</v>
      </c>
      <c r="D109" s="15" t="s">
        <v>242</v>
      </c>
      <c r="E109" s="15">
        <v>75</v>
      </c>
      <c r="F109" s="18" t="str">
        <f t="shared" si="2"/>
        <v>075</v>
      </c>
      <c r="G109" s="15" t="s">
        <v>4589</v>
      </c>
      <c r="I109" s="18" t="str">
        <f t="shared" si="3"/>
        <v>Illusion_075 - Inspiration: Target won't flee for &lt;dur&gt; seconds and gets some extra health and stamina upon touch.</v>
      </c>
    </row>
    <row r="110" spans="3:9">
      <c r="C110" s="15" t="s">
        <v>438</v>
      </c>
      <c r="D110" s="15" t="s">
        <v>242</v>
      </c>
      <c r="E110" s="15">
        <v>75</v>
      </c>
      <c r="F110" s="18" t="str">
        <f t="shared" si="2"/>
        <v>075</v>
      </c>
      <c r="G110" s="15" t="s">
        <v>4641</v>
      </c>
      <c r="I110" s="18" t="str">
        <f t="shared" si="3"/>
        <v>Illusion_075 - Mesmerize: Caster's disposition is greatly increased for &lt;dur&gt; seconds, prices are &lt;35&gt;% better, stolen goods are barterable, and merchants buy any item.</v>
      </c>
    </row>
    <row r="111" spans="3:9">
      <c r="C111" s="15" t="s">
        <v>1463</v>
      </c>
      <c r="D111" s="15" t="s">
        <v>242</v>
      </c>
      <c r="E111" s="15">
        <v>75</v>
      </c>
      <c r="F111" s="18" t="str">
        <f t="shared" si="2"/>
        <v>075</v>
      </c>
      <c r="G111" s="15" t="s">
        <v>4648</v>
      </c>
      <c r="I111" s="18" t="str">
        <f t="shared" si="3"/>
        <v>Illusion_075 - Pacify Rune: Targets up to level &lt;20&gt; that fail to resist won't fight for &lt;60&gt; seconds.</v>
      </c>
    </row>
    <row r="112" spans="3:9">
      <c r="C112" s="15" t="s">
        <v>1507</v>
      </c>
      <c r="D112" s="15" t="s">
        <v>242</v>
      </c>
      <c r="E112" s="15">
        <v>75</v>
      </c>
      <c r="F112" s="18" t="str">
        <f t="shared" si="2"/>
        <v>075</v>
      </c>
      <c r="G112" s="15" t="s">
        <v>4669</v>
      </c>
      <c r="I112" s="18" t="str">
        <f t="shared" si="3"/>
        <v>Illusion_075 - Rout Rune: Targets up to level &lt;20&gt; that fail to resist flee from combat for &lt;30&gt; seconds.</v>
      </c>
    </row>
    <row r="113" spans="3:9">
      <c r="C113" s="15" t="s">
        <v>441</v>
      </c>
      <c r="D113" s="15" t="s">
        <v>242</v>
      </c>
      <c r="E113" s="15">
        <v>75</v>
      </c>
      <c r="F113" s="18" t="str">
        <f t="shared" si="2"/>
        <v>075</v>
      </c>
      <c r="G113" s="15" t="s">
        <v>4677</v>
      </c>
      <c r="I113" s="18" t="str">
        <f t="shared" si="3"/>
        <v>Illusion_075 - Silence: Prevents targets from casting magic in a 15 foot radius for &lt;dur&gt; seconds.</v>
      </c>
    </row>
    <row r="114" spans="3:9">
      <c r="C114" s="15" t="s">
        <v>436</v>
      </c>
      <c r="D114" s="15" t="s">
        <v>242</v>
      </c>
      <c r="E114" s="15">
        <v>75</v>
      </c>
      <c r="F114" s="18" t="str">
        <f t="shared" si="2"/>
        <v>075</v>
      </c>
      <c r="G114" s="15" t="s">
        <v>4665</v>
      </c>
      <c r="I114" s="18" t="str">
        <f t="shared" si="3"/>
        <v>Illusion_075 - Wrath: Creatures and people up to level &lt;mag&gt; will attack anything nearby for &lt;dur&gt; seconds upon touch.</v>
      </c>
    </row>
    <row r="115" spans="3:9">
      <c r="C115" s="15" t="s">
        <v>1326</v>
      </c>
      <c r="D115" s="15" t="s">
        <v>243</v>
      </c>
      <c r="E115" s="15">
        <v>0</v>
      </c>
      <c r="F115" s="18" t="str">
        <f t="shared" si="2"/>
        <v>000</v>
      </c>
      <c r="G115" s="15" t="s">
        <v>4579</v>
      </c>
      <c r="I115" s="18" t="str">
        <f t="shared" si="3"/>
        <v>Restoration_000 - Absorb Illusion: Absorb &lt;mag&gt; points of Illusion from the target for &lt;dur&gt; seconds on touch.</v>
      </c>
    </row>
    <row r="116" spans="3:9">
      <c r="C116" s="15" t="s">
        <v>1330</v>
      </c>
      <c r="D116" s="15" t="s">
        <v>243</v>
      </c>
      <c r="E116" s="15">
        <v>0</v>
      </c>
      <c r="F116" s="18" t="str">
        <f t="shared" si="2"/>
        <v>000</v>
      </c>
      <c r="G116" s="15" t="s">
        <v>4581</v>
      </c>
      <c r="I116" s="18" t="str">
        <f t="shared" si="3"/>
        <v>Restoration_000 - Absorb Lockpicking: Absorb &lt;mag&gt; points of Lockpicking from the target for &lt;dur&gt; seconds on touch.</v>
      </c>
    </row>
    <row r="117" spans="3:9">
      <c r="C117" s="15" t="s">
        <v>839</v>
      </c>
      <c r="D117" s="15" t="s">
        <v>243</v>
      </c>
      <c r="E117" s="15">
        <v>0</v>
      </c>
      <c r="F117" s="18" t="str">
        <f t="shared" si="2"/>
        <v>000</v>
      </c>
      <c r="G117" s="15" t="s">
        <v>4611</v>
      </c>
      <c r="I117" s="18" t="str">
        <f t="shared" si="3"/>
        <v>Restoration_000 - Dispel: Dispels the caster's continuous magic effects.</v>
      </c>
    </row>
    <row r="118" spans="3:9">
      <c r="C118" s="15" t="s">
        <v>1434</v>
      </c>
      <c r="D118" s="15" t="s">
        <v>243</v>
      </c>
      <c r="E118" s="15">
        <v>0</v>
      </c>
      <c r="F118" s="18" t="str">
        <f t="shared" si="2"/>
        <v>000</v>
      </c>
      <c r="G118" s="15" t="s">
        <v>4634</v>
      </c>
      <c r="I118" s="18" t="str">
        <f t="shared" si="3"/>
        <v>Restoration_000 - Infect Life: A weak affliction that does &lt;mag&gt; points of damage per second for &lt;dur&gt; seconds. Targets infected move slower.</v>
      </c>
    </row>
    <row r="119" spans="3:9">
      <c r="C119" s="15" t="s">
        <v>15</v>
      </c>
      <c r="D119" s="15" t="s">
        <v>243</v>
      </c>
      <c r="E119" s="15">
        <v>0</v>
      </c>
      <c r="F119" s="18" t="str">
        <f t="shared" si="2"/>
        <v>000</v>
      </c>
      <c r="G119" s="15" t="s">
        <v>4663</v>
      </c>
      <c r="I119" s="18" t="str">
        <f t="shared" si="3"/>
        <v xml:space="preserve">Restoration_000 - Poison: Instill the target with &lt;mag&gt; points of poison damage per second. </v>
      </c>
    </row>
    <row r="120" spans="3:9">
      <c r="C120" s="15" t="s">
        <v>1509</v>
      </c>
      <c r="D120" s="15" t="s">
        <v>243</v>
      </c>
      <c r="E120" s="15">
        <v>0</v>
      </c>
      <c r="F120" s="18" t="str">
        <f t="shared" si="2"/>
        <v>000</v>
      </c>
      <c r="G120" s="15" t="s">
        <v>4269</v>
      </c>
      <c r="I120" s="18" t="str">
        <f t="shared" si="3"/>
        <v>Restoration_000 - Salve Self: Heals the caster &lt;mag&gt; points per second for &lt;dur&gt; seconds.</v>
      </c>
    </row>
    <row r="121" spans="3:9">
      <c r="C121" s="15" t="s">
        <v>1322</v>
      </c>
      <c r="D121" s="15" t="s">
        <v>243</v>
      </c>
      <c r="E121" s="15">
        <v>25</v>
      </c>
      <c r="F121" s="18" t="str">
        <f t="shared" si="2"/>
        <v>025</v>
      </c>
      <c r="G121" s="15" t="s">
        <v>4577</v>
      </c>
      <c r="I121" s="18" t="str">
        <f t="shared" si="3"/>
        <v>Restoration_025 - Absorb Hand To Hand: Absorb &lt;mag&gt; points of unarmed damage from the target for &lt;dur&gt; seconds on touch.</v>
      </c>
    </row>
    <row r="122" spans="3:9">
      <c r="C122" s="15" t="s">
        <v>1328</v>
      </c>
      <c r="D122" s="15" t="s">
        <v>243</v>
      </c>
      <c r="E122" s="15">
        <v>25</v>
      </c>
      <c r="F122" s="18" t="str">
        <f t="shared" si="2"/>
        <v>025</v>
      </c>
      <c r="G122" s="15" t="s">
        <v>4580</v>
      </c>
      <c r="I122" s="18" t="str">
        <f t="shared" si="3"/>
        <v>Restoration_025 - Absorb Light Armor: Absorb &lt;mag&gt; points of Light Armor from the target for &lt;dur&gt; seconds on touch.</v>
      </c>
    </row>
    <row r="123" spans="3:9">
      <c r="C123" s="15" t="s">
        <v>1334</v>
      </c>
      <c r="D123" s="15" t="s">
        <v>243</v>
      </c>
      <c r="E123" s="15">
        <v>25</v>
      </c>
      <c r="F123" s="18" t="str">
        <f t="shared" si="2"/>
        <v>025</v>
      </c>
      <c r="G123" s="15" t="s">
        <v>4583</v>
      </c>
      <c r="I123" s="18" t="str">
        <f t="shared" si="3"/>
        <v>Restoration_025 - Absorb Restoration: Absorb &lt;mag&gt; points of Restoration from the target for &lt;dur&gt; seconds on touch.</v>
      </c>
    </row>
    <row r="124" spans="3:9">
      <c r="C124" s="15" t="s">
        <v>1338</v>
      </c>
      <c r="D124" s="15" t="s">
        <v>243</v>
      </c>
      <c r="E124" s="15">
        <v>25</v>
      </c>
      <c r="F124" s="18" t="str">
        <f t="shared" si="2"/>
        <v>025</v>
      </c>
      <c r="G124" s="15" t="s">
        <v>4585</v>
      </c>
      <c r="I124" s="18" t="str">
        <f t="shared" si="3"/>
        <v>Restoration_025 - Absorb Speechcraft: Absorb &lt;mag&gt; points of Speechcraft from the target for &lt;dur&gt; seconds on touch.</v>
      </c>
    </row>
    <row r="125" spans="3:9">
      <c r="C125" s="15" t="s">
        <v>1344</v>
      </c>
      <c r="D125" s="15" t="s">
        <v>243</v>
      </c>
      <c r="E125" s="15">
        <v>25</v>
      </c>
      <c r="F125" s="18" t="str">
        <f t="shared" si="2"/>
        <v>025</v>
      </c>
      <c r="G125" s="15" t="s">
        <v>4588</v>
      </c>
      <c r="I125" s="18" t="str">
        <f t="shared" si="3"/>
        <v>Restoration_025 - Blight Living: A contagious wave that does &lt;mag&gt; points of affliction damage to Health and Stamina. Targets infected take extra damage.</v>
      </c>
    </row>
    <row r="126" spans="3:9">
      <c r="C126" s="15" t="s">
        <v>824</v>
      </c>
      <c r="D126" s="15" t="s">
        <v>243</v>
      </c>
      <c r="E126" s="15">
        <v>25</v>
      </c>
      <c r="F126" s="18" t="str">
        <f t="shared" si="2"/>
        <v>025</v>
      </c>
      <c r="G126" s="15" t="s">
        <v>4610</v>
      </c>
      <c r="I126" s="18" t="str">
        <f t="shared" si="3"/>
        <v>Restoration_025 - Cure Poison: Cures the caster from poison's continuing effects.</v>
      </c>
    </row>
    <row r="127" spans="3:9">
      <c r="C127" s="15" t="s">
        <v>1415</v>
      </c>
      <c r="D127" s="15" t="s">
        <v>243</v>
      </c>
      <c r="E127" s="15">
        <v>25</v>
      </c>
      <c r="F127" s="18" t="str">
        <f t="shared" si="2"/>
        <v>025</v>
      </c>
      <c r="G127" s="15" t="s">
        <v>4624</v>
      </c>
      <c r="I127" s="18" t="str">
        <f t="shared" si="3"/>
        <v>Restoration_025 - Foul Poison: Instill the target with &lt;mag&gt; points of poison damage per second for &lt;dur&gt; seconds. Targets poisoned take lingering damage.</v>
      </c>
    </row>
    <row r="128" spans="3:9">
      <c r="C128" s="15" t="s">
        <v>1502</v>
      </c>
      <c r="D128" s="15" t="s">
        <v>243</v>
      </c>
      <c r="E128" s="15">
        <v>25</v>
      </c>
      <c r="F128" s="18" t="str">
        <f t="shared" si="2"/>
        <v>025</v>
      </c>
      <c r="G128" s="15" t="s">
        <v>4269</v>
      </c>
      <c r="I128" s="18" t="str">
        <f t="shared" si="3"/>
        <v>Restoration_025 - Remedy Self: Heals the caster &lt;mag&gt; points per second for &lt;dur&gt; seconds.</v>
      </c>
    </row>
    <row r="129" spans="3:9">
      <c r="C129" s="15" t="s">
        <v>285</v>
      </c>
      <c r="D129" s="15" t="s">
        <v>243</v>
      </c>
      <c r="E129" s="15">
        <v>25</v>
      </c>
      <c r="F129" s="18" t="str">
        <f t="shared" si="2"/>
        <v>025</v>
      </c>
      <c r="G129" s="15" t="s">
        <v>4685</v>
      </c>
      <c r="I129" s="18" t="str">
        <f t="shared" si="3"/>
        <v>Restoration_025 - Weakness to Poison: Target is &lt;mag&gt;% weaker to poison and reduces Health regeneration by &lt;50&gt;% for &lt;dur&gt; seconds.</v>
      </c>
    </row>
    <row r="130" spans="3:9">
      <c r="C130" s="15" t="s">
        <v>1312</v>
      </c>
      <c r="D130" s="15" t="s">
        <v>243</v>
      </c>
      <c r="E130" s="15">
        <v>50</v>
      </c>
      <c r="F130" s="18" t="str">
        <f t="shared" ref="F130:F147" si="4">TEXT(E130,"000")</f>
        <v>050</v>
      </c>
      <c r="G130" s="15" t="s">
        <v>4572</v>
      </c>
      <c r="I130" s="18" t="str">
        <f t="shared" ref="I130:I147" si="5">D130 &amp; "_" &amp; F130 &amp; " - " &amp; C130 &amp; ": " &amp; G130</f>
        <v>Restoration_050 - Absorb Alteration: Absorb &lt;mag&gt; points of Alteration from the target for &lt;dur&gt; seconds on touch.</v>
      </c>
    </row>
    <row r="131" spans="3:9">
      <c r="C131" s="15" t="s">
        <v>1314</v>
      </c>
      <c r="D131" s="15" t="s">
        <v>243</v>
      </c>
      <c r="E131" s="15">
        <v>50</v>
      </c>
      <c r="F131" s="18" t="str">
        <f t="shared" si="4"/>
        <v>050</v>
      </c>
      <c r="G131" s="15" t="s">
        <v>4573</v>
      </c>
      <c r="I131" s="18" t="str">
        <f t="shared" si="5"/>
        <v>Restoration_050 - Absorb Archery: Absorb &lt;mag&gt; points of Archery from the target for &lt;dur&gt; seconds on touch.</v>
      </c>
    </row>
    <row r="132" spans="3:9">
      <c r="C132" s="15" t="s">
        <v>1316</v>
      </c>
      <c r="D132" s="15" t="s">
        <v>243</v>
      </c>
      <c r="E132" s="15">
        <v>50</v>
      </c>
      <c r="F132" s="18" t="str">
        <f t="shared" si="4"/>
        <v>050</v>
      </c>
      <c r="G132" s="15" t="s">
        <v>4574</v>
      </c>
      <c r="I132" s="18" t="str">
        <f t="shared" si="5"/>
        <v>Restoration_050 - Absorb Block: Absorb &lt;mag&gt; points of Block from the target for &lt;dur&gt; seconds on touch.</v>
      </c>
    </row>
    <row r="133" spans="3:9">
      <c r="C133" s="15" t="s">
        <v>1318</v>
      </c>
      <c r="D133" s="15" t="s">
        <v>243</v>
      </c>
      <c r="E133" s="15">
        <v>50</v>
      </c>
      <c r="F133" s="18" t="str">
        <f t="shared" si="4"/>
        <v>050</v>
      </c>
      <c r="G133" s="15" t="s">
        <v>4575</v>
      </c>
      <c r="I133" s="18" t="str">
        <f t="shared" si="5"/>
        <v>Restoration_050 - Absorb Conjuration: Absorb &lt;mag&gt; points of Conjuration from the target for &lt;dur&gt; seconds on touch.</v>
      </c>
    </row>
    <row r="134" spans="3:9">
      <c r="C134" s="15" t="s">
        <v>1324</v>
      </c>
      <c r="D134" s="15" t="s">
        <v>243</v>
      </c>
      <c r="E134" s="15">
        <v>50</v>
      </c>
      <c r="F134" s="18" t="str">
        <f t="shared" si="4"/>
        <v>050</v>
      </c>
      <c r="G134" s="15" t="s">
        <v>4578</v>
      </c>
      <c r="I134" s="18" t="str">
        <f t="shared" si="5"/>
        <v>Restoration_050 - Absorb Heavy Armor: Absorb &lt;mag&gt; points of Heavy Armor from the target for &lt;dur&gt; seconds on touch.</v>
      </c>
    </row>
    <row r="135" spans="3:9">
      <c r="C135" s="15" t="s">
        <v>830</v>
      </c>
      <c r="D135" s="15" t="s">
        <v>243</v>
      </c>
      <c r="E135" s="15">
        <v>50</v>
      </c>
      <c r="F135" s="18" t="str">
        <f t="shared" si="4"/>
        <v>050</v>
      </c>
      <c r="G135" s="15" t="s">
        <v>4609</v>
      </c>
      <c r="I135" s="18" t="str">
        <f t="shared" si="5"/>
        <v>Restoration_050 - Cure Disease: Cures the caster from all diseases.</v>
      </c>
    </row>
    <row r="136" spans="3:9">
      <c r="C136" s="15" t="s">
        <v>1466</v>
      </c>
      <c r="D136" s="15" t="s">
        <v>243</v>
      </c>
      <c r="E136" s="15">
        <v>50</v>
      </c>
      <c r="F136" s="18" t="str">
        <f t="shared" si="4"/>
        <v>050</v>
      </c>
      <c r="G136" s="15" t="s">
        <v>4649</v>
      </c>
      <c r="I136" s="18" t="str">
        <f t="shared" si="5"/>
        <v>Restoration_050 - Plague Life: A powerful affliction that does &lt;mag&gt; points of damage per second for &lt;dur&gt; seconds. Targets infected move slower.</v>
      </c>
    </row>
    <row r="137" spans="3:9">
      <c r="C137" s="15" t="s">
        <v>799</v>
      </c>
      <c r="D137" s="15" t="s">
        <v>243</v>
      </c>
      <c r="E137" s="15">
        <v>50</v>
      </c>
      <c r="F137" s="18" t="str">
        <f t="shared" si="4"/>
        <v>050</v>
      </c>
      <c r="G137" s="15" t="s">
        <v>4664</v>
      </c>
      <c r="I137" s="18" t="str">
        <f t="shared" si="5"/>
        <v>Restoration_050 - Poison Cloak: For &lt;dur&gt; seconds, opponents in melee range take &lt;8&gt; points of poison damage per second.</v>
      </c>
    </row>
    <row r="138" spans="3:9">
      <c r="C138" s="15" t="s">
        <v>1500</v>
      </c>
      <c r="D138" s="15" t="s">
        <v>243</v>
      </c>
      <c r="E138" s="15">
        <v>50</v>
      </c>
      <c r="F138" s="18" t="str">
        <f t="shared" si="4"/>
        <v>050</v>
      </c>
      <c r="G138" s="15" t="s">
        <v>4269</v>
      </c>
      <c r="I138" s="18" t="str">
        <f t="shared" si="5"/>
        <v>Restoration_050 - Rejuvenate Self: Heals the caster &lt;mag&gt; points per second for &lt;dur&gt; seconds.</v>
      </c>
    </row>
    <row r="139" spans="3:9">
      <c r="C139" s="15" t="s">
        <v>760</v>
      </c>
      <c r="D139" s="15" t="s">
        <v>243</v>
      </c>
      <c r="E139" s="15">
        <v>50</v>
      </c>
      <c r="F139" s="18" t="str">
        <f t="shared" si="4"/>
        <v>050</v>
      </c>
      <c r="G139" s="15" t="s">
        <v>4668</v>
      </c>
      <c r="I139" s="18" t="str">
        <f t="shared" si="5"/>
        <v>Restoration_050 - Resist Magic: Caster resists &lt;mag&gt;% of magic for &lt;dur&gt; seconds.</v>
      </c>
    </row>
    <row r="140" spans="3:9">
      <c r="C140" s="15" t="s">
        <v>1320</v>
      </c>
      <c r="D140" s="15" t="s">
        <v>243</v>
      </c>
      <c r="E140" s="15">
        <v>75</v>
      </c>
      <c r="F140" s="18" t="str">
        <f t="shared" si="4"/>
        <v>075</v>
      </c>
      <c r="G140" s="15" t="s">
        <v>4576</v>
      </c>
      <c r="I140" s="18" t="str">
        <f t="shared" si="5"/>
        <v>Restoration_075 - Absorb Destruction: Absorb &lt;mag&gt; points of Destruction from the target for &lt;dur&gt; seconds on touch.</v>
      </c>
    </row>
    <row r="141" spans="3:9">
      <c r="C141" s="15" t="s">
        <v>1332</v>
      </c>
      <c r="D141" s="15" t="s">
        <v>243</v>
      </c>
      <c r="E141" s="15">
        <v>75</v>
      </c>
      <c r="F141" s="18" t="str">
        <f t="shared" si="4"/>
        <v>075</v>
      </c>
      <c r="G141" s="15" t="s">
        <v>4582</v>
      </c>
      <c r="I141" s="18" t="str">
        <f t="shared" si="5"/>
        <v>Restoration_075 - Absorb One-Handed: Absorb &lt;mag&gt; points of One-Handed from the target for &lt;dur&gt; seconds on touch.</v>
      </c>
    </row>
    <row r="142" spans="3:9">
      <c r="C142" s="15" t="s">
        <v>1336</v>
      </c>
      <c r="D142" s="15" t="s">
        <v>243</v>
      </c>
      <c r="E142" s="15">
        <v>75</v>
      </c>
      <c r="F142" s="18" t="str">
        <f t="shared" si="4"/>
        <v>075</v>
      </c>
      <c r="G142" s="15" t="s">
        <v>4584</v>
      </c>
      <c r="I142" s="18" t="str">
        <f t="shared" si="5"/>
        <v>Restoration_075 - Absorb Sneak: Absorb &lt;mag&gt; points of Sneak from the target for &lt;dur&gt; seconds on touch.</v>
      </c>
    </row>
    <row r="143" spans="3:9">
      <c r="C143" s="15" t="s">
        <v>1340</v>
      </c>
      <c r="D143" s="15" t="s">
        <v>243</v>
      </c>
      <c r="E143" s="15">
        <v>75</v>
      </c>
      <c r="F143" s="18" t="str">
        <f t="shared" si="4"/>
        <v>075</v>
      </c>
      <c r="G143" s="15" t="s">
        <v>4586</v>
      </c>
      <c r="I143" s="18" t="str">
        <f t="shared" si="5"/>
        <v>Restoration_075 - Absorb Two-Handed: Absorb &lt;mag&gt; points of Two-Handed from the target for &lt;dur&gt; seconds on touch.</v>
      </c>
    </row>
    <row r="144" spans="3:9">
      <c r="C144" s="15" t="s">
        <v>882</v>
      </c>
      <c r="D144" s="15" t="s">
        <v>243</v>
      </c>
      <c r="E144" s="15">
        <v>75</v>
      </c>
      <c r="F144" s="18" t="str">
        <f t="shared" si="4"/>
        <v>075</v>
      </c>
      <c r="G144" s="15" t="s">
        <v>4616</v>
      </c>
      <c r="I144" s="18" t="str">
        <f t="shared" si="5"/>
        <v>Restoration_075 - Eminent Ward: Increases armor rating by &lt;mag&gt; points and negates up to &lt;mag&gt; points of spell damage or effects.</v>
      </c>
    </row>
    <row r="145" spans="3:9">
      <c r="C145" s="15" t="s">
        <v>1453</v>
      </c>
      <c r="D145" s="15" t="s">
        <v>243</v>
      </c>
      <c r="E145" s="15">
        <v>75</v>
      </c>
      <c r="F145" s="18" t="str">
        <f t="shared" si="4"/>
        <v>075</v>
      </c>
      <c r="G145" s="15" t="s">
        <v>4642</v>
      </c>
      <c r="I145" s="18" t="str">
        <f t="shared" si="5"/>
        <v>Restoration_075 - Noxious Poison: A poisonous explosion for &lt;mag&gt; points of damage in a 15 foot radius for &lt;dur&gt; seconds. Targets poisoned take lingering damage.</v>
      </c>
    </row>
    <row r="146" spans="3:9">
      <c r="C146" s="15" t="s">
        <v>1505</v>
      </c>
      <c r="D146" s="15" t="s">
        <v>243</v>
      </c>
      <c r="E146" s="15">
        <v>75</v>
      </c>
      <c r="F146" s="18" t="str">
        <f t="shared" si="4"/>
        <v>075</v>
      </c>
      <c r="G146" s="15" t="s">
        <v>4269</v>
      </c>
      <c r="I146" s="18" t="str">
        <f t="shared" si="5"/>
        <v>Restoration_075 - Revive Self: Heals the caster &lt;mag&gt; points per second for &lt;dur&gt; seconds.</v>
      </c>
    </row>
    <row r="147" spans="3:9">
      <c r="C147" s="15" t="s">
        <v>1513</v>
      </c>
      <c r="D147" s="15" t="s">
        <v>243</v>
      </c>
      <c r="E147" s="15">
        <v>75</v>
      </c>
      <c r="F147" s="18" t="str">
        <f t="shared" si="4"/>
        <v>075</v>
      </c>
      <c r="G147" s="15" t="s">
        <v>4671</v>
      </c>
      <c r="I147" s="18" t="str">
        <f t="shared" si="5"/>
        <v>Restoration_075 - Scourge Living: A plaguelike surge that does &lt;mag&gt; points of damage to Health and Stamina. Targets infected take extra damage.</v>
      </c>
    </row>
    <row r="733" spans="1:1">
      <c r="A733" s="16"/>
    </row>
    <row r="734" spans="1:1">
      <c r="A734" s="16"/>
    </row>
    <row r="735" spans="1:1">
      <c r="A735" s="16"/>
    </row>
    <row r="736" spans="1:1">
      <c r="A736" s="16"/>
    </row>
    <row r="737" spans="1:1">
      <c r="A737" s="16"/>
    </row>
    <row r="738" spans="1:1">
      <c r="A738" s="16"/>
    </row>
    <row r="739" spans="1:1">
      <c r="A739" s="16"/>
    </row>
    <row r="740" spans="1:1">
      <c r="A740" s="16"/>
    </row>
    <row r="741" spans="1:1">
      <c r="A741" s="16"/>
    </row>
    <row r="742" spans="1:1">
      <c r="A742" s="16"/>
    </row>
    <row r="743" spans="1:1">
      <c r="A743" s="16"/>
    </row>
    <row r="744" spans="1:1">
      <c r="A744" s="16"/>
    </row>
    <row r="745" spans="1:1">
      <c r="A745" s="16"/>
    </row>
    <row r="746" spans="1:1">
      <c r="A746" s="16"/>
    </row>
    <row r="747" spans="1:1">
      <c r="A747" s="16"/>
    </row>
    <row r="748" spans="1:1">
      <c r="A748" s="16"/>
    </row>
    <row r="749" spans="1:1">
      <c r="A749" s="16"/>
    </row>
    <row r="750" spans="1:1">
      <c r="A750" s="16"/>
    </row>
    <row r="751" spans="1:1">
      <c r="A751" s="16"/>
    </row>
    <row r="752" spans="1:1">
      <c r="A752" s="16"/>
    </row>
    <row r="753" spans="1:1">
      <c r="A753" s="16"/>
    </row>
    <row r="754" spans="1:1">
      <c r="A754" s="16"/>
    </row>
    <row r="755" spans="1:1">
      <c r="A755" s="16"/>
    </row>
    <row r="756" spans="1:1">
      <c r="A756" s="16"/>
    </row>
    <row r="757" spans="1:1">
      <c r="A757" s="16"/>
    </row>
    <row r="758" spans="1:1">
      <c r="A758" s="16"/>
    </row>
    <row r="759" spans="1:1">
      <c r="A759" s="16"/>
    </row>
    <row r="760" spans="1:1">
      <c r="A760" s="16"/>
    </row>
    <row r="761" spans="1:1">
      <c r="A761" s="16"/>
    </row>
    <row r="762" spans="1:1">
      <c r="A762" s="16"/>
    </row>
    <row r="763" spans="1:1">
      <c r="A763" s="16"/>
    </row>
    <row r="764" spans="1:1">
      <c r="A764" s="16"/>
    </row>
    <row r="765" spans="1:1">
      <c r="A765" s="16"/>
    </row>
    <row r="766" spans="1:1">
      <c r="A766" s="16"/>
    </row>
    <row r="767" spans="1:1">
      <c r="A767" s="16"/>
    </row>
    <row r="768" spans="1:1">
      <c r="A768" s="16"/>
    </row>
    <row r="769" spans="1:1">
      <c r="A769" s="16"/>
    </row>
    <row r="770" spans="1:1">
      <c r="A770" s="16"/>
    </row>
    <row r="771" spans="1:1">
      <c r="A771" s="16"/>
    </row>
    <row r="772" spans="1:1">
      <c r="A772" s="16"/>
    </row>
    <row r="773" spans="1:1">
      <c r="A773" s="16"/>
    </row>
    <row r="774" spans="1:1">
      <c r="A774" s="16"/>
    </row>
    <row r="775" spans="1:1">
      <c r="A775" s="16"/>
    </row>
    <row r="776" spans="1:1">
      <c r="A776" s="16"/>
    </row>
    <row r="777" spans="1:1">
      <c r="A777" s="16"/>
    </row>
    <row r="778" spans="1:1">
      <c r="A778" s="16"/>
    </row>
    <row r="779" spans="1:1">
      <c r="A779" s="16"/>
    </row>
    <row r="780" spans="1:1">
      <c r="A780" s="16"/>
    </row>
    <row r="781" spans="1:1">
      <c r="A781" s="16"/>
    </row>
    <row r="782" spans="1:1">
      <c r="A782" s="16"/>
    </row>
    <row r="783" spans="1:1">
      <c r="A783" s="16"/>
    </row>
    <row r="784" spans="1:1">
      <c r="A784" s="16"/>
    </row>
    <row r="785" spans="1:1">
      <c r="A785" s="16"/>
    </row>
    <row r="786" spans="1:1">
      <c r="A786" s="16"/>
    </row>
    <row r="787" spans="1:1">
      <c r="A787" s="16"/>
    </row>
    <row r="788" spans="1:1">
      <c r="A788" s="16"/>
    </row>
    <row r="789" spans="1:1">
      <c r="A789" s="16"/>
    </row>
    <row r="790" spans="1:1">
      <c r="A790" s="16"/>
    </row>
    <row r="791" spans="1:1">
      <c r="A791" s="16"/>
    </row>
    <row r="792" spans="1:1">
      <c r="A792" s="16"/>
    </row>
    <row r="793" spans="1:1">
      <c r="A793" s="16"/>
    </row>
    <row r="794" spans="1:1">
      <c r="A794" s="16"/>
    </row>
    <row r="795" spans="1:1">
      <c r="A795" s="16"/>
    </row>
    <row r="796" spans="1:1">
      <c r="A796" s="16"/>
    </row>
    <row r="797" spans="1:1">
      <c r="A797" s="16"/>
    </row>
    <row r="798" spans="1:1">
      <c r="A798" s="16"/>
    </row>
    <row r="799" spans="1:1">
      <c r="A799" s="16"/>
    </row>
    <row r="800" spans="1:1">
      <c r="A800" s="16"/>
    </row>
    <row r="801" spans="1:1">
      <c r="A801" s="16"/>
    </row>
    <row r="802" spans="1:1">
      <c r="A802" s="16"/>
    </row>
    <row r="803" spans="1:1">
      <c r="A803" s="16"/>
    </row>
    <row r="804" spans="1:1">
      <c r="A804" s="16"/>
    </row>
    <row r="805" spans="1:1">
      <c r="A805" s="16"/>
    </row>
    <row r="806" spans="1:1">
      <c r="A806" s="16"/>
    </row>
    <row r="807" spans="1:1">
      <c r="A807" s="16"/>
    </row>
    <row r="808" spans="1:1">
      <c r="A808" s="16"/>
    </row>
    <row r="809" spans="1:1">
      <c r="A809" s="16"/>
    </row>
    <row r="810" spans="1:1">
      <c r="A810" s="16"/>
    </row>
    <row r="811" spans="1:1">
      <c r="A811" s="16"/>
    </row>
    <row r="812" spans="1:1">
      <c r="A812" s="16"/>
    </row>
    <row r="813" spans="1:1">
      <c r="A813" s="16"/>
    </row>
    <row r="814" spans="1:1">
      <c r="A814" s="16"/>
    </row>
    <row r="815" spans="1:1">
      <c r="A815" s="16"/>
    </row>
    <row r="816" spans="1:1">
      <c r="A816" s="16"/>
    </row>
    <row r="817" spans="1:1">
      <c r="A817" s="16"/>
    </row>
    <row r="818" spans="1:1">
      <c r="A818" s="16"/>
    </row>
    <row r="819" spans="1:1">
      <c r="A819" s="16"/>
    </row>
    <row r="820" spans="1:1">
      <c r="A820" s="16"/>
    </row>
    <row r="821" spans="1:1">
      <c r="A821" s="16"/>
    </row>
    <row r="822" spans="1:1">
      <c r="A822" s="16"/>
    </row>
    <row r="823" spans="1:1">
      <c r="A823" s="16"/>
    </row>
    <row r="824" spans="1:1">
      <c r="A824" s="16"/>
    </row>
    <row r="825" spans="1:1">
      <c r="A825" s="16"/>
    </row>
    <row r="826" spans="1:1">
      <c r="A826" s="16"/>
    </row>
    <row r="827" spans="1:1">
      <c r="A827" s="16"/>
    </row>
    <row r="828" spans="1:1">
      <c r="A828" s="16"/>
    </row>
    <row r="829" spans="1:1">
      <c r="A829" s="16"/>
    </row>
    <row r="830" spans="1:1">
      <c r="A830" s="16"/>
    </row>
    <row r="831" spans="1:1">
      <c r="A831" s="16"/>
    </row>
    <row r="832" spans="1:1">
      <c r="A832" s="16"/>
    </row>
    <row r="833" spans="1:1">
      <c r="A833" s="16"/>
    </row>
    <row r="834" spans="1:1">
      <c r="A834" s="16"/>
    </row>
    <row r="835" spans="1:1">
      <c r="A835" s="16"/>
    </row>
    <row r="836" spans="1:1">
      <c r="A836" s="16"/>
    </row>
    <row r="837" spans="1:1">
      <c r="A837" s="16"/>
    </row>
    <row r="838" spans="1:1">
      <c r="A838" s="16"/>
    </row>
    <row r="839" spans="1:1">
      <c r="A839" s="16"/>
    </row>
    <row r="840" spans="1:1">
      <c r="A840" s="16"/>
    </row>
    <row r="841" spans="1:1">
      <c r="A841" s="16"/>
    </row>
    <row r="842" spans="1:1">
      <c r="A842" s="16"/>
    </row>
    <row r="843" spans="1:1">
      <c r="A843" s="16"/>
    </row>
    <row r="844" spans="1:1">
      <c r="A844" s="16"/>
    </row>
    <row r="845" spans="1:1">
      <c r="A845" s="16"/>
    </row>
    <row r="846" spans="1:1">
      <c r="A846" s="16"/>
    </row>
  </sheetData>
  <sortState xmlns:xlrd2="http://schemas.microsoft.com/office/spreadsheetml/2017/richdata2" ref="A1:A846">
    <sortCondition ref="A1"/>
  </sortState>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E089F-8764-45F5-971C-DF5C2052FDB4}">
  <dimension ref="A1:BED13"/>
  <sheetViews>
    <sheetView workbookViewId="0">
      <selection activeCell="C26" sqref="C26:C44"/>
    </sheetView>
  </sheetViews>
  <sheetFormatPr defaultRowHeight="15"/>
  <sheetData>
    <row r="1" spans="1:1486">
      <c r="A1" s="10" t="str" cm="1">
        <f t="array" ref="A1:BED1">TRANSPOSE(AssignAspects!L2:L1487)</f>
        <v>Recovery</v>
      </c>
      <c r="B1" s="10" t="str">
        <v>Perception</v>
      </c>
      <c r="C1" s="10">
        <v>0</v>
      </c>
      <c r="D1" s="10" t="str">
        <v>Influence</v>
      </c>
      <c r="E1" s="10" t="str">
        <v>Transmute</v>
      </c>
      <c r="F1" s="10">
        <v>0</v>
      </c>
      <c r="G1" s="10" t="str">
        <v>Absorb</v>
      </c>
      <c r="H1" s="10">
        <v>0</v>
      </c>
      <c r="I1" s="10">
        <v>0</v>
      </c>
      <c r="J1" s="10" t="str">
        <v>Recovery</v>
      </c>
      <c r="K1" s="10">
        <v>0</v>
      </c>
      <c r="L1" s="10" t="str">
        <v>Enhance</v>
      </c>
      <c r="M1" s="10">
        <v>0</v>
      </c>
      <c r="N1" s="10">
        <v>0</v>
      </c>
      <c r="O1" s="10">
        <v>0</v>
      </c>
      <c r="P1" s="10" t="str">
        <v>Influence</v>
      </c>
      <c r="Q1" s="10">
        <v>0</v>
      </c>
      <c r="R1" s="10" t="str">
        <v>Enhance</v>
      </c>
      <c r="S1" s="10">
        <v>0</v>
      </c>
      <c r="T1" s="10">
        <v>0</v>
      </c>
      <c r="U1" s="10">
        <v>0</v>
      </c>
      <c r="V1" s="10">
        <v>0</v>
      </c>
      <c r="W1" s="10">
        <v>0</v>
      </c>
      <c r="X1" s="10" t="str">
        <v>Absorb</v>
      </c>
      <c r="Y1" s="10" t="str">
        <v>Recovery</v>
      </c>
      <c r="Z1" s="10">
        <v>0</v>
      </c>
      <c r="AA1" s="10" t="str">
        <v>Transmute</v>
      </c>
      <c r="AB1" s="10">
        <v>0</v>
      </c>
      <c r="AC1" s="10" t="str">
        <v>Absorb</v>
      </c>
      <c r="AD1" s="10" t="str">
        <v>Fabricate</v>
      </c>
      <c r="AE1" s="10" t="str">
        <v>Enhance</v>
      </c>
      <c r="AF1" s="10">
        <v>0</v>
      </c>
      <c r="AG1" s="10">
        <v>0</v>
      </c>
      <c r="AH1" s="10">
        <v>0</v>
      </c>
      <c r="AI1" s="10" t="str">
        <v>Transmute</v>
      </c>
      <c r="AJ1" s="10">
        <v>0</v>
      </c>
      <c r="AK1" s="10">
        <v>0</v>
      </c>
      <c r="AL1" s="10">
        <v>0</v>
      </c>
      <c r="AM1" s="10" t="str">
        <v>Enhance</v>
      </c>
      <c r="AN1" s="10">
        <v>0</v>
      </c>
      <c r="AO1" s="10">
        <v>0</v>
      </c>
      <c r="AP1" s="10">
        <v>0</v>
      </c>
      <c r="AQ1" s="10">
        <v>0</v>
      </c>
      <c r="AR1" s="10">
        <v>0</v>
      </c>
      <c r="AS1" s="10">
        <v>0</v>
      </c>
      <c r="AT1" s="10" t="str">
        <v>Perception</v>
      </c>
      <c r="AU1" s="10" t="str">
        <v>Enhance</v>
      </c>
      <c r="AV1" s="10" t="str">
        <v>Fabricate</v>
      </c>
      <c r="AW1" s="10">
        <v>0</v>
      </c>
      <c r="AX1" s="10">
        <v>0</v>
      </c>
      <c r="AY1" s="10" t="str">
        <v>Fabricate</v>
      </c>
      <c r="AZ1" s="10">
        <v>0</v>
      </c>
      <c r="BA1" s="10" t="str">
        <v>Enhance</v>
      </c>
      <c r="BB1" s="10" t="str">
        <v>Weaken</v>
      </c>
      <c r="BC1" s="10" t="str">
        <v>Perception</v>
      </c>
      <c r="BD1" s="10">
        <v>0</v>
      </c>
      <c r="BE1" s="10" t="str">
        <v>Enhance</v>
      </c>
      <c r="BF1" s="10">
        <v>0</v>
      </c>
      <c r="BG1" s="10">
        <v>0</v>
      </c>
      <c r="BH1" s="10">
        <v>0</v>
      </c>
      <c r="BI1" s="10">
        <v>0</v>
      </c>
      <c r="BJ1" s="10">
        <v>0</v>
      </c>
      <c r="BK1" s="10">
        <v>0</v>
      </c>
      <c r="BL1" s="10" t="str">
        <v>Fabricate</v>
      </c>
      <c r="BM1" s="10">
        <v>0</v>
      </c>
      <c r="BN1" s="10">
        <v>0</v>
      </c>
      <c r="BO1" s="10">
        <v>0</v>
      </c>
      <c r="BP1" s="10" t="str">
        <v>Absorb</v>
      </c>
      <c r="BQ1" s="10">
        <v>0</v>
      </c>
      <c r="BR1" s="10" t="str">
        <v>Fabricate</v>
      </c>
      <c r="BS1" s="10">
        <v>0</v>
      </c>
      <c r="BT1" s="10" t="str">
        <v>Teleport</v>
      </c>
      <c r="BU1" s="10" t="str">
        <v>Weaken</v>
      </c>
      <c r="BV1" s="10">
        <v>0</v>
      </c>
      <c r="BW1" s="10" t="str">
        <v>Weaken</v>
      </c>
      <c r="BX1" s="10" t="str">
        <v>Transmute</v>
      </c>
      <c r="BY1" s="10" t="str">
        <v>Transmute</v>
      </c>
      <c r="BZ1" s="10">
        <v>0</v>
      </c>
      <c r="CA1" s="10" t="str">
        <v>Enhance</v>
      </c>
      <c r="CB1" s="10">
        <v>0</v>
      </c>
      <c r="CC1" s="10">
        <v>0</v>
      </c>
      <c r="CD1" s="10">
        <v>0</v>
      </c>
      <c r="CE1" s="10">
        <v>0</v>
      </c>
      <c r="CF1" s="10">
        <v>0</v>
      </c>
      <c r="CG1" s="10" t="str">
        <v>Bind</v>
      </c>
      <c r="CH1" s="10">
        <v>0</v>
      </c>
      <c r="CI1" s="10">
        <v>0</v>
      </c>
      <c r="CJ1" s="10">
        <v>0</v>
      </c>
      <c r="CK1" s="10">
        <v>0</v>
      </c>
      <c r="CL1" s="10" t="str">
        <v>Bind</v>
      </c>
      <c r="CM1" s="10" t="str">
        <v>Teleport</v>
      </c>
      <c r="CN1" s="10">
        <v>0</v>
      </c>
      <c r="CO1" s="10">
        <v>0</v>
      </c>
      <c r="CP1" s="10" t="str">
        <v>Enhance</v>
      </c>
      <c r="CQ1" s="10">
        <v>0</v>
      </c>
      <c r="CR1" s="10">
        <v>0</v>
      </c>
      <c r="CS1" s="10">
        <v>0</v>
      </c>
      <c r="CT1" s="10" t="str">
        <v>Teleport</v>
      </c>
      <c r="CU1" s="10">
        <v>0</v>
      </c>
      <c r="CV1" s="10">
        <v>0</v>
      </c>
      <c r="CW1" s="10">
        <v>0</v>
      </c>
      <c r="CX1" s="10">
        <v>0</v>
      </c>
      <c r="CY1" s="10">
        <v>0</v>
      </c>
      <c r="CZ1" s="10">
        <v>0</v>
      </c>
      <c r="DA1" s="10">
        <v>0</v>
      </c>
      <c r="DB1" s="10">
        <v>0</v>
      </c>
      <c r="DC1" s="10">
        <v>0</v>
      </c>
      <c r="DD1" s="10">
        <v>0</v>
      </c>
      <c r="DE1" s="10">
        <v>0</v>
      </c>
      <c r="DF1" s="10">
        <v>0</v>
      </c>
      <c r="DG1" s="10">
        <v>0</v>
      </c>
      <c r="DH1" s="10">
        <v>0</v>
      </c>
      <c r="DI1" s="10">
        <v>0</v>
      </c>
      <c r="DJ1" s="10">
        <v>0</v>
      </c>
      <c r="DK1" s="10" t="str">
        <v>Teleport</v>
      </c>
      <c r="DL1" s="10">
        <v>0</v>
      </c>
      <c r="DM1" s="10">
        <v>0</v>
      </c>
      <c r="DN1" s="10">
        <v>0</v>
      </c>
      <c r="DO1" s="10">
        <v>0</v>
      </c>
      <c r="DP1" s="10">
        <v>0</v>
      </c>
      <c r="DQ1" s="10">
        <v>0</v>
      </c>
      <c r="DR1" s="10">
        <v>0</v>
      </c>
      <c r="DS1" s="10">
        <v>0</v>
      </c>
      <c r="DT1" s="10">
        <v>0</v>
      </c>
      <c r="DU1" s="10">
        <v>0</v>
      </c>
      <c r="DV1" s="10">
        <v>0</v>
      </c>
      <c r="DW1" s="10">
        <v>0</v>
      </c>
      <c r="DX1" s="10">
        <v>0</v>
      </c>
      <c r="DY1" s="10">
        <v>0</v>
      </c>
      <c r="DZ1" s="10" t="str">
        <v>Teleport</v>
      </c>
      <c r="EA1" s="10">
        <v>0</v>
      </c>
      <c r="EB1" s="10">
        <v>0</v>
      </c>
      <c r="EC1" s="10" t="str">
        <v>Weaken</v>
      </c>
      <c r="ED1" s="10">
        <v>0</v>
      </c>
      <c r="EE1" s="10" t="str">
        <v>Weaken</v>
      </c>
      <c r="EF1" s="10" t="str">
        <v>Weaken</v>
      </c>
      <c r="EG1" s="10">
        <v>0</v>
      </c>
      <c r="EH1" s="10">
        <v>0</v>
      </c>
      <c r="EI1" s="10">
        <v>0</v>
      </c>
      <c r="EJ1" s="10" t="str">
        <v>Teleport</v>
      </c>
      <c r="EK1" s="10" t="str">
        <v>Fabricate</v>
      </c>
      <c r="EL1" s="10">
        <v>0</v>
      </c>
      <c r="EM1" s="10">
        <v>0</v>
      </c>
      <c r="EN1" s="10" t="str">
        <v>Weaken</v>
      </c>
      <c r="EO1" s="10" t="str">
        <v>Perception</v>
      </c>
      <c r="EP1" s="10">
        <v>0</v>
      </c>
      <c r="EQ1" s="10">
        <v>0</v>
      </c>
      <c r="ER1" s="10">
        <v>0</v>
      </c>
      <c r="ES1" s="10" t="str">
        <v>Influence</v>
      </c>
      <c r="ET1" s="10" t="str">
        <v>Fabricate</v>
      </c>
      <c r="EU1" s="10" t="str">
        <v>Fabricate</v>
      </c>
      <c r="EV1" s="10" t="str">
        <v>Weaken</v>
      </c>
      <c r="EW1" s="10" t="str">
        <v>Teleport</v>
      </c>
      <c r="EX1" s="10">
        <v>0</v>
      </c>
      <c r="EY1" s="10" t="str">
        <v>Influence</v>
      </c>
      <c r="EZ1" s="10">
        <v>0</v>
      </c>
      <c r="FA1" s="10" t="str">
        <v>Influence</v>
      </c>
      <c r="FB1" s="10" t="str">
        <v>Fabricate</v>
      </c>
      <c r="FC1" s="10" t="str">
        <v>Influence</v>
      </c>
      <c r="FD1" s="10">
        <v>0</v>
      </c>
      <c r="FE1" s="10">
        <v>0</v>
      </c>
      <c r="FF1" s="10" t="str">
        <v>Enhance</v>
      </c>
      <c r="FG1" s="10">
        <v>0</v>
      </c>
      <c r="FH1" s="10" t="str">
        <v>Fabricate</v>
      </c>
      <c r="FI1" s="10" t="str">
        <v>Bind</v>
      </c>
      <c r="FJ1" s="10" t="str">
        <v>Weaken</v>
      </c>
      <c r="FK1" s="10">
        <v>0</v>
      </c>
      <c r="FL1" s="10" t="str">
        <v>Fabricate</v>
      </c>
      <c r="FM1" s="10" t="str">
        <v>Weaken</v>
      </c>
      <c r="FN1" s="10">
        <v>0</v>
      </c>
      <c r="FO1" s="10" t="str">
        <v>Absorb</v>
      </c>
      <c r="FP1" s="10" t="str">
        <v>Recovery</v>
      </c>
      <c r="FQ1" s="10" t="str">
        <v>Absorb</v>
      </c>
      <c r="FR1" s="10" t="str">
        <v>Absorb</v>
      </c>
      <c r="FS1" s="10" t="str">
        <v>Recovery</v>
      </c>
      <c r="FT1" s="10">
        <v>0</v>
      </c>
      <c r="FU1" s="10">
        <v>0</v>
      </c>
      <c r="FV1" s="10">
        <v>0</v>
      </c>
      <c r="FW1" s="10" t="str">
        <v>Absorb</v>
      </c>
      <c r="FX1" s="10">
        <v>0</v>
      </c>
      <c r="FY1" s="10">
        <v>0</v>
      </c>
      <c r="FZ1" s="10" t="str">
        <v>Weaken</v>
      </c>
      <c r="GA1" s="10">
        <v>0</v>
      </c>
      <c r="GB1" s="10" t="str">
        <v>Enhance</v>
      </c>
      <c r="GC1" s="10">
        <v>0</v>
      </c>
      <c r="GD1" s="10">
        <v>0</v>
      </c>
      <c r="GE1" s="10" t="str">
        <v>Absorb</v>
      </c>
      <c r="GF1" s="10" t="str">
        <v>Recovery</v>
      </c>
      <c r="GG1" s="10">
        <v>0</v>
      </c>
      <c r="GH1" s="10" t="str">
        <v>Recovery</v>
      </c>
      <c r="GI1" s="10">
        <v>0</v>
      </c>
      <c r="GJ1" s="10" t="str">
        <v>Recovery</v>
      </c>
      <c r="GK1" s="10">
        <v>0</v>
      </c>
      <c r="GL1" s="10">
        <v>0</v>
      </c>
      <c r="GM1" s="10" t="str">
        <v>Recovery</v>
      </c>
      <c r="GN1" s="10" t="str">
        <v>Recovery</v>
      </c>
      <c r="GO1" s="10" t="str">
        <v>Enhance</v>
      </c>
      <c r="GP1" s="10">
        <v>0</v>
      </c>
      <c r="GQ1" s="10">
        <v>0</v>
      </c>
      <c r="GR1" s="10" t="str">
        <v>Enhance</v>
      </c>
      <c r="GS1" s="10">
        <v>0</v>
      </c>
      <c r="GT1" s="10">
        <v>0</v>
      </c>
      <c r="GU1" s="10" t="str">
        <v>Recovery</v>
      </c>
      <c r="GV1" s="10">
        <v>0</v>
      </c>
      <c r="GW1" s="10">
        <v>0</v>
      </c>
      <c r="GX1" s="10">
        <v>0</v>
      </c>
      <c r="GY1" s="10">
        <v>0</v>
      </c>
      <c r="GZ1" s="10">
        <v>0</v>
      </c>
      <c r="HA1" s="10">
        <v>0</v>
      </c>
      <c r="HB1" s="10">
        <v>0</v>
      </c>
      <c r="HC1" s="10">
        <v>0</v>
      </c>
      <c r="HD1" s="10">
        <v>0</v>
      </c>
      <c r="HE1" s="10">
        <v>0</v>
      </c>
      <c r="HF1" s="10">
        <v>0</v>
      </c>
      <c r="HG1" s="10">
        <v>0</v>
      </c>
      <c r="HH1" s="10">
        <v>0</v>
      </c>
      <c r="HI1" s="10" t="str">
        <v>Recovery</v>
      </c>
      <c r="HJ1" s="10">
        <v>0</v>
      </c>
      <c r="HK1" s="10">
        <v>0</v>
      </c>
      <c r="HL1" s="10" t="str">
        <v>Enhance</v>
      </c>
      <c r="HM1" s="10">
        <v>0</v>
      </c>
      <c r="HN1" s="10">
        <v>0</v>
      </c>
      <c r="HO1" s="10">
        <v>0</v>
      </c>
      <c r="HP1" s="10" t="str">
        <v>Weaken</v>
      </c>
      <c r="HQ1" s="10">
        <v>0</v>
      </c>
      <c r="HR1" s="10" t="str">
        <v>Enhance</v>
      </c>
      <c r="HS1" s="10" t="str">
        <v>Recovery</v>
      </c>
      <c r="HT1" s="10" t="str">
        <v>Weaken</v>
      </c>
      <c r="HU1" s="10" t="str">
        <v>Weaken</v>
      </c>
      <c r="HV1" s="10" t="str">
        <v>Weaken</v>
      </c>
      <c r="HW1" s="10">
        <v>0</v>
      </c>
      <c r="HX1" s="10">
        <v>0</v>
      </c>
      <c r="HY1" s="10">
        <v>0</v>
      </c>
      <c r="HZ1" s="10" t="str">
        <v>Weaken</v>
      </c>
      <c r="IA1" s="10">
        <v>0</v>
      </c>
      <c r="IB1" s="10">
        <v>0</v>
      </c>
      <c r="IC1" s="10" t="str">
        <v>Recovery</v>
      </c>
      <c r="ID1" s="10" t="str">
        <v>Enhance</v>
      </c>
      <c r="IE1" s="10" t="str">
        <v>Recovery</v>
      </c>
      <c r="IF1" s="10">
        <v>0</v>
      </c>
      <c r="IG1" s="10">
        <v>0</v>
      </c>
      <c r="IH1" s="10">
        <v>0</v>
      </c>
      <c r="II1" s="10">
        <v>0</v>
      </c>
      <c r="IJ1" s="10">
        <v>0</v>
      </c>
      <c r="IK1" s="10">
        <v>0</v>
      </c>
      <c r="IL1" s="10">
        <v>0</v>
      </c>
      <c r="IM1" s="10">
        <v>0</v>
      </c>
      <c r="IN1" s="10">
        <v>0</v>
      </c>
      <c r="IO1" s="10">
        <v>0</v>
      </c>
      <c r="IP1" s="10">
        <v>0</v>
      </c>
      <c r="IQ1" s="10">
        <v>0</v>
      </c>
      <c r="IR1" s="10">
        <v>0</v>
      </c>
      <c r="IS1" s="10" t="str">
        <v>Enhance</v>
      </c>
      <c r="IT1" s="10" t="str">
        <v>Enhance</v>
      </c>
      <c r="IU1" s="10">
        <v>0</v>
      </c>
      <c r="IV1" s="10">
        <v>0</v>
      </c>
      <c r="IW1" s="10">
        <v>0</v>
      </c>
      <c r="IX1" s="10" t="str">
        <v>Recovery</v>
      </c>
      <c r="IY1" s="10" t="str">
        <v>Weaken</v>
      </c>
      <c r="IZ1" s="10">
        <v>0</v>
      </c>
      <c r="JA1" s="10" t="str">
        <v>Recovery</v>
      </c>
      <c r="JB1" s="10" t="str">
        <v>Enhance</v>
      </c>
      <c r="JC1" s="10" t="str">
        <v>Enhance</v>
      </c>
      <c r="JD1" s="10">
        <v>0</v>
      </c>
      <c r="JE1" s="10">
        <v>0</v>
      </c>
      <c r="JF1" s="10">
        <v>0</v>
      </c>
      <c r="JG1" s="10" t="str">
        <v>Enhance</v>
      </c>
      <c r="JH1" s="10">
        <v>0</v>
      </c>
      <c r="JI1" s="10">
        <v>0</v>
      </c>
      <c r="JJ1" s="10" t="str">
        <v>Enhance</v>
      </c>
      <c r="JK1" s="10" t="str">
        <v>Recovery</v>
      </c>
      <c r="JL1" s="10" t="str">
        <v>Recovery</v>
      </c>
      <c r="JM1" s="10" t="str">
        <v>Recovery</v>
      </c>
      <c r="JN1" s="10">
        <v>0</v>
      </c>
      <c r="JO1" s="10" t="str">
        <v>Enhance</v>
      </c>
      <c r="JP1" s="10" t="str">
        <v>Recovery</v>
      </c>
      <c r="JQ1" s="10" t="str">
        <v>Absorb</v>
      </c>
      <c r="JR1" s="10">
        <v>0</v>
      </c>
      <c r="JS1" s="10" t="str">
        <v>Enhance</v>
      </c>
      <c r="JT1" s="10" t="str">
        <v>Enhance</v>
      </c>
      <c r="JU1" s="10">
        <v>0</v>
      </c>
      <c r="JV1" s="10">
        <v>0</v>
      </c>
      <c r="JW1" s="10" t="str">
        <v>Recovery</v>
      </c>
      <c r="JX1" s="10" t="str">
        <v>Weaken</v>
      </c>
      <c r="JY1" s="10">
        <v>0</v>
      </c>
      <c r="JZ1" s="10">
        <v>0</v>
      </c>
      <c r="KA1" s="10">
        <v>0</v>
      </c>
      <c r="KB1" s="10">
        <v>0</v>
      </c>
      <c r="KC1" s="10">
        <v>0</v>
      </c>
      <c r="KD1" s="10">
        <v>0</v>
      </c>
      <c r="KE1" s="10">
        <v>0</v>
      </c>
      <c r="KF1" s="10">
        <v>0</v>
      </c>
      <c r="KG1" s="10" t="str">
        <v>Recovery</v>
      </c>
      <c r="KH1" s="10" t="str">
        <v>Enhance</v>
      </c>
      <c r="KI1" s="10">
        <v>0</v>
      </c>
      <c r="KJ1" s="10">
        <v>0</v>
      </c>
      <c r="KK1" s="10">
        <v>0</v>
      </c>
      <c r="KL1" s="10" t="str">
        <v>Recovery</v>
      </c>
      <c r="KM1" s="10" t="str">
        <v>Enhance</v>
      </c>
      <c r="KN1" s="10" t="str">
        <v>Enhance</v>
      </c>
      <c r="KO1" s="10">
        <v>0</v>
      </c>
      <c r="KP1" s="10" t="str">
        <v>Transmute</v>
      </c>
      <c r="KQ1" s="10">
        <v>0</v>
      </c>
      <c r="KR1" s="10">
        <v>0</v>
      </c>
      <c r="KS1" s="10">
        <v>0</v>
      </c>
      <c r="KT1" s="10" t="str">
        <v>Enhance</v>
      </c>
      <c r="KU1" s="10" t="str">
        <v>Fabricate</v>
      </c>
      <c r="KV1" s="10" t="str">
        <v>Fabricate</v>
      </c>
      <c r="KW1" s="10">
        <v>0</v>
      </c>
      <c r="KX1" s="10">
        <v>0</v>
      </c>
      <c r="KY1" s="10">
        <v>0</v>
      </c>
      <c r="KZ1" s="10">
        <v>0</v>
      </c>
      <c r="LA1" s="10" t="str">
        <v>Teleport</v>
      </c>
      <c r="LB1" s="10">
        <v>0</v>
      </c>
      <c r="LC1" s="10">
        <v>0</v>
      </c>
      <c r="LD1" s="10">
        <v>0</v>
      </c>
      <c r="LE1" s="10">
        <v>0</v>
      </c>
      <c r="LF1" s="10">
        <v>0</v>
      </c>
      <c r="LG1" s="10">
        <v>0</v>
      </c>
      <c r="LH1" s="10">
        <v>0</v>
      </c>
      <c r="LI1" s="10">
        <v>0</v>
      </c>
      <c r="LJ1" s="10">
        <v>0</v>
      </c>
      <c r="LK1" s="10">
        <v>0</v>
      </c>
      <c r="LL1" s="10">
        <v>0</v>
      </c>
      <c r="LM1" s="10">
        <v>0</v>
      </c>
      <c r="LN1" s="10">
        <v>0</v>
      </c>
      <c r="LO1" s="10">
        <v>0</v>
      </c>
      <c r="LP1" s="10">
        <v>0</v>
      </c>
      <c r="LQ1" s="10">
        <v>0</v>
      </c>
      <c r="LR1" s="10">
        <v>0</v>
      </c>
      <c r="LS1" s="10">
        <v>0</v>
      </c>
      <c r="LT1" s="10">
        <v>0</v>
      </c>
      <c r="LU1" s="10" t="str">
        <v>Fabricate</v>
      </c>
      <c r="LV1" s="10" t="str">
        <v>Fabricate</v>
      </c>
      <c r="LW1" s="10" t="str">
        <v>Fabricate</v>
      </c>
      <c r="LX1" s="10">
        <v>0</v>
      </c>
      <c r="LY1" s="10">
        <v>0</v>
      </c>
      <c r="LZ1" s="10">
        <v>0</v>
      </c>
      <c r="MA1" s="10">
        <v>0</v>
      </c>
      <c r="MB1" s="10">
        <v>0</v>
      </c>
      <c r="MC1" s="10">
        <v>0</v>
      </c>
      <c r="MD1" s="10">
        <v>0</v>
      </c>
      <c r="ME1" s="10">
        <v>0</v>
      </c>
      <c r="MF1" s="10">
        <v>0</v>
      </c>
      <c r="MG1" s="10">
        <v>0</v>
      </c>
      <c r="MH1" s="10">
        <v>0</v>
      </c>
      <c r="MI1" s="10">
        <v>0</v>
      </c>
      <c r="MJ1" s="10">
        <v>0</v>
      </c>
      <c r="MK1" s="10">
        <v>0</v>
      </c>
      <c r="ML1" s="10">
        <v>0</v>
      </c>
      <c r="MM1" s="10">
        <v>0</v>
      </c>
      <c r="MN1" s="10">
        <v>0</v>
      </c>
      <c r="MO1" s="10">
        <v>0</v>
      </c>
      <c r="MP1" s="10">
        <v>0</v>
      </c>
      <c r="MQ1" s="10">
        <v>0</v>
      </c>
      <c r="MR1" s="10">
        <v>0</v>
      </c>
      <c r="MS1" s="10">
        <v>0</v>
      </c>
      <c r="MT1" s="10" t="str">
        <v>Weaken</v>
      </c>
      <c r="MU1" s="10">
        <v>0</v>
      </c>
      <c r="MV1" s="10">
        <v>0</v>
      </c>
      <c r="MW1" s="10" t="str">
        <v>Recovery</v>
      </c>
      <c r="MX1" s="10">
        <v>0</v>
      </c>
      <c r="MY1" s="10">
        <v>0</v>
      </c>
      <c r="MZ1" s="10" t="str">
        <v>Teleport</v>
      </c>
      <c r="NA1" s="10">
        <v>0</v>
      </c>
      <c r="NB1" s="10" t="str">
        <v>Teleport</v>
      </c>
      <c r="NC1" s="10" t="str">
        <v>Weaken</v>
      </c>
      <c r="ND1" s="10" t="str">
        <v>Fabricate</v>
      </c>
      <c r="NE1" s="10">
        <v>0</v>
      </c>
      <c r="NF1" s="10" t="str">
        <v>Fabricate</v>
      </c>
      <c r="NG1" s="10">
        <v>0</v>
      </c>
      <c r="NH1" s="10" t="str">
        <v>Fabricate</v>
      </c>
      <c r="NI1" s="10" t="str">
        <v>Fabricate</v>
      </c>
      <c r="NJ1" s="10">
        <v>0</v>
      </c>
      <c r="NK1" s="10">
        <v>0</v>
      </c>
      <c r="NL1" s="10">
        <v>0</v>
      </c>
      <c r="NM1" s="10">
        <v>0</v>
      </c>
      <c r="NN1" s="10">
        <v>0</v>
      </c>
      <c r="NO1" s="10">
        <v>0</v>
      </c>
      <c r="NP1" s="10">
        <v>0</v>
      </c>
      <c r="NQ1" s="10">
        <v>0</v>
      </c>
      <c r="NR1" s="10">
        <v>0</v>
      </c>
      <c r="NS1" s="10">
        <v>0</v>
      </c>
      <c r="NT1" s="10">
        <v>0</v>
      </c>
      <c r="NU1" s="10">
        <v>0</v>
      </c>
      <c r="NV1" s="10">
        <v>0</v>
      </c>
      <c r="NW1" s="10">
        <v>0</v>
      </c>
      <c r="NX1" s="10">
        <v>0</v>
      </c>
      <c r="NY1" s="10">
        <v>0</v>
      </c>
      <c r="NZ1" s="10">
        <v>0</v>
      </c>
      <c r="OA1" s="10" t="str">
        <v>Absorb</v>
      </c>
      <c r="OB1" s="10">
        <v>0</v>
      </c>
      <c r="OC1" s="10">
        <v>0</v>
      </c>
      <c r="OD1" s="10">
        <v>0</v>
      </c>
      <c r="OE1" s="10" t="str">
        <v>Influence</v>
      </c>
      <c r="OF1" s="10" t="str">
        <v>Perception</v>
      </c>
      <c r="OG1" s="10">
        <v>0</v>
      </c>
      <c r="OH1" s="10" t="str">
        <v>Recovery</v>
      </c>
      <c r="OI1" s="10" t="str">
        <v>Recovery</v>
      </c>
      <c r="OJ1" s="10" t="str">
        <v>Recovery</v>
      </c>
      <c r="OK1" s="10" t="str">
        <v>Enhance</v>
      </c>
      <c r="OL1" s="10">
        <v>0</v>
      </c>
      <c r="OM1" s="10">
        <v>0</v>
      </c>
      <c r="ON1" s="10">
        <v>0</v>
      </c>
      <c r="OO1" s="10" t="str">
        <v>Transmute</v>
      </c>
      <c r="OP1" s="10" t="str">
        <v>Teleport</v>
      </c>
      <c r="OQ1" s="10" t="str">
        <v>Weaken</v>
      </c>
      <c r="OR1" s="10">
        <v>0</v>
      </c>
      <c r="OS1" s="10">
        <v>0</v>
      </c>
      <c r="OT1" s="10" t="str">
        <v>Teleport</v>
      </c>
      <c r="OU1" s="10">
        <v>0</v>
      </c>
      <c r="OV1" s="10" t="str">
        <v>Bind</v>
      </c>
      <c r="OW1" s="10" t="str">
        <v>Bind</v>
      </c>
      <c r="OX1" s="10" t="str">
        <v>Bind</v>
      </c>
      <c r="OY1" s="10">
        <v>0</v>
      </c>
      <c r="OZ1" s="10" t="str">
        <v>Bind</v>
      </c>
      <c r="PA1" s="10">
        <v>0</v>
      </c>
      <c r="PB1" s="10">
        <v>0</v>
      </c>
      <c r="PC1" s="10" t="str">
        <v>Weaken</v>
      </c>
      <c r="PD1" s="10" t="str">
        <v>Weaken</v>
      </c>
      <c r="PE1" s="10" t="str">
        <v>Weaken</v>
      </c>
      <c r="PF1" s="10">
        <v>0</v>
      </c>
      <c r="PG1" s="10" t="str">
        <v>Absorb</v>
      </c>
      <c r="PH1" s="10">
        <v>0</v>
      </c>
      <c r="PI1" s="10" t="str">
        <v>Weaken</v>
      </c>
      <c r="PJ1" s="10" t="str">
        <v>Perception</v>
      </c>
      <c r="PK1" s="10" t="str">
        <v>Weaken</v>
      </c>
      <c r="PL1" s="10" t="str">
        <v>Enhance</v>
      </c>
      <c r="PM1" s="10">
        <v>0</v>
      </c>
      <c r="PN1" s="10">
        <v>0</v>
      </c>
      <c r="PO1" s="10">
        <v>0</v>
      </c>
      <c r="PP1" s="10">
        <v>0</v>
      </c>
      <c r="PQ1" s="10">
        <v>0</v>
      </c>
      <c r="PR1" s="10">
        <v>0</v>
      </c>
      <c r="PS1" s="10">
        <v>0</v>
      </c>
      <c r="PT1" s="10">
        <v>0</v>
      </c>
      <c r="PU1" s="10">
        <v>0</v>
      </c>
      <c r="PV1" s="10">
        <v>0</v>
      </c>
      <c r="PW1" s="10">
        <v>0</v>
      </c>
      <c r="PX1" s="10" t="str">
        <v>Absorb</v>
      </c>
      <c r="PY1" s="10" t="str">
        <v>Transmute</v>
      </c>
      <c r="PZ1" s="10">
        <v>0</v>
      </c>
      <c r="QA1" s="10">
        <v>0</v>
      </c>
      <c r="QB1" s="10">
        <v>0</v>
      </c>
      <c r="QC1" s="10">
        <v>0</v>
      </c>
      <c r="QD1" s="10">
        <v>0</v>
      </c>
      <c r="QE1" s="10">
        <v>0</v>
      </c>
      <c r="QF1" s="10">
        <v>0</v>
      </c>
      <c r="QG1" s="10" t="str">
        <v>Absorb</v>
      </c>
      <c r="QH1" s="10">
        <v>0</v>
      </c>
      <c r="QI1" s="10" t="str">
        <v>Enhance</v>
      </c>
      <c r="QJ1" s="10">
        <v>0</v>
      </c>
      <c r="QK1" s="10">
        <v>0</v>
      </c>
      <c r="QL1" s="10">
        <v>0</v>
      </c>
      <c r="QM1" s="10">
        <v>0</v>
      </c>
      <c r="QN1" s="10">
        <v>0</v>
      </c>
      <c r="QO1" s="10">
        <v>0</v>
      </c>
      <c r="QP1" s="10">
        <v>0</v>
      </c>
      <c r="QQ1" s="10">
        <v>0</v>
      </c>
      <c r="QR1" s="10">
        <v>0</v>
      </c>
      <c r="QS1" s="10" t="str">
        <v>Bind</v>
      </c>
      <c r="QT1" s="10" t="str">
        <v>Influence</v>
      </c>
      <c r="QU1" s="10" t="str">
        <v>Influence</v>
      </c>
      <c r="QV1" s="10" t="str">
        <v>Influence</v>
      </c>
      <c r="QW1" s="10">
        <v>0</v>
      </c>
      <c r="QX1" s="10">
        <v>0</v>
      </c>
      <c r="QY1" s="10">
        <v>0</v>
      </c>
      <c r="QZ1" s="10">
        <v>0</v>
      </c>
      <c r="RA1" s="10">
        <v>0</v>
      </c>
      <c r="RB1" s="10" t="str">
        <v>Enhance</v>
      </c>
      <c r="RC1" s="10">
        <v>0</v>
      </c>
      <c r="RD1" s="10" t="str">
        <v>Weaken</v>
      </c>
      <c r="RE1" s="10" t="str">
        <v>Weaken</v>
      </c>
      <c r="RF1" s="10" t="str">
        <v>Weaken</v>
      </c>
      <c r="RG1" s="10" t="str">
        <v>Weaken</v>
      </c>
      <c r="RH1" s="10" t="str">
        <v>Weaken</v>
      </c>
      <c r="RI1" s="10">
        <v>0</v>
      </c>
      <c r="RJ1" s="10" t="str">
        <v>Weaken</v>
      </c>
      <c r="RK1" s="10" t="str">
        <v>Weaken</v>
      </c>
      <c r="RL1" s="10" t="str">
        <v>Weaken</v>
      </c>
      <c r="RM1" s="10">
        <v>0</v>
      </c>
      <c r="RN1" s="10">
        <v>0</v>
      </c>
      <c r="RO1" s="10" t="str">
        <v>Weaken</v>
      </c>
      <c r="RP1" s="10">
        <v>0</v>
      </c>
      <c r="RQ1" s="10" t="str">
        <v>Weaken</v>
      </c>
      <c r="RR1" s="10" t="str">
        <v>Weaken</v>
      </c>
      <c r="RS1" s="10" t="str">
        <v>Weaken</v>
      </c>
      <c r="RT1" s="10" t="str">
        <v>Weaken</v>
      </c>
      <c r="RU1" s="10" t="str">
        <v>Weaken</v>
      </c>
      <c r="RV1" s="10" t="str">
        <v>Weaken</v>
      </c>
      <c r="RW1" s="10" t="str">
        <v>Weaken</v>
      </c>
      <c r="RX1" s="10" t="str">
        <v>Weaken</v>
      </c>
      <c r="RY1" s="10">
        <v>0</v>
      </c>
      <c r="RZ1" s="10">
        <v>0</v>
      </c>
      <c r="SA1" s="10">
        <v>0</v>
      </c>
      <c r="SB1" s="10">
        <v>0</v>
      </c>
      <c r="SC1" s="10" t="str">
        <v>Weaken</v>
      </c>
      <c r="SD1" s="10" t="str">
        <v>Enhance</v>
      </c>
      <c r="SE1" s="10" t="str">
        <v>Perception</v>
      </c>
      <c r="SF1" s="10" t="str">
        <v>Perception</v>
      </c>
      <c r="SG1" s="10" t="str">
        <v>Weaken</v>
      </c>
      <c r="SH1" s="10" t="str">
        <v>Influence</v>
      </c>
      <c r="SI1" s="10" t="str">
        <v>Influence</v>
      </c>
      <c r="SJ1" s="10" t="str">
        <v>Influence</v>
      </c>
      <c r="SK1" s="10" t="str">
        <v>Perception</v>
      </c>
      <c r="SL1" s="10" t="str">
        <v>Weaken</v>
      </c>
      <c r="SM1" s="10">
        <v>0</v>
      </c>
      <c r="SN1" s="10" t="str">
        <v>Perception</v>
      </c>
      <c r="SO1" s="10" t="str">
        <v>Enhance</v>
      </c>
      <c r="SP1" s="10" t="str">
        <v>Recovery</v>
      </c>
      <c r="SQ1" s="10" t="str">
        <v>Enhance</v>
      </c>
      <c r="SR1" s="10" t="str">
        <v>Enhance</v>
      </c>
      <c r="SS1" s="10" t="str">
        <v>Enhance</v>
      </c>
      <c r="ST1" s="10" t="str">
        <v>Enhance</v>
      </c>
      <c r="SU1" s="10" t="str">
        <v>Enhance</v>
      </c>
      <c r="SV1" s="10" t="str">
        <v>Enhance</v>
      </c>
      <c r="SW1" s="10" t="str">
        <v>Recovery</v>
      </c>
      <c r="SX1" s="10">
        <v>0</v>
      </c>
      <c r="SY1" s="10" t="str">
        <v>Enhance</v>
      </c>
      <c r="SZ1" s="10" t="str">
        <v>Enhance</v>
      </c>
      <c r="TA1" s="10" t="str">
        <v>Enhance</v>
      </c>
      <c r="TB1" s="10" t="str">
        <v>Enhance</v>
      </c>
      <c r="TC1" s="10">
        <v>0</v>
      </c>
      <c r="TD1" s="10" t="str">
        <v>Enhance</v>
      </c>
      <c r="TE1" s="10" t="str">
        <v>Enhance</v>
      </c>
      <c r="TF1" s="10" t="str">
        <v>Enhance</v>
      </c>
      <c r="TG1" s="10">
        <v>0</v>
      </c>
      <c r="TH1" s="10">
        <v>0</v>
      </c>
      <c r="TI1" s="10" t="str">
        <v>Recovery</v>
      </c>
      <c r="TJ1" s="10" t="str">
        <v>Enhance</v>
      </c>
      <c r="TK1" s="10" t="str">
        <v>Enhance</v>
      </c>
      <c r="TL1" s="10" t="str">
        <v>Enhance</v>
      </c>
      <c r="TM1" s="10">
        <v>0</v>
      </c>
      <c r="TN1" s="10" t="str">
        <v>Enhance</v>
      </c>
      <c r="TO1" s="10" t="str">
        <v>Enhance</v>
      </c>
      <c r="TP1" s="10" t="str">
        <v>Enhance</v>
      </c>
      <c r="TQ1" s="10">
        <v>0</v>
      </c>
      <c r="TR1" s="10" t="str">
        <v>Transmute</v>
      </c>
      <c r="TS1" s="10">
        <v>0</v>
      </c>
      <c r="TT1" s="10">
        <v>0</v>
      </c>
      <c r="TU1" s="10" t="str">
        <v>Weaken</v>
      </c>
      <c r="TV1" s="10">
        <v>0</v>
      </c>
      <c r="TW1" s="10" t="str">
        <v>Enhance</v>
      </c>
      <c r="TX1" s="10" t="str">
        <v>Transmute</v>
      </c>
      <c r="TY1" s="10">
        <v>0</v>
      </c>
      <c r="TZ1" s="10" t="str">
        <v>Weaken</v>
      </c>
      <c r="UA1" s="10">
        <v>0</v>
      </c>
      <c r="UB1" s="10" t="str">
        <v>Transmute</v>
      </c>
      <c r="UC1" s="10">
        <v>0</v>
      </c>
      <c r="UD1" s="10">
        <v>0</v>
      </c>
      <c r="UE1" s="10">
        <v>0</v>
      </c>
      <c r="UF1" s="10">
        <v>0</v>
      </c>
      <c r="UG1" s="10">
        <v>0</v>
      </c>
      <c r="UH1" s="10">
        <v>0</v>
      </c>
      <c r="UI1" s="10">
        <v>0</v>
      </c>
      <c r="UJ1" s="10" t="str">
        <v>Enhance</v>
      </c>
      <c r="UK1" s="10" t="str">
        <v>Weaken</v>
      </c>
      <c r="UL1" s="10" t="str">
        <v>Weaken</v>
      </c>
      <c r="UM1" s="10">
        <v>0</v>
      </c>
      <c r="UN1" s="10">
        <v>0</v>
      </c>
      <c r="UO1" s="10" t="str">
        <v>Weaken</v>
      </c>
      <c r="UP1" s="10">
        <v>0</v>
      </c>
      <c r="UQ1" s="10" t="str">
        <v>Weaken</v>
      </c>
      <c r="UR1" s="10">
        <v>0</v>
      </c>
      <c r="US1" s="10" t="str">
        <v>Weaken</v>
      </c>
      <c r="UT1" s="10" t="str">
        <v>Teleport</v>
      </c>
      <c r="UU1" s="10">
        <v>0</v>
      </c>
      <c r="UV1" s="10">
        <v>0</v>
      </c>
      <c r="UW1" s="10" t="str">
        <v>Teleport</v>
      </c>
      <c r="UX1" s="10" t="str">
        <v>Teleport</v>
      </c>
      <c r="UY1" s="10" t="str">
        <v>Enhance</v>
      </c>
      <c r="UZ1" s="10" t="str">
        <v>Transmute</v>
      </c>
      <c r="VA1" s="10" t="str">
        <v>Weaken</v>
      </c>
      <c r="VB1" s="10" t="str">
        <v>Weaken</v>
      </c>
      <c r="VC1" s="10" t="str">
        <v>Weaken</v>
      </c>
      <c r="VD1" s="10" t="str">
        <v>Weaken</v>
      </c>
      <c r="VE1" s="10" t="str">
        <v>Enhance</v>
      </c>
      <c r="VF1" s="10" t="str">
        <v>Transmute</v>
      </c>
      <c r="VG1" s="10">
        <v>0</v>
      </c>
      <c r="VH1" s="10">
        <v>0</v>
      </c>
      <c r="VI1" s="10">
        <v>0</v>
      </c>
      <c r="VJ1" s="10">
        <v>0</v>
      </c>
      <c r="VK1" s="10">
        <v>0</v>
      </c>
      <c r="VL1" s="10" t="str">
        <v>Enhance</v>
      </c>
      <c r="VM1" s="10">
        <v>0</v>
      </c>
      <c r="VN1" s="10">
        <v>0</v>
      </c>
      <c r="VO1" s="10" t="str">
        <v>Weaken</v>
      </c>
      <c r="VP1" s="10">
        <v>0</v>
      </c>
      <c r="VQ1" s="10">
        <v>0</v>
      </c>
      <c r="VR1" s="10" t="str">
        <v>Enhance</v>
      </c>
      <c r="VS1" s="10" t="str">
        <v>Weaken</v>
      </c>
      <c r="VT1" s="10" t="str">
        <v>Weaken</v>
      </c>
      <c r="VU1" s="10">
        <v>0</v>
      </c>
      <c r="VV1" s="10">
        <v>0</v>
      </c>
      <c r="VW1" s="10">
        <v>0</v>
      </c>
      <c r="VX1" s="10">
        <v>0</v>
      </c>
      <c r="VY1" s="10">
        <v>0</v>
      </c>
      <c r="VZ1" s="10">
        <v>0</v>
      </c>
      <c r="WA1" s="10">
        <v>0</v>
      </c>
      <c r="WB1" s="10">
        <v>0</v>
      </c>
      <c r="WC1" s="10">
        <v>0</v>
      </c>
      <c r="WD1" s="10">
        <v>0</v>
      </c>
      <c r="WE1" s="10">
        <v>0</v>
      </c>
      <c r="WF1" s="10">
        <v>0</v>
      </c>
      <c r="WG1" s="10">
        <v>0</v>
      </c>
      <c r="WH1" s="10">
        <v>0</v>
      </c>
      <c r="WI1" s="10">
        <v>0</v>
      </c>
      <c r="WJ1" s="10">
        <v>0</v>
      </c>
      <c r="WK1" s="10">
        <v>0</v>
      </c>
      <c r="WL1" s="10" t="str">
        <v>Recovery</v>
      </c>
      <c r="WM1" s="10" t="str">
        <v>Bind</v>
      </c>
      <c r="WN1" s="10" t="str">
        <v>Bind</v>
      </c>
      <c r="WO1" s="10" t="str">
        <v>Teleport</v>
      </c>
      <c r="WP1" s="10">
        <v>0</v>
      </c>
      <c r="WQ1" s="10">
        <v>0</v>
      </c>
      <c r="WR1" s="10">
        <v>0</v>
      </c>
      <c r="WS1" s="10">
        <v>0</v>
      </c>
      <c r="WT1" s="10">
        <v>0</v>
      </c>
      <c r="WU1" s="10">
        <v>0</v>
      </c>
      <c r="WV1" s="10">
        <v>0</v>
      </c>
      <c r="WW1" s="10">
        <v>0</v>
      </c>
      <c r="WX1" s="10">
        <v>0</v>
      </c>
      <c r="WY1" s="10" t="str">
        <v>Bind</v>
      </c>
      <c r="WZ1" s="10" t="str">
        <v>Bind</v>
      </c>
      <c r="XA1" s="10" t="str">
        <v>Teleport</v>
      </c>
      <c r="XB1" s="10">
        <v>0</v>
      </c>
      <c r="XC1" s="10" t="str">
        <v>Teleport</v>
      </c>
      <c r="XD1" s="10">
        <v>0</v>
      </c>
      <c r="XE1" s="10">
        <v>0</v>
      </c>
      <c r="XF1" s="10">
        <v>0</v>
      </c>
      <c r="XG1" s="10">
        <v>0</v>
      </c>
      <c r="XH1" s="10">
        <v>0</v>
      </c>
      <c r="XI1" s="10">
        <v>0</v>
      </c>
      <c r="XJ1" s="10">
        <v>0</v>
      </c>
      <c r="XK1" s="10">
        <v>0</v>
      </c>
      <c r="XL1" s="10">
        <v>0</v>
      </c>
      <c r="XM1" s="10">
        <v>0</v>
      </c>
      <c r="XN1" s="10" t="str">
        <v>Recovery</v>
      </c>
      <c r="XO1" s="10" t="str">
        <v>Bind</v>
      </c>
      <c r="XP1" s="10" t="str">
        <v>Bind</v>
      </c>
      <c r="XQ1" s="10" t="str">
        <v>Bind</v>
      </c>
      <c r="XR1" s="10" t="str">
        <v>Bind</v>
      </c>
      <c r="XS1" s="10">
        <v>0</v>
      </c>
      <c r="XT1" s="10">
        <v>0</v>
      </c>
      <c r="XU1" s="10" t="str">
        <v>Absorb</v>
      </c>
      <c r="XV1" s="10">
        <v>0</v>
      </c>
      <c r="XW1" s="10" t="str">
        <v>Absorb</v>
      </c>
      <c r="XX1" s="10" t="str">
        <v>Absorb</v>
      </c>
      <c r="XY1" s="10" t="str">
        <v>Absorb</v>
      </c>
      <c r="XZ1" s="10" t="str">
        <v>Absorb</v>
      </c>
      <c r="YA1" s="10" t="str">
        <v>Absorb</v>
      </c>
      <c r="YB1" s="10">
        <v>0</v>
      </c>
      <c r="YC1" s="10">
        <v>0</v>
      </c>
      <c r="YD1" s="10">
        <v>0</v>
      </c>
      <c r="YE1" s="10">
        <v>0</v>
      </c>
      <c r="YF1" s="10">
        <v>0</v>
      </c>
      <c r="YG1" s="10">
        <v>0</v>
      </c>
      <c r="YH1" s="10">
        <v>0</v>
      </c>
      <c r="YI1" s="10">
        <v>0</v>
      </c>
      <c r="YJ1" s="10" t="str">
        <v>Absorb</v>
      </c>
      <c r="YK1" s="10" t="str">
        <v>Absorb</v>
      </c>
      <c r="YL1" s="10" t="str">
        <v>Absorb</v>
      </c>
      <c r="YM1" s="10" t="str">
        <v>Absorb</v>
      </c>
      <c r="YN1" s="10">
        <v>0</v>
      </c>
      <c r="YO1" s="10" t="str">
        <v>Absorb</v>
      </c>
      <c r="YP1" s="10" t="str">
        <v>Absorb</v>
      </c>
      <c r="YQ1" s="10" t="str">
        <v>Absorb</v>
      </c>
      <c r="YR1" s="10">
        <v>0</v>
      </c>
      <c r="YS1" s="10">
        <v>0</v>
      </c>
      <c r="YT1" s="10">
        <v>0</v>
      </c>
      <c r="YU1" s="10">
        <v>0</v>
      </c>
      <c r="YV1" s="10">
        <v>0</v>
      </c>
      <c r="YW1" s="10" t="str">
        <v>Absorb</v>
      </c>
      <c r="YX1" s="10" t="str">
        <v>Absorb</v>
      </c>
      <c r="YY1" s="10" t="str">
        <v>Absorb</v>
      </c>
      <c r="YZ1" s="10" t="str">
        <v>Absorb</v>
      </c>
      <c r="ZA1" s="10">
        <v>0</v>
      </c>
      <c r="ZB1" s="10" t="str">
        <v>Absorb</v>
      </c>
      <c r="ZC1" s="10">
        <v>0</v>
      </c>
      <c r="ZD1" s="10" t="str">
        <v>Absorb</v>
      </c>
      <c r="ZE1" s="10" t="str">
        <v>Absorb</v>
      </c>
      <c r="ZF1" s="10" t="str">
        <v>Absorb</v>
      </c>
      <c r="ZG1" s="10">
        <v>0</v>
      </c>
      <c r="ZH1" s="10">
        <v>0</v>
      </c>
      <c r="ZI1" s="10">
        <v>0</v>
      </c>
      <c r="ZJ1" s="10">
        <v>0</v>
      </c>
      <c r="ZK1" s="10">
        <v>0</v>
      </c>
      <c r="ZL1" s="10">
        <v>0</v>
      </c>
      <c r="ZM1" s="10">
        <v>0</v>
      </c>
      <c r="ZN1" s="10" t="str">
        <v>Absorb</v>
      </c>
      <c r="ZO1" s="10">
        <v>0</v>
      </c>
      <c r="ZP1" s="10" t="str">
        <v>Absorb</v>
      </c>
      <c r="ZQ1" s="10" t="str">
        <v>Absorb</v>
      </c>
      <c r="ZR1" s="10">
        <v>0</v>
      </c>
      <c r="ZS1" s="10" t="str">
        <v>Absorb</v>
      </c>
      <c r="ZT1" s="10" t="str">
        <v>Absorb</v>
      </c>
      <c r="ZU1" s="10">
        <v>0</v>
      </c>
      <c r="ZV1" s="10" t="str">
        <v>Absorb</v>
      </c>
      <c r="ZW1" s="10">
        <v>0</v>
      </c>
      <c r="ZX1" s="10" t="str">
        <v>Influence</v>
      </c>
      <c r="ZY1" s="10" t="str">
        <v>Perception</v>
      </c>
      <c r="ZZ1" s="10" t="str">
        <v>Weaken</v>
      </c>
      <c r="AAA1" s="10" t="str">
        <v>Influence</v>
      </c>
      <c r="AAB1" s="10" t="str">
        <v>Perception</v>
      </c>
      <c r="AAC1" s="10" t="str">
        <v>Influence</v>
      </c>
      <c r="AAD1" s="10" t="str">
        <v>Influence</v>
      </c>
      <c r="AAE1" s="10" t="str">
        <v>Influence</v>
      </c>
      <c r="AAF1" s="10" t="str">
        <v>Influence</v>
      </c>
      <c r="AAG1" s="10" t="str">
        <v>Perception</v>
      </c>
      <c r="AAH1" s="10">
        <v>0</v>
      </c>
      <c r="AAI1" s="10" t="str">
        <v>Influence</v>
      </c>
      <c r="AAJ1" s="10" t="str">
        <v>Perception</v>
      </c>
      <c r="AAK1" s="10" t="str">
        <v>Influence</v>
      </c>
      <c r="AAL1" s="10" t="str">
        <v>Influence</v>
      </c>
      <c r="AAM1" s="10" t="str">
        <v>Weaken</v>
      </c>
      <c r="AAN1" s="10">
        <v>0</v>
      </c>
      <c r="AAO1" s="10" t="str">
        <v>Weaken</v>
      </c>
      <c r="AAP1" s="10" t="str">
        <v>Influence</v>
      </c>
      <c r="AAQ1" s="10" t="str">
        <v>Influence</v>
      </c>
      <c r="AAR1" s="10" t="str">
        <v>Enhance</v>
      </c>
      <c r="AAS1" s="10">
        <v>0</v>
      </c>
      <c r="AAT1" s="10" t="str">
        <v>Weaken</v>
      </c>
      <c r="AAU1" s="10">
        <v>0</v>
      </c>
      <c r="AAV1" s="10">
        <v>0</v>
      </c>
      <c r="AAW1" s="10" t="str">
        <v>Influence</v>
      </c>
      <c r="AAX1" s="10" t="str">
        <v>Influence</v>
      </c>
      <c r="AAY1" s="10" t="str">
        <v>Influence</v>
      </c>
      <c r="AAZ1" s="10" t="str">
        <v>Influence</v>
      </c>
      <c r="ABA1" s="10" t="str">
        <v>Influence</v>
      </c>
      <c r="ABB1" s="10">
        <v>0</v>
      </c>
      <c r="ABC1" s="10" t="str">
        <v>Enhance</v>
      </c>
      <c r="ABD1" s="10">
        <v>0</v>
      </c>
      <c r="ABE1" s="10" t="str">
        <v>Perception</v>
      </c>
      <c r="ABF1" s="10">
        <v>0</v>
      </c>
      <c r="ABG1" s="10" t="str">
        <v>Weaken</v>
      </c>
      <c r="ABH1" s="10">
        <v>0</v>
      </c>
      <c r="ABI1" s="10" t="str">
        <v>Enhance</v>
      </c>
      <c r="ABJ1" s="10" t="str">
        <v>Recovery</v>
      </c>
      <c r="ABK1" s="10">
        <v>0</v>
      </c>
      <c r="ABL1" s="10">
        <v>0</v>
      </c>
      <c r="ABM1" s="10" t="str">
        <v>Recovery</v>
      </c>
      <c r="ABN1" s="10">
        <v>0</v>
      </c>
      <c r="ABO1" s="10">
        <v>0</v>
      </c>
      <c r="ABP1" s="10">
        <v>0</v>
      </c>
      <c r="ABQ1" s="10">
        <v>0</v>
      </c>
      <c r="ABR1" s="10">
        <v>0</v>
      </c>
      <c r="ABS1" s="10">
        <v>0</v>
      </c>
      <c r="ABT1" s="10" t="str">
        <v>Enhance</v>
      </c>
      <c r="ABU1" s="10">
        <v>0</v>
      </c>
      <c r="ABV1" s="10">
        <v>0</v>
      </c>
      <c r="ABW1" s="10">
        <v>0</v>
      </c>
      <c r="ABX1" s="10" t="str">
        <v>Recovery</v>
      </c>
      <c r="ABY1" s="10">
        <v>0</v>
      </c>
      <c r="ABZ1" s="10" t="str">
        <v>Recovery</v>
      </c>
      <c r="ACA1" s="10">
        <v>0</v>
      </c>
      <c r="ACB1" s="10">
        <v>0</v>
      </c>
      <c r="ACC1" s="10" t="str">
        <v>Recovery</v>
      </c>
      <c r="ACD1" s="10">
        <v>0</v>
      </c>
      <c r="ACE1" s="10">
        <v>0</v>
      </c>
      <c r="ACF1" s="10" t="str">
        <v>Enhance</v>
      </c>
      <c r="ACG1" s="10" t="str">
        <v>Teleport</v>
      </c>
      <c r="ACH1" s="10" t="str">
        <v>Teleport</v>
      </c>
      <c r="ACI1" s="10" t="str">
        <v>Teleport</v>
      </c>
      <c r="ACJ1" s="10" t="str">
        <v>Teleport</v>
      </c>
      <c r="ACK1" s="10" t="str">
        <v>Teleport</v>
      </c>
      <c r="ACL1" s="10" t="str">
        <v>Recovery</v>
      </c>
      <c r="ACM1" s="10">
        <v>0</v>
      </c>
      <c r="ACN1" s="10">
        <v>0</v>
      </c>
      <c r="ACO1" s="10" t="str">
        <v>Recovery</v>
      </c>
      <c r="ACP1" s="10" t="str">
        <v>Recovery</v>
      </c>
      <c r="ACQ1" s="10">
        <v>0</v>
      </c>
      <c r="ACR1" s="10">
        <v>0</v>
      </c>
      <c r="ACS1" s="10">
        <v>0</v>
      </c>
      <c r="ACT1" s="10">
        <v>0</v>
      </c>
      <c r="ACU1" s="10">
        <v>0</v>
      </c>
      <c r="ACV1" s="10">
        <v>0</v>
      </c>
      <c r="ACW1" s="10" t="str">
        <v>Enhance</v>
      </c>
      <c r="ACX1" s="10">
        <v>0</v>
      </c>
      <c r="ACY1" s="10" t="str">
        <v>Recovery</v>
      </c>
      <c r="ACZ1" s="10">
        <v>0</v>
      </c>
      <c r="ADA1" s="10">
        <v>0</v>
      </c>
      <c r="ADB1" s="10">
        <v>0</v>
      </c>
      <c r="ADC1" s="10">
        <v>0</v>
      </c>
      <c r="ADD1" s="10">
        <v>0</v>
      </c>
      <c r="ADE1" s="10" t="str">
        <v>Recovery</v>
      </c>
      <c r="ADF1" s="10">
        <v>0</v>
      </c>
      <c r="ADG1" s="10">
        <v>0</v>
      </c>
      <c r="ADH1" s="10">
        <v>0</v>
      </c>
      <c r="ADI1" s="10" t="str">
        <v>Recovery</v>
      </c>
      <c r="ADJ1" s="10">
        <v>0</v>
      </c>
      <c r="ADK1" s="10" t="str">
        <v>Enhance</v>
      </c>
      <c r="ADL1" s="10" t="str">
        <v>Enhance</v>
      </c>
      <c r="ADM1" s="10">
        <v>0</v>
      </c>
      <c r="ADN1" s="10" t="str">
        <v>Enhance</v>
      </c>
      <c r="ADO1" s="10">
        <v>0</v>
      </c>
      <c r="ADP1" s="10">
        <v>0</v>
      </c>
      <c r="ADQ1" s="10">
        <v>0</v>
      </c>
      <c r="ADR1" s="10" t="str">
        <v>Enhance</v>
      </c>
      <c r="ADS1" s="10" t="str">
        <v>Enhance</v>
      </c>
      <c r="ADT1" s="10" t="str">
        <v>Enhance</v>
      </c>
      <c r="ADU1" s="10" t="str">
        <v>Enhance</v>
      </c>
      <c r="ADV1" s="10" t="str">
        <v>Enhance</v>
      </c>
      <c r="ADW1" s="10" t="str">
        <v>Enhance</v>
      </c>
      <c r="ADX1" s="10" t="str">
        <v>Enhance</v>
      </c>
      <c r="ADY1" s="10">
        <v>0</v>
      </c>
      <c r="ADZ1" s="10" t="str">
        <v>Enhance</v>
      </c>
      <c r="AEA1" s="10" t="str">
        <v>Enhance</v>
      </c>
      <c r="AEB1" s="10" t="str">
        <v>Enhance</v>
      </c>
      <c r="AEC1" s="10">
        <v>0</v>
      </c>
      <c r="AED1" s="10" t="str">
        <v>Enhance</v>
      </c>
      <c r="AEE1" s="10" t="str">
        <v>Enhance</v>
      </c>
      <c r="AEF1" s="10" t="str">
        <v>Enhance</v>
      </c>
      <c r="AEG1" s="10">
        <v>0</v>
      </c>
      <c r="AEH1" s="10">
        <v>0</v>
      </c>
      <c r="AEI1" s="10">
        <v>0</v>
      </c>
      <c r="AEJ1" s="10">
        <v>0</v>
      </c>
      <c r="AEK1" s="10">
        <v>0</v>
      </c>
      <c r="AEL1" s="10">
        <v>0</v>
      </c>
      <c r="AEM1" s="10">
        <v>0</v>
      </c>
      <c r="AEN1" s="10">
        <v>0</v>
      </c>
      <c r="AEO1" s="10">
        <v>0</v>
      </c>
      <c r="AEP1" s="10" t="str">
        <v>Teleport</v>
      </c>
      <c r="AEQ1" s="10" t="str">
        <v>Teleport</v>
      </c>
      <c r="AER1" s="10" t="str">
        <v>Teleport</v>
      </c>
      <c r="AES1" s="10" t="str">
        <v>Teleport</v>
      </c>
      <c r="AET1" s="10" t="str">
        <v>Teleport</v>
      </c>
      <c r="AEU1" s="10" t="str">
        <v>Enhance</v>
      </c>
      <c r="AEV1" s="10" t="str">
        <v>Enhance</v>
      </c>
      <c r="AEW1" s="10" t="str">
        <v>Enhance</v>
      </c>
      <c r="AEX1" s="10" t="str">
        <v>Enhance</v>
      </c>
      <c r="AEY1" s="10" t="str">
        <v>Enhance</v>
      </c>
      <c r="AEZ1" s="10" t="str">
        <v>Enhance</v>
      </c>
      <c r="AFA1" s="10" t="str">
        <v>Enhance</v>
      </c>
      <c r="AFB1" s="10">
        <v>0</v>
      </c>
      <c r="AFC1" s="10" t="str">
        <v>Enhance</v>
      </c>
      <c r="AFD1" s="10">
        <v>0</v>
      </c>
      <c r="AFE1" s="10">
        <v>0</v>
      </c>
      <c r="AFF1" s="10">
        <v>0</v>
      </c>
      <c r="AFG1" s="10">
        <v>0</v>
      </c>
      <c r="AFH1" s="10">
        <v>0</v>
      </c>
      <c r="AFI1" s="10">
        <v>0</v>
      </c>
      <c r="AFJ1" s="10">
        <v>0</v>
      </c>
      <c r="AFK1" s="10">
        <v>0</v>
      </c>
      <c r="AFL1" s="10">
        <v>0</v>
      </c>
      <c r="AFM1" s="10">
        <v>0</v>
      </c>
      <c r="AFN1" s="10">
        <v>0</v>
      </c>
      <c r="AFO1" s="10">
        <v>0</v>
      </c>
      <c r="AFP1" s="10">
        <v>0</v>
      </c>
      <c r="AFQ1" s="10">
        <v>0</v>
      </c>
      <c r="AFR1" s="10">
        <v>0</v>
      </c>
      <c r="AFS1" s="10">
        <v>0</v>
      </c>
      <c r="AFT1" s="10">
        <v>0</v>
      </c>
      <c r="AFU1" s="10">
        <v>0</v>
      </c>
      <c r="AFV1" s="10">
        <v>0</v>
      </c>
      <c r="AFW1" s="10">
        <v>0</v>
      </c>
      <c r="AFX1" s="10">
        <v>0</v>
      </c>
      <c r="AFY1" s="10">
        <v>0</v>
      </c>
      <c r="AFZ1" s="10">
        <v>0</v>
      </c>
      <c r="AGA1" s="10">
        <v>0</v>
      </c>
      <c r="AGB1" s="10">
        <v>0</v>
      </c>
      <c r="AGC1" s="10">
        <v>0</v>
      </c>
      <c r="AGD1" s="10">
        <v>0</v>
      </c>
      <c r="AGE1" s="10">
        <v>0</v>
      </c>
      <c r="AGF1" s="10">
        <v>0</v>
      </c>
      <c r="AGG1" s="10">
        <v>0</v>
      </c>
      <c r="AGH1" s="10">
        <v>0</v>
      </c>
      <c r="AGI1" s="10">
        <v>0</v>
      </c>
      <c r="AGJ1" s="10">
        <v>0</v>
      </c>
      <c r="AGK1" s="10">
        <v>0</v>
      </c>
      <c r="AGL1" s="10">
        <v>0</v>
      </c>
      <c r="AGM1" s="10">
        <v>0</v>
      </c>
      <c r="AGN1" s="10">
        <v>0</v>
      </c>
      <c r="AGO1" s="10">
        <v>0</v>
      </c>
      <c r="AGP1" s="10">
        <v>0</v>
      </c>
      <c r="AGQ1" s="10">
        <v>0</v>
      </c>
      <c r="AGR1" s="10">
        <v>0</v>
      </c>
      <c r="AGS1" s="10">
        <v>0</v>
      </c>
      <c r="AGT1" s="10">
        <v>0</v>
      </c>
      <c r="AGU1" s="10">
        <v>0</v>
      </c>
      <c r="AGV1" s="10">
        <v>0</v>
      </c>
      <c r="AGW1" s="10">
        <v>0</v>
      </c>
      <c r="AGX1" s="10">
        <v>0</v>
      </c>
      <c r="AGY1" s="10">
        <v>0</v>
      </c>
      <c r="AGZ1" s="10">
        <v>0</v>
      </c>
      <c r="AHA1" s="10">
        <v>0</v>
      </c>
      <c r="AHB1" s="10">
        <v>0</v>
      </c>
      <c r="AHC1" s="10">
        <v>0</v>
      </c>
      <c r="AHD1" s="10">
        <v>0</v>
      </c>
      <c r="AHE1" s="10">
        <v>0</v>
      </c>
      <c r="AHF1" s="10">
        <v>0</v>
      </c>
      <c r="AHG1" s="10">
        <v>0</v>
      </c>
      <c r="AHH1" s="10">
        <v>0</v>
      </c>
      <c r="AHI1" s="10">
        <v>0</v>
      </c>
      <c r="AHJ1" s="10">
        <v>0</v>
      </c>
      <c r="AHK1" s="10">
        <v>0</v>
      </c>
      <c r="AHL1" s="10">
        <v>0</v>
      </c>
      <c r="AHM1" s="10">
        <v>0</v>
      </c>
      <c r="AHN1" s="10">
        <v>0</v>
      </c>
      <c r="AHO1" s="10">
        <v>0</v>
      </c>
      <c r="AHP1" s="10">
        <v>0</v>
      </c>
      <c r="AHQ1" s="10">
        <v>0</v>
      </c>
      <c r="AHR1" s="10">
        <v>0</v>
      </c>
      <c r="AHS1" s="10" t="str">
        <v>Fabricate</v>
      </c>
      <c r="AHT1" s="10" t="str">
        <v>Fabricate</v>
      </c>
      <c r="AHU1" s="10">
        <v>0</v>
      </c>
      <c r="AHV1" s="10">
        <v>0</v>
      </c>
      <c r="AHW1" s="10">
        <v>0</v>
      </c>
      <c r="AHX1" s="10">
        <v>0</v>
      </c>
      <c r="AHY1" s="10">
        <v>0</v>
      </c>
      <c r="AHZ1" s="10">
        <v>0</v>
      </c>
      <c r="AIA1" s="10">
        <v>0</v>
      </c>
      <c r="AIB1" s="10">
        <v>0</v>
      </c>
      <c r="AIC1" s="10">
        <v>0</v>
      </c>
      <c r="AID1" s="10">
        <v>0</v>
      </c>
      <c r="AIE1" s="10">
        <v>0</v>
      </c>
      <c r="AIF1" s="10">
        <v>0</v>
      </c>
      <c r="AIG1" s="10">
        <v>0</v>
      </c>
      <c r="AIH1" s="10">
        <v>0</v>
      </c>
      <c r="AII1" s="10">
        <v>0</v>
      </c>
      <c r="AIJ1" s="10" t="str">
        <v>Fabricate</v>
      </c>
      <c r="AIK1" s="10" t="str">
        <v>Fabricate</v>
      </c>
      <c r="AIL1" s="10">
        <v>0</v>
      </c>
      <c r="AIM1" s="10">
        <v>0</v>
      </c>
      <c r="AIN1" s="10">
        <v>0</v>
      </c>
      <c r="AIO1" s="10">
        <v>0</v>
      </c>
      <c r="AIP1" s="10">
        <v>0</v>
      </c>
      <c r="AIQ1" s="10">
        <v>0</v>
      </c>
      <c r="AIR1" s="10">
        <v>0</v>
      </c>
      <c r="AIS1" s="10">
        <v>0</v>
      </c>
      <c r="AIT1" s="10">
        <v>0</v>
      </c>
      <c r="AIU1" s="10">
        <v>0</v>
      </c>
      <c r="AIV1" s="10">
        <v>0</v>
      </c>
      <c r="AIW1" s="10">
        <v>0</v>
      </c>
      <c r="AIX1" s="10">
        <v>0</v>
      </c>
      <c r="AIY1" s="10">
        <v>0</v>
      </c>
      <c r="AIZ1" s="10">
        <v>0</v>
      </c>
      <c r="AJA1" s="10">
        <v>0</v>
      </c>
      <c r="AJB1" s="10">
        <v>0</v>
      </c>
      <c r="AJC1" s="10">
        <v>0</v>
      </c>
      <c r="AJD1" s="10">
        <v>0</v>
      </c>
      <c r="AJE1" s="10">
        <v>0</v>
      </c>
      <c r="AJF1" s="10">
        <v>0</v>
      </c>
      <c r="AJG1" s="10">
        <v>0</v>
      </c>
      <c r="AJH1" s="10">
        <v>0</v>
      </c>
      <c r="AJI1" s="10">
        <v>0</v>
      </c>
      <c r="AJJ1" s="10">
        <v>0</v>
      </c>
      <c r="AJK1" s="10">
        <v>0</v>
      </c>
      <c r="AJL1" s="10">
        <v>0</v>
      </c>
      <c r="AJM1" s="10">
        <v>0</v>
      </c>
      <c r="AJN1" s="10">
        <v>0</v>
      </c>
      <c r="AJO1" s="10">
        <v>0</v>
      </c>
      <c r="AJP1" s="10">
        <v>0</v>
      </c>
      <c r="AJQ1" s="10">
        <v>0</v>
      </c>
      <c r="AJR1" s="10">
        <v>0</v>
      </c>
      <c r="AJS1" s="10">
        <v>0</v>
      </c>
      <c r="AJT1" s="10">
        <v>0</v>
      </c>
      <c r="AJU1" s="10">
        <v>0</v>
      </c>
      <c r="AJV1" s="10">
        <v>0</v>
      </c>
      <c r="AJW1" s="10">
        <v>0</v>
      </c>
      <c r="AJX1" s="10">
        <v>0</v>
      </c>
      <c r="AJY1" s="10">
        <v>0</v>
      </c>
      <c r="AJZ1" s="10">
        <v>0</v>
      </c>
      <c r="AKA1" s="10">
        <v>0</v>
      </c>
      <c r="AKB1" s="10">
        <v>0</v>
      </c>
      <c r="AKC1" s="10">
        <v>0</v>
      </c>
      <c r="AKD1" s="10">
        <v>0</v>
      </c>
      <c r="AKE1" s="10">
        <v>0</v>
      </c>
      <c r="AKF1" s="10">
        <v>0</v>
      </c>
      <c r="AKG1" s="10" t="str">
        <v>Teleport</v>
      </c>
      <c r="AKH1" s="10">
        <v>0</v>
      </c>
      <c r="AKI1" s="10">
        <v>0</v>
      </c>
      <c r="AKJ1" s="10">
        <v>0</v>
      </c>
      <c r="AKK1" s="10">
        <v>0</v>
      </c>
      <c r="AKL1" s="10">
        <v>0</v>
      </c>
      <c r="AKM1" s="10" t="str">
        <v>Fabricate</v>
      </c>
      <c r="AKN1" s="10">
        <v>0</v>
      </c>
      <c r="AKO1" s="10">
        <v>0</v>
      </c>
      <c r="AKP1" s="10">
        <v>0</v>
      </c>
      <c r="AKQ1" s="10">
        <v>0</v>
      </c>
      <c r="AKR1" s="10">
        <v>0</v>
      </c>
      <c r="AKS1" s="10">
        <v>0</v>
      </c>
      <c r="AKT1" s="10">
        <v>0</v>
      </c>
      <c r="AKU1" s="10">
        <v>0</v>
      </c>
      <c r="AKV1" s="10">
        <v>0</v>
      </c>
      <c r="AKW1" s="10">
        <v>0</v>
      </c>
      <c r="AKX1" s="10">
        <v>0</v>
      </c>
      <c r="AKY1" s="10">
        <v>0</v>
      </c>
      <c r="AKZ1" s="10">
        <v>0</v>
      </c>
      <c r="ALA1" s="10">
        <v>0</v>
      </c>
      <c r="ALB1" s="10" t="str">
        <v>Weaken</v>
      </c>
      <c r="ALC1" s="10">
        <v>0</v>
      </c>
      <c r="ALD1" s="10">
        <v>0</v>
      </c>
      <c r="ALE1" s="10">
        <v>0</v>
      </c>
      <c r="ALF1" s="10">
        <v>0</v>
      </c>
      <c r="ALG1" s="10">
        <v>0</v>
      </c>
      <c r="ALH1" s="10" t="str">
        <v>Weaken</v>
      </c>
      <c r="ALI1" s="10" t="str">
        <v>Weaken</v>
      </c>
      <c r="ALJ1" s="10" t="str">
        <v>Weaken</v>
      </c>
      <c r="ALK1" s="10">
        <v>0</v>
      </c>
      <c r="ALL1" s="10">
        <v>0</v>
      </c>
      <c r="ALM1" s="10">
        <v>0</v>
      </c>
      <c r="ALN1" s="10">
        <v>0</v>
      </c>
      <c r="ALO1" s="10">
        <v>0</v>
      </c>
      <c r="ALP1" s="10" t="str">
        <v>Weaken</v>
      </c>
      <c r="ALQ1" s="10">
        <v>0</v>
      </c>
      <c r="ALR1" s="10">
        <v>0</v>
      </c>
      <c r="ALS1" s="10">
        <v>0</v>
      </c>
      <c r="ALT1" s="10">
        <v>0</v>
      </c>
      <c r="ALU1" s="10">
        <v>0</v>
      </c>
      <c r="ALV1" s="10">
        <v>0</v>
      </c>
      <c r="ALW1" s="10">
        <v>0</v>
      </c>
      <c r="ALX1" s="10">
        <v>0</v>
      </c>
      <c r="ALY1" s="10">
        <v>0</v>
      </c>
      <c r="ALZ1" s="10">
        <v>0</v>
      </c>
      <c r="AMA1" s="10">
        <v>0</v>
      </c>
      <c r="AMB1" s="10">
        <v>0</v>
      </c>
      <c r="AMC1" s="10">
        <v>0</v>
      </c>
      <c r="AMD1" s="10">
        <v>0</v>
      </c>
      <c r="AME1" s="10">
        <v>0</v>
      </c>
      <c r="AMF1" s="10">
        <v>0</v>
      </c>
      <c r="AMG1" s="10">
        <v>0</v>
      </c>
      <c r="AMH1" s="10">
        <v>0</v>
      </c>
      <c r="AMI1" s="10">
        <v>0</v>
      </c>
      <c r="AMJ1" s="10">
        <v>0</v>
      </c>
      <c r="AMK1" s="10">
        <v>0</v>
      </c>
      <c r="AML1" s="10">
        <v>0</v>
      </c>
      <c r="AMM1" s="10" t="str">
        <v>Teleport</v>
      </c>
      <c r="AMN1" s="10" t="str">
        <v>Teleport</v>
      </c>
      <c r="AMO1" s="10" t="str">
        <v>Teleport</v>
      </c>
      <c r="AMP1" s="10" t="str">
        <v>Teleport</v>
      </c>
      <c r="AMQ1" s="10">
        <v>0</v>
      </c>
      <c r="AMR1" s="10" t="str">
        <v>Weaken</v>
      </c>
      <c r="AMS1" s="10">
        <v>0</v>
      </c>
      <c r="AMT1" s="10">
        <v>0</v>
      </c>
      <c r="AMU1" s="10">
        <v>0</v>
      </c>
      <c r="AMV1" s="10">
        <v>0</v>
      </c>
      <c r="AMW1" s="10">
        <v>0</v>
      </c>
      <c r="AMX1" s="10" t="str">
        <v>Influence</v>
      </c>
      <c r="AMY1" s="10">
        <v>0</v>
      </c>
      <c r="AMZ1" s="10">
        <v>0</v>
      </c>
      <c r="ANA1" s="10">
        <v>0</v>
      </c>
      <c r="ANB1" s="10">
        <v>0</v>
      </c>
      <c r="ANC1" s="10">
        <v>0</v>
      </c>
      <c r="AND1" s="10">
        <v>0</v>
      </c>
      <c r="ANE1" s="10">
        <v>0</v>
      </c>
      <c r="ANF1" s="10">
        <v>0</v>
      </c>
      <c r="ANG1" s="10" t="str">
        <v>Transmute</v>
      </c>
      <c r="ANH1" s="10" t="str">
        <v>Influence</v>
      </c>
      <c r="ANI1" s="10" t="str">
        <v>Influence</v>
      </c>
      <c r="ANJ1" s="10" t="str">
        <v>Influence</v>
      </c>
      <c r="ANK1" s="10">
        <v>0</v>
      </c>
      <c r="ANL1" s="10">
        <v>0</v>
      </c>
      <c r="ANM1" s="10">
        <v>0</v>
      </c>
      <c r="ANN1" s="10">
        <v>0</v>
      </c>
      <c r="ANO1" s="10" t="str">
        <v>Influence</v>
      </c>
      <c r="ANP1" s="10" t="str">
        <v>Influence</v>
      </c>
      <c r="ANQ1" s="10" t="str">
        <v>Influence</v>
      </c>
      <c r="ANR1" s="10">
        <v>0</v>
      </c>
      <c r="ANS1" s="10" t="str">
        <v>Recovery</v>
      </c>
      <c r="ANT1" s="10">
        <v>0</v>
      </c>
      <c r="ANU1" s="10" t="str">
        <v>Recovery</v>
      </c>
      <c r="ANV1" s="10" t="str">
        <v>Recovery</v>
      </c>
      <c r="ANW1" s="10" t="str">
        <v>Recovery</v>
      </c>
      <c r="ANX1" s="10" t="str">
        <v>Recovery</v>
      </c>
      <c r="ANY1" s="10" t="str">
        <v>Recovery</v>
      </c>
      <c r="ANZ1" s="10" t="str">
        <v>Recovery</v>
      </c>
      <c r="AOA1" s="10" t="str">
        <v>Recovery</v>
      </c>
      <c r="AOB1" s="10" t="str">
        <v>Recovery</v>
      </c>
      <c r="AOC1" s="10" t="str">
        <v>Recovery</v>
      </c>
      <c r="AOD1" s="10" t="str">
        <v>Enhance</v>
      </c>
      <c r="AOE1" s="10" t="str">
        <v>Enhance</v>
      </c>
      <c r="AOF1" s="10" t="str">
        <v>Enhance</v>
      </c>
      <c r="AOG1" s="10" t="str">
        <v>Enhance</v>
      </c>
      <c r="AOH1" s="10">
        <v>0</v>
      </c>
      <c r="AOI1" s="10">
        <v>0</v>
      </c>
      <c r="AOJ1" s="10" t="str">
        <v>Recovery</v>
      </c>
      <c r="AOK1" s="10" t="str">
        <v>Absorb</v>
      </c>
      <c r="AOL1" s="10" t="str">
        <v>Absorb</v>
      </c>
      <c r="AOM1" s="10" t="str">
        <v>Absorb</v>
      </c>
      <c r="AON1" s="10">
        <v>0</v>
      </c>
      <c r="AOO1" s="10" t="str">
        <v>Recovery</v>
      </c>
      <c r="AOP1" s="10">
        <v>0</v>
      </c>
      <c r="AOQ1" s="10">
        <v>0</v>
      </c>
      <c r="AOR1" s="10">
        <v>0</v>
      </c>
      <c r="AOS1" s="10">
        <v>0</v>
      </c>
      <c r="AOT1" s="10">
        <v>0</v>
      </c>
      <c r="AOU1" s="10" t="str">
        <v>Recovery</v>
      </c>
      <c r="AOV1" s="10" t="str">
        <v>Recovery</v>
      </c>
      <c r="AOW1" s="10">
        <v>0</v>
      </c>
      <c r="AOX1" s="10" t="str">
        <v>Recovery</v>
      </c>
      <c r="AOY1" s="10" t="str">
        <v>Recovery</v>
      </c>
      <c r="AOZ1" s="10" t="str">
        <v>Absorb</v>
      </c>
      <c r="APA1" s="10" t="str">
        <v>Absorb</v>
      </c>
      <c r="APB1" s="10" t="str">
        <v>Absorb</v>
      </c>
      <c r="APC1" s="10">
        <v>0</v>
      </c>
      <c r="APD1" s="10">
        <v>0</v>
      </c>
      <c r="APE1" s="10">
        <v>0</v>
      </c>
      <c r="APF1" s="10" t="str">
        <v>Fabricate</v>
      </c>
      <c r="APG1" s="10">
        <v>0</v>
      </c>
      <c r="APH1" s="10">
        <v>0</v>
      </c>
      <c r="API1" s="10">
        <v>0</v>
      </c>
      <c r="APJ1" s="10">
        <v>0</v>
      </c>
      <c r="APK1" s="10">
        <v>0</v>
      </c>
      <c r="APL1" s="10">
        <v>0</v>
      </c>
      <c r="APM1" s="10">
        <v>0</v>
      </c>
      <c r="APN1" s="10">
        <v>0</v>
      </c>
      <c r="APO1" s="10" t="str">
        <v>Perception</v>
      </c>
      <c r="APP1" s="10" t="str">
        <v>Enhance</v>
      </c>
      <c r="APQ1" s="10" t="str">
        <v>Weaken</v>
      </c>
      <c r="APR1" s="10" t="str">
        <v>Weaken</v>
      </c>
      <c r="APS1" s="10" t="str">
        <v>Recovery</v>
      </c>
      <c r="APT1" s="10" t="str">
        <v>Weaken</v>
      </c>
      <c r="APU1" s="10" t="str">
        <v>Weaken</v>
      </c>
      <c r="APV1" s="10" t="str">
        <v>Weaken</v>
      </c>
      <c r="APW1" s="10" t="str">
        <v>Fabricate</v>
      </c>
      <c r="APX1" s="10" t="str">
        <v>Weaken</v>
      </c>
      <c r="APY1" s="10">
        <v>0</v>
      </c>
      <c r="APZ1" s="10" t="str">
        <v>Perception</v>
      </c>
      <c r="AQA1" s="10">
        <v>0</v>
      </c>
      <c r="AQB1" s="10">
        <v>0</v>
      </c>
      <c r="AQC1" s="10">
        <v>0</v>
      </c>
      <c r="AQD1" s="10">
        <v>0</v>
      </c>
      <c r="AQE1" s="10">
        <v>0</v>
      </c>
      <c r="AQF1" s="10">
        <v>0</v>
      </c>
      <c r="AQG1" s="10">
        <v>0</v>
      </c>
      <c r="AQH1" s="10" t="str">
        <v>Transmute</v>
      </c>
      <c r="AQI1" s="10">
        <v>0</v>
      </c>
      <c r="AQJ1" s="10">
        <v>0</v>
      </c>
      <c r="AQK1" s="10">
        <v>0</v>
      </c>
      <c r="AQL1" s="10">
        <v>0</v>
      </c>
      <c r="AQM1" s="10">
        <v>0</v>
      </c>
      <c r="AQN1" s="10">
        <v>0</v>
      </c>
      <c r="AQO1" s="10">
        <v>0</v>
      </c>
      <c r="AQP1" s="10">
        <v>0</v>
      </c>
      <c r="AQQ1" s="10" t="str">
        <v>Influence</v>
      </c>
      <c r="AQR1" s="10">
        <v>0</v>
      </c>
      <c r="AQS1" s="10">
        <v>0</v>
      </c>
      <c r="AQT1" s="10">
        <v>0</v>
      </c>
      <c r="AQU1" s="10">
        <v>0</v>
      </c>
      <c r="AQV1" s="10">
        <v>0</v>
      </c>
      <c r="AQW1" s="10" t="str">
        <v>Influence</v>
      </c>
      <c r="AQX1" s="10" t="str">
        <v>Influence</v>
      </c>
      <c r="AQY1" s="10" t="str">
        <v>Enhance</v>
      </c>
      <c r="AQZ1" s="10" t="str">
        <v>Enhance</v>
      </c>
      <c r="ARA1" s="10" t="str">
        <v>Enhance</v>
      </c>
      <c r="ARB1" s="10" t="str">
        <v>Enhance</v>
      </c>
      <c r="ARC1" s="10" t="str">
        <v>Enhance</v>
      </c>
      <c r="ARD1" s="10">
        <v>0</v>
      </c>
      <c r="ARE1" s="10">
        <v>0</v>
      </c>
      <c r="ARF1" s="10">
        <v>0</v>
      </c>
      <c r="ARG1" s="10">
        <v>0</v>
      </c>
      <c r="ARH1" s="10">
        <v>0</v>
      </c>
      <c r="ARI1" s="10">
        <v>0</v>
      </c>
      <c r="ARJ1" s="10">
        <v>0</v>
      </c>
      <c r="ARK1" s="10" t="str">
        <v>Weaken</v>
      </c>
      <c r="ARL1" s="10">
        <v>0</v>
      </c>
      <c r="ARM1" s="10">
        <v>0</v>
      </c>
      <c r="ARN1" s="10">
        <v>0</v>
      </c>
      <c r="ARO1" s="10" t="str">
        <v>Transmute</v>
      </c>
      <c r="ARP1" s="10">
        <v>0</v>
      </c>
      <c r="ARQ1" s="10">
        <v>0</v>
      </c>
      <c r="ARR1" s="10">
        <v>0</v>
      </c>
      <c r="ARS1" s="10">
        <v>0</v>
      </c>
      <c r="ART1" s="10">
        <v>0</v>
      </c>
      <c r="ARU1" s="10">
        <v>0</v>
      </c>
      <c r="ARV1" s="10">
        <v>0</v>
      </c>
      <c r="ARW1" s="10">
        <v>0</v>
      </c>
      <c r="ARX1" s="10">
        <v>0</v>
      </c>
      <c r="ARY1" s="10">
        <v>0</v>
      </c>
      <c r="ARZ1" s="10">
        <v>0</v>
      </c>
      <c r="ASA1" s="10">
        <v>0</v>
      </c>
      <c r="ASB1" s="10" t="str">
        <v>Weaken</v>
      </c>
      <c r="ASC1" s="10">
        <v>0</v>
      </c>
      <c r="ASD1" s="10">
        <v>0</v>
      </c>
      <c r="ASE1" s="10">
        <v>0</v>
      </c>
      <c r="ASF1" s="10">
        <v>0</v>
      </c>
      <c r="ASG1" s="10">
        <v>0</v>
      </c>
      <c r="ASH1" s="10" t="str">
        <v>Teleport</v>
      </c>
      <c r="ASI1" s="10" t="str">
        <v>Teleport</v>
      </c>
      <c r="ASJ1" s="10" t="str">
        <v>Absorb</v>
      </c>
      <c r="ASK1" s="10">
        <v>0</v>
      </c>
      <c r="ASL1" s="10">
        <v>0</v>
      </c>
      <c r="ASM1" s="10">
        <v>0</v>
      </c>
      <c r="ASN1" s="10">
        <v>0</v>
      </c>
      <c r="ASO1" s="10" t="str">
        <v>Teleport</v>
      </c>
      <c r="ASP1" s="10" t="str">
        <v>Teleport</v>
      </c>
      <c r="ASQ1" s="10" t="str">
        <v>Teleport</v>
      </c>
      <c r="ASR1" s="10" t="str">
        <v>Absorb</v>
      </c>
      <c r="ASS1" s="10">
        <v>0</v>
      </c>
      <c r="AST1" s="10">
        <v>0</v>
      </c>
      <c r="ASU1" s="10">
        <v>0</v>
      </c>
      <c r="ASV1" s="10">
        <v>0</v>
      </c>
      <c r="ASW1" s="10">
        <v>0</v>
      </c>
      <c r="ASX1" s="10">
        <v>0</v>
      </c>
      <c r="ASY1" s="10">
        <v>0</v>
      </c>
      <c r="ASZ1" s="10" t="str">
        <v>Absorb</v>
      </c>
      <c r="ATA1" s="10" t="str">
        <v>Teleport</v>
      </c>
      <c r="ATB1" s="10" t="str">
        <v>Teleport</v>
      </c>
      <c r="ATC1" s="10" t="str">
        <v>Teleport</v>
      </c>
      <c r="ATD1" s="10" t="str">
        <v>Teleport</v>
      </c>
      <c r="ATE1" s="10" t="str">
        <v>Teleport</v>
      </c>
      <c r="ATF1" s="10">
        <v>0</v>
      </c>
      <c r="ATG1" s="10">
        <v>0</v>
      </c>
      <c r="ATH1" s="10">
        <v>0</v>
      </c>
      <c r="ATI1" s="10">
        <v>0</v>
      </c>
      <c r="ATJ1" s="10">
        <v>0</v>
      </c>
      <c r="ATK1" s="10">
        <v>0</v>
      </c>
      <c r="ATL1" s="10" t="str">
        <v>Teleport</v>
      </c>
      <c r="ATM1" s="10" t="str">
        <v>Teleport</v>
      </c>
      <c r="ATN1" s="10" t="str">
        <v>Teleport</v>
      </c>
      <c r="ATO1" s="10" t="str">
        <v>Teleport</v>
      </c>
      <c r="ATP1" s="10" t="str">
        <v>Teleport</v>
      </c>
      <c r="ATQ1" s="10" t="str">
        <v>Absorb</v>
      </c>
      <c r="ATR1" s="10" t="str">
        <v>Absorb</v>
      </c>
      <c r="ATS1" s="10">
        <v>0</v>
      </c>
      <c r="ATT1" s="10">
        <v>0</v>
      </c>
      <c r="ATU1" s="10">
        <v>0</v>
      </c>
      <c r="ATV1" s="10">
        <v>0</v>
      </c>
      <c r="ATW1" s="10">
        <v>0</v>
      </c>
      <c r="ATX1" s="10">
        <v>0</v>
      </c>
      <c r="ATY1" s="10">
        <v>0</v>
      </c>
      <c r="ATZ1" s="10">
        <v>0</v>
      </c>
      <c r="AUA1" s="10">
        <v>0</v>
      </c>
      <c r="AUB1" s="10" t="str">
        <v>Absorb</v>
      </c>
      <c r="AUC1" s="10" t="str">
        <v>Weaken</v>
      </c>
      <c r="AUD1" s="10" t="str">
        <v>Weaken</v>
      </c>
      <c r="AUE1" s="10" t="str">
        <v>Weaken</v>
      </c>
      <c r="AUF1" s="10">
        <v>0</v>
      </c>
      <c r="AUG1" s="10">
        <v>0</v>
      </c>
      <c r="AUH1" s="10">
        <v>0</v>
      </c>
      <c r="AUI1" s="10">
        <v>0</v>
      </c>
      <c r="AUJ1" s="10">
        <v>0</v>
      </c>
      <c r="AUK1" s="10" t="str">
        <v>Absorb</v>
      </c>
      <c r="AUL1" s="10">
        <v>0</v>
      </c>
      <c r="AUM1" s="10">
        <v>0</v>
      </c>
      <c r="AUN1" s="10">
        <v>0</v>
      </c>
      <c r="AUO1" s="10">
        <v>0</v>
      </c>
      <c r="AUP1" s="10">
        <v>0</v>
      </c>
      <c r="AUQ1" s="10">
        <v>0</v>
      </c>
      <c r="AUR1" s="10" t="str">
        <v>Enhance</v>
      </c>
      <c r="AUS1" s="10">
        <v>0</v>
      </c>
      <c r="AUT1" s="10" t="str">
        <v>Influence</v>
      </c>
      <c r="AUU1" s="10">
        <v>0</v>
      </c>
      <c r="AUV1" s="10" t="str">
        <v>Absorb</v>
      </c>
      <c r="AUW1" s="10" t="str">
        <v>Influence</v>
      </c>
      <c r="AUX1" s="10" t="str">
        <v>Perception</v>
      </c>
      <c r="AUY1" s="10" t="str">
        <v>Influence</v>
      </c>
      <c r="AUZ1" s="10" t="str">
        <v>Enhance</v>
      </c>
      <c r="AVA1" s="10" t="str">
        <v>Influence</v>
      </c>
      <c r="AVB1" s="10" t="str">
        <v>Influence</v>
      </c>
      <c r="AVC1" s="10" t="str">
        <v>Perception</v>
      </c>
      <c r="AVD1" s="10" t="str">
        <v>Weaken</v>
      </c>
      <c r="AVE1" s="10" t="str">
        <v>Influence</v>
      </c>
      <c r="AVF1" s="10" t="str">
        <v>Influence</v>
      </c>
      <c r="AVG1" s="10" t="str">
        <v>Influence</v>
      </c>
      <c r="AVH1" s="10" t="str">
        <v>Enhance</v>
      </c>
      <c r="AVI1" s="10" t="str">
        <v>Influence</v>
      </c>
      <c r="AVJ1" s="10" t="str">
        <v>Influence</v>
      </c>
      <c r="AVK1" s="10" t="str">
        <v>Influence</v>
      </c>
      <c r="AVL1" s="10" t="str">
        <v>Weaken</v>
      </c>
      <c r="AVM1" s="10" t="str">
        <v>Influence</v>
      </c>
      <c r="AVN1" s="10" t="str">
        <v>Absorb</v>
      </c>
      <c r="AVO1" s="10" t="str">
        <v>Absorb</v>
      </c>
      <c r="AVP1" s="10">
        <v>0</v>
      </c>
      <c r="AVQ1" s="10" t="str">
        <v>Weaken</v>
      </c>
      <c r="AVR1" s="10">
        <v>0</v>
      </c>
      <c r="AVS1" s="10" t="str">
        <v>Recovery</v>
      </c>
      <c r="AVT1" s="10" t="str">
        <v>Absorb</v>
      </c>
      <c r="AVU1" s="10" t="str">
        <v>Absorb</v>
      </c>
      <c r="AVV1" s="10" t="str">
        <v>Absorb</v>
      </c>
      <c r="AVW1" s="10" t="str">
        <v>Absorb</v>
      </c>
      <c r="AVX1" s="10">
        <v>0</v>
      </c>
      <c r="AVY1" s="10" t="str">
        <v>Recovery</v>
      </c>
      <c r="AVZ1" s="10">
        <v>0</v>
      </c>
      <c r="AWA1" s="10" t="str">
        <v>Recovery</v>
      </c>
      <c r="AWB1" s="10" t="str">
        <v>Weaken</v>
      </c>
      <c r="AWC1" s="10" t="str">
        <v>Absorb</v>
      </c>
      <c r="AWD1" s="10" t="str">
        <v>Absorb</v>
      </c>
      <c r="AWE1" s="10" t="str">
        <v>Absorb</v>
      </c>
      <c r="AWF1" s="10" t="str">
        <v>Absorb</v>
      </c>
      <c r="AWG1" s="10" t="str">
        <v>Absorb</v>
      </c>
      <c r="AWH1" s="10" t="str">
        <v>Recovery</v>
      </c>
      <c r="AWI1" s="10">
        <v>0</v>
      </c>
      <c r="AWJ1" s="10">
        <v>0</v>
      </c>
      <c r="AWK1" s="10" t="str">
        <v>Recovery</v>
      </c>
      <c r="AWL1" s="10">
        <v>0</v>
      </c>
      <c r="AWM1" s="10" t="str">
        <v>Absorb</v>
      </c>
      <c r="AWN1" s="10" t="str">
        <v>Absorb</v>
      </c>
      <c r="AWO1" s="10" t="str">
        <v>Absorb</v>
      </c>
      <c r="AWP1" s="10" t="str">
        <v>Absorb</v>
      </c>
      <c r="AWQ1" s="10">
        <v>0</v>
      </c>
      <c r="AWR1" s="10">
        <v>0</v>
      </c>
      <c r="AWS1" s="10" t="str">
        <v>Recovery</v>
      </c>
      <c r="AWT1" s="10">
        <v>0</v>
      </c>
      <c r="AWU1" s="10">
        <v>0</v>
      </c>
      <c r="AWV1" s="10" t="str">
        <v>Transmute</v>
      </c>
      <c r="AWW1" s="10">
        <v>0</v>
      </c>
      <c r="AWX1" s="10">
        <v>0</v>
      </c>
      <c r="AWY1" s="10">
        <v>0</v>
      </c>
      <c r="AWZ1" s="10">
        <v>0</v>
      </c>
      <c r="AXA1" s="10" t="str">
        <v>Perception</v>
      </c>
      <c r="AXB1" s="10">
        <v>0</v>
      </c>
      <c r="AXC1" s="10">
        <v>0</v>
      </c>
      <c r="AXD1" s="10" t="str">
        <v>Transmute</v>
      </c>
      <c r="AXE1" s="10" t="str">
        <v>Transmute</v>
      </c>
      <c r="AXF1" s="10">
        <v>0</v>
      </c>
      <c r="AXG1" s="10" t="str">
        <v>Perception</v>
      </c>
      <c r="AXH1" s="10">
        <v>0</v>
      </c>
      <c r="AXI1" s="10">
        <v>0</v>
      </c>
      <c r="AXJ1" s="10">
        <v>0</v>
      </c>
      <c r="AXK1" s="10">
        <v>0</v>
      </c>
      <c r="AXL1" s="10" t="str">
        <v>Bind</v>
      </c>
      <c r="AXM1" s="10" t="str">
        <v>Bind</v>
      </c>
      <c r="AXN1" s="10">
        <v>0</v>
      </c>
      <c r="AXO1" s="10" t="str">
        <v>Fabricate</v>
      </c>
      <c r="AXP1" s="10" t="str">
        <v>Bind</v>
      </c>
      <c r="AXQ1" s="10">
        <v>0</v>
      </c>
      <c r="AXR1" s="10">
        <v>0</v>
      </c>
      <c r="AXS1" s="10">
        <v>0</v>
      </c>
      <c r="AXT1" s="10" t="str">
        <v>Fabricate</v>
      </c>
      <c r="AXU1" s="10" t="str">
        <v>Bind</v>
      </c>
      <c r="AXV1" s="10">
        <v>0</v>
      </c>
      <c r="AXW1" s="10">
        <v>0</v>
      </c>
      <c r="AXX1" s="10" t="str">
        <v>Bind</v>
      </c>
      <c r="AXY1" s="10">
        <v>0</v>
      </c>
      <c r="AXZ1" s="10">
        <v>0</v>
      </c>
      <c r="AYA1" s="10">
        <v>0</v>
      </c>
      <c r="AYB1" s="10">
        <v>0</v>
      </c>
      <c r="AYC1" s="10" t="str">
        <v>Fabricate</v>
      </c>
      <c r="AYD1" s="10" t="str">
        <v>Influence</v>
      </c>
      <c r="AYE1" s="10">
        <v>0</v>
      </c>
      <c r="AYF1" s="10">
        <v>0</v>
      </c>
      <c r="AYG1" s="10">
        <v>0</v>
      </c>
      <c r="AYH1" s="10">
        <v>0</v>
      </c>
      <c r="AYI1" s="10" t="str">
        <v>Fabricate</v>
      </c>
      <c r="AYJ1" s="10">
        <v>0</v>
      </c>
      <c r="AYK1" s="10">
        <v>0</v>
      </c>
      <c r="AYL1" s="10" t="str">
        <v>Fabricate</v>
      </c>
      <c r="AYM1" s="10" t="str">
        <v>Fabricate</v>
      </c>
      <c r="AYN1" s="10" t="str">
        <v>Fabricate</v>
      </c>
      <c r="AYO1" s="10" t="str">
        <v>Fabricate</v>
      </c>
      <c r="AYP1" s="10">
        <v>0</v>
      </c>
      <c r="AYQ1" s="10">
        <v>0</v>
      </c>
      <c r="AYR1" s="10">
        <v>0</v>
      </c>
      <c r="AYS1" s="10">
        <v>0</v>
      </c>
      <c r="AYT1" s="10">
        <v>0</v>
      </c>
      <c r="AYU1" s="10">
        <v>0</v>
      </c>
      <c r="AYV1" s="10">
        <v>0</v>
      </c>
      <c r="AYW1" s="10">
        <v>0</v>
      </c>
      <c r="AYX1" s="10">
        <v>0</v>
      </c>
      <c r="AYY1" s="10">
        <v>0</v>
      </c>
      <c r="AYZ1" s="10">
        <v>0</v>
      </c>
      <c r="AZA1" s="10">
        <v>0</v>
      </c>
      <c r="AZB1" s="10">
        <v>0</v>
      </c>
      <c r="AZC1" s="10">
        <v>0</v>
      </c>
      <c r="AZD1" s="10">
        <v>0</v>
      </c>
      <c r="AZE1" s="10">
        <v>0</v>
      </c>
      <c r="AZF1" s="10">
        <v>0</v>
      </c>
      <c r="AZG1" s="10">
        <v>0</v>
      </c>
      <c r="AZH1" s="10">
        <v>0</v>
      </c>
      <c r="AZI1" s="10">
        <v>0</v>
      </c>
      <c r="AZJ1" s="10">
        <v>0</v>
      </c>
      <c r="AZK1" s="10">
        <v>0</v>
      </c>
      <c r="AZL1" s="10">
        <v>0</v>
      </c>
      <c r="AZM1" s="10">
        <v>0</v>
      </c>
      <c r="AZN1" s="10">
        <v>0</v>
      </c>
      <c r="AZO1" s="10">
        <v>0</v>
      </c>
      <c r="AZP1" s="10">
        <v>0</v>
      </c>
      <c r="AZQ1" s="10" t="str">
        <v>Perception</v>
      </c>
      <c r="AZR1" s="10" t="str">
        <v>Enhance</v>
      </c>
      <c r="AZS1" s="10" t="str">
        <v>Influence</v>
      </c>
      <c r="AZT1" s="10" t="str">
        <v>Influence</v>
      </c>
      <c r="AZU1" s="10" t="str">
        <v>Influence</v>
      </c>
      <c r="AZV1" s="10" t="str">
        <v>Perception</v>
      </c>
      <c r="AZW1" s="10" t="str">
        <v>Influence</v>
      </c>
      <c r="AZX1" s="10" t="str">
        <v>Influence</v>
      </c>
      <c r="AZY1" s="10" t="str">
        <v>Enhance</v>
      </c>
      <c r="AZZ1" s="10" t="str">
        <v>Perception</v>
      </c>
      <c r="BAA1" s="10" t="str">
        <v>Influence</v>
      </c>
      <c r="BAB1" s="10" t="str">
        <v>Influence</v>
      </c>
      <c r="BAC1" s="10" t="str">
        <v>Enhance</v>
      </c>
      <c r="BAD1" s="10" t="str">
        <v>Influence</v>
      </c>
      <c r="BAE1" s="10" t="str">
        <v>Influence</v>
      </c>
      <c r="BAF1" s="10" t="str">
        <v>Influence</v>
      </c>
      <c r="BAG1" s="10" t="str">
        <v>Recovery</v>
      </c>
      <c r="BAH1" s="10">
        <v>0</v>
      </c>
      <c r="BAI1" s="10" t="str">
        <v>Recovery</v>
      </c>
      <c r="BAJ1" s="10" t="str">
        <v>Recovery</v>
      </c>
      <c r="BAK1" s="10" t="str">
        <v>Recovery</v>
      </c>
      <c r="BAL1" s="10">
        <v>0</v>
      </c>
      <c r="BAM1" s="10">
        <v>0</v>
      </c>
      <c r="BAN1" s="10">
        <v>0</v>
      </c>
      <c r="BAO1" s="10" t="str">
        <v>Recovery</v>
      </c>
      <c r="BAP1" s="10">
        <v>0</v>
      </c>
      <c r="BAQ1" s="10" t="str">
        <v>Recovery</v>
      </c>
      <c r="BAR1" s="10" t="str">
        <v>Recovery</v>
      </c>
      <c r="BAS1" s="10">
        <v>0</v>
      </c>
      <c r="BAT1" s="10">
        <v>0</v>
      </c>
      <c r="BAU1" s="10">
        <v>0</v>
      </c>
      <c r="BAV1" s="10">
        <v>0</v>
      </c>
      <c r="BAW1" s="10">
        <v>0</v>
      </c>
      <c r="BAX1" s="10">
        <v>0</v>
      </c>
      <c r="BAY1" s="10" t="str">
        <v>Recovery</v>
      </c>
      <c r="BAZ1" s="10">
        <v>0</v>
      </c>
      <c r="BBA1" s="10">
        <v>0</v>
      </c>
      <c r="BBB1" s="10">
        <v>0</v>
      </c>
      <c r="BBC1" s="10" t="str">
        <v>Recovery</v>
      </c>
      <c r="BBD1" s="10">
        <v>0</v>
      </c>
      <c r="BBE1" s="10">
        <v>0</v>
      </c>
      <c r="BBF1" s="10">
        <v>0</v>
      </c>
      <c r="BBG1" s="10" t="str">
        <v>Transmute</v>
      </c>
      <c r="BBH1" s="10" t="str">
        <v>Fabricate</v>
      </c>
      <c r="BBI1" s="10" t="str">
        <v>Fabricate</v>
      </c>
      <c r="BBJ1" s="10" t="str">
        <v>Fabricate</v>
      </c>
      <c r="BBK1" s="10">
        <v>0</v>
      </c>
      <c r="BBL1" s="10">
        <v>0</v>
      </c>
      <c r="BBM1" s="10">
        <v>0</v>
      </c>
      <c r="BBN1" s="10">
        <v>0</v>
      </c>
      <c r="BBO1" s="10">
        <v>0</v>
      </c>
      <c r="BBP1" s="10">
        <v>0</v>
      </c>
      <c r="BBQ1" s="10">
        <v>0</v>
      </c>
      <c r="BBR1" s="10">
        <v>0</v>
      </c>
      <c r="BBS1" s="10">
        <v>0</v>
      </c>
      <c r="BBT1" s="10">
        <v>0</v>
      </c>
      <c r="BBU1" s="10">
        <v>0</v>
      </c>
      <c r="BBV1" s="10">
        <v>0</v>
      </c>
      <c r="BBW1" s="10">
        <v>0</v>
      </c>
      <c r="BBX1" s="10">
        <v>0</v>
      </c>
      <c r="BBY1" s="10">
        <v>0</v>
      </c>
      <c r="BBZ1" s="10">
        <v>0</v>
      </c>
      <c r="BCA1" s="10">
        <v>0</v>
      </c>
      <c r="BCB1" s="10" t="str">
        <v>Enhance</v>
      </c>
      <c r="BCC1" s="10" t="str">
        <v>Fabricate</v>
      </c>
      <c r="BCD1" s="10" t="str">
        <v>Fabricate</v>
      </c>
      <c r="BCE1" s="10" t="str">
        <v>Fabricate</v>
      </c>
      <c r="BCF1" s="10" t="str">
        <v>Fabricate</v>
      </c>
      <c r="BCG1" s="10" t="str">
        <v>Fabricate</v>
      </c>
      <c r="BCH1" s="10" t="str">
        <v>Fabricate</v>
      </c>
      <c r="BCI1" s="10" t="str">
        <v>Enhance</v>
      </c>
      <c r="BCJ1" s="10" t="str">
        <v>Enhance</v>
      </c>
      <c r="BCK1" s="10" t="str">
        <v>Enhance</v>
      </c>
      <c r="BCL1" s="10" t="str">
        <v>Absorb</v>
      </c>
      <c r="BCM1" s="10" t="str">
        <v>Enhance</v>
      </c>
      <c r="BCN1" s="10" t="str">
        <v>Enhance</v>
      </c>
      <c r="BCO1" s="10" t="str">
        <v>Enhance</v>
      </c>
      <c r="BCP1" s="10" t="str">
        <v>Enhance</v>
      </c>
      <c r="BCQ1" s="10" t="str">
        <v>Enhance</v>
      </c>
      <c r="BCR1" s="10" t="str">
        <v>Enhance</v>
      </c>
      <c r="BCS1" s="10" t="str">
        <v>Enhance</v>
      </c>
      <c r="BCT1" s="10" t="str">
        <v>Enhance</v>
      </c>
      <c r="BCU1" s="10" t="str">
        <v>Enhance</v>
      </c>
      <c r="BCV1" s="10" t="str">
        <v>Absorb</v>
      </c>
      <c r="BCW1" s="10" t="str">
        <v>Absorb</v>
      </c>
      <c r="BCX1" s="10" t="str">
        <v>Enhance</v>
      </c>
      <c r="BCY1" s="10" t="str">
        <v>Enhance</v>
      </c>
      <c r="BCZ1" s="10" t="str">
        <v>Enhance</v>
      </c>
      <c r="BDA1" s="10" t="str">
        <v>Absorb</v>
      </c>
      <c r="BDB1" s="10" t="str">
        <v>Enhance</v>
      </c>
      <c r="BDC1" s="10" t="str">
        <v>Enhance</v>
      </c>
      <c r="BDD1" s="10" t="str">
        <v>Enhance</v>
      </c>
      <c r="BDE1" s="10" t="str">
        <v>Enhance</v>
      </c>
      <c r="BDF1" s="10" t="str">
        <v>Enhance</v>
      </c>
      <c r="BDG1" s="10" t="str">
        <v>Enhance</v>
      </c>
      <c r="BDH1" s="10" t="str">
        <v>Enhance</v>
      </c>
      <c r="BDI1" s="10" t="str">
        <v>Enhance</v>
      </c>
      <c r="BDJ1" s="10" t="str">
        <v>Enhance</v>
      </c>
      <c r="BDK1" s="10" t="str">
        <v>Enhance</v>
      </c>
      <c r="BDL1" s="10" t="str">
        <v>Enhance</v>
      </c>
      <c r="BDM1" s="10" t="str">
        <v>Enhance</v>
      </c>
      <c r="BDN1" s="10" t="str">
        <v>Enhance</v>
      </c>
      <c r="BDO1" s="10" t="str">
        <v>Enhance</v>
      </c>
      <c r="BDP1" s="10">
        <v>0</v>
      </c>
      <c r="BDQ1" s="10">
        <v>0</v>
      </c>
      <c r="BDR1" s="10">
        <v>0</v>
      </c>
      <c r="BDS1" s="10">
        <v>0</v>
      </c>
      <c r="BDT1" s="10">
        <v>0</v>
      </c>
      <c r="BDU1" s="10">
        <v>0</v>
      </c>
      <c r="BDV1" s="10">
        <v>0</v>
      </c>
      <c r="BDW1" s="10">
        <v>0</v>
      </c>
      <c r="BDX1" s="10">
        <v>0</v>
      </c>
      <c r="BDY1" s="10" t="str">
        <v>Enhance</v>
      </c>
      <c r="BDZ1" s="10" t="str">
        <v>Enhance</v>
      </c>
      <c r="BEA1" s="10" t="str">
        <v>Enhance</v>
      </c>
      <c r="BEB1" s="10" t="str">
        <v>Enhance</v>
      </c>
      <c r="BEC1" s="10" t="str">
        <v>Enhance</v>
      </c>
      <c r="BED1" s="10" t="str">
        <v>Enhance</v>
      </c>
    </row>
    <row r="2" spans="1:1486">
      <c r="A2" s="10" cm="1">
        <f t="array" ref="A2:BED2">TRANSPOSE(AssignAspects!M2:M1487)</f>
        <v>0</v>
      </c>
      <c r="B2" s="10">
        <v>0</v>
      </c>
      <c r="C2" s="10">
        <v>0</v>
      </c>
      <c r="D2" s="10" t="str">
        <v>Aggression</v>
      </c>
      <c r="E2" s="10">
        <v>0</v>
      </c>
      <c r="F2" s="10">
        <v>0</v>
      </c>
      <c r="G2" s="10" t="str">
        <v>Enhance</v>
      </c>
      <c r="H2" s="10">
        <v>0</v>
      </c>
      <c r="I2" s="10">
        <v>0</v>
      </c>
      <c r="J2" s="10">
        <v>0</v>
      </c>
      <c r="K2" s="10">
        <v>0</v>
      </c>
      <c r="L2" s="10">
        <v>0</v>
      </c>
      <c r="M2" s="10">
        <v>0</v>
      </c>
      <c r="N2" s="10">
        <v>0</v>
      </c>
      <c r="O2" s="10">
        <v>0</v>
      </c>
      <c r="P2" s="10" t="str">
        <v>Aggression</v>
      </c>
      <c r="Q2" s="10">
        <v>0</v>
      </c>
      <c r="R2" s="10">
        <v>0</v>
      </c>
      <c r="S2" s="10">
        <v>0</v>
      </c>
      <c r="T2" s="10">
        <v>0</v>
      </c>
      <c r="U2" s="10">
        <v>0</v>
      </c>
      <c r="V2" s="10">
        <v>0</v>
      </c>
      <c r="W2" s="10">
        <v>0</v>
      </c>
      <c r="X2" s="10">
        <v>0</v>
      </c>
      <c r="Y2" s="10">
        <v>0</v>
      </c>
      <c r="Z2" s="10">
        <v>0</v>
      </c>
      <c r="AA2" s="10" t="str">
        <v>Recovery</v>
      </c>
      <c r="AB2" s="10">
        <v>0</v>
      </c>
      <c r="AC2" s="10">
        <v>0</v>
      </c>
      <c r="AD2" s="10" t="str">
        <v>Recovery</v>
      </c>
      <c r="AE2" s="10" t="str">
        <v>Transmute</v>
      </c>
      <c r="AF2" s="10">
        <v>0</v>
      </c>
      <c r="AG2" s="10">
        <v>0</v>
      </c>
      <c r="AH2" s="10" t="str">
        <v>Gravity</v>
      </c>
      <c r="AI2" s="10">
        <v>0</v>
      </c>
      <c r="AJ2" s="10">
        <v>0</v>
      </c>
      <c r="AK2" s="10">
        <v>0</v>
      </c>
      <c r="AL2" s="10">
        <v>0</v>
      </c>
      <c r="AM2" s="10">
        <v>0</v>
      </c>
      <c r="AN2" s="10">
        <v>0</v>
      </c>
      <c r="AO2" s="10">
        <v>0</v>
      </c>
      <c r="AP2" s="10">
        <v>0</v>
      </c>
      <c r="AQ2" s="10">
        <v>0</v>
      </c>
      <c r="AR2" s="10">
        <v>0</v>
      </c>
      <c r="AS2" s="10">
        <v>0</v>
      </c>
      <c r="AT2" s="10" t="str">
        <v>Aggression</v>
      </c>
      <c r="AU2" s="10">
        <v>0</v>
      </c>
      <c r="AV2" s="10">
        <v>0</v>
      </c>
      <c r="AW2" s="10">
        <v>0</v>
      </c>
      <c r="AX2" s="10">
        <v>0</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t="str">
        <v>Fabricate</v>
      </c>
      <c r="BU2" s="10">
        <v>0</v>
      </c>
      <c r="BV2" s="10">
        <v>0</v>
      </c>
      <c r="BW2" s="10">
        <v>0</v>
      </c>
      <c r="BX2" s="10">
        <v>0</v>
      </c>
      <c r="BY2" s="10" t="str">
        <v>Recovery</v>
      </c>
      <c r="BZ2" s="10">
        <v>0</v>
      </c>
      <c r="CA2" s="10">
        <v>0</v>
      </c>
      <c r="CB2" s="10">
        <v>0</v>
      </c>
      <c r="CC2" s="10">
        <v>0</v>
      </c>
      <c r="CD2" s="10">
        <v>0</v>
      </c>
      <c r="CE2" s="10">
        <v>0</v>
      </c>
      <c r="CF2" s="10">
        <v>0</v>
      </c>
      <c r="CG2" s="13">
        <v>0</v>
      </c>
      <c r="CH2" s="10">
        <v>0</v>
      </c>
      <c r="CI2" s="10">
        <v>0</v>
      </c>
      <c r="CJ2" s="10">
        <v>0</v>
      </c>
      <c r="CK2" s="10">
        <v>0</v>
      </c>
      <c r="CL2" s="10">
        <v>0</v>
      </c>
      <c r="CM2" s="10">
        <v>0</v>
      </c>
      <c r="CN2" s="10">
        <v>0</v>
      </c>
      <c r="CO2" s="10">
        <v>0</v>
      </c>
      <c r="CP2" s="10">
        <v>0</v>
      </c>
      <c r="CQ2" s="10">
        <v>0</v>
      </c>
      <c r="CR2" s="10">
        <v>0</v>
      </c>
      <c r="CS2" s="10">
        <v>0</v>
      </c>
      <c r="CT2" s="10">
        <v>0</v>
      </c>
      <c r="CU2" s="10">
        <v>0</v>
      </c>
      <c r="CV2" s="10">
        <v>0</v>
      </c>
      <c r="CW2" s="10">
        <v>0</v>
      </c>
      <c r="CX2" s="10">
        <v>0</v>
      </c>
      <c r="CY2" s="10">
        <v>0</v>
      </c>
      <c r="CZ2" s="10">
        <v>0</v>
      </c>
      <c r="DA2" s="10">
        <v>0</v>
      </c>
      <c r="DB2" s="10">
        <v>0</v>
      </c>
      <c r="DC2" s="10">
        <v>0</v>
      </c>
      <c r="DD2" s="10">
        <v>0</v>
      </c>
      <c r="DE2" s="10">
        <v>0</v>
      </c>
      <c r="DF2" s="10">
        <v>0</v>
      </c>
      <c r="DG2" s="10">
        <v>0</v>
      </c>
      <c r="DH2" s="10">
        <v>0</v>
      </c>
      <c r="DI2" s="10">
        <v>0</v>
      </c>
      <c r="DJ2" s="10">
        <v>0</v>
      </c>
      <c r="DK2" s="10">
        <v>0</v>
      </c>
      <c r="DL2" s="10">
        <v>0</v>
      </c>
      <c r="DM2" s="10">
        <v>0</v>
      </c>
      <c r="DN2" s="10">
        <v>0</v>
      </c>
      <c r="DO2" s="10">
        <v>0</v>
      </c>
      <c r="DP2" s="10">
        <v>0</v>
      </c>
      <c r="DQ2" s="10">
        <v>0</v>
      </c>
      <c r="DR2" s="10">
        <v>0</v>
      </c>
      <c r="DS2" s="10">
        <v>0</v>
      </c>
      <c r="DT2" s="10">
        <v>0</v>
      </c>
      <c r="DU2" s="10">
        <v>0</v>
      </c>
      <c r="DV2" s="10">
        <v>0</v>
      </c>
      <c r="DW2" s="10">
        <v>0</v>
      </c>
      <c r="DX2" s="10">
        <v>0</v>
      </c>
      <c r="DY2" s="10">
        <v>0</v>
      </c>
      <c r="DZ2" s="10">
        <v>0</v>
      </c>
      <c r="EA2" s="10">
        <v>0</v>
      </c>
      <c r="EB2" s="10">
        <v>0</v>
      </c>
      <c r="EC2" s="10">
        <v>0</v>
      </c>
      <c r="ED2" s="10">
        <v>0</v>
      </c>
      <c r="EE2" s="10">
        <v>0</v>
      </c>
      <c r="EF2" s="10">
        <v>0</v>
      </c>
      <c r="EG2" s="10">
        <v>0</v>
      </c>
      <c r="EH2" s="10">
        <v>0</v>
      </c>
      <c r="EI2" s="10">
        <v>0</v>
      </c>
      <c r="EJ2" s="10">
        <v>0</v>
      </c>
      <c r="EK2" s="10">
        <v>0</v>
      </c>
      <c r="EL2" s="10">
        <v>0</v>
      </c>
      <c r="EM2" s="10">
        <v>0</v>
      </c>
      <c r="EN2" s="10">
        <v>0</v>
      </c>
      <c r="EO2" s="10">
        <v>0</v>
      </c>
      <c r="EP2" s="10">
        <v>0</v>
      </c>
      <c r="EQ2" s="10">
        <v>0</v>
      </c>
      <c r="ER2" s="10">
        <v>0</v>
      </c>
      <c r="ES2" s="10" t="str">
        <v>Command</v>
      </c>
      <c r="ET2" s="10">
        <v>0</v>
      </c>
      <c r="EU2" s="10">
        <v>0</v>
      </c>
      <c r="EV2" s="10">
        <v>0</v>
      </c>
      <c r="EW2" s="10">
        <v>0</v>
      </c>
      <c r="EX2" s="10">
        <v>0</v>
      </c>
      <c r="EY2" s="10" t="str">
        <v>Command</v>
      </c>
      <c r="EZ2" s="10">
        <v>0</v>
      </c>
      <c r="FA2" s="10" t="str">
        <v>Command</v>
      </c>
      <c r="FB2" s="10">
        <v>0</v>
      </c>
      <c r="FC2" s="10" t="str">
        <v>Aggression</v>
      </c>
      <c r="FD2" s="10">
        <v>0</v>
      </c>
      <c r="FE2" s="10" t="str">
        <v>Aggression</v>
      </c>
      <c r="FF2" s="10">
        <v>0</v>
      </c>
      <c r="FG2" s="10">
        <v>0</v>
      </c>
      <c r="FH2" s="10">
        <v>0</v>
      </c>
      <c r="FI2" s="10">
        <v>0</v>
      </c>
      <c r="FJ2" s="10">
        <v>0</v>
      </c>
      <c r="FK2" s="10">
        <v>0</v>
      </c>
      <c r="FL2" s="10">
        <v>0</v>
      </c>
      <c r="FM2" s="10">
        <v>0</v>
      </c>
      <c r="FN2" s="10">
        <v>0</v>
      </c>
      <c r="FO2" s="10">
        <v>0</v>
      </c>
      <c r="FP2" s="10">
        <v>0</v>
      </c>
      <c r="FQ2" s="10">
        <v>0</v>
      </c>
      <c r="FR2" s="10">
        <v>0</v>
      </c>
      <c r="FS2" s="10">
        <v>0</v>
      </c>
      <c r="FT2" s="10">
        <v>0</v>
      </c>
      <c r="FU2" s="10">
        <v>0</v>
      </c>
      <c r="FV2" s="10">
        <v>0</v>
      </c>
      <c r="FW2" s="10">
        <v>0</v>
      </c>
      <c r="FX2" s="10">
        <v>0</v>
      </c>
      <c r="FY2" s="10">
        <v>0</v>
      </c>
      <c r="FZ2" s="10">
        <v>0</v>
      </c>
      <c r="GA2" s="10">
        <v>0</v>
      </c>
      <c r="GB2" s="10">
        <v>0</v>
      </c>
      <c r="GC2" s="10">
        <v>0</v>
      </c>
      <c r="GD2" s="10">
        <v>0</v>
      </c>
      <c r="GE2" s="10">
        <v>0</v>
      </c>
      <c r="GF2" s="10">
        <v>0</v>
      </c>
      <c r="GG2" s="10">
        <v>0</v>
      </c>
      <c r="GH2" s="10">
        <v>0</v>
      </c>
      <c r="GI2" s="10">
        <v>0</v>
      </c>
      <c r="GJ2" s="10">
        <v>0</v>
      </c>
      <c r="GK2" s="10">
        <v>0</v>
      </c>
      <c r="GL2" s="10">
        <v>0</v>
      </c>
      <c r="GM2" s="10">
        <v>0</v>
      </c>
      <c r="GN2" s="10">
        <v>0</v>
      </c>
      <c r="GO2" s="10" t="str">
        <v>Recovery</v>
      </c>
      <c r="GP2" s="10">
        <v>0</v>
      </c>
      <c r="GQ2" s="10">
        <v>0</v>
      </c>
      <c r="GR2" s="10" t="str">
        <v>Transmute</v>
      </c>
      <c r="GS2" s="10">
        <v>0</v>
      </c>
      <c r="GT2" s="10">
        <v>0</v>
      </c>
      <c r="GU2" s="10">
        <v>0</v>
      </c>
      <c r="GV2" s="10">
        <v>0</v>
      </c>
      <c r="GW2" s="10">
        <v>0</v>
      </c>
      <c r="GX2" s="10">
        <v>0</v>
      </c>
      <c r="GY2" s="10">
        <v>0</v>
      </c>
      <c r="GZ2" s="10">
        <v>0</v>
      </c>
      <c r="HA2" s="10">
        <v>0</v>
      </c>
      <c r="HB2" s="10">
        <v>0</v>
      </c>
      <c r="HC2" s="10">
        <v>0</v>
      </c>
      <c r="HD2" s="10">
        <v>0</v>
      </c>
      <c r="HE2" s="10">
        <v>0</v>
      </c>
      <c r="HF2" s="10">
        <v>0</v>
      </c>
      <c r="HG2" s="10">
        <v>0</v>
      </c>
      <c r="HH2" s="10">
        <v>0</v>
      </c>
      <c r="HI2" s="10">
        <v>0</v>
      </c>
      <c r="HJ2" s="10">
        <v>0</v>
      </c>
      <c r="HK2" s="10">
        <v>0</v>
      </c>
      <c r="HL2" s="10">
        <v>0</v>
      </c>
      <c r="HM2" s="10">
        <v>0</v>
      </c>
      <c r="HN2" s="10">
        <v>0</v>
      </c>
      <c r="HO2" s="10">
        <v>0</v>
      </c>
      <c r="HP2" s="10">
        <v>0</v>
      </c>
      <c r="HQ2" s="10">
        <v>0</v>
      </c>
      <c r="HR2" s="10">
        <v>0</v>
      </c>
      <c r="HS2" s="10">
        <v>0</v>
      </c>
      <c r="HT2" s="10" t="str">
        <v>Recovery</v>
      </c>
      <c r="HU2" s="10">
        <v>0</v>
      </c>
      <c r="HV2" s="10">
        <v>0</v>
      </c>
      <c r="HW2" s="10">
        <v>0</v>
      </c>
      <c r="HX2" s="10">
        <v>0</v>
      </c>
      <c r="HY2" s="10">
        <v>0</v>
      </c>
      <c r="HZ2" s="10">
        <v>0</v>
      </c>
      <c r="IA2" s="10">
        <v>0</v>
      </c>
      <c r="IB2" s="10">
        <v>0</v>
      </c>
      <c r="IC2" s="10">
        <v>0</v>
      </c>
      <c r="ID2" s="10">
        <v>0</v>
      </c>
      <c r="IE2" s="10">
        <v>0</v>
      </c>
      <c r="IF2" s="10">
        <v>0</v>
      </c>
      <c r="IG2" s="10">
        <v>0</v>
      </c>
      <c r="IH2" s="10">
        <v>0</v>
      </c>
      <c r="II2" s="10">
        <v>0</v>
      </c>
      <c r="IJ2" s="10">
        <v>0</v>
      </c>
      <c r="IK2" s="10">
        <v>0</v>
      </c>
      <c r="IL2" s="10">
        <v>0</v>
      </c>
      <c r="IM2" s="10">
        <v>0</v>
      </c>
      <c r="IN2" s="10">
        <v>0</v>
      </c>
      <c r="IO2" s="10">
        <v>0</v>
      </c>
      <c r="IP2" s="10">
        <v>0</v>
      </c>
      <c r="IQ2" s="10">
        <v>0</v>
      </c>
      <c r="IR2" s="10">
        <v>0</v>
      </c>
      <c r="IS2" s="10">
        <v>0</v>
      </c>
      <c r="IT2" s="10">
        <v>0</v>
      </c>
      <c r="IU2" s="10">
        <v>0</v>
      </c>
      <c r="IV2" s="10">
        <v>0</v>
      </c>
      <c r="IW2" s="10">
        <v>0</v>
      </c>
      <c r="IX2" s="10">
        <v>0</v>
      </c>
      <c r="IY2" s="10">
        <v>0</v>
      </c>
      <c r="IZ2" s="10">
        <v>0</v>
      </c>
      <c r="JA2" s="10">
        <v>0</v>
      </c>
      <c r="JB2" s="10" t="str">
        <v>Recovery</v>
      </c>
      <c r="JC2" s="10" t="str">
        <v>Recovery</v>
      </c>
      <c r="JD2" s="10">
        <v>0</v>
      </c>
      <c r="JE2" s="10">
        <v>0</v>
      </c>
      <c r="JF2" s="10">
        <v>0</v>
      </c>
      <c r="JG2" s="10">
        <v>0</v>
      </c>
      <c r="JH2" s="10">
        <v>0</v>
      </c>
      <c r="JI2" s="10">
        <v>0</v>
      </c>
      <c r="JJ2" s="10" t="str">
        <v>Transmute</v>
      </c>
      <c r="JK2" s="10">
        <v>0</v>
      </c>
      <c r="JL2" s="10" t="str">
        <v>Weaken</v>
      </c>
      <c r="JM2" s="10">
        <v>0</v>
      </c>
      <c r="JN2" s="10" t="str">
        <v>Recovery</v>
      </c>
      <c r="JO2" s="10">
        <v>0</v>
      </c>
      <c r="JP2" s="10">
        <v>0</v>
      </c>
      <c r="JQ2" s="10">
        <v>0</v>
      </c>
      <c r="JR2" s="10">
        <v>0</v>
      </c>
      <c r="JS2" s="10">
        <v>0</v>
      </c>
      <c r="JT2" s="10">
        <v>0</v>
      </c>
      <c r="JU2" s="10">
        <v>0</v>
      </c>
      <c r="JV2" s="10">
        <v>0</v>
      </c>
      <c r="JW2" s="10">
        <v>0</v>
      </c>
      <c r="JX2" s="10" t="str">
        <v>Aggression</v>
      </c>
      <c r="JY2" s="10">
        <v>0</v>
      </c>
      <c r="JZ2" s="10">
        <v>0</v>
      </c>
      <c r="KA2" s="10">
        <v>0</v>
      </c>
      <c r="KB2" s="10">
        <v>0</v>
      </c>
      <c r="KC2" s="10">
        <v>0</v>
      </c>
      <c r="KD2" s="10">
        <v>0</v>
      </c>
      <c r="KE2" s="10">
        <v>0</v>
      </c>
      <c r="KF2" s="10">
        <v>0</v>
      </c>
      <c r="KG2" s="10">
        <v>0</v>
      </c>
      <c r="KH2" s="10">
        <v>0</v>
      </c>
      <c r="KI2" s="10">
        <v>0</v>
      </c>
      <c r="KJ2" s="10">
        <v>0</v>
      </c>
      <c r="KK2" s="10">
        <v>0</v>
      </c>
      <c r="KL2" s="10">
        <v>0</v>
      </c>
      <c r="KM2" s="10" t="str">
        <v>Transmute</v>
      </c>
      <c r="KN2" s="10" t="str">
        <v>Transmute</v>
      </c>
      <c r="KO2" s="10">
        <v>0</v>
      </c>
      <c r="KP2" s="10">
        <v>0</v>
      </c>
      <c r="KQ2" s="10">
        <v>0</v>
      </c>
      <c r="KR2" s="10">
        <v>0</v>
      </c>
      <c r="KS2" s="10">
        <v>0</v>
      </c>
      <c r="KT2" s="10">
        <v>0</v>
      </c>
      <c r="KU2" s="10">
        <v>0</v>
      </c>
      <c r="KV2" s="10">
        <v>0</v>
      </c>
      <c r="KW2" s="10">
        <v>0</v>
      </c>
      <c r="KX2" s="10">
        <v>0</v>
      </c>
      <c r="KY2" s="10">
        <v>0</v>
      </c>
      <c r="KZ2" s="10">
        <v>0</v>
      </c>
      <c r="LA2" s="10">
        <v>0</v>
      </c>
      <c r="LB2" s="10" t="str">
        <v>Gravity</v>
      </c>
      <c r="LC2" s="10" t="str">
        <v>Gravity</v>
      </c>
      <c r="LD2" s="10">
        <v>0</v>
      </c>
      <c r="LE2" s="10">
        <v>0</v>
      </c>
      <c r="LF2" s="10" t="str">
        <v>Soul</v>
      </c>
      <c r="LG2" s="10" t="str">
        <v>Gravity</v>
      </c>
      <c r="LH2" s="10">
        <v>0</v>
      </c>
      <c r="LI2" s="10" t="str">
        <v>Light</v>
      </c>
      <c r="LJ2" s="10">
        <v>0</v>
      </c>
      <c r="LK2" s="10">
        <v>0</v>
      </c>
      <c r="LL2" s="10">
        <v>0</v>
      </c>
      <c r="LM2" s="10">
        <v>0</v>
      </c>
      <c r="LN2" s="10">
        <v>0</v>
      </c>
      <c r="LO2" s="10">
        <v>0</v>
      </c>
      <c r="LP2" s="10">
        <v>0</v>
      </c>
      <c r="LQ2" s="10" t="str">
        <v>Ash</v>
      </c>
      <c r="LR2" s="10">
        <v>0</v>
      </c>
      <c r="LS2" s="10">
        <v>0</v>
      </c>
      <c r="LT2" s="10">
        <v>0</v>
      </c>
      <c r="LU2" s="10">
        <v>0</v>
      </c>
      <c r="LV2" s="10">
        <v>0</v>
      </c>
      <c r="LW2" s="10">
        <v>0</v>
      </c>
      <c r="LX2" s="10">
        <v>0</v>
      </c>
      <c r="LY2" s="10" t="str">
        <v>Wind</v>
      </c>
      <c r="LZ2" s="10" t="str">
        <v>Water</v>
      </c>
      <c r="MA2" s="10">
        <v>0</v>
      </c>
      <c r="MB2" s="10">
        <v>0</v>
      </c>
      <c r="MC2" s="10">
        <v>0</v>
      </c>
      <c r="MD2" s="10" t="str">
        <v>Water</v>
      </c>
      <c r="ME2" s="10">
        <v>0</v>
      </c>
      <c r="MF2" s="10" t="str">
        <v>Wind</v>
      </c>
      <c r="MG2" s="10" t="str">
        <v>Water</v>
      </c>
      <c r="MH2" s="10" t="str">
        <v>Water</v>
      </c>
      <c r="MI2" s="10">
        <v>0</v>
      </c>
      <c r="MJ2" s="10">
        <v>0</v>
      </c>
      <c r="MK2" s="10" t="str">
        <v>Wind</v>
      </c>
      <c r="ML2" s="10" t="str">
        <v>Wind</v>
      </c>
      <c r="MM2" s="10">
        <v>0</v>
      </c>
      <c r="MN2" s="10" t="str">
        <v>Wind</v>
      </c>
      <c r="MO2" s="10" t="str">
        <v>Water</v>
      </c>
      <c r="MP2" s="10">
        <v>0</v>
      </c>
      <c r="MQ2" s="10" t="str">
        <v>Water</v>
      </c>
      <c r="MR2" s="10" t="str">
        <v>Wind</v>
      </c>
      <c r="MS2" s="10" t="str">
        <v>Wind</v>
      </c>
      <c r="MT2" s="10" t="str">
        <v>Recovery</v>
      </c>
      <c r="MU2" s="10" t="str">
        <v>Water</v>
      </c>
      <c r="MV2" s="10">
        <v>0</v>
      </c>
      <c r="MW2" s="10">
        <v>0</v>
      </c>
      <c r="MX2" s="10">
        <v>0</v>
      </c>
      <c r="MY2" s="10">
        <v>0</v>
      </c>
      <c r="MZ2" s="10">
        <v>0</v>
      </c>
      <c r="NA2" s="10">
        <v>0</v>
      </c>
      <c r="NB2" s="10">
        <v>0</v>
      </c>
      <c r="NC2" s="10">
        <v>0</v>
      </c>
      <c r="ND2" s="10">
        <v>0</v>
      </c>
      <c r="NE2" s="10">
        <v>0</v>
      </c>
      <c r="NF2" s="10">
        <v>0</v>
      </c>
      <c r="NG2" s="10">
        <v>0</v>
      </c>
      <c r="NH2" s="10">
        <v>0</v>
      </c>
      <c r="NI2" s="10">
        <v>0</v>
      </c>
      <c r="NJ2" s="10">
        <v>0</v>
      </c>
      <c r="NK2" s="10" t="str">
        <v>Poison</v>
      </c>
      <c r="NL2" s="10">
        <v>0</v>
      </c>
      <c r="NM2" s="10">
        <v>0</v>
      </c>
      <c r="NN2" s="10">
        <v>0</v>
      </c>
      <c r="NO2" s="10">
        <v>0</v>
      </c>
      <c r="NP2" s="10">
        <v>0</v>
      </c>
      <c r="NQ2" s="10">
        <v>0</v>
      </c>
      <c r="NR2" s="10">
        <v>0</v>
      </c>
      <c r="NS2" s="10">
        <v>0</v>
      </c>
      <c r="NT2" s="10">
        <v>0</v>
      </c>
      <c r="NU2" s="10">
        <v>0</v>
      </c>
      <c r="NV2" s="10">
        <v>0</v>
      </c>
      <c r="NW2" s="10">
        <v>0</v>
      </c>
      <c r="NX2" s="10">
        <v>0</v>
      </c>
      <c r="NY2" s="10" t="str">
        <v>Poison</v>
      </c>
      <c r="NZ2" s="10">
        <v>0</v>
      </c>
      <c r="OA2" s="10">
        <v>0</v>
      </c>
      <c r="OB2" s="10">
        <v>0</v>
      </c>
      <c r="OC2" s="10" t="str">
        <v>Magic</v>
      </c>
      <c r="OD2" s="10" t="str">
        <v>Light</v>
      </c>
      <c r="OE2" s="10" t="str">
        <v>Aggression</v>
      </c>
      <c r="OF2" s="10" t="str">
        <v>Weaken</v>
      </c>
      <c r="OG2" s="10">
        <v>0</v>
      </c>
      <c r="OH2" s="10">
        <v>0</v>
      </c>
      <c r="OI2" s="10">
        <v>0</v>
      </c>
      <c r="OJ2" s="10">
        <v>0</v>
      </c>
      <c r="OK2" s="10" t="str">
        <v>Transmute</v>
      </c>
      <c r="OL2" s="10" t="str">
        <v>Gravity</v>
      </c>
      <c r="OM2" s="10" t="str">
        <v>Gravity</v>
      </c>
      <c r="ON2" s="10">
        <v>0</v>
      </c>
      <c r="OO2" s="10">
        <v>0</v>
      </c>
      <c r="OP2" s="10">
        <v>0</v>
      </c>
      <c r="OQ2" s="10">
        <v>0</v>
      </c>
      <c r="OR2" s="10">
        <v>0</v>
      </c>
      <c r="OS2" s="10">
        <v>0</v>
      </c>
      <c r="OT2" s="10">
        <v>0</v>
      </c>
      <c r="OU2" s="10">
        <v>0</v>
      </c>
      <c r="OV2" s="10">
        <v>0</v>
      </c>
      <c r="OW2" s="10">
        <v>0</v>
      </c>
      <c r="OX2" s="10">
        <v>0</v>
      </c>
      <c r="OY2" s="10">
        <v>0</v>
      </c>
      <c r="OZ2" s="10">
        <v>0</v>
      </c>
      <c r="PA2" s="10">
        <v>0</v>
      </c>
      <c r="PB2" s="10">
        <v>0</v>
      </c>
      <c r="PC2" s="10">
        <v>0</v>
      </c>
      <c r="PD2" s="10">
        <v>0</v>
      </c>
      <c r="PE2" s="10">
        <v>0</v>
      </c>
      <c r="PF2" s="10">
        <v>0</v>
      </c>
      <c r="PG2" s="10">
        <v>0</v>
      </c>
      <c r="PH2" s="10">
        <v>0</v>
      </c>
      <c r="PI2" s="10">
        <v>0</v>
      </c>
      <c r="PJ2" s="10" t="str">
        <v>Weaken</v>
      </c>
      <c r="PK2" s="10">
        <v>0</v>
      </c>
      <c r="PL2" s="10">
        <v>0</v>
      </c>
      <c r="PM2" s="10">
        <v>0</v>
      </c>
      <c r="PN2" s="10" t="str">
        <v>Gravity</v>
      </c>
      <c r="PO2" s="10">
        <v>0</v>
      </c>
      <c r="PP2" s="10">
        <v>0</v>
      </c>
      <c r="PQ2" s="10">
        <v>0</v>
      </c>
      <c r="PR2" s="10">
        <v>0</v>
      </c>
      <c r="PS2" s="10">
        <v>0</v>
      </c>
      <c r="PT2" s="10">
        <v>0</v>
      </c>
      <c r="PU2" s="10">
        <v>0</v>
      </c>
      <c r="PV2" s="10">
        <v>0</v>
      </c>
      <c r="PW2" s="10">
        <v>0</v>
      </c>
      <c r="PX2" s="10">
        <v>0</v>
      </c>
      <c r="PY2" s="10">
        <v>0</v>
      </c>
      <c r="PZ2" s="10">
        <v>0</v>
      </c>
      <c r="QA2" s="10" t="str">
        <v>Gravity</v>
      </c>
      <c r="QB2" s="10">
        <v>0</v>
      </c>
      <c r="QC2" s="10">
        <v>0</v>
      </c>
      <c r="QD2" s="10">
        <v>0</v>
      </c>
      <c r="QE2" s="10">
        <v>0</v>
      </c>
      <c r="QF2" s="10">
        <v>0</v>
      </c>
      <c r="QG2" s="10">
        <v>0</v>
      </c>
      <c r="QH2" s="10">
        <v>0</v>
      </c>
      <c r="QI2" s="10">
        <v>0</v>
      </c>
      <c r="QJ2" s="10">
        <v>0</v>
      </c>
      <c r="QK2" s="10">
        <v>0</v>
      </c>
      <c r="QL2" s="10">
        <v>0</v>
      </c>
      <c r="QM2" s="10">
        <v>0</v>
      </c>
      <c r="QN2" s="10">
        <v>0</v>
      </c>
      <c r="QO2" s="10">
        <v>0</v>
      </c>
      <c r="QP2" s="10">
        <v>0</v>
      </c>
      <c r="QQ2" s="10">
        <v>0</v>
      </c>
      <c r="QR2" s="10">
        <v>0</v>
      </c>
      <c r="QS2" s="10">
        <v>0</v>
      </c>
      <c r="QT2" s="10" t="str">
        <v>Command</v>
      </c>
      <c r="QU2" s="10" t="str">
        <v>Command</v>
      </c>
      <c r="QV2" s="10" t="str">
        <v>Command</v>
      </c>
      <c r="QW2" s="10" t="str">
        <v>Soul</v>
      </c>
      <c r="QX2" s="10">
        <v>0</v>
      </c>
      <c r="QY2" s="10">
        <v>0</v>
      </c>
      <c r="QZ2" s="10" t="str">
        <v>Soul</v>
      </c>
      <c r="RA2" s="10">
        <v>0</v>
      </c>
      <c r="RB2" s="10">
        <v>0</v>
      </c>
      <c r="RC2" s="10" t="str">
        <v>Poison</v>
      </c>
      <c r="RD2" s="10">
        <v>0</v>
      </c>
      <c r="RE2" s="10">
        <v>0</v>
      </c>
      <c r="RF2" s="10">
        <v>0</v>
      </c>
      <c r="RG2" s="10">
        <v>0</v>
      </c>
      <c r="RH2" s="10">
        <v>0</v>
      </c>
      <c r="RI2" s="10">
        <v>0</v>
      </c>
      <c r="RJ2" s="10">
        <v>0</v>
      </c>
      <c r="RK2" s="10">
        <v>0</v>
      </c>
      <c r="RL2" s="10">
        <v>0</v>
      </c>
      <c r="RM2" s="10" t="str">
        <v>Poison</v>
      </c>
      <c r="RN2" s="10" t="str">
        <v>Poison</v>
      </c>
      <c r="RO2" s="10">
        <v>0</v>
      </c>
      <c r="RP2" s="10">
        <v>0</v>
      </c>
      <c r="RQ2" s="10">
        <v>0</v>
      </c>
      <c r="RR2" s="10">
        <v>0</v>
      </c>
      <c r="RS2" s="10">
        <v>0</v>
      </c>
      <c r="RT2" s="10">
        <v>0</v>
      </c>
      <c r="RU2" s="10">
        <v>0</v>
      </c>
      <c r="RV2" s="10">
        <v>0</v>
      </c>
      <c r="RW2" s="10">
        <v>0</v>
      </c>
      <c r="RX2" s="10">
        <v>0</v>
      </c>
      <c r="RY2" s="10">
        <v>0</v>
      </c>
      <c r="RZ2" s="10">
        <v>0</v>
      </c>
      <c r="SA2" s="10" t="str">
        <v>Poison</v>
      </c>
      <c r="SB2" s="10" t="str">
        <v>Poison</v>
      </c>
      <c r="SC2" s="10">
        <v>0</v>
      </c>
      <c r="SD2" s="10">
        <v>0</v>
      </c>
      <c r="SE2" s="10">
        <v>0</v>
      </c>
      <c r="SF2" s="10">
        <v>0</v>
      </c>
      <c r="SG2" s="10" t="str">
        <v>Perception</v>
      </c>
      <c r="SH2" s="10" t="str">
        <v>Aggression</v>
      </c>
      <c r="SI2" s="10">
        <v>0</v>
      </c>
      <c r="SJ2" s="10" t="str">
        <v>Aggression</v>
      </c>
      <c r="SK2" s="10">
        <v>0</v>
      </c>
      <c r="SL2" s="10" t="str">
        <v>Perception</v>
      </c>
      <c r="SM2" s="10" t="str">
        <v>Light</v>
      </c>
      <c r="SN2" s="10" t="str">
        <v>Weaken</v>
      </c>
      <c r="SO2" s="10">
        <v>0</v>
      </c>
      <c r="SP2" s="10">
        <v>0</v>
      </c>
      <c r="SQ2" s="10">
        <v>0</v>
      </c>
      <c r="SR2" s="10">
        <v>0</v>
      </c>
      <c r="SS2" s="10">
        <v>0</v>
      </c>
      <c r="ST2" s="10" t="str">
        <v>Recovery</v>
      </c>
      <c r="SU2" s="10" t="str">
        <v>Recovery</v>
      </c>
      <c r="SV2" s="10" t="str">
        <v>Recovery</v>
      </c>
      <c r="SW2" s="10">
        <v>0</v>
      </c>
      <c r="SX2" s="10">
        <v>0</v>
      </c>
      <c r="SY2" s="10">
        <v>0</v>
      </c>
      <c r="SZ2" s="10">
        <v>0</v>
      </c>
      <c r="TA2" s="10" t="str">
        <v>Recovery</v>
      </c>
      <c r="TB2" s="10">
        <v>0</v>
      </c>
      <c r="TC2" s="10">
        <v>0</v>
      </c>
      <c r="TD2" s="10">
        <v>0</v>
      </c>
      <c r="TE2" s="10">
        <v>0</v>
      </c>
      <c r="TF2" s="10">
        <v>0</v>
      </c>
      <c r="TG2" s="10">
        <v>0</v>
      </c>
      <c r="TH2" s="10">
        <v>0</v>
      </c>
      <c r="TI2" s="10">
        <v>0</v>
      </c>
      <c r="TJ2" s="10" t="str">
        <v>Recovery</v>
      </c>
      <c r="TK2" s="10" t="str">
        <v>Recovery</v>
      </c>
      <c r="TL2" s="10" t="str">
        <v>Recovery</v>
      </c>
      <c r="TM2" s="10">
        <v>0</v>
      </c>
      <c r="TN2" s="10" t="str">
        <v>Recovery</v>
      </c>
      <c r="TO2" s="10">
        <v>0</v>
      </c>
      <c r="TP2" s="10">
        <v>0</v>
      </c>
      <c r="TQ2" s="10">
        <v>0</v>
      </c>
      <c r="TR2" s="10">
        <v>0</v>
      </c>
      <c r="TS2" s="10" t="str">
        <v>Ash</v>
      </c>
      <c r="TT2" s="10" t="str">
        <v>Gravity</v>
      </c>
      <c r="TU2" s="10">
        <v>0</v>
      </c>
      <c r="TV2" s="10">
        <v>0</v>
      </c>
      <c r="TW2" s="10" t="str">
        <v>Transmute</v>
      </c>
      <c r="TX2" s="10">
        <v>0</v>
      </c>
      <c r="TY2" s="10" t="str">
        <v>Ash</v>
      </c>
      <c r="TZ2" s="10">
        <v>0</v>
      </c>
      <c r="UA2" s="10" t="str">
        <v>Automation</v>
      </c>
      <c r="UB2" s="10">
        <v>0</v>
      </c>
      <c r="UC2" s="10">
        <v>0</v>
      </c>
      <c r="UD2" s="10">
        <v>0</v>
      </c>
      <c r="UE2" s="10" t="str">
        <v>Gravity</v>
      </c>
      <c r="UF2" s="10">
        <v>0</v>
      </c>
      <c r="UG2" s="10">
        <v>0</v>
      </c>
      <c r="UH2" s="10">
        <v>0</v>
      </c>
      <c r="UI2" s="10">
        <v>0</v>
      </c>
      <c r="UJ2" s="10" t="str">
        <v>Transmute</v>
      </c>
      <c r="UK2" s="10">
        <v>0</v>
      </c>
      <c r="UL2" s="10">
        <v>0</v>
      </c>
      <c r="UM2" s="10" t="str">
        <v>Wind</v>
      </c>
      <c r="UN2" s="10" t="str">
        <v>Ash</v>
      </c>
      <c r="UO2" s="10">
        <v>0</v>
      </c>
      <c r="UP2" s="10" t="str">
        <v>Automation</v>
      </c>
      <c r="UQ2" s="10">
        <v>0</v>
      </c>
      <c r="UR2" s="10">
        <v>0</v>
      </c>
      <c r="US2" s="10">
        <v>0</v>
      </c>
      <c r="UT2" s="10">
        <v>0</v>
      </c>
      <c r="UU2" s="10">
        <v>0</v>
      </c>
      <c r="UV2" s="10" t="str">
        <v>Gravity</v>
      </c>
      <c r="UW2" s="10">
        <v>0</v>
      </c>
      <c r="UX2" s="10">
        <v>0</v>
      </c>
      <c r="UY2" s="10" t="str">
        <v>Transmute</v>
      </c>
      <c r="UZ2" s="10">
        <v>0</v>
      </c>
      <c r="VA2" s="10">
        <v>0</v>
      </c>
      <c r="VB2" s="10">
        <v>0</v>
      </c>
      <c r="VC2" s="10">
        <v>0</v>
      </c>
      <c r="VD2" s="10">
        <v>0</v>
      </c>
      <c r="VE2" s="10">
        <v>0</v>
      </c>
      <c r="VF2" s="10">
        <v>0</v>
      </c>
      <c r="VG2" s="10" t="str">
        <v>Gravity</v>
      </c>
      <c r="VH2" s="10" t="str">
        <v>Ash</v>
      </c>
      <c r="VI2" s="10" t="str">
        <v>Automation</v>
      </c>
      <c r="VJ2" s="10">
        <v>0</v>
      </c>
      <c r="VK2" s="10">
        <v>0</v>
      </c>
      <c r="VL2" s="10" t="str">
        <v>Transmute</v>
      </c>
      <c r="VM2" s="10">
        <v>0</v>
      </c>
      <c r="VN2" s="10">
        <v>0</v>
      </c>
      <c r="VO2" s="10">
        <v>0</v>
      </c>
      <c r="VP2" s="10">
        <v>0</v>
      </c>
      <c r="VQ2" s="10">
        <v>0</v>
      </c>
      <c r="VR2" s="10" t="str">
        <v>Wind</v>
      </c>
      <c r="VS2" s="10">
        <v>0</v>
      </c>
      <c r="VT2" s="10">
        <v>0</v>
      </c>
      <c r="VU2" s="10">
        <v>0</v>
      </c>
      <c r="VV2" s="10" t="str">
        <v>Soul</v>
      </c>
      <c r="VW2" s="10" t="str">
        <v>Soul</v>
      </c>
      <c r="VX2" s="10">
        <v>0</v>
      </c>
      <c r="VY2" s="10">
        <v>0</v>
      </c>
      <c r="VZ2" s="10">
        <v>0</v>
      </c>
      <c r="WA2" s="10">
        <v>0</v>
      </c>
      <c r="WB2" s="10" t="str">
        <v>Soul</v>
      </c>
      <c r="WC2" s="10">
        <v>0</v>
      </c>
      <c r="WD2" s="10" t="str">
        <v>Soul</v>
      </c>
      <c r="WE2" s="10">
        <v>0</v>
      </c>
      <c r="WF2" s="10">
        <v>0</v>
      </c>
      <c r="WG2" s="10">
        <v>0</v>
      </c>
      <c r="WH2" s="10" t="str">
        <v>Automation</v>
      </c>
      <c r="WI2" s="10" t="str">
        <v>Soul</v>
      </c>
      <c r="WJ2" s="10">
        <v>0</v>
      </c>
      <c r="WK2" s="10" t="str">
        <v>Soul</v>
      </c>
      <c r="WL2" s="10" t="str">
        <v>Soul</v>
      </c>
      <c r="WM2" s="10">
        <v>0</v>
      </c>
      <c r="WN2" s="10">
        <v>0</v>
      </c>
      <c r="WO2" s="10">
        <v>0</v>
      </c>
      <c r="WP2" s="10" t="str">
        <v>Soul</v>
      </c>
      <c r="WQ2" s="10">
        <v>0</v>
      </c>
      <c r="WR2" s="10">
        <v>0</v>
      </c>
      <c r="WS2" s="10" t="str">
        <v>Automation</v>
      </c>
      <c r="WT2" s="10">
        <v>0</v>
      </c>
      <c r="WU2" s="10">
        <v>0</v>
      </c>
      <c r="WV2" s="10">
        <v>0</v>
      </c>
      <c r="WW2" s="10" t="str">
        <v>Soul</v>
      </c>
      <c r="WX2" s="10" t="str">
        <v>Soul</v>
      </c>
      <c r="WY2" s="10">
        <v>0</v>
      </c>
      <c r="WZ2" s="10">
        <v>0</v>
      </c>
      <c r="XA2" s="10">
        <v>0</v>
      </c>
      <c r="XB2" s="10">
        <v>0</v>
      </c>
      <c r="XC2" s="10">
        <v>0</v>
      </c>
      <c r="XD2" s="10">
        <v>0</v>
      </c>
      <c r="XE2" s="10" t="str">
        <v>Soul</v>
      </c>
      <c r="XF2" s="10" t="str">
        <v>Ash</v>
      </c>
      <c r="XG2" s="10">
        <v>0</v>
      </c>
      <c r="XH2" s="10">
        <v>0</v>
      </c>
      <c r="XI2" s="10" t="str">
        <v>Automation</v>
      </c>
      <c r="XJ2" s="10">
        <v>0</v>
      </c>
      <c r="XK2" s="10">
        <v>0</v>
      </c>
      <c r="XL2" s="10" t="str">
        <v>Soul</v>
      </c>
      <c r="XM2" s="10">
        <v>0</v>
      </c>
      <c r="XN2" s="10" t="str">
        <v>Soul</v>
      </c>
      <c r="XO2" s="10">
        <v>0</v>
      </c>
      <c r="XP2" s="10">
        <v>0</v>
      </c>
      <c r="XQ2" s="10">
        <v>0</v>
      </c>
      <c r="XR2" s="10">
        <v>0</v>
      </c>
      <c r="XS2" s="10">
        <v>0</v>
      </c>
      <c r="XT2" s="10">
        <v>0</v>
      </c>
      <c r="XU2" s="10">
        <v>0</v>
      </c>
      <c r="XV2" s="10">
        <v>0</v>
      </c>
      <c r="XW2" s="10">
        <v>0</v>
      </c>
      <c r="XX2" s="10">
        <v>0</v>
      </c>
      <c r="XY2" s="10">
        <v>0</v>
      </c>
      <c r="XZ2" s="10">
        <v>0</v>
      </c>
      <c r="YA2" s="10">
        <v>0</v>
      </c>
      <c r="YB2" s="10">
        <v>0</v>
      </c>
      <c r="YC2" s="10">
        <v>0</v>
      </c>
      <c r="YD2" s="10">
        <v>0</v>
      </c>
      <c r="YE2" s="10">
        <v>0</v>
      </c>
      <c r="YF2" s="10">
        <v>0</v>
      </c>
      <c r="YG2" s="10">
        <v>0</v>
      </c>
      <c r="YH2" s="10">
        <v>0</v>
      </c>
      <c r="YI2" s="10">
        <v>0</v>
      </c>
      <c r="YJ2" s="10">
        <v>0</v>
      </c>
      <c r="YK2" s="10">
        <v>0</v>
      </c>
      <c r="YL2" s="10">
        <v>0</v>
      </c>
      <c r="YM2" s="10">
        <v>0</v>
      </c>
      <c r="YN2" s="10">
        <v>0</v>
      </c>
      <c r="YO2" s="10">
        <v>0</v>
      </c>
      <c r="YP2" s="10">
        <v>0</v>
      </c>
      <c r="YQ2" s="10">
        <v>0</v>
      </c>
      <c r="YR2" s="10">
        <v>0</v>
      </c>
      <c r="YS2" s="10">
        <v>0</v>
      </c>
      <c r="YT2" s="10">
        <v>0</v>
      </c>
      <c r="YU2" s="10">
        <v>0</v>
      </c>
      <c r="YV2" s="10">
        <v>0</v>
      </c>
      <c r="YW2" s="10">
        <v>0</v>
      </c>
      <c r="YX2" s="10">
        <v>0</v>
      </c>
      <c r="YY2" s="10">
        <v>0</v>
      </c>
      <c r="YZ2" s="10">
        <v>0</v>
      </c>
      <c r="ZA2" s="10">
        <v>0</v>
      </c>
      <c r="ZB2" s="10">
        <v>0</v>
      </c>
      <c r="ZC2" s="10">
        <v>0</v>
      </c>
      <c r="ZD2" s="10">
        <v>0</v>
      </c>
      <c r="ZE2" s="10">
        <v>0</v>
      </c>
      <c r="ZF2" s="10">
        <v>0</v>
      </c>
      <c r="ZG2" s="10">
        <v>0</v>
      </c>
      <c r="ZH2" s="10">
        <v>0</v>
      </c>
      <c r="ZI2" s="10">
        <v>0</v>
      </c>
      <c r="ZJ2" s="10">
        <v>0</v>
      </c>
      <c r="ZK2" s="10">
        <v>0</v>
      </c>
      <c r="ZL2" s="10">
        <v>0</v>
      </c>
      <c r="ZM2" s="10">
        <v>0</v>
      </c>
      <c r="ZN2" s="10">
        <v>0</v>
      </c>
      <c r="ZO2" s="10">
        <v>0</v>
      </c>
      <c r="ZP2" s="10">
        <v>0</v>
      </c>
      <c r="ZQ2" s="10">
        <v>0</v>
      </c>
      <c r="ZR2" s="10" t="str">
        <v>Stamina</v>
      </c>
      <c r="ZS2" s="10">
        <v>0</v>
      </c>
      <c r="ZT2" s="10">
        <v>0</v>
      </c>
      <c r="ZU2" s="10">
        <v>0</v>
      </c>
      <c r="ZV2" s="10">
        <v>0</v>
      </c>
      <c r="ZW2" s="10">
        <v>0</v>
      </c>
      <c r="ZX2" s="10" t="str">
        <v>Aggression</v>
      </c>
      <c r="ZY2" s="10" t="str">
        <v>Weaken</v>
      </c>
      <c r="ZZ2" s="10">
        <v>0</v>
      </c>
      <c r="AAA2" s="10" t="str">
        <v>Aggression</v>
      </c>
      <c r="AAB2" s="10">
        <v>0</v>
      </c>
      <c r="AAC2" s="10" t="str">
        <v>Aggression</v>
      </c>
      <c r="AAD2" s="10" t="str">
        <v>Aggression</v>
      </c>
      <c r="AAE2" s="10">
        <v>0</v>
      </c>
      <c r="AAF2" s="10" t="str">
        <v>Command</v>
      </c>
      <c r="AAG2" s="10">
        <v>0</v>
      </c>
      <c r="AAH2" s="10">
        <v>0</v>
      </c>
      <c r="AAI2" s="10">
        <v>0</v>
      </c>
      <c r="AAJ2" s="10" t="str">
        <v>Weaken</v>
      </c>
      <c r="AAK2" s="10" t="str">
        <v>Aggression</v>
      </c>
      <c r="AAL2" s="10">
        <v>0</v>
      </c>
      <c r="AAM2" s="10">
        <v>0</v>
      </c>
      <c r="AAN2" s="10" t="str">
        <v>Light</v>
      </c>
      <c r="AAO2" s="10">
        <v>0</v>
      </c>
      <c r="AAP2" s="10" t="str">
        <v>Command</v>
      </c>
      <c r="AAQ2" s="10" t="str">
        <v>Command</v>
      </c>
      <c r="AAR2" s="10" t="str">
        <v>Perception</v>
      </c>
      <c r="AAS2" s="10">
        <v>0</v>
      </c>
      <c r="AAT2" s="10">
        <v>0</v>
      </c>
      <c r="AAU2" s="10">
        <v>0</v>
      </c>
      <c r="AAV2" s="10">
        <v>0</v>
      </c>
      <c r="AAW2" s="10">
        <v>0</v>
      </c>
      <c r="AAX2" s="10" t="str">
        <v>Aggression</v>
      </c>
      <c r="AAY2" s="10" t="str">
        <v>Aggression</v>
      </c>
      <c r="AAZ2" s="10" t="str">
        <v>Command</v>
      </c>
      <c r="ABA2" s="10">
        <v>0</v>
      </c>
      <c r="ABB2" s="10">
        <v>0</v>
      </c>
      <c r="ABC2" s="10" t="str">
        <v>Perception</v>
      </c>
      <c r="ABD2" s="10" t="str">
        <v>Light</v>
      </c>
      <c r="ABE2" s="10" t="str">
        <v>Weaken</v>
      </c>
      <c r="ABF2" s="10">
        <v>0</v>
      </c>
      <c r="ABG2" s="10">
        <v>0</v>
      </c>
      <c r="ABH2" s="10">
        <v>0</v>
      </c>
      <c r="ABI2" s="10">
        <v>0</v>
      </c>
      <c r="ABJ2" s="10">
        <v>0</v>
      </c>
      <c r="ABK2" s="10">
        <v>0</v>
      </c>
      <c r="ABL2" s="10" t="str">
        <v>Poison</v>
      </c>
      <c r="ABM2" s="10">
        <v>0</v>
      </c>
      <c r="ABN2" s="10">
        <v>0</v>
      </c>
      <c r="ABO2" s="10">
        <v>0</v>
      </c>
      <c r="ABP2" s="10">
        <v>0</v>
      </c>
      <c r="ABQ2" s="10">
        <v>0</v>
      </c>
      <c r="ABR2" s="10" t="str">
        <v>Poison</v>
      </c>
      <c r="ABS2" s="10">
        <v>0</v>
      </c>
      <c r="ABT2" s="10">
        <v>0</v>
      </c>
      <c r="ABU2" s="10" t="str">
        <v>Poison</v>
      </c>
      <c r="ABV2" s="10" t="str">
        <v>Poison</v>
      </c>
      <c r="ABW2" s="10" t="str">
        <v>Poison</v>
      </c>
      <c r="ABX2" s="10">
        <v>0</v>
      </c>
      <c r="ABY2" s="10">
        <v>0</v>
      </c>
      <c r="ABZ2" s="10">
        <v>0</v>
      </c>
      <c r="ACA2" s="10">
        <v>0</v>
      </c>
      <c r="ACB2" s="10">
        <v>0</v>
      </c>
      <c r="ACC2" s="10">
        <v>0</v>
      </c>
      <c r="ACD2" s="10">
        <v>0</v>
      </c>
      <c r="ACE2" s="10" t="str">
        <v>Poison</v>
      </c>
      <c r="ACF2" s="10">
        <v>0</v>
      </c>
      <c r="ACG2" s="10">
        <v>0</v>
      </c>
      <c r="ACH2" s="10">
        <v>0</v>
      </c>
      <c r="ACI2" s="10">
        <v>0</v>
      </c>
      <c r="ACJ2" s="10">
        <v>0</v>
      </c>
      <c r="ACK2" s="10">
        <v>0</v>
      </c>
      <c r="ACL2" s="10">
        <v>0</v>
      </c>
      <c r="ACM2" s="10">
        <v>0</v>
      </c>
      <c r="ACN2" s="10">
        <v>0</v>
      </c>
      <c r="ACO2" s="10">
        <v>0</v>
      </c>
      <c r="ACP2" s="10">
        <v>0</v>
      </c>
      <c r="ACQ2" s="10">
        <v>0</v>
      </c>
      <c r="ACR2" s="10">
        <v>0</v>
      </c>
      <c r="ACS2" s="10">
        <v>0</v>
      </c>
      <c r="ACT2" s="10">
        <v>0</v>
      </c>
      <c r="ACU2" s="10" t="str">
        <v>Poison</v>
      </c>
      <c r="ACV2" s="10">
        <v>0</v>
      </c>
      <c r="ACW2" s="10">
        <v>0</v>
      </c>
      <c r="ACX2" s="10" t="str">
        <v>Poison</v>
      </c>
      <c r="ACY2" s="10">
        <v>0</v>
      </c>
      <c r="ACZ2" s="10">
        <v>0</v>
      </c>
      <c r="ADA2" s="10" t="str">
        <v>Poison</v>
      </c>
      <c r="ADB2" s="10">
        <v>0</v>
      </c>
      <c r="ADC2" s="10" t="str">
        <v>Poison</v>
      </c>
      <c r="ADD2" s="10">
        <v>0</v>
      </c>
      <c r="ADE2" s="10">
        <v>0</v>
      </c>
      <c r="ADF2" s="10" t="str">
        <v>Poison</v>
      </c>
      <c r="ADG2" s="10">
        <v>0</v>
      </c>
      <c r="ADH2" s="10">
        <v>0</v>
      </c>
      <c r="ADI2" s="10">
        <v>0</v>
      </c>
      <c r="ADJ2" s="10" t="str">
        <v>Poison</v>
      </c>
      <c r="ADK2" s="10">
        <v>0</v>
      </c>
      <c r="ADL2" s="10">
        <v>0</v>
      </c>
      <c r="ADM2" s="10" t="str">
        <v>Magic</v>
      </c>
      <c r="ADN2" s="10" t="str">
        <v>Perception</v>
      </c>
      <c r="ADO2" s="10">
        <v>0</v>
      </c>
      <c r="ADP2" s="10">
        <v>0</v>
      </c>
      <c r="ADQ2" s="10">
        <v>0</v>
      </c>
      <c r="ADR2" s="10">
        <v>0</v>
      </c>
      <c r="ADS2" s="10">
        <v>0</v>
      </c>
      <c r="ADT2" s="10">
        <v>0</v>
      </c>
      <c r="ADU2" s="10">
        <v>0</v>
      </c>
      <c r="ADV2" s="10">
        <v>0</v>
      </c>
      <c r="ADW2" s="10">
        <v>0</v>
      </c>
      <c r="ADX2" s="10">
        <v>0</v>
      </c>
      <c r="ADY2" s="10">
        <v>0</v>
      </c>
      <c r="ADZ2" s="10" t="str">
        <v>Perception</v>
      </c>
      <c r="AEA2" s="10" t="str">
        <v>Perception</v>
      </c>
      <c r="AEB2" s="10" t="str">
        <v>Perception</v>
      </c>
      <c r="AEC2" s="10">
        <v>0</v>
      </c>
      <c r="AED2" s="10">
        <v>0</v>
      </c>
      <c r="AEE2" s="10">
        <v>0</v>
      </c>
      <c r="AEF2" s="10">
        <v>0</v>
      </c>
      <c r="AEG2" s="10">
        <v>0</v>
      </c>
      <c r="AEH2" s="10">
        <v>0</v>
      </c>
      <c r="AEI2" s="10">
        <v>0</v>
      </c>
      <c r="AEJ2" s="10">
        <v>0</v>
      </c>
      <c r="AEK2" s="10">
        <v>0</v>
      </c>
      <c r="AEL2" s="10">
        <v>0</v>
      </c>
      <c r="AEM2" s="10">
        <v>0</v>
      </c>
      <c r="AEN2" s="10">
        <v>0</v>
      </c>
      <c r="AEO2" s="10">
        <v>0</v>
      </c>
      <c r="AEP2" s="10">
        <v>0</v>
      </c>
      <c r="AEQ2" s="10">
        <v>0</v>
      </c>
      <c r="AER2" s="10">
        <v>0</v>
      </c>
      <c r="AES2" s="10">
        <v>0</v>
      </c>
      <c r="AET2" s="10">
        <v>0</v>
      </c>
      <c r="AEU2" s="10" t="str">
        <v>Perception</v>
      </c>
      <c r="AEV2" s="10">
        <v>0</v>
      </c>
      <c r="AEW2" s="10">
        <v>0</v>
      </c>
      <c r="AEX2" s="10">
        <v>0</v>
      </c>
      <c r="AEY2" s="10">
        <v>0</v>
      </c>
      <c r="AEZ2" s="10" t="str">
        <v>Perception</v>
      </c>
      <c r="AFA2" s="10" t="str">
        <v>Perception</v>
      </c>
      <c r="AFB2" s="10" t="str">
        <v>Time</v>
      </c>
      <c r="AFC2" s="10" t="str">
        <v>Perception</v>
      </c>
      <c r="AFD2" s="10" t="str">
        <v>Automation</v>
      </c>
      <c r="AFE2" s="10" t="str">
        <v>Automation</v>
      </c>
      <c r="AFF2" s="10">
        <v>0</v>
      </c>
      <c r="AFG2" s="10">
        <v>0</v>
      </c>
      <c r="AFH2" s="10">
        <v>0</v>
      </c>
      <c r="AFI2" s="10">
        <v>0</v>
      </c>
      <c r="AFJ2" s="10">
        <v>0</v>
      </c>
      <c r="AFK2" s="10">
        <v>0</v>
      </c>
      <c r="AFL2" s="10">
        <v>0</v>
      </c>
      <c r="AFM2" s="10">
        <v>0</v>
      </c>
      <c r="AFN2" s="10">
        <v>0</v>
      </c>
      <c r="AFO2" s="10" t="str">
        <v>Automation</v>
      </c>
      <c r="AFP2" s="10">
        <v>0</v>
      </c>
      <c r="AFQ2" s="10">
        <v>0</v>
      </c>
      <c r="AFR2" s="10">
        <v>0</v>
      </c>
      <c r="AFS2" s="10">
        <v>0</v>
      </c>
      <c r="AFT2" s="10">
        <v>0</v>
      </c>
      <c r="AFU2" s="10">
        <v>0</v>
      </c>
      <c r="AFV2" s="10">
        <v>0</v>
      </c>
      <c r="AFW2" s="10">
        <v>0</v>
      </c>
      <c r="AFX2" s="10">
        <v>0</v>
      </c>
      <c r="AFY2" s="10">
        <v>0</v>
      </c>
      <c r="AFZ2" s="10">
        <v>0</v>
      </c>
      <c r="AGA2" s="10">
        <v>0</v>
      </c>
      <c r="AGB2" s="10">
        <v>0</v>
      </c>
      <c r="AGC2" s="10">
        <v>0</v>
      </c>
      <c r="AGD2" s="10">
        <v>0</v>
      </c>
      <c r="AGE2" s="10">
        <v>0</v>
      </c>
      <c r="AGF2" s="10">
        <v>0</v>
      </c>
      <c r="AGG2" s="10">
        <v>0</v>
      </c>
      <c r="AGH2" s="10">
        <v>0</v>
      </c>
      <c r="AGI2" s="10">
        <v>0</v>
      </c>
      <c r="AGJ2" s="10">
        <v>0</v>
      </c>
      <c r="AGK2" s="10">
        <v>0</v>
      </c>
      <c r="AGL2" s="10">
        <v>0</v>
      </c>
      <c r="AGM2" s="10">
        <v>0</v>
      </c>
      <c r="AGN2" s="10">
        <v>0</v>
      </c>
      <c r="AGO2" s="10">
        <v>0</v>
      </c>
      <c r="AGP2" s="10" t="str">
        <v>Soul</v>
      </c>
      <c r="AGQ2" s="10" t="str">
        <v>Soul</v>
      </c>
      <c r="AGR2" s="10" t="str">
        <v>Ash</v>
      </c>
      <c r="AGS2" s="10">
        <v>0</v>
      </c>
      <c r="AGT2" s="10">
        <v>0</v>
      </c>
      <c r="AGU2" s="10">
        <v>0</v>
      </c>
      <c r="AGV2" s="10" t="str">
        <v>Soul</v>
      </c>
      <c r="AGW2" s="10" t="str">
        <v>Soul</v>
      </c>
      <c r="AGX2" s="10">
        <v>0</v>
      </c>
      <c r="AGY2" s="10">
        <v>0</v>
      </c>
      <c r="AGZ2" s="10">
        <v>0</v>
      </c>
      <c r="AHA2" s="10">
        <v>0</v>
      </c>
      <c r="AHB2" s="10">
        <v>0</v>
      </c>
      <c r="AHC2" s="10" t="str">
        <v>Soul</v>
      </c>
      <c r="AHD2" s="10" t="str">
        <v>Soul</v>
      </c>
      <c r="AHE2" s="10" t="str">
        <v>Soul</v>
      </c>
      <c r="AHF2" s="10">
        <v>0</v>
      </c>
      <c r="AHG2" s="10">
        <v>0</v>
      </c>
      <c r="AHH2" s="10">
        <v>0</v>
      </c>
      <c r="AHI2" s="10">
        <v>0</v>
      </c>
      <c r="AHJ2" s="10">
        <v>0</v>
      </c>
      <c r="AHK2" s="10">
        <v>0</v>
      </c>
      <c r="AHL2" s="10">
        <v>0</v>
      </c>
      <c r="AHM2" s="10">
        <v>0</v>
      </c>
      <c r="AHN2" s="10">
        <v>0</v>
      </c>
      <c r="AHO2" s="10">
        <v>0</v>
      </c>
      <c r="AHP2" s="10">
        <v>0</v>
      </c>
      <c r="AHQ2" s="10">
        <v>0</v>
      </c>
      <c r="AHR2" s="10">
        <v>0</v>
      </c>
      <c r="AHS2" s="10">
        <v>0</v>
      </c>
      <c r="AHT2" s="10">
        <v>0</v>
      </c>
      <c r="AHU2" s="10" t="str">
        <v>Soul</v>
      </c>
      <c r="AHV2" s="10" t="str">
        <v>Ash</v>
      </c>
      <c r="AHW2" s="10">
        <v>0</v>
      </c>
      <c r="AHX2" s="10">
        <v>0</v>
      </c>
      <c r="AHY2" s="10">
        <v>0</v>
      </c>
      <c r="AHZ2" s="10">
        <v>0</v>
      </c>
      <c r="AIA2" s="10">
        <v>0</v>
      </c>
      <c r="AIB2" s="10">
        <v>0</v>
      </c>
      <c r="AIC2" s="10">
        <v>0</v>
      </c>
      <c r="AID2" s="10">
        <v>0</v>
      </c>
      <c r="AIE2" s="10">
        <v>0</v>
      </c>
      <c r="AIF2" s="10">
        <v>0</v>
      </c>
      <c r="AIG2" s="10">
        <v>0</v>
      </c>
      <c r="AIH2" s="10">
        <v>0</v>
      </c>
      <c r="AII2" s="10">
        <v>0</v>
      </c>
      <c r="AIJ2" s="10">
        <v>0</v>
      </c>
      <c r="AIK2" s="10">
        <v>0</v>
      </c>
      <c r="AIL2" s="10" t="str">
        <v>Soul</v>
      </c>
      <c r="AIM2" s="10">
        <v>0</v>
      </c>
      <c r="AIN2" s="10">
        <v>0</v>
      </c>
      <c r="AIO2" s="10">
        <v>0</v>
      </c>
      <c r="AIP2" s="10" t="str">
        <v>Dragon</v>
      </c>
      <c r="AIQ2" s="10" t="str">
        <v>Dragon</v>
      </c>
      <c r="AIR2" s="10" t="str">
        <v>Dragon</v>
      </c>
      <c r="AIS2" s="10" t="str">
        <v>Dragon</v>
      </c>
      <c r="AIT2" s="10" t="str">
        <v>Dragon</v>
      </c>
      <c r="AIU2" s="10" t="str">
        <v>Dragon</v>
      </c>
      <c r="AIV2" s="10" t="str">
        <v>Dragon</v>
      </c>
      <c r="AIW2" s="10" t="str">
        <v>Dragon</v>
      </c>
      <c r="AIX2" s="10">
        <v>0</v>
      </c>
      <c r="AIY2" s="10">
        <v>0</v>
      </c>
      <c r="AIZ2" s="10">
        <v>0</v>
      </c>
      <c r="AJA2" s="10">
        <v>0</v>
      </c>
      <c r="AJB2" s="10">
        <v>0</v>
      </c>
      <c r="AJC2" s="10">
        <v>0</v>
      </c>
      <c r="AJD2" s="10">
        <v>0</v>
      </c>
      <c r="AJE2" s="10">
        <v>0</v>
      </c>
      <c r="AJF2" s="10">
        <v>0</v>
      </c>
      <c r="AJG2" s="10">
        <v>0</v>
      </c>
      <c r="AJH2" s="10">
        <v>0</v>
      </c>
      <c r="AJI2" s="10" t="str">
        <v>Blood</v>
      </c>
      <c r="AJJ2" s="10" t="str">
        <v>Magic</v>
      </c>
      <c r="AJK2" s="10">
        <v>0</v>
      </c>
      <c r="AJL2" s="10">
        <v>0</v>
      </c>
      <c r="AJM2" s="10">
        <v>0</v>
      </c>
      <c r="AJN2" s="10">
        <v>0</v>
      </c>
      <c r="AJO2" s="10" t="str">
        <v>Poison</v>
      </c>
      <c r="AJP2" s="10" t="str">
        <v>Water</v>
      </c>
      <c r="AJQ2" s="10" t="str">
        <v>Wind</v>
      </c>
      <c r="AJR2" s="10" t="str">
        <v>Blood</v>
      </c>
      <c r="AJS2" s="10">
        <v>0</v>
      </c>
      <c r="AJT2" s="10">
        <v>0</v>
      </c>
      <c r="AJU2" s="10">
        <v>0</v>
      </c>
      <c r="AJV2" s="10">
        <v>0</v>
      </c>
      <c r="AJW2" s="10">
        <v>0</v>
      </c>
      <c r="AJX2" s="10">
        <v>0</v>
      </c>
      <c r="AJY2" s="10">
        <v>0</v>
      </c>
      <c r="AJZ2" s="10">
        <v>0</v>
      </c>
      <c r="AKA2" s="10">
        <v>0</v>
      </c>
      <c r="AKB2" s="10">
        <v>0</v>
      </c>
      <c r="AKC2" s="10">
        <v>0</v>
      </c>
      <c r="AKD2" s="10" t="str">
        <v>Poison</v>
      </c>
      <c r="AKE2" s="10" t="str">
        <v>Poison</v>
      </c>
      <c r="AKF2" s="10">
        <v>0</v>
      </c>
      <c r="AKG2" s="10">
        <v>0</v>
      </c>
      <c r="AKH2" s="10" t="str">
        <v>Water</v>
      </c>
      <c r="AKI2" s="10" t="str">
        <v>Wind</v>
      </c>
      <c r="AKJ2" s="10" t="str">
        <v>Blood</v>
      </c>
      <c r="AKK2" s="10" t="str">
        <v>Blood</v>
      </c>
      <c r="AKL2" s="10" t="str">
        <v>Blood</v>
      </c>
      <c r="AKM2" s="10">
        <v>0</v>
      </c>
      <c r="AKN2" s="10" t="str">
        <v>Cloak</v>
      </c>
      <c r="AKO2" s="10" t="str">
        <v>Cloak</v>
      </c>
      <c r="AKP2" s="10">
        <v>0</v>
      </c>
      <c r="AKQ2" s="10">
        <v>0</v>
      </c>
      <c r="AKR2" s="10">
        <v>0</v>
      </c>
      <c r="AKS2" s="10">
        <v>0</v>
      </c>
      <c r="AKT2" s="10">
        <v>0</v>
      </c>
      <c r="AKU2" s="10">
        <v>0</v>
      </c>
      <c r="AKV2" s="10">
        <v>0</v>
      </c>
      <c r="AKW2" s="10">
        <v>0</v>
      </c>
      <c r="AKX2" s="10">
        <v>0</v>
      </c>
      <c r="AKY2" s="10">
        <v>0</v>
      </c>
      <c r="AKZ2" s="10">
        <v>0</v>
      </c>
      <c r="ALA2" s="10" t="str">
        <v>Poison</v>
      </c>
      <c r="ALB2" s="10">
        <v>0</v>
      </c>
      <c r="ALC2" s="10">
        <v>0</v>
      </c>
      <c r="ALD2" s="10">
        <v>0</v>
      </c>
      <c r="ALE2" s="10">
        <v>0</v>
      </c>
      <c r="ALF2" s="10" t="str">
        <v>Water</v>
      </c>
      <c r="ALG2" s="10" t="str">
        <v>Water</v>
      </c>
      <c r="ALH2" s="10">
        <v>0</v>
      </c>
      <c r="ALI2" s="10">
        <v>0</v>
      </c>
      <c r="ALJ2" s="10">
        <v>0</v>
      </c>
      <c r="ALK2" s="10" t="str">
        <v>Wind</v>
      </c>
      <c r="ALL2" s="10" t="str">
        <v>Blood</v>
      </c>
      <c r="ALM2" s="10" t="str">
        <v>Cloak</v>
      </c>
      <c r="ALN2" s="10" t="str">
        <v>Shadow</v>
      </c>
      <c r="ALO2" s="10" t="str">
        <v>Shadow</v>
      </c>
      <c r="ALP2" s="10" t="str">
        <v>Shadow</v>
      </c>
      <c r="ALQ2" s="10">
        <v>0</v>
      </c>
      <c r="ALR2" s="10">
        <v>0</v>
      </c>
      <c r="ALS2" s="10">
        <v>0</v>
      </c>
      <c r="ALT2" s="10">
        <v>0</v>
      </c>
      <c r="ALU2" s="10">
        <v>0</v>
      </c>
      <c r="ALV2" s="10">
        <v>0</v>
      </c>
      <c r="ALW2" s="10">
        <v>0</v>
      </c>
      <c r="ALX2" s="10">
        <v>0</v>
      </c>
      <c r="ALY2" s="10">
        <v>0</v>
      </c>
      <c r="ALZ2" s="10">
        <v>0</v>
      </c>
      <c r="AMA2" s="10">
        <v>0</v>
      </c>
      <c r="AMB2" s="10">
        <v>0</v>
      </c>
      <c r="AMC2" s="10">
        <v>0</v>
      </c>
      <c r="AMD2" s="10">
        <v>0</v>
      </c>
      <c r="AME2" s="10">
        <v>0</v>
      </c>
      <c r="AMF2" s="10">
        <v>0</v>
      </c>
      <c r="AMG2" s="10">
        <v>0</v>
      </c>
      <c r="AMH2" s="10">
        <v>0</v>
      </c>
      <c r="AMI2" s="10">
        <v>0</v>
      </c>
      <c r="AMJ2" s="10">
        <v>0</v>
      </c>
      <c r="AMK2" s="10">
        <v>0</v>
      </c>
      <c r="AML2" s="10" t="str">
        <v>Poison</v>
      </c>
      <c r="AMM2" s="10">
        <v>0</v>
      </c>
      <c r="AMN2" s="10">
        <v>0</v>
      </c>
      <c r="AMO2" s="10">
        <v>0</v>
      </c>
      <c r="AMP2" s="10">
        <v>0</v>
      </c>
      <c r="AMQ2" s="10" t="str">
        <v>Water</v>
      </c>
      <c r="AMR2" s="10">
        <v>0</v>
      </c>
      <c r="AMS2" s="10" t="str">
        <v>Wind</v>
      </c>
      <c r="AMT2" s="10" t="str">
        <v>Wind</v>
      </c>
      <c r="AMU2" s="10" t="str">
        <v>Wind</v>
      </c>
      <c r="AMV2" s="10" t="str">
        <v>Wind</v>
      </c>
      <c r="AMW2" s="10" t="str">
        <v>Wind</v>
      </c>
      <c r="AMX2" s="10" t="str">
        <v>Command</v>
      </c>
      <c r="AMY2" s="10">
        <v>0</v>
      </c>
      <c r="AMZ2" s="10">
        <v>0</v>
      </c>
      <c r="ANA2" s="10" t="str">
        <v>Shadow</v>
      </c>
      <c r="ANB2" s="10" t="str">
        <v>Shadow</v>
      </c>
      <c r="ANC2" s="10">
        <v>0</v>
      </c>
      <c r="AND2" s="10">
        <v>0</v>
      </c>
      <c r="ANE2" s="10" t="str">
        <v>Shadow</v>
      </c>
      <c r="ANF2" s="10">
        <v>0</v>
      </c>
      <c r="ANG2" s="10" t="str">
        <v>Shadow</v>
      </c>
      <c r="ANH2" s="10" t="str">
        <v>Aggression</v>
      </c>
      <c r="ANI2" s="10">
        <v>0</v>
      </c>
      <c r="ANJ2" s="10" t="str">
        <v>Aggression</v>
      </c>
      <c r="ANK2" s="10">
        <v>0</v>
      </c>
      <c r="ANL2" s="10" t="str">
        <v>Shadow</v>
      </c>
      <c r="ANM2" s="10" t="str">
        <v>Shadow</v>
      </c>
      <c r="ANN2" s="10" t="str">
        <v>Shadow</v>
      </c>
      <c r="ANO2" s="10" t="str">
        <v>Aggression</v>
      </c>
      <c r="ANP2" s="10">
        <v>0</v>
      </c>
      <c r="ANQ2" s="10" t="str">
        <v>Aggression</v>
      </c>
      <c r="ANR2" s="10">
        <v>0</v>
      </c>
      <c r="ANS2" s="10">
        <v>0</v>
      </c>
      <c r="ANT2" s="10">
        <v>0</v>
      </c>
      <c r="ANU2" s="10">
        <v>0</v>
      </c>
      <c r="ANV2" s="10">
        <v>0</v>
      </c>
      <c r="ANW2" s="10">
        <v>0</v>
      </c>
      <c r="ANX2" s="10">
        <v>0</v>
      </c>
      <c r="ANY2" s="10">
        <v>0</v>
      </c>
      <c r="ANZ2" s="10">
        <v>0</v>
      </c>
      <c r="AOA2" s="10">
        <v>0</v>
      </c>
      <c r="AOB2" s="10">
        <v>0</v>
      </c>
      <c r="AOC2" s="10">
        <v>0</v>
      </c>
      <c r="AOD2" s="10">
        <v>0</v>
      </c>
      <c r="AOE2" s="10">
        <v>0</v>
      </c>
      <c r="AOF2" s="10">
        <v>0</v>
      </c>
      <c r="AOG2" s="10">
        <v>0</v>
      </c>
      <c r="AOH2" s="10">
        <v>0</v>
      </c>
      <c r="AOI2" s="10">
        <v>0</v>
      </c>
      <c r="AOJ2" s="10">
        <v>0</v>
      </c>
      <c r="AOK2" s="10">
        <v>0</v>
      </c>
      <c r="AOL2" s="10">
        <v>0</v>
      </c>
      <c r="AOM2" s="10">
        <v>0</v>
      </c>
      <c r="AON2" s="10">
        <v>0</v>
      </c>
      <c r="AOO2" s="10">
        <v>0</v>
      </c>
      <c r="AOP2" s="10">
        <v>0</v>
      </c>
      <c r="AOQ2" s="10">
        <v>0</v>
      </c>
      <c r="AOR2" s="10">
        <v>0</v>
      </c>
      <c r="AOS2" s="10">
        <v>0</v>
      </c>
      <c r="AOT2" s="10">
        <v>0</v>
      </c>
      <c r="AOU2" s="10">
        <v>0</v>
      </c>
      <c r="AOV2" s="10">
        <v>0</v>
      </c>
      <c r="AOW2" s="10">
        <v>0</v>
      </c>
      <c r="AOX2" s="10">
        <v>0</v>
      </c>
      <c r="AOY2" s="10">
        <v>0</v>
      </c>
      <c r="AOZ2" s="10">
        <v>0</v>
      </c>
      <c r="APA2" s="10">
        <v>0</v>
      </c>
      <c r="APB2" s="10">
        <v>0</v>
      </c>
      <c r="APC2" s="10" t="str">
        <v>Poison</v>
      </c>
      <c r="APD2" s="10" t="str">
        <v>Poison</v>
      </c>
      <c r="APE2" s="10" t="str">
        <v>Poison</v>
      </c>
      <c r="APF2" s="10" t="str">
        <v>Poison</v>
      </c>
      <c r="APG2" s="10" t="str">
        <v>Poison</v>
      </c>
      <c r="APH2" s="10">
        <v>0</v>
      </c>
      <c r="API2" s="10" t="str">
        <v>Poison</v>
      </c>
      <c r="APJ2" s="10" t="str">
        <v>Poison</v>
      </c>
      <c r="APK2" s="10" t="str">
        <v>Poison</v>
      </c>
      <c r="APL2" s="10" t="str">
        <v>Poison</v>
      </c>
      <c r="APM2" s="10" t="str">
        <v>Poison</v>
      </c>
      <c r="APN2" s="10" t="str">
        <v>Poison</v>
      </c>
      <c r="APO2" s="10" t="str">
        <v>Shadow</v>
      </c>
      <c r="APP2" s="10" t="str">
        <v>Shadow</v>
      </c>
      <c r="APQ2" s="10" t="str">
        <v>Shadow</v>
      </c>
      <c r="APR2" s="10" t="str">
        <v>Shadow</v>
      </c>
      <c r="APS2" s="10" t="str">
        <v>Perception</v>
      </c>
      <c r="APT2" s="10" t="str">
        <v>Recovery</v>
      </c>
      <c r="APU2" s="10" t="str">
        <v>Shadow</v>
      </c>
      <c r="APV2" s="10" t="str">
        <v>Shadow</v>
      </c>
      <c r="APW2" s="10" t="str">
        <v>Enhance</v>
      </c>
      <c r="APX2" s="10" t="str">
        <v>Shadow</v>
      </c>
      <c r="APY2" s="10" t="str">
        <v>Shadow</v>
      </c>
      <c r="APZ2" s="10" t="str">
        <v>Shadow</v>
      </c>
      <c r="AQA2" s="10" t="str">
        <v>Shadow</v>
      </c>
      <c r="AQB2" s="10" t="str">
        <v>Shadow</v>
      </c>
      <c r="AQC2" s="10" t="str">
        <v>Shadow</v>
      </c>
      <c r="AQD2" s="10" t="str">
        <v>Shadow</v>
      </c>
      <c r="AQE2" s="10" t="str">
        <v>Shadow</v>
      </c>
      <c r="AQF2" s="10" t="str">
        <v>Shadow</v>
      </c>
      <c r="AQG2" s="10">
        <v>0</v>
      </c>
      <c r="AQH2" s="10">
        <v>0</v>
      </c>
      <c r="AQI2" s="10" t="str">
        <v>Shadow</v>
      </c>
      <c r="AQJ2" s="10" t="str">
        <v>Shadow</v>
      </c>
      <c r="AQK2" s="10">
        <v>0</v>
      </c>
      <c r="AQL2" s="10" t="str">
        <v>Shadow</v>
      </c>
      <c r="AQM2" s="10" t="str">
        <v>Shadow</v>
      </c>
      <c r="AQN2" s="10" t="str">
        <v>Shadow</v>
      </c>
      <c r="AQO2" s="10">
        <v>0</v>
      </c>
      <c r="AQP2" s="10">
        <v>0</v>
      </c>
      <c r="AQQ2" s="10" t="str">
        <v>Morale</v>
      </c>
      <c r="AQR2" s="10">
        <v>0</v>
      </c>
      <c r="AQS2" s="10" t="str">
        <v>Shadow</v>
      </c>
      <c r="AQT2" s="10" t="str">
        <v>Shadow</v>
      </c>
      <c r="AQU2" s="10" t="str">
        <v>Shadow</v>
      </c>
      <c r="AQV2" s="10" t="str">
        <v>Shadow</v>
      </c>
      <c r="AQW2" s="10" t="str">
        <v>Aggression</v>
      </c>
      <c r="AQX2" s="10" t="str">
        <v>Command</v>
      </c>
      <c r="AQY2" s="10" t="str">
        <v>Perception</v>
      </c>
      <c r="AQZ2" s="10" t="str">
        <v>Perception</v>
      </c>
      <c r="ARA2" s="10" t="str">
        <v>Perception</v>
      </c>
      <c r="ARB2" s="10" t="str">
        <v>Perception</v>
      </c>
      <c r="ARC2" s="10" t="str">
        <v>Perception</v>
      </c>
      <c r="ARD2" s="10" t="str">
        <v>Gravity</v>
      </c>
      <c r="ARE2" s="10" t="str">
        <v>Protection</v>
      </c>
      <c r="ARF2" s="10">
        <v>0</v>
      </c>
      <c r="ARG2" s="10">
        <v>0</v>
      </c>
      <c r="ARH2" s="10" t="str">
        <v>Gravity</v>
      </c>
      <c r="ARI2" s="10">
        <v>0</v>
      </c>
      <c r="ARJ2" s="10">
        <v>0</v>
      </c>
      <c r="ARK2" s="10" t="str">
        <v>Recovery</v>
      </c>
      <c r="ARL2" s="10">
        <v>0</v>
      </c>
      <c r="ARM2" s="10">
        <v>0</v>
      </c>
      <c r="ARN2" s="10" t="str">
        <v>Protection</v>
      </c>
      <c r="ARO2" s="10">
        <v>0</v>
      </c>
      <c r="ARP2" s="10" t="str">
        <v>Gravity</v>
      </c>
      <c r="ARQ2" s="10">
        <v>0</v>
      </c>
      <c r="ARR2" s="10">
        <v>0</v>
      </c>
      <c r="ARS2" s="10" t="str">
        <v>Protection</v>
      </c>
      <c r="ART2" s="10" t="str">
        <v>Gravity</v>
      </c>
      <c r="ARU2" s="10">
        <v>0</v>
      </c>
      <c r="ARV2" s="10">
        <v>0</v>
      </c>
      <c r="ARW2" s="10" t="str">
        <v>Protection</v>
      </c>
      <c r="ARX2" s="10">
        <v>0</v>
      </c>
      <c r="ARY2" s="10">
        <v>0</v>
      </c>
      <c r="ARZ2" s="10">
        <v>0</v>
      </c>
      <c r="ASA2" s="10">
        <v>0</v>
      </c>
      <c r="ASB2" s="10" t="str">
        <v>Recovery</v>
      </c>
      <c r="ASC2" s="10" t="str">
        <v>Gravity</v>
      </c>
      <c r="ASD2" s="10">
        <v>0</v>
      </c>
      <c r="ASE2" s="10">
        <v>0</v>
      </c>
      <c r="ASF2" s="10">
        <v>0</v>
      </c>
      <c r="ASG2" s="10">
        <v>0</v>
      </c>
      <c r="ASH2" s="10">
        <v>0</v>
      </c>
      <c r="ASI2" s="10">
        <v>0</v>
      </c>
      <c r="ASJ2" s="10">
        <v>0</v>
      </c>
      <c r="ASK2" s="10">
        <v>0</v>
      </c>
      <c r="ASL2" s="10">
        <v>0</v>
      </c>
      <c r="ASM2" s="10" t="str">
        <v>Soul</v>
      </c>
      <c r="ASN2" s="10">
        <v>0</v>
      </c>
      <c r="ASO2" s="10">
        <v>0</v>
      </c>
      <c r="ASP2" s="10">
        <v>0</v>
      </c>
      <c r="ASQ2" s="10">
        <v>0</v>
      </c>
      <c r="ASR2" s="10">
        <v>0</v>
      </c>
      <c r="ASS2" s="10">
        <v>0</v>
      </c>
      <c r="AST2" s="10">
        <v>0</v>
      </c>
      <c r="ASU2" s="10" t="str">
        <v>Soul</v>
      </c>
      <c r="ASV2" s="10" t="str">
        <v>Soul</v>
      </c>
      <c r="ASW2" s="10">
        <v>0</v>
      </c>
      <c r="ASX2" s="10">
        <v>0</v>
      </c>
      <c r="ASY2" s="10">
        <v>0</v>
      </c>
      <c r="ASZ2" s="10">
        <v>0</v>
      </c>
      <c r="ATA2" s="10">
        <v>0</v>
      </c>
      <c r="ATB2" s="10">
        <v>0</v>
      </c>
      <c r="ATC2" s="10">
        <v>0</v>
      </c>
      <c r="ATD2" s="10">
        <v>0</v>
      </c>
      <c r="ATE2" s="10">
        <v>0</v>
      </c>
      <c r="ATF2" s="10">
        <v>0</v>
      </c>
      <c r="ATG2" s="10">
        <v>0</v>
      </c>
      <c r="ATH2" s="10" t="str">
        <v>Soul</v>
      </c>
      <c r="ATI2" s="10">
        <v>0</v>
      </c>
      <c r="ATJ2" s="10">
        <v>0</v>
      </c>
      <c r="ATK2" s="10">
        <v>0</v>
      </c>
      <c r="ATL2" s="10">
        <v>0</v>
      </c>
      <c r="ATM2" s="10">
        <v>0</v>
      </c>
      <c r="ATN2" s="10">
        <v>0</v>
      </c>
      <c r="ATO2" s="10">
        <v>0</v>
      </c>
      <c r="ATP2" s="10">
        <v>0</v>
      </c>
      <c r="ATQ2" s="10">
        <v>0</v>
      </c>
      <c r="ATR2" s="10">
        <v>0</v>
      </c>
      <c r="ATS2" s="10">
        <v>0</v>
      </c>
      <c r="ATT2" s="10">
        <v>0</v>
      </c>
      <c r="ATU2" s="10">
        <v>0</v>
      </c>
      <c r="ATV2" s="10">
        <v>0</v>
      </c>
      <c r="ATW2" s="10">
        <v>0</v>
      </c>
      <c r="ATX2" s="10">
        <v>0</v>
      </c>
      <c r="ATY2" s="10">
        <v>0</v>
      </c>
      <c r="ATZ2" s="10">
        <v>0</v>
      </c>
      <c r="AUA2" s="10">
        <v>0</v>
      </c>
      <c r="AUB2" s="10">
        <v>0</v>
      </c>
      <c r="AUC2" s="10">
        <v>0</v>
      </c>
      <c r="AUD2" s="10">
        <v>0</v>
      </c>
      <c r="AUE2" s="10">
        <v>0</v>
      </c>
      <c r="AUF2" s="10">
        <v>0</v>
      </c>
      <c r="AUG2" s="10">
        <v>0</v>
      </c>
      <c r="AUH2" s="10">
        <v>0</v>
      </c>
      <c r="AUI2" s="10">
        <v>0</v>
      </c>
      <c r="AUJ2" s="10">
        <v>0</v>
      </c>
      <c r="AUK2" s="10">
        <v>0</v>
      </c>
      <c r="AUL2" s="10">
        <v>0</v>
      </c>
      <c r="AUM2" s="10">
        <v>0</v>
      </c>
      <c r="AUN2" s="10">
        <v>0</v>
      </c>
      <c r="AUO2" s="10">
        <v>0</v>
      </c>
      <c r="AUP2" s="10">
        <v>0</v>
      </c>
      <c r="AUQ2" s="10">
        <v>0</v>
      </c>
      <c r="AUR2" s="10" t="str">
        <v>Recovery</v>
      </c>
      <c r="AUS2" s="10">
        <v>0</v>
      </c>
      <c r="AUT2" s="10" t="str">
        <v>Aggression</v>
      </c>
      <c r="AUU2" s="10">
        <v>0</v>
      </c>
      <c r="AUV2" s="10" t="str">
        <v>Weaken</v>
      </c>
      <c r="AUW2" s="10">
        <v>0</v>
      </c>
      <c r="AUX2" s="10">
        <v>0</v>
      </c>
      <c r="AUY2" s="10" t="str">
        <v>Aggression</v>
      </c>
      <c r="AUZ2" s="10" t="str">
        <v>Influence</v>
      </c>
      <c r="AVA2" s="10">
        <v>0</v>
      </c>
      <c r="AVB2" s="10" t="str">
        <v>Aggression</v>
      </c>
      <c r="AVC2" s="10">
        <v>0</v>
      </c>
      <c r="AVD2" s="10">
        <v>0</v>
      </c>
      <c r="AVE2" s="10">
        <v>0</v>
      </c>
      <c r="AVF2" s="10" t="str">
        <v>Aggression</v>
      </c>
      <c r="AVG2" s="10">
        <v>0</v>
      </c>
      <c r="AVH2" s="10" t="str">
        <v>Influence</v>
      </c>
      <c r="AVI2" s="10">
        <v>0</v>
      </c>
      <c r="AVJ2" s="10" t="str">
        <v>Aggression</v>
      </c>
      <c r="AVK2" s="10">
        <v>0</v>
      </c>
      <c r="AVL2" s="10">
        <v>0</v>
      </c>
      <c r="AVM2" s="10" t="str">
        <v>Aggression</v>
      </c>
      <c r="AVN2" s="10">
        <v>0</v>
      </c>
      <c r="AVO2" s="10">
        <v>0</v>
      </c>
      <c r="AVP2" s="10">
        <v>0</v>
      </c>
      <c r="AVQ2" s="10">
        <v>0</v>
      </c>
      <c r="AVR2" s="10" t="str">
        <v>Poison</v>
      </c>
      <c r="AVS2" s="10">
        <v>0</v>
      </c>
      <c r="AVT2" s="10">
        <v>0</v>
      </c>
      <c r="AVU2" s="10">
        <v>0</v>
      </c>
      <c r="AVV2" s="10">
        <v>0</v>
      </c>
      <c r="AVW2" s="10">
        <v>0</v>
      </c>
      <c r="AVX2" s="10">
        <v>0</v>
      </c>
      <c r="AVY2" s="10" t="str">
        <v>Poison</v>
      </c>
      <c r="AVZ2" s="10" t="str">
        <v>Poison</v>
      </c>
      <c r="AWA2" s="10">
        <v>0</v>
      </c>
      <c r="AWB2" s="10" t="str">
        <v>Recovery</v>
      </c>
      <c r="AWC2" s="10">
        <v>0</v>
      </c>
      <c r="AWD2" s="10">
        <v>0</v>
      </c>
      <c r="AWE2" s="10">
        <v>0</v>
      </c>
      <c r="AWF2" s="10">
        <v>0</v>
      </c>
      <c r="AWG2" s="10">
        <v>0</v>
      </c>
      <c r="AWH2" s="10">
        <v>0</v>
      </c>
      <c r="AWI2" s="10">
        <v>0</v>
      </c>
      <c r="AWJ2" s="10" t="str">
        <v>Poison</v>
      </c>
      <c r="AWK2" s="10">
        <v>0</v>
      </c>
      <c r="AWL2" s="10">
        <v>0</v>
      </c>
      <c r="AWM2" s="10">
        <v>0</v>
      </c>
      <c r="AWN2" s="10">
        <v>0</v>
      </c>
      <c r="AWO2" s="10">
        <v>0</v>
      </c>
      <c r="AWP2" s="10">
        <v>0</v>
      </c>
      <c r="AWQ2" s="10">
        <v>0</v>
      </c>
      <c r="AWR2" s="10" t="str">
        <v>Poison</v>
      </c>
      <c r="AWS2" s="10">
        <v>0</v>
      </c>
      <c r="AWT2" s="10">
        <v>0</v>
      </c>
      <c r="AWU2" s="10" t="str">
        <v>Light</v>
      </c>
      <c r="AWV2" s="10">
        <v>0</v>
      </c>
      <c r="AWW2" s="10" t="str">
        <v>Protection</v>
      </c>
      <c r="AWX2" s="10" t="str">
        <v>Light</v>
      </c>
      <c r="AWY2" s="10" t="str">
        <v>Protection</v>
      </c>
      <c r="AWZ2" s="10" t="str">
        <v>Ash</v>
      </c>
      <c r="AXA2" s="10">
        <v>0</v>
      </c>
      <c r="AXB2" s="10" t="str">
        <v>Protection</v>
      </c>
      <c r="AXC2" s="10">
        <v>0</v>
      </c>
      <c r="AXD2" s="10">
        <v>0</v>
      </c>
      <c r="AXE2" s="10">
        <v>0</v>
      </c>
      <c r="AXF2" s="10" t="str">
        <v>Ash</v>
      </c>
      <c r="AXG2" s="10">
        <v>0</v>
      </c>
      <c r="AXH2" s="10" t="str">
        <v>Protection</v>
      </c>
      <c r="AXI2" s="10">
        <v>0</v>
      </c>
      <c r="AXJ2" s="10" t="str">
        <v>Protection</v>
      </c>
      <c r="AXK2" s="10">
        <v>0</v>
      </c>
      <c r="AXL2" s="10">
        <v>0</v>
      </c>
      <c r="AXM2" s="10">
        <v>0</v>
      </c>
      <c r="AXN2" s="10" t="str">
        <v>Soul</v>
      </c>
      <c r="AXO2" s="10">
        <v>0</v>
      </c>
      <c r="AXP2" s="10">
        <v>0</v>
      </c>
      <c r="AXQ2" s="10">
        <v>0</v>
      </c>
      <c r="AXR2" s="10">
        <v>0</v>
      </c>
      <c r="AXS2" s="10" t="str">
        <v>Soul</v>
      </c>
      <c r="AXT2" s="10">
        <v>0</v>
      </c>
      <c r="AXU2" s="10">
        <v>0</v>
      </c>
      <c r="AXV2" s="10">
        <v>0</v>
      </c>
      <c r="AXW2" s="10">
        <v>0</v>
      </c>
      <c r="AXX2" s="10">
        <v>0</v>
      </c>
      <c r="AXY2" s="10" t="str">
        <v>Ash</v>
      </c>
      <c r="AXZ2" s="10">
        <v>0</v>
      </c>
      <c r="AYA2" s="10">
        <v>0</v>
      </c>
      <c r="AYB2" s="10">
        <v>0</v>
      </c>
      <c r="AYC2" s="10">
        <v>0</v>
      </c>
      <c r="AYD2" s="10" t="str">
        <v>Command</v>
      </c>
      <c r="AYE2" s="10" t="str">
        <v>Ash</v>
      </c>
      <c r="AYF2" s="10">
        <v>0</v>
      </c>
      <c r="AYG2" s="10">
        <v>0</v>
      </c>
      <c r="AYH2" s="10">
        <v>0</v>
      </c>
      <c r="AYI2" s="10">
        <v>0</v>
      </c>
      <c r="AYJ2" s="10">
        <v>0</v>
      </c>
      <c r="AYK2" s="10" t="str">
        <v>Soul</v>
      </c>
      <c r="AYL2" s="10">
        <v>0</v>
      </c>
      <c r="AYM2" s="10">
        <v>0</v>
      </c>
      <c r="AYN2" s="10">
        <v>0</v>
      </c>
      <c r="AYO2" s="10">
        <v>0</v>
      </c>
      <c r="AYP2" s="10">
        <v>0</v>
      </c>
      <c r="AYQ2" s="10">
        <v>0</v>
      </c>
      <c r="AYR2" s="10">
        <v>0</v>
      </c>
      <c r="AYS2" s="10">
        <v>0</v>
      </c>
      <c r="AYT2" s="10">
        <v>0</v>
      </c>
      <c r="AYU2" s="10">
        <v>0</v>
      </c>
      <c r="AYV2" s="10">
        <v>0</v>
      </c>
      <c r="AYW2" s="10">
        <v>0</v>
      </c>
      <c r="AYX2" s="10">
        <v>0</v>
      </c>
      <c r="AYY2" s="10">
        <v>0</v>
      </c>
      <c r="AYZ2" s="10">
        <v>0</v>
      </c>
      <c r="AZA2" s="10">
        <v>0</v>
      </c>
      <c r="AZB2" s="10">
        <v>0</v>
      </c>
      <c r="AZC2" s="10">
        <v>0</v>
      </c>
      <c r="AZD2" s="10">
        <v>0</v>
      </c>
      <c r="AZE2" s="10">
        <v>0</v>
      </c>
      <c r="AZF2" s="10">
        <v>0</v>
      </c>
      <c r="AZG2" s="10" t="str">
        <v>Wind</v>
      </c>
      <c r="AZH2" s="10">
        <v>0</v>
      </c>
      <c r="AZI2" s="10">
        <v>0</v>
      </c>
      <c r="AZJ2" s="10">
        <v>0</v>
      </c>
      <c r="AZK2" s="10">
        <v>0</v>
      </c>
      <c r="AZL2" s="10">
        <v>0</v>
      </c>
      <c r="AZM2" s="10">
        <v>0</v>
      </c>
      <c r="AZN2" s="10">
        <v>0</v>
      </c>
      <c r="AZO2" s="10">
        <v>0</v>
      </c>
      <c r="AZP2" s="10">
        <v>0</v>
      </c>
      <c r="AZQ2" s="10">
        <v>0</v>
      </c>
      <c r="AZR2" s="10" t="str">
        <v>Influence</v>
      </c>
      <c r="AZS2" s="10" t="str">
        <v>Aggression</v>
      </c>
      <c r="AZT2" s="10" t="str">
        <v>Aggression</v>
      </c>
      <c r="AZU2" s="10">
        <v>0</v>
      </c>
      <c r="AZV2" s="10" t="str">
        <v>Weaken</v>
      </c>
      <c r="AZW2" s="10" t="str">
        <v>Aggression</v>
      </c>
      <c r="AZX2" s="10" t="str">
        <v>Aggression</v>
      </c>
      <c r="AZY2" s="10" t="str">
        <v>Influence</v>
      </c>
      <c r="AZZ2" s="10">
        <v>0</v>
      </c>
      <c r="BAA2" s="10" t="str">
        <v>Aggression</v>
      </c>
      <c r="BAB2" s="10">
        <v>0</v>
      </c>
      <c r="BAC2" s="10" t="str">
        <v>Influence</v>
      </c>
      <c r="BAD2" s="10" t="str">
        <v>Aggression</v>
      </c>
      <c r="BAE2" s="10">
        <v>0</v>
      </c>
      <c r="BAF2" s="10" t="str">
        <v>Aggression</v>
      </c>
      <c r="BAG2" s="10">
        <v>0</v>
      </c>
      <c r="BAH2" s="10">
        <v>0</v>
      </c>
      <c r="BAI2" s="10">
        <v>0</v>
      </c>
      <c r="BAJ2" s="10">
        <v>0</v>
      </c>
      <c r="BAK2" s="10">
        <v>0</v>
      </c>
      <c r="BAL2" s="10">
        <v>0</v>
      </c>
      <c r="BAM2" s="10">
        <v>0</v>
      </c>
      <c r="BAN2" s="10">
        <v>0</v>
      </c>
      <c r="BAO2" s="10">
        <v>0</v>
      </c>
      <c r="BAP2" s="10">
        <v>0</v>
      </c>
      <c r="BAQ2" s="10">
        <v>0</v>
      </c>
      <c r="BAR2" s="10">
        <v>0</v>
      </c>
      <c r="BAS2" s="10">
        <v>0</v>
      </c>
      <c r="BAT2" s="10">
        <v>0</v>
      </c>
      <c r="BAU2" s="10">
        <v>0</v>
      </c>
      <c r="BAV2" s="10">
        <v>0</v>
      </c>
      <c r="BAW2" s="10">
        <v>0</v>
      </c>
      <c r="BAX2" s="10">
        <v>0</v>
      </c>
      <c r="BAY2" s="10">
        <v>0</v>
      </c>
      <c r="BAZ2" s="10">
        <v>0</v>
      </c>
      <c r="BBA2" s="10">
        <v>0</v>
      </c>
      <c r="BBB2" s="10">
        <v>0</v>
      </c>
      <c r="BBC2" s="10">
        <v>0</v>
      </c>
      <c r="BBD2" s="10">
        <v>0</v>
      </c>
      <c r="BBE2" s="10">
        <v>0</v>
      </c>
      <c r="BBF2" s="10">
        <v>0</v>
      </c>
      <c r="BBG2" s="10">
        <v>0</v>
      </c>
      <c r="BBH2" s="10">
        <v>0</v>
      </c>
      <c r="BBI2" s="10">
        <v>0</v>
      </c>
      <c r="BBJ2" s="10">
        <v>0</v>
      </c>
      <c r="BBK2" s="10">
        <v>0</v>
      </c>
      <c r="BBL2" s="10">
        <v>0</v>
      </c>
      <c r="BBM2" s="10">
        <v>0</v>
      </c>
      <c r="BBN2" s="10">
        <v>0</v>
      </c>
      <c r="BBO2" s="10">
        <v>0</v>
      </c>
      <c r="BBP2" s="10">
        <v>0</v>
      </c>
      <c r="BBQ2" s="10">
        <v>0</v>
      </c>
      <c r="BBR2" s="10">
        <v>0</v>
      </c>
      <c r="BBS2" s="10">
        <v>0</v>
      </c>
      <c r="BBT2" s="10">
        <v>0</v>
      </c>
      <c r="BBU2" s="10">
        <v>0</v>
      </c>
      <c r="BBV2" s="10">
        <v>0</v>
      </c>
      <c r="BBW2" s="10">
        <v>0</v>
      </c>
      <c r="BBX2" s="10">
        <v>0</v>
      </c>
      <c r="BBY2" s="10">
        <v>0</v>
      </c>
      <c r="BBZ2" s="10">
        <v>0</v>
      </c>
      <c r="BCA2" s="10">
        <v>0</v>
      </c>
      <c r="BCB2" s="10">
        <v>0</v>
      </c>
      <c r="BCC2" s="10">
        <v>0</v>
      </c>
      <c r="BCD2" s="10">
        <v>0</v>
      </c>
      <c r="BCE2" s="10">
        <v>0</v>
      </c>
      <c r="BCF2" s="10">
        <v>0</v>
      </c>
      <c r="BCG2" s="10">
        <v>0</v>
      </c>
      <c r="BCH2" s="10">
        <v>0</v>
      </c>
      <c r="BCI2" s="10">
        <v>0</v>
      </c>
      <c r="BCJ2" s="10">
        <v>0</v>
      </c>
      <c r="BCK2" s="10">
        <v>0</v>
      </c>
      <c r="BCL2" s="10" t="str">
        <v>Enhance</v>
      </c>
      <c r="BCM2" s="10">
        <v>0</v>
      </c>
      <c r="BCN2" s="10">
        <v>0</v>
      </c>
      <c r="BCO2" s="10">
        <v>0</v>
      </c>
      <c r="BCP2" s="10">
        <v>0</v>
      </c>
      <c r="BCQ2" s="10">
        <v>0</v>
      </c>
      <c r="BCR2" s="10">
        <v>0</v>
      </c>
      <c r="BCS2" s="10">
        <v>0</v>
      </c>
      <c r="BCT2" s="10">
        <v>0</v>
      </c>
      <c r="BCU2" s="10">
        <v>0</v>
      </c>
      <c r="BCV2" s="10" t="str">
        <v>Enhance</v>
      </c>
      <c r="BCW2" s="10" t="str">
        <v>Enhance</v>
      </c>
      <c r="BCX2" s="10">
        <v>0</v>
      </c>
      <c r="BCY2" s="10">
        <v>0</v>
      </c>
      <c r="BCZ2" s="10">
        <v>0</v>
      </c>
      <c r="BDA2" s="10" t="str">
        <v>Enhance</v>
      </c>
      <c r="BDB2" s="10">
        <v>0</v>
      </c>
      <c r="BDC2" s="10">
        <v>0</v>
      </c>
      <c r="BDD2" s="10">
        <v>0</v>
      </c>
      <c r="BDE2" s="10" t="str">
        <v>Perception</v>
      </c>
      <c r="BDF2" s="10" t="str">
        <v>Weaken</v>
      </c>
      <c r="BDG2" s="10" t="str">
        <v>Perception</v>
      </c>
      <c r="BDH2" s="10" t="str">
        <v>Influence</v>
      </c>
      <c r="BDI2" s="10">
        <v>0</v>
      </c>
      <c r="BDJ2" s="10" t="str">
        <v>Recovery</v>
      </c>
      <c r="BDK2" s="10">
        <v>0</v>
      </c>
      <c r="BDL2" s="10">
        <v>0</v>
      </c>
      <c r="BDM2" s="10" t="str">
        <v>Recovery</v>
      </c>
      <c r="BDN2" s="10">
        <v>0</v>
      </c>
      <c r="BDO2" s="10">
        <v>0</v>
      </c>
      <c r="BDP2" s="10">
        <v>0</v>
      </c>
      <c r="BDQ2" s="10">
        <v>0</v>
      </c>
      <c r="BDR2" s="10">
        <v>0</v>
      </c>
      <c r="BDS2" s="10">
        <v>0</v>
      </c>
      <c r="BDT2" s="10">
        <v>0</v>
      </c>
      <c r="BDU2" s="10">
        <v>0</v>
      </c>
      <c r="BDV2" s="10">
        <v>0</v>
      </c>
      <c r="BDW2" s="10">
        <v>0</v>
      </c>
      <c r="BDX2" s="10">
        <v>0</v>
      </c>
      <c r="BDY2" s="10">
        <v>0</v>
      </c>
      <c r="BDZ2" s="10">
        <v>0</v>
      </c>
      <c r="BEA2" s="10">
        <v>0</v>
      </c>
      <c r="BEB2" s="10">
        <v>0</v>
      </c>
      <c r="BEC2" s="10">
        <v>0</v>
      </c>
      <c r="BED2" s="10" t="str">
        <v>Recovery</v>
      </c>
    </row>
    <row r="3" spans="1:1486">
      <c r="A3" s="10" cm="1">
        <f t="array" ref="A3:BED3">TRANSPOSE(AssignAspects!N2:N1487)</f>
        <v>0</v>
      </c>
      <c r="B3" s="10">
        <v>0</v>
      </c>
      <c r="C3" s="10">
        <v>0</v>
      </c>
      <c r="D3" s="10">
        <v>0</v>
      </c>
      <c r="E3" s="10" t="str">
        <v>Oblivion</v>
      </c>
      <c r="F3" s="10">
        <v>0</v>
      </c>
      <c r="G3" s="10">
        <v>0</v>
      </c>
      <c r="H3" s="10">
        <v>0</v>
      </c>
      <c r="I3" s="10">
        <v>0</v>
      </c>
      <c r="J3" s="10">
        <v>0</v>
      </c>
      <c r="K3" s="10">
        <v>0</v>
      </c>
      <c r="L3" s="10">
        <v>0</v>
      </c>
      <c r="M3" s="10" t="str">
        <v>Light</v>
      </c>
      <c r="N3" s="10" t="str">
        <v>Light</v>
      </c>
      <c r="O3" s="10" t="str">
        <v>Creature</v>
      </c>
      <c r="P3" s="10" t="str">
        <v>Creature</v>
      </c>
      <c r="Q3" s="10">
        <v>0</v>
      </c>
      <c r="R3" s="10">
        <v>0</v>
      </c>
      <c r="S3" s="10">
        <v>0</v>
      </c>
      <c r="T3" s="10">
        <v>0</v>
      </c>
      <c r="U3" s="10">
        <v>0</v>
      </c>
      <c r="V3" s="10" t="str">
        <v>Death</v>
      </c>
      <c r="W3" s="10">
        <v>0</v>
      </c>
      <c r="X3" s="10">
        <v>0</v>
      </c>
      <c r="Y3" s="10" t="str">
        <v>Death</v>
      </c>
      <c r="Z3" s="10">
        <v>0</v>
      </c>
      <c r="AA3" s="10">
        <v>0</v>
      </c>
      <c r="AB3" s="10">
        <v>0</v>
      </c>
      <c r="AC3" s="10">
        <v>0</v>
      </c>
      <c r="AD3" s="10">
        <v>0</v>
      </c>
      <c r="AE3" s="10" t="str">
        <v>Mobility</v>
      </c>
      <c r="AF3" s="10">
        <v>0</v>
      </c>
      <c r="AG3" s="10">
        <v>0</v>
      </c>
      <c r="AH3" s="10">
        <v>0</v>
      </c>
      <c r="AI3" s="10">
        <v>0</v>
      </c>
      <c r="AJ3" s="10">
        <v>0</v>
      </c>
      <c r="AK3" s="10">
        <v>0</v>
      </c>
      <c r="AL3" s="10">
        <v>0</v>
      </c>
      <c r="AM3" s="10" t="str">
        <v>Melee</v>
      </c>
      <c r="AN3" s="10">
        <v>0</v>
      </c>
      <c r="AO3" s="10">
        <v>0</v>
      </c>
      <c r="AP3" s="10">
        <v>0</v>
      </c>
      <c r="AQ3" s="10" t="str">
        <v>Gravity</v>
      </c>
      <c r="AR3" s="10">
        <v>0</v>
      </c>
      <c r="AS3" s="10">
        <v>0</v>
      </c>
      <c r="AT3" s="10">
        <v>0</v>
      </c>
      <c r="AU3" s="10" t="str">
        <v>Mobility</v>
      </c>
      <c r="AV3" s="10" t="str">
        <v>Magic</v>
      </c>
      <c r="AW3" s="10">
        <v>0</v>
      </c>
      <c r="AX3" s="10">
        <v>0</v>
      </c>
      <c r="AY3" s="10">
        <v>0</v>
      </c>
      <c r="AZ3" s="10">
        <v>0</v>
      </c>
      <c r="BA3" s="10" t="str">
        <v>Mobility</v>
      </c>
      <c r="BB3" s="10" t="str">
        <v>Mobility</v>
      </c>
      <c r="BC3" s="10">
        <v>0</v>
      </c>
      <c r="BD3" s="10">
        <v>0</v>
      </c>
      <c r="BE3" s="10">
        <v>0</v>
      </c>
      <c r="BF3" s="10">
        <v>0</v>
      </c>
      <c r="BG3" s="10" t="str">
        <v>Mobility</v>
      </c>
      <c r="BH3" s="10">
        <v>0</v>
      </c>
      <c r="BI3" s="10">
        <v>0</v>
      </c>
      <c r="BJ3" s="10">
        <v>0</v>
      </c>
      <c r="BK3" s="10">
        <v>0</v>
      </c>
      <c r="BL3" s="10">
        <v>0</v>
      </c>
      <c r="BM3" s="10">
        <v>0</v>
      </c>
      <c r="BN3" s="10" t="str">
        <v>Gravity</v>
      </c>
      <c r="BO3" s="10">
        <v>0</v>
      </c>
      <c r="BP3" s="10" t="str">
        <v>Protection</v>
      </c>
      <c r="BQ3" s="10">
        <v>0</v>
      </c>
      <c r="BR3" s="10" t="str">
        <v>Magic</v>
      </c>
      <c r="BS3" s="10">
        <v>0</v>
      </c>
      <c r="BT3" s="10">
        <v>0</v>
      </c>
      <c r="BU3" s="10">
        <v>0</v>
      </c>
      <c r="BV3" s="10">
        <v>0</v>
      </c>
      <c r="BW3" s="10">
        <v>0</v>
      </c>
      <c r="BX3" s="10">
        <v>0</v>
      </c>
      <c r="BY3" s="10">
        <v>0</v>
      </c>
      <c r="BZ3" s="10" t="str">
        <v>Soul</v>
      </c>
      <c r="CA3" s="10" t="str">
        <v>Melee</v>
      </c>
      <c r="CB3" s="10" t="str">
        <v>Magic</v>
      </c>
      <c r="CC3" s="10" t="str">
        <v>Soul</v>
      </c>
      <c r="CD3" s="10" t="str">
        <v>Death</v>
      </c>
      <c r="CE3" s="10" t="str">
        <v>Oblivion</v>
      </c>
      <c r="CF3" s="10">
        <v>0</v>
      </c>
      <c r="CG3" s="13" t="str">
        <v>Soul</v>
      </c>
      <c r="CH3" s="10" t="str">
        <v>Oblivion</v>
      </c>
      <c r="CI3" s="10" t="str">
        <v>Death</v>
      </c>
      <c r="CJ3" s="10" t="str">
        <v>Oblivion</v>
      </c>
      <c r="CK3" s="10" t="str">
        <v>Soul</v>
      </c>
      <c r="CL3" s="10" t="str">
        <v>Oblivion</v>
      </c>
      <c r="CM3" s="10">
        <v>0</v>
      </c>
      <c r="CN3" s="10" t="str">
        <v>Oblivion</v>
      </c>
      <c r="CO3" s="10" t="str">
        <v>Oblivion</v>
      </c>
      <c r="CP3" s="10" t="str">
        <v>Oblivion</v>
      </c>
      <c r="CQ3" s="10" t="str">
        <v>Oblivion</v>
      </c>
      <c r="CR3" s="10" t="str">
        <v>Oblivion</v>
      </c>
      <c r="CS3" s="10" t="str">
        <v>Soul</v>
      </c>
      <c r="CT3" s="10" t="str">
        <v>Oblivion</v>
      </c>
      <c r="CU3" s="10" t="str">
        <v>Oblivion</v>
      </c>
      <c r="CV3" s="10" t="str">
        <v>Soul</v>
      </c>
      <c r="CW3" s="10" t="str">
        <v>Oblivion</v>
      </c>
      <c r="CX3" s="10" t="str">
        <v>Oblivion</v>
      </c>
      <c r="CY3" s="10" t="str">
        <v>Oblivion</v>
      </c>
      <c r="CZ3" s="10" t="str">
        <v>Oblivion</v>
      </c>
      <c r="DA3" s="10" t="str">
        <v>Death</v>
      </c>
      <c r="DB3" s="10" t="str">
        <v>Oblivion</v>
      </c>
      <c r="DC3" s="10" t="str">
        <v>Death</v>
      </c>
      <c r="DD3" s="10">
        <v>0</v>
      </c>
      <c r="DE3" s="10">
        <v>0</v>
      </c>
      <c r="DF3" s="10">
        <v>0</v>
      </c>
      <c r="DG3" s="10">
        <v>0</v>
      </c>
      <c r="DH3" s="10">
        <v>0</v>
      </c>
      <c r="DI3" s="10">
        <v>0</v>
      </c>
      <c r="DJ3" s="10">
        <v>0</v>
      </c>
      <c r="DK3" s="10">
        <v>0</v>
      </c>
      <c r="DL3" s="10">
        <v>0</v>
      </c>
      <c r="DM3" s="10">
        <v>0</v>
      </c>
      <c r="DN3" s="10">
        <v>0</v>
      </c>
      <c r="DO3" s="10">
        <v>0</v>
      </c>
      <c r="DP3" s="10">
        <v>0</v>
      </c>
      <c r="DQ3" s="10">
        <v>0</v>
      </c>
      <c r="DR3" s="10">
        <v>0</v>
      </c>
      <c r="DS3" s="10">
        <v>0</v>
      </c>
      <c r="DT3" s="10">
        <v>0</v>
      </c>
      <c r="DU3" s="10">
        <v>0</v>
      </c>
      <c r="DV3" s="10">
        <v>0</v>
      </c>
      <c r="DW3" s="10">
        <v>0</v>
      </c>
      <c r="DX3" s="10">
        <v>0</v>
      </c>
      <c r="DY3" s="10" t="str">
        <v>Oblivion</v>
      </c>
      <c r="DZ3" s="10">
        <v>0</v>
      </c>
      <c r="EA3" s="10">
        <v>0</v>
      </c>
      <c r="EB3" s="10">
        <v>0</v>
      </c>
      <c r="EC3" s="10">
        <v>0</v>
      </c>
      <c r="ED3" s="10">
        <v>0</v>
      </c>
      <c r="EE3" s="10">
        <v>0</v>
      </c>
      <c r="EF3" s="10">
        <v>0</v>
      </c>
      <c r="EG3" s="10">
        <v>0</v>
      </c>
      <c r="EH3" s="10">
        <v>0</v>
      </c>
      <c r="EI3" s="10" t="str">
        <v>Magic</v>
      </c>
      <c r="EJ3" s="10" t="str">
        <v>Light</v>
      </c>
      <c r="EK3" s="10" t="str">
        <v>Light</v>
      </c>
      <c r="EL3" s="10" t="str">
        <v>Magic</v>
      </c>
      <c r="EM3" s="10" t="str">
        <v>Magicka</v>
      </c>
      <c r="EN3" s="10">
        <v>0</v>
      </c>
      <c r="EO3" s="10" t="str">
        <v>Light</v>
      </c>
      <c r="EP3" s="10">
        <v>0</v>
      </c>
      <c r="EQ3" s="10">
        <v>0</v>
      </c>
      <c r="ER3" s="10" t="str">
        <v>Death</v>
      </c>
      <c r="ES3" s="10">
        <v>0</v>
      </c>
      <c r="ET3" s="10" t="str">
        <v>Light</v>
      </c>
      <c r="EU3" s="10" t="str">
        <v>Light</v>
      </c>
      <c r="EV3" s="10">
        <v>0</v>
      </c>
      <c r="EW3" s="10" t="str">
        <v>Light</v>
      </c>
      <c r="EX3" s="10">
        <v>0</v>
      </c>
      <c r="EY3" s="10">
        <v>0</v>
      </c>
      <c r="EZ3" s="10">
        <v>0</v>
      </c>
      <c r="FA3" s="10">
        <v>0</v>
      </c>
      <c r="FB3" s="10" t="str">
        <v>Light</v>
      </c>
      <c r="FC3" s="10">
        <v>0</v>
      </c>
      <c r="FD3" s="10" t="str">
        <v>Death</v>
      </c>
      <c r="FE3" s="10">
        <v>0</v>
      </c>
      <c r="FF3" s="10" t="str">
        <v>Magic</v>
      </c>
      <c r="FG3" s="10">
        <v>0</v>
      </c>
      <c r="FH3" s="10" t="str">
        <v>Light</v>
      </c>
      <c r="FI3" s="10" t="str">
        <v>Death</v>
      </c>
      <c r="FJ3" s="10">
        <v>0</v>
      </c>
      <c r="FK3" s="10" t="str">
        <v>Light</v>
      </c>
      <c r="FL3" s="10" t="str">
        <v>Light</v>
      </c>
      <c r="FM3" s="10">
        <v>0</v>
      </c>
      <c r="FN3" s="10">
        <v>0</v>
      </c>
      <c r="FO3" s="10">
        <v>0</v>
      </c>
      <c r="FP3" s="10">
        <v>0</v>
      </c>
      <c r="FQ3" s="10">
        <v>0</v>
      </c>
      <c r="FR3" s="10">
        <v>0</v>
      </c>
      <c r="FS3" s="10" t="str">
        <v>Magicka</v>
      </c>
      <c r="FT3" s="10" t="str">
        <v>Death</v>
      </c>
      <c r="FU3" s="10" t="str">
        <v>Death</v>
      </c>
      <c r="FV3" s="10" t="str">
        <v>Death</v>
      </c>
      <c r="FW3" s="10">
        <v>0</v>
      </c>
      <c r="FX3" s="10" t="str">
        <v>Death</v>
      </c>
      <c r="FY3" s="10">
        <v>0</v>
      </c>
      <c r="FZ3" s="10" t="str">
        <v>Skill</v>
      </c>
      <c r="GA3" s="10" t="str">
        <v>Protection</v>
      </c>
      <c r="GB3" s="10">
        <v>0</v>
      </c>
      <c r="GC3" s="10">
        <v>0</v>
      </c>
      <c r="GD3" s="10">
        <v>0</v>
      </c>
      <c r="GE3" s="10">
        <v>0</v>
      </c>
      <c r="GF3" s="10">
        <v>0</v>
      </c>
      <c r="GG3" s="10">
        <v>0</v>
      </c>
      <c r="GH3" s="10">
        <v>0</v>
      </c>
      <c r="GI3" s="10">
        <v>0</v>
      </c>
      <c r="GJ3" s="10">
        <v>0</v>
      </c>
      <c r="GK3" s="10" t="str">
        <v>Death</v>
      </c>
      <c r="GL3" s="10">
        <v>0</v>
      </c>
      <c r="GM3" s="10">
        <v>0</v>
      </c>
      <c r="GN3" s="10">
        <v>0</v>
      </c>
      <c r="GO3" s="10">
        <v>0</v>
      </c>
      <c r="GP3" s="10">
        <v>0</v>
      </c>
      <c r="GQ3" s="10">
        <v>0</v>
      </c>
      <c r="GR3" s="10" t="str">
        <v>Death</v>
      </c>
      <c r="GS3" s="10">
        <v>0</v>
      </c>
      <c r="GT3" s="10">
        <v>0</v>
      </c>
      <c r="GU3" s="10">
        <v>0</v>
      </c>
      <c r="GV3" s="10">
        <v>0</v>
      </c>
      <c r="GW3" s="10">
        <v>0</v>
      </c>
      <c r="GX3" s="10">
        <v>0</v>
      </c>
      <c r="GY3" s="10" t="str">
        <v>Magic</v>
      </c>
      <c r="GZ3" s="10">
        <v>0</v>
      </c>
      <c r="HA3" s="10" t="str">
        <v>Magic</v>
      </c>
      <c r="HB3" s="10">
        <v>0</v>
      </c>
      <c r="HC3" s="10">
        <v>0</v>
      </c>
      <c r="HD3" s="10">
        <v>0</v>
      </c>
      <c r="HE3" s="10">
        <v>0</v>
      </c>
      <c r="HF3" s="10">
        <v>0</v>
      </c>
      <c r="HG3" s="10" t="str">
        <v>Water</v>
      </c>
      <c r="HH3" s="10">
        <v>0</v>
      </c>
      <c r="HI3" s="10">
        <v>0</v>
      </c>
      <c r="HJ3" s="10">
        <v>0</v>
      </c>
      <c r="HK3" s="10">
        <v>0</v>
      </c>
      <c r="HL3" s="10">
        <v>0</v>
      </c>
      <c r="HM3" s="10">
        <v>0</v>
      </c>
      <c r="HN3" s="10">
        <v>0</v>
      </c>
      <c r="HO3" s="10">
        <v>0</v>
      </c>
      <c r="HP3" s="10">
        <v>0</v>
      </c>
      <c r="HQ3" s="10" t="str">
        <v>Magic</v>
      </c>
      <c r="HR3" s="10">
        <v>0</v>
      </c>
      <c r="HS3" s="10">
        <v>0</v>
      </c>
      <c r="HT3" s="10">
        <v>0</v>
      </c>
      <c r="HU3" s="10">
        <v>0</v>
      </c>
      <c r="HV3" s="10">
        <v>0</v>
      </c>
      <c r="HW3" s="10">
        <v>0</v>
      </c>
      <c r="HX3" s="10">
        <v>0</v>
      </c>
      <c r="HY3" s="10">
        <v>0</v>
      </c>
      <c r="HZ3" s="10">
        <v>0</v>
      </c>
      <c r="IA3" s="10">
        <v>0</v>
      </c>
      <c r="IB3" s="10">
        <v>0</v>
      </c>
      <c r="IC3" s="10">
        <v>0</v>
      </c>
      <c r="ID3" s="10">
        <v>0</v>
      </c>
      <c r="IE3" s="10">
        <v>0</v>
      </c>
      <c r="IF3" s="10">
        <v>0</v>
      </c>
      <c r="IG3" s="10">
        <v>0</v>
      </c>
      <c r="IH3" s="10">
        <v>0</v>
      </c>
      <c r="II3" s="10">
        <v>0</v>
      </c>
      <c r="IJ3" s="10">
        <v>0</v>
      </c>
      <c r="IK3" s="10">
        <v>0</v>
      </c>
      <c r="IL3" s="10">
        <v>0</v>
      </c>
      <c r="IM3" s="10">
        <v>0</v>
      </c>
      <c r="IN3" s="10">
        <v>0</v>
      </c>
      <c r="IO3" s="10">
        <v>0</v>
      </c>
      <c r="IP3" s="10">
        <v>0</v>
      </c>
      <c r="IQ3" s="10">
        <v>0</v>
      </c>
      <c r="IR3" s="10">
        <v>0</v>
      </c>
      <c r="IS3" s="10">
        <v>0</v>
      </c>
      <c r="IT3" s="10">
        <v>0</v>
      </c>
      <c r="IU3" s="10">
        <v>0</v>
      </c>
      <c r="IV3" s="10">
        <v>0</v>
      </c>
      <c r="IW3" s="10" t="str">
        <v>Protection</v>
      </c>
      <c r="IX3" s="10">
        <v>0</v>
      </c>
      <c r="IY3" s="10">
        <v>0</v>
      </c>
      <c r="IZ3" s="10">
        <v>0</v>
      </c>
      <c r="JA3" s="10">
        <v>0</v>
      </c>
      <c r="JB3" s="10">
        <v>0</v>
      </c>
      <c r="JC3" s="10">
        <v>0</v>
      </c>
      <c r="JD3" s="10" t="str">
        <v>Poison</v>
      </c>
      <c r="JE3" s="10">
        <v>0</v>
      </c>
      <c r="JF3" s="10">
        <v>0</v>
      </c>
      <c r="JG3" s="10">
        <v>0</v>
      </c>
      <c r="JH3" s="10">
        <v>0</v>
      </c>
      <c r="JI3" s="10">
        <v>0</v>
      </c>
      <c r="JJ3" s="10">
        <v>0</v>
      </c>
      <c r="JK3" s="10">
        <v>0</v>
      </c>
      <c r="JL3" s="10">
        <v>0</v>
      </c>
      <c r="JM3" s="10">
        <v>0</v>
      </c>
      <c r="JN3" s="10">
        <v>0</v>
      </c>
      <c r="JO3" s="10">
        <v>0</v>
      </c>
      <c r="JP3" s="10">
        <v>0</v>
      </c>
      <c r="JQ3" s="10">
        <v>0</v>
      </c>
      <c r="JR3" s="10">
        <v>0</v>
      </c>
      <c r="JS3" s="10">
        <v>0</v>
      </c>
      <c r="JT3" s="10">
        <v>0</v>
      </c>
      <c r="JU3" s="10">
        <v>0</v>
      </c>
      <c r="JV3" s="10" t="str">
        <v>Magic</v>
      </c>
      <c r="JW3" s="10">
        <v>0</v>
      </c>
      <c r="JX3" s="10">
        <v>0</v>
      </c>
      <c r="JY3" s="10">
        <v>0</v>
      </c>
      <c r="JZ3" s="10" t="str">
        <v>Soul</v>
      </c>
      <c r="KA3" s="10">
        <v>0</v>
      </c>
      <c r="KB3" s="10">
        <v>0</v>
      </c>
      <c r="KC3" s="10">
        <v>0</v>
      </c>
      <c r="KD3" s="10">
        <v>0</v>
      </c>
      <c r="KE3" s="10" t="str">
        <v>Light</v>
      </c>
      <c r="KF3" s="10">
        <v>0</v>
      </c>
      <c r="KG3" s="10">
        <v>0</v>
      </c>
      <c r="KH3" s="10">
        <v>0</v>
      </c>
      <c r="KI3" s="10">
        <v>0</v>
      </c>
      <c r="KJ3" s="10">
        <v>0</v>
      </c>
      <c r="KK3" s="10">
        <v>0</v>
      </c>
      <c r="KL3" s="10" t="str">
        <v>Protection</v>
      </c>
      <c r="KM3" s="10">
        <v>0</v>
      </c>
      <c r="KN3" s="10">
        <v>0</v>
      </c>
      <c r="KO3" s="10">
        <v>0</v>
      </c>
      <c r="KP3" s="10">
        <v>0</v>
      </c>
      <c r="KQ3" s="10">
        <v>0</v>
      </c>
      <c r="KR3" s="10">
        <v>0</v>
      </c>
      <c r="KS3" s="10">
        <v>0</v>
      </c>
      <c r="KT3" s="10" t="str">
        <v>Magic</v>
      </c>
      <c r="KU3" s="10" t="str">
        <v>Magic</v>
      </c>
      <c r="KV3" s="10" t="str">
        <v>Magic</v>
      </c>
      <c r="KW3" s="10">
        <v>0</v>
      </c>
      <c r="KX3" s="10" t="str">
        <v>Magic</v>
      </c>
      <c r="KY3" s="10" t="str">
        <v>Magic</v>
      </c>
      <c r="KZ3" s="10" t="str">
        <v>Magic</v>
      </c>
      <c r="LA3" s="10" t="str">
        <v>Magic</v>
      </c>
      <c r="LB3" s="10">
        <v>0</v>
      </c>
      <c r="LC3" s="10" t="str">
        <v>Magic</v>
      </c>
      <c r="LD3" s="10" t="str">
        <v>Magic</v>
      </c>
      <c r="LE3" s="10" t="str">
        <v>Magic</v>
      </c>
      <c r="LF3" s="10" t="str">
        <v>Light</v>
      </c>
      <c r="LG3" s="10" t="str">
        <v>Magic</v>
      </c>
      <c r="LH3" s="10">
        <v>0</v>
      </c>
      <c r="LI3" s="10" t="str">
        <v>Gravity</v>
      </c>
      <c r="LJ3" s="10">
        <v>0</v>
      </c>
      <c r="LK3" s="10">
        <v>0</v>
      </c>
      <c r="LL3" s="10">
        <v>0</v>
      </c>
      <c r="LM3" s="10">
        <v>0</v>
      </c>
      <c r="LN3" s="10">
        <v>0</v>
      </c>
      <c r="LO3" s="10">
        <v>0</v>
      </c>
      <c r="LP3" s="10">
        <v>0</v>
      </c>
      <c r="LQ3" s="10">
        <v>0</v>
      </c>
      <c r="LR3" s="10" t="str">
        <v>Oblivion</v>
      </c>
      <c r="LS3" s="10" t="str">
        <v>Oblivion</v>
      </c>
      <c r="LT3" s="10" t="str">
        <v>Oblivion</v>
      </c>
      <c r="LU3" s="10" t="str">
        <v>Oblivion</v>
      </c>
      <c r="LV3" s="10" t="str">
        <v>Oblivion</v>
      </c>
      <c r="LW3" s="10" t="str">
        <v>Oblivion</v>
      </c>
      <c r="LX3" s="10">
        <v>0</v>
      </c>
      <c r="LY3" s="10">
        <v>0</v>
      </c>
      <c r="LZ3" s="10">
        <v>0</v>
      </c>
      <c r="MA3" s="10">
        <v>0</v>
      </c>
      <c r="MB3" s="10">
        <v>0</v>
      </c>
      <c r="MC3" s="10">
        <v>0</v>
      </c>
      <c r="MD3" s="10">
        <v>0</v>
      </c>
      <c r="ME3" s="10">
        <v>0</v>
      </c>
      <c r="MF3" s="10">
        <v>0</v>
      </c>
      <c r="MG3" s="10">
        <v>0</v>
      </c>
      <c r="MH3" s="10">
        <v>0</v>
      </c>
      <c r="MI3" s="10">
        <v>0</v>
      </c>
      <c r="MJ3" s="10">
        <v>0</v>
      </c>
      <c r="MK3" s="10">
        <v>0</v>
      </c>
      <c r="ML3" s="10">
        <v>0</v>
      </c>
      <c r="MM3" s="10">
        <v>0</v>
      </c>
      <c r="MN3" s="10">
        <v>0</v>
      </c>
      <c r="MO3" s="10">
        <v>0</v>
      </c>
      <c r="MP3" s="10">
        <v>0</v>
      </c>
      <c r="MQ3" s="10">
        <v>0</v>
      </c>
      <c r="MR3" s="10">
        <v>0</v>
      </c>
      <c r="MS3" s="10">
        <v>0</v>
      </c>
      <c r="MT3" s="10">
        <v>0</v>
      </c>
      <c r="MU3" s="10">
        <v>0</v>
      </c>
      <c r="MV3" s="10" t="str">
        <v>Death</v>
      </c>
      <c r="MW3" s="10">
        <v>0</v>
      </c>
      <c r="MX3" s="10">
        <v>0</v>
      </c>
      <c r="MY3" s="10">
        <v>0</v>
      </c>
      <c r="MZ3" s="10">
        <v>0</v>
      </c>
      <c r="NA3" s="10">
        <v>0</v>
      </c>
      <c r="NB3" s="10">
        <v>0</v>
      </c>
      <c r="NC3" s="10">
        <v>0</v>
      </c>
      <c r="ND3" s="10">
        <v>0</v>
      </c>
      <c r="NE3" s="10">
        <v>0</v>
      </c>
      <c r="NF3" s="10">
        <v>0</v>
      </c>
      <c r="NG3" s="10" t="str">
        <v>Death</v>
      </c>
      <c r="NH3" s="10">
        <v>0</v>
      </c>
      <c r="NI3" s="10">
        <v>0</v>
      </c>
      <c r="NJ3" s="10" t="str">
        <v>Death</v>
      </c>
      <c r="NK3" s="10">
        <v>0</v>
      </c>
      <c r="NL3" s="10" t="str">
        <v>Creature</v>
      </c>
      <c r="NM3" s="10">
        <v>0</v>
      </c>
      <c r="NN3" s="10">
        <v>0</v>
      </c>
      <c r="NO3" s="10">
        <v>0</v>
      </c>
      <c r="NP3" s="10">
        <v>0</v>
      </c>
      <c r="NQ3" s="10">
        <v>0</v>
      </c>
      <c r="NR3" s="10">
        <v>0</v>
      </c>
      <c r="NS3" s="10">
        <v>0</v>
      </c>
      <c r="NT3" s="10">
        <v>0</v>
      </c>
      <c r="NU3" s="10">
        <v>0</v>
      </c>
      <c r="NV3" s="10">
        <v>0</v>
      </c>
      <c r="NW3" s="10">
        <v>0</v>
      </c>
      <c r="NX3" s="10">
        <v>0</v>
      </c>
      <c r="NY3" s="10">
        <v>0</v>
      </c>
      <c r="NZ3" s="10">
        <v>0</v>
      </c>
      <c r="OA3" s="10">
        <v>0</v>
      </c>
      <c r="OB3" s="10">
        <v>0</v>
      </c>
      <c r="OC3" s="10">
        <v>0</v>
      </c>
      <c r="OD3" s="10">
        <v>0</v>
      </c>
      <c r="OE3" s="10">
        <v>0</v>
      </c>
      <c r="OF3" s="10" t="str">
        <v>Light</v>
      </c>
      <c r="OG3" s="10">
        <v>0</v>
      </c>
      <c r="OH3" s="10">
        <v>0</v>
      </c>
      <c r="OI3" s="10">
        <v>0</v>
      </c>
      <c r="OJ3" s="10" t="str">
        <v>Light</v>
      </c>
      <c r="OK3" s="10">
        <v>0</v>
      </c>
      <c r="OL3" s="10">
        <v>0</v>
      </c>
      <c r="OM3" s="10">
        <v>0</v>
      </c>
      <c r="ON3" s="10">
        <v>0</v>
      </c>
      <c r="OO3" s="10" t="str">
        <v>Water</v>
      </c>
      <c r="OP3" s="10">
        <v>0</v>
      </c>
      <c r="OQ3" s="10">
        <v>0</v>
      </c>
      <c r="OR3" s="10">
        <v>0</v>
      </c>
      <c r="OS3" s="10" t="str">
        <v>Death</v>
      </c>
      <c r="OT3" s="10">
        <v>0</v>
      </c>
      <c r="OU3" s="10" t="str">
        <v>Creature</v>
      </c>
      <c r="OV3" s="10" t="str">
        <v>Oblivion</v>
      </c>
      <c r="OW3" s="10" t="str">
        <v>Oblivion</v>
      </c>
      <c r="OX3" s="10" t="str">
        <v>Oblivion</v>
      </c>
      <c r="OY3" s="10" t="str">
        <v>Oblivion</v>
      </c>
      <c r="OZ3" s="10" t="str">
        <v>Oblivion</v>
      </c>
      <c r="PA3" s="10">
        <v>0</v>
      </c>
      <c r="PB3" s="10">
        <v>0</v>
      </c>
      <c r="PC3" s="10">
        <v>0</v>
      </c>
      <c r="PD3" s="10">
        <v>0</v>
      </c>
      <c r="PE3" s="10">
        <v>0</v>
      </c>
      <c r="PF3" s="10">
        <v>0</v>
      </c>
      <c r="PG3" s="10" t="str">
        <v>Gravity</v>
      </c>
      <c r="PH3" s="10">
        <v>0</v>
      </c>
      <c r="PI3" s="10">
        <v>0</v>
      </c>
      <c r="PJ3" s="10">
        <v>0</v>
      </c>
      <c r="PK3" s="10">
        <v>0</v>
      </c>
      <c r="PL3" s="10" t="str">
        <v>Mobility</v>
      </c>
      <c r="PM3" s="10">
        <v>0</v>
      </c>
      <c r="PN3" s="10">
        <v>0</v>
      </c>
      <c r="PO3" s="10">
        <v>0</v>
      </c>
      <c r="PP3" s="10">
        <v>0</v>
      </c>
      <c r="PQ3" s="10">
        <v>0</v>
      </c>
      <c r="PR3" s="10">
        <v>0</v>
      </c>
      <c r="PS3" s="10">
        <v>0</v>
      </c>
      <c r="PT3" s="10">
        <v>0</v>
      </c>
      <c r="PU3" s="10">
        <v>0</v>
      </c>
      <c r="PV3" s="10">
        <v>0</v>
      </c>
      <c r="PW3" s="10">
        <v>0</v>
      </c>
      <c r="PX3" s="10" t="str">
        <v>Magicka</v>
      </c>
      <c r="PY3" s="10" t="str">
        <v>Water</v>
      </c>
      <c r="PZ3" s="10">
        <v>0</v>
      </c>
      <c r="QA3" s="10">
        <v>0</v>
      </c>
      <c r="QB3" s="10">
        <v>0</v>
      </c>
      <c r="QC3" s="10">
        <v>0</v>
      </c>
      <c r="QD3" s="10">
        <v>0</v>
      </c>
      <c r="QE3" s="10">
        <v>0</v>
      </c>
      <c r="QF3" s="10">
        <v>0</v>
      </c>
      <c r="QG3" s="10" t="str">
        <v>Magicka</v>
      </c>
      <c r="QH3" s="10">
        <v>0</v>
      </c>
      <c r="QI3" s="10" t="str">
        <v>Magic</v>
      </c>
      <c r="QJ3" s="10" t="str">
        <v>Death</v>
      </c>
      <c r="QK3" s="10" t="str">
        <v>Death</v>
      </c>
      <c r="QL3" s="10" t="str">
        <v>Death</v>
      </c>
      <c r="QM3" s="10" t="str">
        <v>Death</v>
      </c>
      <c r="QN3" s="10" t="str">
        <v>Death</v>
      </c>
      <c r="QO3" s="10" t="str">
        <v>Death</v>
      </c>
      <c r="QP3" s="10" t="str">
        <v>Death</v>
      </c>
      <c r="QQ3" s="10" t="str">
        <v>Death</v>
      </c>
      <c r="QR3" s="10" t="str">
        <v>Creature</v>
      </c>
      <c r="QS3" s="10" t="str">
        <v>Soul</v>
      </c>
      <c r="QT3" s="10" t="str">
        <v>Creature</v>
      </c>
      <c r="QU3" s="10">
        <v>0</v>
      </c>
      <c r="QV3" s="10" t="str">
        <v>Death</v>
      </c>
      <c r="QW3" s="10">
        <v>0</v>
      </c>
      <c r="QX3" s="10" t="str">
        <v>Death</v>
      </c>
      <c r="QY3" s="10" t="str">
        <v>Death</v>
      </c>
      <c r="QZ3" s="10">
        <v>0</v>
      </c>
      <c r="RA3" s="10" t="str">
        <v>Death</v>
      </c>
      <c r="RB3" s="10" t="str">
        <v>Magic</v>
      </c>
      <c r="RC3" s="10">
        <v>0</v>
      </c>
      <c r="RD3" s="10">
        <v>0</v>
      </c>
      <c r="RE3" s="10">
        <v>0</v>
      </c>
      <c r="RF3" s="10">
        <v>0</v>
      </c>
      <c r="RG3" s="10">
        <v>0</v>
      </c>
      <c r="RH3" s="10">
        <v>0</v>
      </c>
      <c r="RI3" s="10">
        <v>0</v>
      </c>
      <c r="RJ3" s="10" t="str">
        <v>Protection</v>
      </c>
      <c r="RK3" s="10" t="str">
        <v>Magicka</v>
      </c>
      <c r="RL3" s="10" t="str">
        <v>Stamina</v>
      </c>
      <c r="RM3" s="10">
        <v>0</v>
      </c>
      <c r="RN3" s="10">
        <v>0</v>
      </c>
      <c r="RO3" s="10" t="str">
        <v>Mobility</v>
      </c>
      <c r="RP3" s="10">
        <v>0</v>
      </c>
      <c r="RQ3" s="10" t="str">
        <v>Magic</v>
      </c>
      <c r="RR3" s="10" t="str">
        <v>Melee</v>
      </c>
      <c r="RS3" s="10">
        <v>0</v>
      </c>
      <c r="RT3" s="10">
        <v>0</v>
      </c>
      <c r="RU3" s="10">
        <v>0</v>
      </c>
      <c r="RV3" s="10">
        <v>0</v>
      </c>
      <c r="RW3" s="10">
        <v>0</v>
      </c>
      <c r="RX3" s="10" t="str">
        <v>Protection</v>
      </c>
      <c r="RY3" s="10">
        <v>0</v>
      </c>
      <c r="RZ3" s="10">
        <v>0</v>
      </c>
      <c r="SA3" s="10">
        <v>0</v>
      </c>
      <c r="SB3" s="10">
        <v>0</v>
      </c>
      <c r="SC3" s="10" t="str">
        <v>Mobility</v>
      </c>
      <c r="SD3" s="10" t="str">
        <v>Magic</v>
      </c>
      <c r="SE3" s="10" t="str">
        <v>Light</v>
      </c>
      <c r="SF3" s="10" t="str">
        <v>Light</v>
      </c>
      <c r="SG3" s="10">
        <v>0</v>
      </c>
      <c r="SH3" s="10">
        <v>0</v>
      </c>
      <c r="SI3" s="10" t="str">
        <v>Morale</v>
      </c>
      <c r="SJ3" s="10">
        <v>0</v>
      </c>
      <c r="SK3" s="10" t="str">
        <v>Light</v>
      </c>
      <c r="SL3" s="10">
        <v>0</v>
      </c>
      <c r="SM3" s="10">
        <v>0</v>
      </c>
      <c r="SN3" s="10" t="str">
        <v>Light</v>
      </c>
      <c r="SO3" s="10" t="str">
        <v>Magic</v>
      </c>
      <c r="SP3" s="10" t="str">
        <v>Poison</v>
      </c>
      <c r="SQ3" s="10">
        <v>0</v>
      </c>
      <c r="SR3" s="10" t="str">
        <v>Magicka</v>
      </c>
      <c r="SS3" s="10" t="str">
        <v>Stamina</v>
      </c>
      <c r="ST3" s="10" t="str">
        <v>Magicka</v>
      </c>
      <c r="SU3" s="10">
        <v>0</v>
      </c>
      <c r="SV3" s="10">
        <v>0</v>
      </c>
      <c r="SW3" s="10">
        <v>0</v>
      </c>
      <c r="SX3" s="10">
        <v>0</v>
      </c>
      <c r="SY3" s="10">
        <v>0</v>
      </c>
      <c r="SZ3" s="10" t="str">
        <v>Mobility</v>
      </c>
      <c r="TA3" s="10">
        <v>0</v>
      </c>
      <c r="TB3" s="10" t="str">
        <v>Skill</v>
      </c>
      <c r="TC3" s="10">
        <v>0</v>
      </c>
      <c r="TD3" s="10">
        <v>0</v>
      </c>
      <c r="TE3" s="10" t="str">
        <v>Magicka</v>
      </c>
      <c r="TF3" s="10" t="str">
        <v>Stamina</v>
      </c>
      <c r="TG3" s="10" t="str">
        <v>Magic</v>
      </c>
      <c r="TH3" s="10" t="str">
        <v>Magic</v>
      </c>
      <c r="TI3" s="10">
        <v>0</v>
      </c>
      <c r="TJ3" s="10" t="str">
        <v>Magicka</v>
      </c>
      <c r="TK3" s="10">
        <v>0</v>
      </c>
      <c r="TL3" s="10">
        <v>0</v>
      </c>
      <c r="TM3" s="10">
        <v>0</v>
      </c>
      <c r="TN3" s="10">
        <v>0</v>
      </c>
      <c r="TO3" s="10">
        <v>0</v>
      </c>
      <c r="TP3" s="10" t="str">
        <v>Magic</v>
      </c>
      <c r="TQ3" s="10">
        <v>0</v>
      </c>
      <c r="TR3" s="10" t="str">
        <v>Water</v>
      </c>
      <c r="TS3" s="10">
        <v>0</v>
      </c>
      <c r="TT3" s="10">
        <v>0</v>
      </c>
      <c r="TU3" s="10" t="str">
        <v>Mobility</v>
      </c>
      <c r="TV3" s="10">
        <v>0</v>
      </c>
      <c r="TW3" s="10" t="str">
        <v>Melee</v>
      </c>
      <c r="TX3" s="10" t="str">
        <v>Water</v>
      </c>
      <c r="TY3" s="10">
        <v>0</v>
      </c>
      <c r="TZ3" s="10" t="str">
        <v>Mobility</v>
      </c>
      <c r="UA3" s="10">
        <v>0</v>
      </c>
      <c r="UB3" s="10">
        <v>0</v>
      </c>
      <c r="UC3" s="10">
        <v>0</v>
      </c>
      <c r="UD3" s="10">
        <v>0</v>
      </c>
      <c r="UE3" s="10">
        <v>0</v>
      </c>
      <c r="UF3" s="10">
        <v>0</v>
      </c>
      <c r="UG3" s="10">
        <v>0</v>
      </c>
      <c r="UH3" s="10">
        <v>0</v>
      </c>
      <c r="UI3" s="10" t="str">
        <v>Wind</v>
      </c>
      <c r="UJ3" s="10" t="str">
        <v>Melee</v>
      </c>
      <c r="UK3" s="10" t="str">
        <v>Protection</v>
      </c>
      <c r="UL3" s="10" t="str">
        <v>Melee</v>
      </c>
      <c r="UM3" s="10">
        <v>0</v>
      </c>
      <c r="UN3" s="10">
        <v>0</v>
      </c>
      <c r="UO3" s="10" t="str">
        <v>Mobility</v>
      </c>
      <c r="UP3" s="10">
        <v>0</v>
      </c>
      <c r="UQ3" s="10" t="str">
        <v>Mobility</v>
      </c>
      <c r="UR3" s="10">
        <v>0</v>
      </c>
      <c r="US3" s="10" t="str">
        <v>Melee</v>
      </c>
      <c r="UT3" s="10">
        <v>0</v>
      </c>
      <c r="UU3" s="10">
        <v>0</v>
      </c>
      <c r="UV3" s="10">
        <v>0</v>
      </c>
      <c r="UW3" s="10">
        <v>0</v>
      </c>
      <c r="UX3" s="10">
        <v>0</v>
      </c>
      <c r="UY3" s="10" t="str">
        <v>Melee</v>
      </c>
      <c r="UZ3" s="10">
        <v>0</v>
      </c>
      <c r="VA3" s="10">
        <v>0</v>
      </c>
      <c r="VB3" s="10">
        <v>0</v>
      </c>
      <c r="VC3" s="10">
        <v>0</v>
      </c>
      <c r="VD3" s="10">
        <v>0</v>
      </c>
      <c r="VE3" s="10" t="str">
        <v>Mobility</v>
      </c>
      <c r="VF3" s="10">
        <v>0</v>
      </c>
      <c r="VG3" s="10">
        <v>0</v>
      </c>
      <c r="VH3" s="10">
        <v>0</v>
      </c>
      <c r="VI3" s="10">
        <v>0</v>
      </c>
      <c r="VJ3" s="10">
        <v>0</v>
      </c>
      <c r="VK3" s="10">
        <v>0</v>
      </c>
      <c r="VL3" s="10" t="str">
        <v>Melee</v>
      </c>
      <c r="VM3" s="10">
        <v>0</v>
      </c>
      <c r="VN3" s="10">
        <v>0</v>
      </c>
      <c r="VO3" s="10" t="str">
        <v>Melee</v>
      </c>
      <c r="VP3" s="10">
        <v>0</v>
      </c>
      <c r="VQ3" s="10">
        <v>0</v>
      </c>
      <c r="VR3" s="10">
        <v>0</v>
      </c>
      <c r="VS3" s="10">
        <v>0</v>
      </c>
      <c r="VT3" s="10" t="str">
        <v>Mobility</v>
      </c>
      <c r="VU3" s="10" t="str">
        <v>Death</v>
      </c>
      <c r="VV3" s="10">
        <v>0</v>
      </c>
      <c r="VW3" s="10" t="str">
        <v>Death</v>
      </c>
      <c r="VX3" s="10" t="str">
        <v>Oblivion</v>
      </c>
      <c r="VY3" s="10" t="str">
        <v>Death</v>
      </c>
      <c r="VZ3" s="10" t="str">
        <v>Oblivion</v>
      </c>
      <c r="WA3" s="10" t="str">
        <v>Death</v>
      </c>
      <c r="WB3" s="10">
        <v>0</v>
      </c>
      <c r="WC3" s="10" t="str">
        <v>Oblivion</v>
      </c>
      <c r="WD3" s="10">
        <v>0</v>
      </c>
      <c r="WE3" s="10" t="str">
        <v>Death</v>
      </c>
      <c r="WF3" s="10" t="str">
        <v>Death</v>
      </c>
      <c r="WG3" s="10" t="str">
        <v>Oblivion</v>
      </c>
      <c r="WH3" s="10">
        <v>0</v>
      </c>
      <c r="WI3" s="10">
        <v>0</v>
      </c>
      <c r="WJ3" s="10" t="str">
        <v>Death</v>
      </c>
      <c r="WK3" s="10">
        <v>0</v>
      </c>
      <c r="WL3" s="10" t="str">
        <v>Death</v>
      </c>
      <c r="WM3" s="10" t="str">
        <v>Oblivion</v>
      </c>
      <c r="WN3" s="10" t="str">
        <v>Oblivion</v>
      </c>
      <c r="WO3" s="10">
        <v>0</v>
      </c>
      <c r="WP3" s="10">
        <v>0</v>
      </c>
      <c r="WQ3" s="10" t="str">
        <v>Death</v>
      </c>
      <c r="WR3" s="10" t="str">
        <v>Oblivion</v>
      </c>
      <c r="WS3" s="10">
        <v>0</v>
      </c>
      <c r="WT3" s="10" t="str">
        <v>Oblivion</v>
      </c>
      <c r="WU3" s="10" t="str">
        <v>Death</v>
      </c>
      <c r="WV3" s="10" t="str">
        <v>Death</v>
      </c>
      <c r="WW3" s="10">
        <v>0</v>
      </c>
      <c r="WX3" s="10">
        <v>0</v>
      </c>
      <c r="WY3" s="10" t="str">
        <v>Oblivion</v>
      </c>
      <c r="WZ3" s="10" t="str">
        <v>Oblivion</v>
      </c>
      <c r="XA3" s="10">
        <v>0</v>
      </c>
      <c r="XB3" s="10" t="str">
        <v>Death</v>
      </c>
      <c r="XC3" s="10">
        <v>0</v>
      </c>
      <c r="XD3" s="10" t="str">
        <v>Oblivion</v>
      </c>
      <c r="XE3" s="10">
        <v>0</v>
      </c>
      <c r="XF3" s="10">
        <v>0</v>
      </c>
      <c r="XG3" s="10" t="str">
        <v>Death</v>
      </c>
      <c r="XH3" s="10" t="str">
        <v>Oblivion</v>
      </c>
      <c r="XI3" s="10">
        <v>0</v>
      </c>
      <c r="XJ3" s="10" t="str">
        <v>Oblivion</v>
      </c>
      <c r="XK3" s="10" t="str">
        <v>Death</v>
      </c>
      <c r="XL3" s="10">
        <v>0</v>
      </c>
      <c r="XM3" s="10" t="str">
        <v>Death</v>
      </c>
      <c r="XN3" s="10" t="str">
        <v>Death</v>
      </c>
      <c r="XO3" s="10" t="str">
        <v>Oblivion</v>
      </c>
      <c r="XP3" s="10" t="str">
        <v>Oblivion</v>
      </c>
      <c r="XQ3" s="10" t="str">
        <v>Oblivion</v>
      </c>
      <c r="XR3" s="10" t="str">
        <v>Oblivion</v>
      </c>
      <c r="XS3" s="10">
        <v>0</v>
      </c>
      <c r="XT3" s="10">
        <v>0</v>
      </c>
      <c r="XU3" s="10">
        <v>0</v>
      </c>
      <c r="XV3" s="10">
        <v>0</v>
      </c>
      <c r="XW3" s="10" t="str">
        <v>Magicka</v>
      </c>
      <c r="XX3" s="10" t="str">
        <v>Stamina</v>
      </c>
      <c r="XY3" s="10">
        <v>0</v>
      </c>
      <c r="XZ3" s="10">
        <v>0</v>
      </c>
      <c r="YA3" s="10">
        <v>0</v>
      </c>
      <c r="YB3" s="10">
        <v>0</v>
      </c>
      <c r="YC3" s="10">
        <v>0</v>
      </c>
      <c r="YD3" s="10">
        <v>0</v>
      </c>
      <c r="YE3" s="10">
        <v>0</v>
      </c>
      <c r="YF3" s="10">
        <v>0</v>
      </c>
      <c r="YG3" s="10">
        <v>0</v>
      </c>
      <c r="YH3" s="10">
        <v>0</v>
      </c>
      <c r="YI3" s="10">
        <v>0</v>
      </c>
      <c r="YJ3" s="10" t="str">
        <v>Stamina</v>
      </c>
      <c r="YK3" s="10" t="str">
        <v>Magicka</v>
      </c>
      <c r="YL3" s="10" t="str">
        <v>Magicka</v>
      </c>
      <c r="YM3" s="10" t="str">
        <v>Stamina</v>
      </c>
      <c r="YN3" s="10">
        <v>0</v>
      </c>
      <c r="YO3" s="10">
        <v>0</v>
      </c>
      <c r="YP3" s="10">
        <v>0</v>
      </c>
      <c r="YQ3" s="10">
        <v>0</v>
      </c>
      <c r="YR3" s="10">
        <v>0</v>
      </c>
      <c r="YS3" s="10">
        <v>0</v>
      </c>
      <c r="YT3" s="10">
        <v>0</v>
      </c>
      <c r="YU3" s="10">
        <v>0</v>
      </c>
      <c r="YV3" s="10">
        <v>0</v>
      </c>
      <c r="YW3" s="10" t="str">
        <v>Magicka</v>
      </c>
      <c r="YX3" s="10" t="str">
        <v>Magicka</v>
      </c>
      <c r="YY3" s="10" t="str">
        <v>Stamina</v>
      </c>
      <c r="YZ3" s="10" t="str">
        <v>Stamina</v>
      </c>
      <c r="ZA3" s="10">
        <v>0</v>
      </c>
      <c r="ZB3" s="10" t="str">
        <v>Stamina</v>
      </c>
      <c r="ZC3" s="10">
        <v>0</v>
      </c>
      <c r="ZD3" s="10">
        <v>0</v>
      </c>
      <c r="ZE3" s="10" t="str">
        <v>Stamina</v>
      </c>
      <c r="ZF3" s="10">
        <v>0</v>
      </c>
      <c r="ZG3" s="10">
        <v>0</v>
      </c>
      <c r="ZH3" s="10">
        <v>0</v>
      </c>
      <c r="ZI3" s="10">
        <v>0</v>
      </c>
      <c r="ZJ3" s="10">
        <v>0</v>
      </c>
      <c r="ZK3" s="10">
        <v>0</v>
      </c>
      <c r="ZL3" s="10">
        <v>0</v>
      </c>
      <c r="ZM3" s="10">
        <v>0</v>
      </c>
      <c r="ZN3" s="10">
        <v>0</v>
      </c>
      <c r="ZO3" s="10">
        <v>0</v>
      </c>
      <c r="ZP3" s="10">
        <v>0</v>
      </c>
      <c r="ZQ3" s="10" t="str">
        <v>Magicka</v>
      </c>
      <c r="ZR3" s="10">
        <v>0</v>
      </c>
      <c r="ZS3" s="10">
        <v>0</v>
      </c>
      <c r="ZT3" s="10" t="str">
        <v>Magicka</v>
      </c>
      <c r="ZU3" s="10">
        <v>0</v>
      </c>
      <c r="ZV3" s="10" t="str">
        <v>Magicka</v>
      </c>
      <c r="ZW3" s="10">
        <v>0</v>
      </c>
      <c r="ZX3" s="10">
        <v>0</v>
      </c>
      <c r="ZY3" s="10">
        <v>0</v>
      </c>
      <c r="ZZ3" s="10" t="str">
        <v>Magicka</v>
      </c>
      <c r="AAA3" s="10">
        <v>0</v>
      </c>
      <c r="AAB3" s="10" t="str">
        <v>Light</v>
      </c>
      <c r="AAC3" s="10">
        <v>0</v>
      </c>
      <c r="AAD3" s="10">
        <v>0</v>
      </c>
      <c r="AAE3" s="10">
        <v>0</v>
      </c>
      <c r="AAF3" s="10">
        <v>0</v>
      </c>
      <c r="AAG3" s="10">
        <v>0</v>
      </c>
      <c r="AAH3" s="10">
        <v>0</v>
      </c>
      <c r="AAI3" s="10" t="str">
        <v>Morale</v>
      </c>
      <c r="AAJ3" s="10">
        <v>0</v>
      </c>
      <c r="AAK3" s="10">
        <v>0</v>
      </c>
      <c r="AAL3" s="10" t="str">
        <v>Morale</v>
      </c>
      <c r="AAM3" s="10" t="str">
        <v>Magicka</v>
      </c>
      <c r="AAN3" s="10" t="str">
        <v>Melee</v>
      </c>
      <c r="AAO3" s="10">
        <v>0</v>
      </c>
      <c r="AAP3" s="10">
        <v>0</v>
      </c>
      <c r="AAQ3" s="10">
        <v>0</v>
      </c>
      <c r="AAR3" s="10">
        <v>0</v>
      </c>
      <c r="AAS3" s="10">
        <v>0</v>
      </c>
      <c r="AAT3" s="10" t="str">
        <v>Magicka</v>
      </c>
      <c r="AAU3" s="10">
        <v>0</v>
      </c>
      <c r="AAV3" s="10" t="str">
        <v>Melee</v>
      </c>
      <c r="AAW3" s="10">
        <v>0</v>
      </c>
      <c r="AAX3" s="10">
        <v>0</v>
      </c>
      <c r="AAY3" s="10">
        <v>0</v>
      </c>
      <c r="AAZ3" s="10">
        <v>0</v>
      </c>
      <c r="ABA3" s="10">
        <v>0</v>
      </c>
      <c r="ABB3" s="10">
        <v>0</v>
      </c>
      <c r="ABC3" s="10">
        <v>0</v>
      </c>
      <c r="ABD3" s="10" t="str">
        <v>Melee</v>
      </c>
      <c r="ABE3" s="10" t="str">
        <v>Light</v>
      </c>
      <c r="ABF3" s="10" t="str">
        <v>Melee</v>
      </c>
      <c r="ABG3" s="10" t="str">
        <v>Magicka</v>
      </c>
      <c r="ABH3" s="10" t="str">
        <v>Morale</v>
      </c>
      <c r="ABI3" s="10">
        <v>0</v>
      </c>
      <c r="ABJ3" s="10">
        <v>0</v>
      </c>
      <c r="ABK3" s="10">
        <v>0</v>
      </c>
      <c r="ABL3" s="10">
        <v>0</v>
      </c>
      <c r="ABM3" s="10">
        <v>0</v>
      </c>
      <c r="ABN3" s="10" t="str">
        <v>Morale</v>
      </c>
      <c r="ABO3" s="10">
        <v>0</v>
      </c>
      <c r="ABP3" s="10">
        <v>0</v>
      </c>
      <c r="ABQ3" s="10" t="str">
        <v>Morale</v>
      </c>
      <c r="ABR3" s="10">
        <v>0</v>
      </c>
      <c r="ABS3" s="10" t="str">
        <v>Magic</v>
      </c>
      <c r="ABT3" s="10">
        <v>0</v>
      </c>
      <c r="ABU3" s="10">
        <v>0</v>
      </c>
      <c r="ABV3" s="10">
        <v>0</v>
      </c>
      <c r="ABW3" s="10">
        <v>0</v>
      </c>
      <c r="ABX3" s="10">
        <v>0</v>
      </c>
      <c r="ABY3" s="10" t="str">
        <v>Morale</v>
      </c>
      <c r="ABZ3" s="10">
        <v>0</v>
      </c>
      <c r="ACA3" s="10">
        <v>0</v>
      </c>
      <c r="ACB3" s="10" t="str">
        <v>Morale</v>
      </c>
      <c r="ACC3" s="10">
        <v>0</v>
      </c>
      <c r="ACD3" s="10">
        <v>0</v>
      </c>
      <c r="ACE3" s="10">
        <v>0</v>
      </c>
      <c r="ACF3" s="10">
        <v>0</v>
      </c>
      <c r="ACG3" s="10">
        <v>0</v>
      </c>
      <c r="ACH3" s="10">
        <v>0</v>
      </c>
      <c r="ACI3" s="10">
        <v>0</v>
      </c>
      <c r="ACJ3" s="10">
        <v>0</v>
      </c>
      <c r="ACK3" s="10">
        <v>0</v>
      </c>
      <c r="ACL3" s="10">
        <v>0</v>
      </c>
      <c r="ACM3" s="10" t="str">
        <v>Morale</v>
      </c>
      <c r="ACN3" s="10">
        <v>0</v>
      </c>
      <c r="ACO3" s="10">
        <v>0</v>
      </c>
      <c r="ACP3" s="10">
        <v>0</v>
      </c>
      <c r="ACQ3" s="10" t="str">
        <v>Morale</v>
      </c>
      <c r="ACR3" s="10">
        <v>0</v>
      </c>
      <c r="ACS3" s="10">
        <v>0</v>
      </c>
      <c r="ACT3" s="10">
        <v>0</v>
      </c>
      <c r="ACU3" s="10">
        <v>0</v>
      </c>
      <c r="ACV3" s="10">
        <v>0</v>
      </c>
      <c r="ACW3" s="10">
        <v>0</v>
      </c>
      <c r="ACX3" s="10">
        <v>0</v>
      </c>
      <c r="ACY3" s="10">
        <v>0</v>
      </c>
      <c r="ACZ3" s="10">
        <v>0</v>
      </c>
      <c r="ADA3" s="10">
        <v>0</v>
      </c>
      <c r="ADB3" s="10">
        <v>0</v>
      </c>
      <c r="ADC3" s="10">
        <v>0</v>
      </c>
      <c r="ADD3" s="10">
        <v>0</v>
      </c>
      <c r="ADE3" s="10">
        <v>0</v>
      </c>
      <c r="ADF3" s="10">
        <v>0</v>
      </c>
      <c r="ADG3" s="10">
        <v>0</v>
      </c>
      <c r="ADH3" s="10">
        <v>0</v>
      </c>
      <c r="ADI3" s="10">
        <v>0</v>
      </c>
      <c r="ADJ3" s="10">
        <v>0</v>
      </c>
      <c r="ADK3" s="10" t="str">
        <v>Mobility</v>
      </c>
      <c r="ADL3" s="10" t="str">
        <v>Mobility</v>
      </c>
      <c r="ADM3" s="10">
        <v>0</v>
      </c>
      <c r="ADN3" s="10" t="str">
        <v>Time</v>
      </c>
      <c r="ADO3" s="10">
        <v>0</v>
      </c>
      <c r="ADP3" s="10">
        <v>0</v>
      </c>
      <c r="ADQ3" s="10">
        <v>0</v>
      </c>
      <c r="ADR3" s="10">
        <v>0</v>
      </c>
      <c r="ADS3" s="10">
        <v>0</v>
      </c>
      <c r="ADT3" s="10">
        <v>0</v>
      </c>
      <c r="ADU3" s="10" t="str">
        <v>Mobility</v>
      </c>
      <c r="ADV3" s="10" t="str">
        <v>Mobility</v>
      </c>
      <c r="ADW3" s="10" t="str">
        <v>Mobility</v>
      </c>
      <c r="ADX3" s="10" t="str">
        <v>Melee</v>
      </c>
      <c r="ADY3" s="10">
        <v>0</v>
      </c>
      <c r="ADZ3" s="10" t="str">
        <v>Time</v>
      </c>
      <c r="AEA3" s="10" t="str">
        <v>Time</v>
      </c>
      <c r="AEB3" s="10" t="str">
        <v>Time</v>
      </c>
      <c r="AEC3" s="10">
        <v>0</v>
      </c>
      <c r="AED3" s="10" t="str">
        <v>Mobility</v>
      </c>
      <c r="AEE3" s="10" t="str">
        <v>Mobility</v>
      </c>
      <c r="AEF3" s="10" t="str">
        <v>Mobility</v>
      </c>
      <c r="AEG3" s="10">
        <v>0</v>
      </c>
      <c r="AEH3" s="10">
        <v>0</v>
      </c>
      <c r="AEI3" s="10">
        <v>0</v>
      </c>
      <c r="AEJ3" s="10">
        <v>0</v>
      </c>
      <c r="AEK3" s="10">
        <v>0</v>
      </c>
      <c r="AEL3" s="10">
        <v>0</v>
      </c>
      <c r="AEM3" s="10">
        <v>0</v>
      </c>
      <c r="AEN3" s="10">
        <v>0</v>
      </c>
      <c r="AEO3" s="10">
        <v>0</v>
      </c>
      <c r="AEP3" s="10">
        <v>0</v>
      </c>
      <c r="AEQ3" s="10">
        <v>0</v>
      </c>
      <c r="AER3" s="10">
        <v>0</v>
      </c>
      <c r="AES3" s="10">
        <v>0</v>
      </c>
      <c r="AET3" s="10">
        <v>0</v>
      </c>
      <c r="AEU3" s="10" t="str">
        <v>Time</v>
      </c>
      <c r="AEV3" s="10" t="str">
        <v>Mobility</v>
      </c>
      <c r="AEW3" s="10" t="str">
        <v>Mobility</v>
      </c>
      <c r="AEX3" s="10" t="str">
        <v>Mobility</v>
      </c>
      <c r="AEY3" s="10" t="str">
        <v>Melee</v>
      </c>
      <c r="AEZ3" s="10" t="str">
        <v>Time</v>
      </c>
      <c r="AFA3" s="10" t="str">
        <v>Time</v>
      </c>
      <c r="AFB3" s="10">
        <v>0</v>
      </c>
      <c r="AFC3" s="10" t="str">
        <v>Time</v>
      </c>
      <c r="AFD3" s="10">
        <v>0</v>
      </c>
      <c r="AFE3" s="10">
        <v>0</v>
      </c>
      <c r="AFF3" s="10" t="str">
        <v>Creature</v>
      </c>
      <c r="AFG3" s="10" t="str">
        <v>Creature</v>
      </c>
      <c r="AFH3" s="10" t="str">
        <v>Creature</v>
      </c>
      <c r="AFI3" s="10" t="str">
        <v>Creature</v>
      </c>
      <c r="AFJ3" s="10" t="str">
        <v>Creature</v>
      </c>
      <c r="AFK3" s="10" t="str">
        <v>Death</v>
      </c>
      <c r="AFL3" s="10" t="str">
        <v>Creature</v>
      </c>
      <c r="AFM3" s="10" t="str">
        <v>Creature</v>
      </c>
      <c r="AFN3" s="10" t="str">
        <v>Creature</v>
      </c>
      <c r="AFO3" s="10">
        <v>0</v>
      </c>
      <c r="AFP3" s="10" t="str">
        <v>Creature</v>
      </c>
      <c r="AFQ3" s="10" t="str">
        <v>Creature</v>
      </c>
      <c r="AFR3" s="10" t="str">
        <v>Creature</v>
      </c>
      <c r="AFS3" s="10" t="str">
        <v>Creature</v>
      </c>
      <c r="AFT3" s="10" t="str">
        <v>Creature</v>
      </c>
      <c r="AFU3" s="10" t="str">
        <v>Creature</v>
      </c>
      <c r="AFV3" s="10" t="str">
        <v>Creature</v>
      </c>
      <c r="AFW3" s="10" t="str">
        <v>Creature</v>
      </c>
      <c r="AFX3" s="10" t="str">
        <v>Creature</v>
      </c>
      <c r="AFY3" s="10" t="str">
        <v>Creature</v>
      </c>
      <c r="AFZ3" s="10" t="str">
        <v>Creature</v>
      </c>
      <c r="AGA3" s="10" t="str">
        <v>Creature</v>
      </c>
      <c r="AGB3" s="10" t="str">
        <v>Creature</v>
      </c>
      <c r="AGC3" s="10" t="str">
        <v>Creature</v>
      </c>
      <c r="AGD3" s="10" t="str">
        <v>Creature</v>
      </c>
      <c r="AGE3" s="10" t="str">
        <v>Creature</v>
      </c>
      <c r="AGF3" s="10" t="str">
        <v>Creature</v>
      </c>
      <c r="AGG3" s="10" t="str">
        <v>Creature</v>
      </c>
      <c r="AGH3" s="10" t="str">
        <v>Creature</v>
      </c>
      <c r="AGI3" s="10" t="str">
        <v>Creature</v>
      </c>
      <c r="AGJ3" s="10" t="str">
        <v>Creature</v>
      </c>
      <c r="AGK3" s="10" t="str">
        <v>Creature</v>
      </c>
      <c r="AGL3" s="10" t="str">
        <v>Creature</v>
      </c>
      <c r="AGM3" s="10" t="str">
        <v>Creature</v>
      </c>
      <c r="AGN3" s="10" t="str">
        <v>Creature</v>
      </c>
      <c r="AGO3" s="10" t="str">
        <v>Creature</v>
      </c>
      <c r="AGP3" s="10">
        <v>0</v>
      </c>
      <c r="AGQ3" s="10">
        <v>0</v>
      </c>
      <c r="AGR3" s="10">
        <v>0</v>
      </c>
      <c r="AGS3" s="10">
        <v>0</v>
      </c>
      <c r="AGT3" s="10" t="str">
        <v>Death</v>
      </c>
      <c r="AGU3" s="10" t="str">
        <v>Death</v>
      </c>
      <c r="AGV3" s="10">
        <v>0</v>
      </c>
      <c r="AGW3" s="10">
        <v>0</v>
      </c>
      <c r="AGX3" s="10" t="str">
        <v>Creature</v>
      </c>
      <c r="AGY3" s="10" t="str">
        <v>Creature</v>
      </c>
      <c r="AGZ3" s="10" t="str">
        <v>Death</v>
      </c>
      <c r="AHA3" s="10" t="str">
        <v>Death</v>
      </c>
      <c r="AHB3" s="10" t="str">
        <v>Creature</v>
      </c>
      <c r="AHC3" s="10">
        <v>0</v>
      </c>
      <c r="AHD3" s="10">
        <v>0</v>
      </c>
      <c r="AHE3" s="10">
        <v>0</v>
      </c>
      <c r="AHF3" s="10" t="str">
        <v>Creature</v>
      </c>
      <c r="AHG3" s="10" t="str">
        <v>Oblivion</v>
      </c>
      <c r="AHH3" s="10" t="str">
        <v>Creature</v>
      </c>
      <c r="AHI3" s="10" t="str">
        <v>Creature</v>
      </c>
      <c r="AHJ3" s="10" t="str">
        <v>Creature</v>
      </c>
      <c r="AHK3" s="10" t="str">
        <v>Creature</v>
      </c>
      <c r="AHL3" s="10" t="str">
        <v>Creature</v>
      </c>
      <c r="AHM3" s="10" t="str">
        <v>Death</v>
      </c>
      <c r="AHN3" s="10" t="str">
        <v>Death</v>
      </c>
      <c r="AHO3" s="10" t="str">
        <v>Death</v>
      </c>
      <c r="AHP3" s="10" t="str">
        <v>Creature</v>
      </c>
      <c r="AHQ3" s="10" t="str">
        <v>Creature</v>
      </c>
      <c r="AHR3" s="10" t="str">
        <v>Creature</v>
      </c>
      <c r="AHS3" s="10">
        <v>0</v>
      </c>
      <c r="AHT3" s="10">
        <v>0</v>
      </c>
      <c r="AHU3" s="10">
        <v>0</v>
      </c>
      <c r="AHV3" s="10">
        <v>0</v>
      </c>
      <c r="AHW3" s="10" t="str">
        <v>Creature</v>
      </c>
      <c r="AHX3" s="10" t="str">
        <v>Creature</v>
      </c>
      <c r="AHY3" s="10" t="str">
        <v>Creature</v>
      </c>
      <c r="AHZ3" s="10" t="str">
        <v>Death</v>
      </c>
      <c r="AIA3" s="10" t="str">
        <v>Death</v>
      </c>
      <c r="AIB3" s="10" t="str">
        <v>Death</v>
      </c>
      <c r="AIC3" s="10" t="str">
        <v>Creature</v>
      </c>
      <c r="AID3" s="10" t="str">
        <v>Death</v>
      </c>
      <c r="AIE3" s="10" t="str">
        <v>Death</v>
      </c>
      <c r="AIF3" s="10" t="str">
        <v>Creature</v>
      </c>
      <c r="AIG3" s="10" t="str">
        <v>Creature</v>
      </c>
      <c r="AIH3" s="10" t="str">
        <v>Creature</v>
      </c>
      <c r="AII3" s="10" t="str">
        <v>Creature</v>
      </c>
      <c r="AIJ3" s="10">
        <v>0</v>
      </c>
      <c r="AIK3" s="10">
        <v>0</v>
      </c>
      <c r="AIL3" s="10">
        <v>0</v>
      </c>
      <c r="AIM3" s="10" t="str">
        <v>Creature</v>
      </c>
      <c r="AIN3" s="10" t="str">
        <v>Creature</v>
      </c>
      <c r="AIO3" s="10" t="str">
        <v>Creature</v>
      </c>
      <c r="AIP3" s="10">
        <v>0</v>
      </c>
      <c r="AIQ3" s="10">
        <v>0</v>
      </c>
      <c r="AIR3" s="10">
        <v>0</v>
      </c>
      <c r="AIS3" s="10">
        <v>0</v>
      </c>
      <c r="AIT3" s="10">
        <v>0</v>
      </c>
      <c r="AIU3" s="10">
        <v>0</v>
      </c>
      <c r="AIV3" s="10">
        <v>0</v>
      </c>
      <c r="AIW3" s="10">
        <v>0</v>
      </c>
      <c r="AIX3" s="10" t="str">
        <v>Death</v>
      </c>
      <c r="AIY3" s="10" t="str">
        <v>Creature</v>
      </c>
      <c r="AIZ3" s="10" t="str">
        <v>Creature</v>
      </c>
      <c r="AJA3" s="10" t="str">
        <v>Creature</v>
      </c>
      <c r="AJB3" s="10" t="str">
        <v>Oblivion</v>
      </c>
      <c r="AJC3" s="10" t="str">
        <v>Creature</v>
      </c>
      <c r="AJD3" s="10" t="str">
        <v>Death</v>
      </c>
      <c r="AJE3" s="10" t="str">
        <v>Creature</v>
      </c>
      <c r="AJF3" s="10">
        <v>0</v>
      </c>
      <c r="AJG3" s="10">
        <v>0</v>
      </c>
      <c r="AJH3" s="10">
        <v>0</v>
      </c>
      <c r="AJI3" s="10">
        <v>0</v>
      </c>
      <c r="AJJ3" s="10">
        <v>0</v>
      </c>
      <c r="AJK3" s="10">
        <v>0</v>
      </c>
      <c r="AJL3" s="10">
        <v>0</v>
      </c>
      <c r="AJM3" s="10">
        <v>0</v>
      </c>
      <c r="AJN3" s="10">
        <v>0</v>
      </c>
      <c r="AJO3" s="10">
        <v>0</v>
      </c>
      <c r="AJP3" s="10">
        <v>0</v>
      </c>
      <c r="AJQ3" s="10">
        <v>0</v>
      </c>
      <c r="AJR3" s="10">
        <v>0</v>
      </c>
      <c r="AJS3" s="10">
        <v>0</v>
      </c>
      <c r="AJT3" s="10">
        <v>0</v>
      </c>
      <c r="AJU3" s="10">
        <v>0</v>
      </c>
      <c r="AJV3" s="10">
        <v>0</v>
      </c>
      <c r="AJW3" s="10">
        <v>0</v>
      </c>
      <c r="AJX3" s="10">
        <v>0</v>
      </c>
      <c r="AJY3" s="10">
        <v>0</v>
      </c>
      <c r="AJZ3" s="10">
        <v>0</v>
      </c>
      <c r="AKA3" s="10">
        <v>0</v>
      </c>
      <c r="AKB3" s="10">
        <v>0</v>
      </c>
      <c r="AKC3" s="10">
        <v>0</v>
      </c>
      <c r="AKD3" s="10">
        <v>0</v>
      </c>
      <c r="AKE3" s="10">
        <v>0</v>
      </c>
      <c r="AKF3" s="10">
        <v>0</v>
      </c>
      <c r="AKG3" s="10">
        <v>0</v>
      </c>
      <c r="AKH3" s="10">
        <v>0</v>
      </c>
      <c r="AKI3" s="10">
        <v>0</v>
      </c>
      <c r="AKJ3" s="10">
        <v>0</v>
      </c>
      <c r="AKK3" s="10">
        <v>0</v>
      </c>
      <c r="AKL3" s="10">
        <v>0</v>
      </c>
      <c r="AKM3" s="10">
        <v>0</v>
      </c>
      <c r="AKN3" s="10">
        <v>0</v>
      </c>
      <c r="AKO3" s="10">
        <v>0</v>
      </c>
      <c r="AKP3" s="10">
        <v>0</v>
      </c>
      <c r="AKQ3" s="10">
        <v>0</v>
      </c>
      <c r="AKR3" s="10">
        <v>0</v>
      </c>
      <c r="AKS3" s="10">
        <v>0</v>
      </c>
      <c r="AKT3" s="10">
        <v>0</v>
      </c>
      <c r="AKU3" s="10">
        <v>0</v>
      </c>
      <c r="AKV3" s="10">
        <v>0</v>
      </c>
      <c r="AKW3" s="10">
        <v>0</v>
      </c>
      <c r="AKX3" s="10">
        <v>0</v>
      </c>
      <c r="AKY3" s="10">
        <v>0</v>
      </c>
      <c r="AKZ3" s="10">
        <v>0</v>
      </c>
      <c r="ALA3" s="10">
        <v>0</v>
      </c>
      <c r="ALB3" s="10">
        <v>0</v>
      </c>
      <c r="ALC3" s="10">
        <v>0</v>
      </c>
      <c r="ALD3" s="10">
        <v>0</v>
      </c>
      <c r="ALE3" s="10">
        <v>0</v>
      </c>
      <c r="ALF3" s="10">
        <v>0</v>
      </c>
      <c r="ALG3" s="10">
        <v>0</v>
      </c>
      <c r="ALH3" s="10">
        <v>0</v>
      </c>
      <c r="ALI3" s="10">
        <v>0</v>
      </c>
      <c r="ALJ3" s="10">
        <v>0</v>
      </c>
      <c r="ALK3" s="10">
        <v>0</v>
      </c>
      <c r="ALL3" s="10">
        <v>0</v>
      </c>
      <c r="ALM3" s="10">
        <v>0</v>
      </c>
      <c r="ALN3" s="10">
        <v>0</v>
      </c>
      <c r="ALO3" s="10">
        <v>0</v>
      </c>
      <c r="ALP3" s="10">
        <v>0</v>
      </c>
      <c r="ALQ3" s="10">
        <v>0</v>
      </c>
      <c r="ALR3" s="10">
        <v>0</v>
      </c>
      <c r="ALS3" s="10">
        <v>0</v>
      </c>
      <c r="ALT3" s="10">
        <v>0</v>
      </c>
      <c r="ALU3" s="10">
        <v>0</v>
      </c>
      <c r="ALV3" s="10">
        <v>0</v>
      </c>
      <c r="ALW3" s="10">
        <v>0</v>
      </c>
      <c r="ALX3" s="10">
        <v>0</v>
      </c>
      <c r="ALY3" s="10">
        <v>0</v>
      </c>
      <c r="ALZ3" s="10">
        <v>0</v>
      </c>
      <c r="AMA3" s="10">
        <v>0</v>
      </c>
      <c r="AMB3" s="10">
        <v>0</v>
      </c>
      <c r="AMC3" s="10">
        <v>0</v>
      </c>
      <c r="AMD3" s="10">
        <v>0</v>
      </c>
      <c r="AME3" s="10">
        <v>0</v>
      </c>
      <c r="AMF3" s="10">
        <v>0</v>
      </c>
      <c r="AMG3" s="10">
        <v>0</v>
      </c>
      <c r="AMH3" s="10">
        <v>0</v>
      </c>
      <c r="AMI3" s="10">
        <v>0</v>
      </c>
      <c r="AMJ3" s="10">
        <v>0</v>
      </c>
      <c r="AMK3" s="10">
        <v>0</v>
      </c>
      <c r="AML3" s="10">
        <v>0</v>
      </c>
      <c r="AMM3" s="10">
        <v>0</v>
      </c>
      <c r="AMN3" s="10">
        <v>0</v>
      </c>
      <c r="AMO3" s="10">
        <v>0</v>
      </c>
      <c r="AMP3" s="10">
        <v>0</v>
      </c>
      <c r="AMQ3" s="10">
        <v>0</v>
      </c>
      <c r="AMR3" s="10">
        <v>0</v>
      </c>
      <c r="AMS3" s="10">
        <v>0</v>
      </c>
      <c r="AMT3" s="10">
        <v>0</v>
      </c>
      <c r="AMU3" s="10">
        <v>0</v>
      </c>
      <c r="AMV3" s="10">
        <v>0</v>
      </c>
      <c r="AMW3" s="10">
        <v>0</v>
      </c>
      <c r="AMX3" s="10">
        <v>0</v>
      </c>
      <c r="AMY3" s="10">
        <v>0</v>
      </c>
      <c r="AMZ3" s="10" t="str">
        <v>Death</v>
      </c>
      <c r="ANA3" s="10">
        <v>0</v>
      </c>
      <c r="ANB3" s="10">
        <v>0</v>
      </c>
      <c r="ANC3" s="10">
        <v>0</v>
      </c>
      <c r="AND3" s="10">
        <v>0</v>
      </c>
      <c r="ANE3" s="10">
        <v>0</v>
      </c>
      <c r="ANF3" s="10">
        <v>0</v>
      </c>
      <c r="ANG3" s="10">
        <v>0</v>
      </c>
      <c r="ANH3" s="10">
        <v>0</v>
      </c>
      <c r="ANI3" s="10" t="str">
        <v>Morale</v>
      </c>
      <c r="ANJ3" s="10">
        <v>0</v>
      </c>
      <c r="ANK3" s="10">
        <v>0</v>
      </c>
      <c r="ANL3" s="10">
        <v>0</v>
      </c>
      <c r="ANM3" s="10">
        <v>0</v>
      </c>
      <c r="ANN3" s="10" t="str">
        <v>Light</v>
      </c>
      <c r="ANO3" s="10">
        <v>0</v>
      </c>
      <c r="ANP3" s="10" t="str">
        <v>Morale</v>
      </c>
      <c r="ANQ3" s="10">
        <v>0</v>
      </c>
      <c r="ANR3" s="10">
        <v>0</v>
      </c>
      <c r="ANS3" s="10">
        <v>0</v>
      </c>
      <c r="ANT3" s="10">
        <v>0</v>
      </c>
      <c r="ANU3" s="10">
        <v>0</v>
      </c>
      <c r="ANV3" s="10">
        <v>0</v>
      </c>
      <c r="ANW3" s="10">
        <v>0</v>
      </c>
      <c r="ANX3" s="10">
        <v>0</v>
      </c>
      <c r="ANY3" s="10">
        <v>0</v>
      </c>
      <c r="ANZ3" s="10">
        <v>0</v>
      </c>
      <c r="AOA3" s="10">
        <v>0</v>
      </c>
      <c r="AOB3" s="10">
        <v>0</v>
      </c>
      <c r="AOC3" s="10">
        <v>0</v>
      </c>
      <c r="AOD3" s="10">
        <v>0</v>
      </c>
      <c r="AOE3" s="10">
        <v>0</v>
      </c>
      <c r="AOF3" s="10">
        <v>0</v>
      </c>
      <c r="AOG3" s="10">
        <v>0</v>
      </c>
      <c r="AOH3" s="10">
        <v>0</v>
      </c>
      <c r="AOI3" s="10">
        <v>0</v>
      </c>
      <c r="AOJ3" s="10">
        <v>0</v>
      </c>
      <c r="AOK3" s="10">
        <v>0</v>
      </c>
      <c r="AOL3" s="10" t="str">
        <v>Magicka</v>
      </c>
      <c r="AOM3" s="10" t="str">
        <v>Stamina</v>
      </c>
      <c r="AON3" s="10">
        <v>0</v>
      </c>
      <c r="AOO3" s="10">
        <v>0</v>
      </c>
      <c r="AOP3" s="10">
        <v>0</v>
      </c>
      <c r="AOQ3" s="10">
        <v>0</v>
      </c>
      <c r="AOR3" s="10">
        <v>0</v>
      </c>
      <c r="AOS3" s="10">
        <v>0</v>
      </c>
      <c r="AOT3" s="10">
        <v>0</v>
      </c>
      <c r="AOU3" s="10">
        <v>0</v>
      </c>
      <c r="AOV3" s="10">
        <v>0</v>
      </c>
      <c r="AOW3" s="10">
        <v>0</v>
      </c>
      <c r="AOX3" s="10">
        <v>0</v>
      </c>
      <c r="AOY3" s="10">
        <v>0</v>
      </c>
      <c r="AOZ3" s="10">
        <v>0</v>
      </c>
      <c r="APA3" s="10" t="str">
        <v>Magicka</v>
      </c>
      <c r="APB3" s="10" t="str">
        <v>Stamina</v>
      </c>
      <c r="APC3" s="10" t="str">
        <v>Soul</v>
      </c>
      <c r="APD3" s="10" t="str">
        <v>Death</v>
      </c>
      <c r="APE3" s="10" t="str">
        <v>Oblivion</v>
      </c>
      <c r="APF3" s="10" t="str">
        <v>Oblivion</v>
      </c>
      <c r="APG3" s="10">
        <v>0</v>
      </c>
      <c r="APH3" s="10">
        <v>0</v>
      </c>
      <c r="API3" s="10">
        <v>0</v>
      </c>
      <c r="APJ3" s="10" t="str">
        <v>Cloak</v>
      </c>
      <c r="APK3" s="10">
        <v>0</v>
      </c>
      <c r="APL3" s="10">
        <v>0</v>
      </c>
      <c r="APM3" s="10">
        <v>0</v>
      </c>
      <c r="APN3" s="10">
        <v>0</v>
      </c>
      <c r="APO3" s="10">
        <v>0</v>
      </c>
      <c r="APP3" s="10">
        <v>0</v>
      </c>
      <c r="APQ3" s="10">
        <v>0</v>
      </c>
      <c r="APR3" s="10">
        <v>0</v>
      </c>
      <c r="APS3" s="10">
        <v>0</v>
      </c>
      <c r="APT3" s="10" t="str">
        <v>Shadow</v>
      </c>
      <c r="APU3" s="10">
        <v>0</v>
      </c>
      <c r="APV3" s="10">
        <v>0</v>
      </c>
      <c r="APW3" s="10">
        <v>0</v>
      </c>
      <c r="APX3" s="10">
        <v>0</v>
      </c>
      <c r="APY3" s="10" t="str">
        <v>Oblivion</v>
      </c>
      <c r="APZ3" s="10">
        <v>0</v>
      </c>
      <c r="AQA3" s="10" t="str">
        <v>Oblivion</v>
      </c>
      <c r="AQB3" s="10" t="str">
        <v>Oblivion</v>
      </c>
      <c r="AQC3" s="10" t="str">
        <v>Oblivion</v>
      </c>
      <c r="AQD3" s="10">
        <v>0</v>
      </c>
      <c r="AQE3" s="10">
        <v>0</v>
      </c>
      <c r="AQF3" s="10">
        <v>0</v>
      </c>
      <c r="AQG3" s="10">
        <v>0</v>
      </c>
      <c r="AQH3" s="10">
        <v>0</v>
      </c>
      <c r="AQI3" s="10">
        <v>0</v>
      </c>
      <c r="AQJ3" s="10">
        <v>0</v>
      </c>
      <c r="AQK3" s="10">
        <v>0</v>
      </c>
      <c r="AQL3" s="10">
        <v>0</v>
      </c>
      <c r="AQM3" s="10">
        <v>0</v>
      </c>
      <c r="AQN3" s="10">
        <v>0</v>
      </c>
      <c r="AQO3" s="10">
        <v>0</v>
      </c>
      <c r="AQP3" s="10">
        <v>0</v>
      </c>
      <c r="AQQ3" s="10" t="str">
        <v>Death</v>
      </c>
      <c r="AQR3" s="10">
        <v>0</v>
      </c>
      <c r="AQS3" s="10">
        <v>0</v>
      </c>
      <c r="AQT3" s="10">
        <v>0</v>
      </c>
      <c r="AQU3" s="10">
        <v>0</v>
      </c>
      <c r="AQV3" s="10">
        <v>0</v>
      </c>
      <c r="AQW3" s="10">
        <v>0</v>
      </c>
      <c r="AQX3" s="10">
        <v>0</v>
      </c>
      <c r="AQY3" s="10" t="str">
        <v>Time</v>
      </c>
      <c r="AQZ3" s="10" t="str">
        <v>Time</v>
      </c>
      <c r="ARA3" s="10" t="str">
        <v>Time</v>
      </c>
      <c r="ARB3" s="10" t="str">
        <v>Time</v>
      </c>
      <c r="ARC3" s="10" t="str">
        <v>Time</v>
      </c>
      <c r="ARD3" s="10">
        <v>0</v>
      </c>
      <c r="ARE3" s="10">
        <v>0</v>
      </c>
      <c r="ARF3" s="10">
        <v>0</v>
      </c>
      <c r="ARG3" s="10">
        <v>0</v>
      </c>
      <c r="ARH3" s="10">
        <v>0</v>
      </c>
      <c r="ARI3" s="10">
        <v>0</v>
      </c>
      <c r="ARJ3" s="10">
        <v>0</v>
      </c>
      <c r="ARK3" s="10" t="str">
        <v>Mobility</v>
      </c>
      <c r="ARL3" s="10">
        <v>0</v>
      </c>
      <c r="ARM3" s="10">
        <v>0</v>
      </c>
      <c r="ARN3" s="10">
        <v>0</v>
      </c>
      <c r="ARO3" s="10" t="str">
        <v>Water</v>
      </c>
      <c r="ARP3" s="10">
        <v>0</v>
      </c>
      <c r="ARQ3" s="10">
        <v>0</v>
      </c>
      <c r="ARR3" s="10">
        <v>0</v>
      </c>
      <c r="ARS3" s="10">
        <v>0</v>
      </c>
      <c r="ART3" s="10">
        <v>0</v>
      </c>
      <c r="ARU3" s="10">
        <v>0</v>
      </c>
      <c r="ARV3" s="10">
        <v>0</v>
      </c>
      <c r="ARW3" s="10">
        <v>0</v>
      </c>
      <c r="ARX3" s="10">
        <v>0</v>
      </c>
      <c r="ARY3" s="10">
        <v>0</v>
      </c>
      <c r="ARZ3" s="10">
        <v>0</v>
      </c>
      <c r="ASA3" s="10">
        <v>0</v>
      </c>
      <c r="ASB3" s="10" t="str">
        <v>Mobility</v>
      </c>
      <c r="ASC3" s="10">
        <v>0</v>
      </c>
      <c r="ASD3" s="10" t="str">
        <v>Death</v>
      </c>
      <c r="ASE3" s="10" t="str">
        <v>Death</v>
      </c>
      <c r="ASF3" s="10" t="str">
        <v>Death</v>
      </c>
      <c r="ASG3" s="10" t="str">
        <v>Death</v>
      </c>
      <c r="ASH3" s="10" t="str">
        <v>Oblivion</v>
      </c>
      <c r="ASI3" s="10" t="str">
        <v>Oblivion</v>
      </c>
      <c r="ASJ3" s="10" t="str">
        <v>Soul</v>
      </c>
      <c r="ASK3" s="10" t="str">
        <v>Death</v>
      </c>
      <c r="ASL3" s="10" t="str">
        <v>Death</v>
      </c>
      <c r="ASM3" s="10">
        <v>0</v>
      </c>
      <c r="ASN3" s="10" t="str">
        <v>Death</v>
      </c>
      <c r="ASO3" s="10" t="str">
        <v>Oblivion</v>
      </c>
      <c r="ASP3" s="10" t="str">
        <v>Oblivion</v>
      </c>
      <c r="ASQ3" s="10" t="str">
        <v>Oblivion</v>
      </c>
      <c r="ASR3" s="10" t="str">
        <v>Magicka</v>
      </c>
      <c r="ASS3" s="10" t="str">
        <v>Death</v>
      </c>
      <c r="AST3" s="10" t="str">
        <v>Death</v>
      </c>
      <c r="ASU3" s="10">
        <v>0</v>
      </c>
      <c r="ASV3" s="10">
        <v>0</v>
      </c>
      <c r="ASW3" s="10" t="str">
        <v>Death</v>
      </c>
      <c r="ASX3" s="10" t="str">
        <v>Death</v>
      </c>
      <c r="ASY3" s="10" t="str">
        <v>Creature</v>
      </c>
      <c r="ASZ3" s="10" t="str">
        <v>Soul</v>
      </c>
      <c r="ATA3" s="10">
        <v>0</v>
      </c>
      <c r="ATB3" s="10" t="str">
        <v>Oblivion</v>
      </c>
      <c r="ATC3" s="10" t="str">
        <v>Oblivion</v>
      </c>
      <c r="ATD3" s="10" t="str">
        <v>Oblivion</v>
      </c>
      <c r="ATE3" s="10">
        <v>0</v>
      </c>
      <c r="ATF3" s="10" t="str">
        <v>Death</v>
      </c>
      <c r="ATG3" s="10" t="str">
        <v>Oblivion</v>
      </c>
      <c r="ATH3" s="10">
        <v>0</v>
      </c>
      <c r="ATI3" s="10" t="str">
        <v>Death</v>
      </c>
      <c r="ATJ3" s="10" t="str">
        <v>Death</v>
      </c>
      <c r="ATK3" s="10" t="str">
        <v>Death</v>
      </c>
      <c r="ATL3" s="10" t="str">
        <v>Oblivion</v>
      </c>
      <c r="ATM3" s="10" t="str">
        <v>Oblivion</v>
      </c>
      <c r="ATN3" s="10" t="str">
        <v>Oblivion</v>
      </c>
      <c r="ATO3" s="10" t="str">
        <v>Oblivion</v>
      </c>
      <c r="ATP3" s="10" t="str">
        <v>Oblivion</v>
      </c>
      <c r="ATQ3" s="10" t="str">
        <v>Soul</v>
      </c>
      <c r="ATR3" s="10" t="str">
        <v>Magicka</v>
      </c>
      <c r="ATS3" s="10">
        <v>0</v>
      </c>
      <c r="ATT3" s="10">
        <v>0</v>
      </c>
      <c r="ATU3" s="10">
        <v>0</v>
      </c>
      <c r="ATV3" s="10">
        <v>0</v>
      </c>
      <c r="ATW3" s="10">
        <v>0</v>
      </c>
      <c r="ATX3" s="10">
        <v>0</v>
      </c>
      <c r="ATY3" s="10">
        <v>0</v>
      </c>
      <c r="ATZ3" s="10">
        <v>0</v>
      </c>
      <c r="AUA3" s="10">
        <v>0</v>
      </c>
      <c r="AUB3" s="10">
        <v>0</v>
      </c>
      <c r="AUC3" s="10">
        <v>0</v>
      </c>
      <c r="AUD3" s="10">
        <v>0</v>
      </c>
      <c r="AUE3" s="10">
        <v>0</v>
      </c>
      <c r="AUF3" s="10">
        <v>0</v>
      </c>
      <c r="AUG3" s="10">
        <v>0</v>
      </c>
      <c r="AUH3" s="10">
        <v>0</v>
      </c>
      <c r="AUI3" s="10">
        <v>0</v>
      </c>
      <c r="AUJ3" s="10">
        <v>0</v>
      </c>
      <c r="AUK3" s="10">
        <v>0</v>
      </c>
      <c r="AUL3" s="10">
        <v>0</v>
      </c>
      <c r="AUM3" s="10">
        <v>0</v>
      </c>
      <c r="AUN3" s="10">
        <v>0</v>
      </c>
      <c r="AUO3" s="10">
        <v>0</v>
      </c>
      <c r="AUP3" s="10">
        <v>0</v>
      </c>
      <c r="AUQ3" s="10">
        <v>0</v>
      </c>
      <c r="AUR3" s="10">
        <v>0</v>
      </c>
      <c r="AUS3" s="10">
        <v>0</v>
      </c>
      <c r="AUT3" s="10">
        <v>0</v>
      </c>
      <c r="AUU3" s="10">
        <v>0</v>
      </c>
      <c r="AUV3" s="10">
        <v>0</v>
      </c>
      <c r="AUW3" s="10" t="str">
        <v>Morale</v>
      </c>
      <c r="AUX3" s="10" t="str">
        <v>Light</v>
      </c>
      <c r="AUY3" s="10">
        <v>0</v>
      </c>
      <c r="AUZ3" s="10" t="str">
        <v>Morale</v>
      </c>
      <c r="AVA3" s="10">
        <v>0</v>
      </c>
      <c r="AVB3" s="10">
        <v>0</v>
      </c>
      <c r="AVC3" s="10" t="str">
        <v>Light</v>
      </c>
      <c r="AVD3" s="10" t="str">
        <v>Magicka</v>
      </c>
      <c r="AVE3" s="10">
        <v>0</v>
      </c>
      <c r="AVF3" s="10">
        <v>0</v>
      </c>
      <c r="AVG3" s="10" t="str">
        <v>Morale</v>
      </c>
      <c r="AVH3" s="10" t="str">
        <v>Morale</v>
      </c>
      <c r="AVI3" s="10">
        <v>0</v>
      </c>
      <c r="AVJ3" s="10">
        <v>0</v>
      </c>
      <c r="AVK3" s="10" t="str">
        <v>Morale</v>
      </c>
      <c r="AVL3" s="10" t="str">
        <v>Magicka</v>
      </c>
      <c r="AVM3" s="10">
        <v>0</v>
      </c>
      <c r="AVN3" s="10" t="str">
        <v>Skill</v>
      </c>
      <c r="AVO3" s="10" t="str">
        <v>Skill</v>
      </c>
      <c r="AVP3" s="10">
        <v>0</v>
      </c>
      <c r="AVQ3" s="10" t="str">
        <v>Mobility</v>
      </c>
      <c r="AVR3" s="10">
        <v>0</v>
      </c>
      <c r="AVS3" s="10">
        <v>0</v>
      </c>
      <c r="AVT3" s="10" t="str">
        <v>Skill</v>
      </c>
      <c r="AVU3" s="10" t="str">
        <v>Skill</v>
      </c>
      <c r="AVV3" s="10" t="str">
        <v>Skill</v>
      </c>
      <c r="AVW3" s="10" t="str">
        <v>Skill</v>
      </c>
      <c r="AVX3" s="10">
        <v>0</v>
      </c>
      <c r="AVY3" s="10">
        <v>0</v>
      </c>
      <c r="AVZ3" s="10">
        <v>0</v>
      </c>
      <c r="AWA3" s="10">
        <v>0</v>
      </c>
      <c r="AWB3" s="10" t="str">
        <v>Poison</v>
      </c>
      <c r="AWC3" s="10" t="str">
        <v>Skill</v>
      </c>
      <c r="AWD3" s="10" t="str">
        <v>Skill</v>
      </c>
      <c r="AWE3" s="10" t="str">
        <v>Skill</v>
      </c>
      <c r="AWF3" s="10" t="str">
        <v>Skill</v>
      </c>
      <c r="AWG3" s="10" t="str">
        <v>Skill</v>
      </c>
      <c r="AWH3" s="10">
        <v>0</v>
      </c>
      <c r="AWI3" s="10">
        <v>0</v>
      </c>
      <c r="AWJ3" s="10">
        <v>0</v>
      </c>
      <c r="AWK3" s="10">
        <v>0</v>
      </c>
      <c r="AWL3" s="10">
        <v>0</v>
      </c>
      <c r="AWM3" s="10" t="str">
        <v>Skill</v>
      </c>
      <c r="AWN3" s="10" t="str">
        <v>Skill</v>
      </c>
      <c r="AWO3" s="10" t="str">
        <v>Skill</v>
      </c>
      <c r="AWP3" s="10" t="str">
        <v>Skill</v>
      </c>
      <c r="AWQ3" s="10">
        <v>0</v>
      </c>
      <c r="AWR3" s="10">
        <v>0</v>
      </c>
      <c r="AWS3" s="10">
        <v>0</v>
      </c>
      <c r="AWT3" s="10">
        <v>0</v>
      </c>
      <c r="AWU3" s="10">
        <v>0</v>
      </c>
      <c r="AWV3" s="10">
        <v>0</v>
      </c>
      <c r="AWW3" s="10">
        <v>0</v>
      </c>
      <c r="AWX3" s="10">
        <v>0</v>
      </c>
      <c r="AWY3" s="10">
        <v>0</v>
      </c>
      <c r="AWZ3" s="10">
        <v>0</v>
      </c>
      <c r="AXA3" s="10">
        <v>0</v>
      </c>
      <c r="AXB3" s="10">
        <v>0</v>
      </c>
      <c r="AXC3" s="10">
        <v>0</v>
      </c>
      <c r="AXD3" s="10">
        <v>0</v>
      </c>
      <c r="AXE3" s="10" t="str">
        <v>Water</v>
      </c>
      <c r="AXF3" s="10">
        <v>0</v>
      </c>
      <c r="AXG3" s="10" t="str">
        <v>Death</v>
      </c>
      <c r="AXH3" s="10">
        <v>0</v>
      </c>
      <c r="AXI3" s="10">
        <v>0</v>
      </c>
      <c r="AXJ3" s="10">
        <v>0</v>
      </c>
      <c r="AXK3" s="10">
        <v>0</v>
      </c>
      <c r="AXL3" s="10" t="str">
        <v>Oblivion</v>
      </c>
      <c r="AXM3" s="10" t="str">
        <v>Oblivion</v>
      </c>
      <c r="AXN3" s="10">
        <v>0</v>
      </c>
      <c r="AXO3" s="10" t="str">
        <v>Death</v>
      </c>
      <c r="AXP3" s="10" t="str">
        <v>Oblivion</v>
      </c>
      <c r="AXQ3" s="10" t="str">
        <v>Death</v>
      </c>
      <c r="AXR3" s="10" t="str">
        <v>Oblivion</v>
      </c>
      <c r="AXS3" s="10">
        <v>0</v>
      </c>
      <c r="AXT3" s="10" t="str">
        <v>Death</v>
      </c>
      <c r="AXU3" s="10" t="str">
        <v>Soul</v>
      </c>
      <c r="AXV3" s="10" t="str">
        <v>Death</v>
      </c>
      <c r="AXW3" s="10" t="str">
        <v>Oblivion</v>
      </c>
      <c r="AXX3" s="10" t="str">
        <v>Oblivion</v>
      </c>
      <c r="AXY3" s="10">
        <v>0</v>
      </c>
      <c r="AXZ3" s="10" t="str">
        <v>Oblivion</v>
      </c>
      <c r="AYA3" s="10" t="str">
        <v>Death</v>
      </c>
      <c r="AYB3" s="10" t="str">
        <v>Oblivion</v>
      </c>
      <c r="AYC3" s="10" t="str">
        <v>Death</v>
      </c>
      <c r="AYD3" s="10" t="str">
        <v>Oblivion</v>
      </c>
      <c r="AYE3" s="10">
        <v>0</v>
      </c>
      <c r="AYF3" s="10" t="str">
        <v>Oblivion</v>
      </c>
      <c r="AYG3" s="10" t="str">
        <v>Oblivion</v>
      </c>
      <c r="AYH3" s="10" t="str">
        <v>Death</v>
      </c>
      <c r="AYI3" s="10" t="str">
        <v>Death</v>
      </c>
      <c r="AYJ3" s="10" t="str">
        <v>Oblivion</v>
      </c>
      <c r="AYK3" s="10">
        <v>0</v>
      </c>
      <c r="AYL3" s="10" t="str">
        <v>Death</v>
      </c>
      <c r="AYM3" s="10" t="str">
        <v>Oblivion</v>
      </c>
      <c r="AYN3" s="10" t="str">
        <v>Oblivion</v>
      </c>
      <c r="AYO3" s="10" t="str">
        <v>Oblivion</v>
      </c>
      <c r="AYP3" s="10">
        <v>0</v>
      </c>
      <c r="AYQ3" s="10">
        <v>0</v>
      </c>
      <c r="AYR3" s="10">
        <v>0</v>
      </c>
      <c r="AYS3" s="10">
        <v>0</v>
      </c>
      <c r="AYT3" s="10">
        <v>0</v>
      </c>
      <c r="AYU3" s="10">
        <v>0</v>
      </c>
      <c r="AYV3" s="10">
        <v>0</v>
      </c>
      <c r="AYW3" s="10">
        <v>0</v>
      </c>
      <c r="AYX3" s="10">
        <v>0</v>
      </c>
      <c r="AYY3" s="10">
        <v>0</v>
      </c>
      <c r="AYZ3" s="10">
        <v>0</v>
      </c>
      <c r="AZA3" s="10">
        <v>0</v>
      </c>
      <c r="AZB3" s="10">
        <v>0</v>
      </c>
      <c r="AZC3" s="10">
        <v>0</v>
      </c>
      <c r="AZD3" s="10">
        <v>0</v>
      </c>
      <c r="AZE3" s="10">
        <v>0</v>
      </c>
      <c r="AZF3" s="10">
        <v>0</v>
      </c>
      <c r="AZG3" s="10">
        <v>0</v>
      </c>
      <c r="AZH3" s="10">
        <v>0</v>
      </c>
      <c r="AZI3" s="10">
        <v>0</v>
      </c>
      <c r="AZJ3" s="10">
        <v>0</v>
      </c>
      <c r="AZK3" s="10">
        <v>0</v>
      </c>
      <c r="AZL3" s="10">
        <v>0</v>
      </c>
      <c r="AZM3" s="10">
        <v>0</v>
      </c>
      <c r="AZN3" s="10">
        <v>0</v>
      </c>
      <c r="AZO3" s="10">
        <v>0</v>
      </c>
      <c r="AZP3" s="10">
        <v>0</v>
      </c>
      <c r="AZQ3" s="10">
        <v>0</v>
      </c>
      <c r="AZR3" s="10" t="str">
        <v>Morale</v>
      </c>
      <c r="AZS3" s="10">
        <v>0</v>
      </c>
      <c r="AZT3" s="10">
        <v>0</v>
      </c>
      <c r="AZU3" s="10" t="str">
        <v>Morale</v>
      </c>
      <c r="AZV3" s="10">
        <v>0</v>
      </c>
      <c r="AZW3" s="10">
        <v>0</v>
      </c>
      <c r="AZX3" s="10">
        <v>0</v>
      </c>
      <c r="AZY3" s="10" t="str">
        <v>Morale</v>
      </c>
      <c r="AZZ3" s="10" t="str">
        <v>Light</v>
      </c>
      <c r="BAA3" s="10">
        <v>0</v>
      </c>
      <c r="BAB3" s="10" t="str">
        <v>Morale</v>
      </c>
      <c r="BAC3" s="10" t="str">
        <v>Morale</v>
      </c>
      <c r="BAD3" s="10">
        <v>0</v>
      </c>
      <c r="BAE3" s="10" t="str">
        <v>Morale</v>
      </c>
      <c r="BAF3" s="10">
        <v>0</v>
      </c>
      <c r="BAG3" s="10">
        <v>0</v>
      </c>
      <c r="BAH3" s="10">
        <v>0</v>
      </c>
      <c r="BAI3" s="10">
        <v>0</v>
      </c>
      <c r="BAJ3" s="10">
        <v>0</v>
      </c>
      <c r="BAK3" s="10" t="str">
        <v>Death</v>
      </c>
      <c r="BAL3" s="10">
        <v>0</v>
      </c>
      <c r="BAM3" s="10">
        <v>0</v>
      </c>
      <c r="BAN3" s="10" t="str">
        <v>Morale</v>
      </c>
      <c r="BAO3" s="10">
        <v>0</v>
      </c>
      <c r="BAP3" s="10">
        <v>0</v>
      </c>
      <c r="BAQ3" s="10">
        <v>0</v>
      </c>
      <c r="BAR3" s="10" t="str">
        <v>Death</v>
      </c>
      <c r="BAS3" s="10">
        <v>0</v>
      </c>
      <c r="BAT3" s="10" t="str">
        <v>Morale</v>
      </c>
      <c r="BAU3" s="10">
        <v>0</v>
      </c>
      <c r="BAV3" s="10" t="str">
        <v>Morale</v>
      </c>
      <c r="BAW3" s="10">
        <v>0</v>
      </c>
      <c r="BAX3" s="10" t="str">
        <v>Morale</v>
      </c>
      <c r="BAY3" s="10">
        <v>0</v>
      </c>
      <c r="BAZ3" s="10" t="str">
        <v>Morale</v>
      </c>
      <c r="BBA3" s="10" t="str">
        <v>Morale</v>
      </c>
      <c r="BBB3" s="10" t="str">
        <v>Morale</v>
      </c>
      <c r="BBC3" s="10" t="str">
        <v>Morale</v>
      </c>
      <c r="BBD3" s="10">
        <v>0</v>
      </c>
      <c r="BBE3" s="10">
        <v>0</v>
      </c>
      <c r="BBF3" s="10">
        <v>0</v>
      </c>
      <c r="BBG3" s="10" t="str">
        <v>Water</v>
      </c>
      <c r="BBH3" s="10">
        <v>0</v>
      </c>
      <c r="BBI3" s="10">
        <v>0</v>
      </c>
      <c r="BBJ3" s="10">
        <v>0</v>
      </c>
      <c r="BBK3" s="10" t="str">
        <v>Oblivion</v>
      </c>
      <c r="BBL3" s="10" t="str">
        <v>Oblivion</v>
      </c>
      <c r="BBM3" s="10" t="str">
        <v>Oblivion</v>
      </c>
      <c r="BBN3" s="10" t="str">
        <v>Oblivion</v>
      </c>
      <c r="BBO3" s="10" t="str">
        <v>Oblivion</v>
      </c>
      <c r="BBP3" s="10" t="str">
        <v>Oblivion</v>
      </c>
      <c r="BBQ3" s="10" t="str">
        <v>Oblivion</v>
      </c>
      <c r="BBR3" s="10" t="str">
        <v>Oblivion</v>
      </c>
      <c r="BBS3" s="10" t="str">
        <v>Oblivion</v>
      </c>
      <c r="BBT3" s="10" t="str">
        <v>Oblivion</v>
      </c>
      <c r="BBU3" s="10" t="str">
        <v>Oblivion</v>
      </c>
      <c r="BBV3" s="10" t="str">
        <v>Oblivion</v>
      </c>
      <c r="BBW3" s="10" t="str">
        <v>Oblivion</v>
      </c>
      <c r="BBX3" s="10" t="str">
        <v>Oblivion</v>
      </c>
      <c r="BBY3" s="10" t="str">
        <v>Oblivion</v>
      </c>
      <c r="BBZ3" s="10" t="str">
        <v>Oblivion</v>
      </c>
      <c r="BCA3" s="10" t="str">
        <v>Oblivion</v>
      </c>
      <c r="BCB3" s="10" t="str">
        <v>Bind</v>
      </c>
      <c r="BCC3" s="10">
        <v>0</v>
      </c>
      <c r="BCD3" s="10">
        <v>0</v>
      </c>
      <c r="BCE3" s="10">
        <v>0</v>
      </c>
      <c r="BCF3" s="10">
        <v>0</v>
      </c>
      <c r="BCG3" s="10">
        <v>0</v>
      </c>
      <c r="BCH3" s="10">
        <v>0</v>
      </c>
      <c r="BCI3" s="10">
        <v>0</v>
      </c>
      <c r="BCJ3" s="10">
        <v>0</v>
      </c>
      <c r="BCK3" s="10">
        <v>0</v>
      </c>
      <c r="BCL3" s="10" t="str">
        <v>Magicka</v>
      </c>
      <c r="BCM3" s="10">
        <v>0</v>
      </c>
      <c r="BCN3" s="10">
        <v>0</v>
      </c>
      <c r="BCO3" s="10">
        <v>0</v>
      </c>
      <c r="BCP3" s="10">
        <v>0</v>
      </c>
      <c r="BCQ3" s="10">
        <v>0</v>
      </c>
      <c r="BCR3" s="10">
        <v>0</v>
      </c>
      <c r="BCS3" s="10">
        <v>0</v>
      </c>
      <c r="BCT3" s="10">
        <v>0</v>
      </c>
      <c r="BCU3" s="10">
        <v>0</v>
      </c>
      <c r="BCV3" s="10">
        <v>0</v>
      </c>
      <c r="BCW3" s="10" t="str">
        <v>Magicka</v>
      </c>
      <c r="BCX3" s="10">
        <v>0</v>
      </c>
      <c r="BCY3" s="10">
        <v>0</v>
      </c>
      <c r="BCZ3" s="10">
        <v>0</v>
      </c>
      <c r="BDA3" s="10">
        <v>0</v>
      </c>
      <c r="BDB3" s="10">
        <v>0</v>
      </c>
      <c r="BDC3" s="10">
        <v>0</v>
      </c>
      <c r="BDD3" s="10">
        <v>0</v>
      </c>
      <c r="BDE3" s="10" t="str">
        <v>Mobility</v>
      </c>
      <c r="BDF3" s="10" t="str">
        <v>Magicka</v>
      </c>
      <c r="BDG3" s="10" t="str">
        <v>Mobility</v>
      </c>
      <c r="BDH3" s="10" t="str">
        <v>Morale</v>
      </c>
      <c r="BDI3" s="10">
        <v>0</v>
      </c>
      <c r="BDJ3" s="10">
        <v>0</v>
      </c>
      <c r="BDK3" s="10" t="str">
        <v>Skill</v>
      </c>
      <c r="BDL3" s="10">
        <v>0</v>
      </c>
      <c r="BDM3" s="10">
        <v>0</v>
      </c>
      <c r="BDN3" s="10" t="str">
        <v>Skill</v>
      </c>
      <c r="BDO3" s="10">
        <v>0</v>
      </c>
      <c r="BDP3" s="10">
        <v>0</v>
      </c>
      <c r="BDQ3" s="10">
        <v>0</v>
      </c>
      <c r="BDR3" s="10">
        <v>0</v>
      </c>
      <c r="BDS3" s="10">
        <v>0</v>
      </c>
      <c r="BDT3" s="10">
        <v>0</v>
      </c>
      <c r="BDU3" s="10">
        <v>0</v>
      </c>
      <c r="BDV3" s="10">
        <v>0</v>
      </c>
      <c r="BDW3" s="10">
        <v>0</v>
      </c>
      <c r="BDX3" s="10">
        <v>0</v>
      </c>
      <c r="BDY3" s="10" t="str">
        <v>Skill</v>
      </c>
      <c r="BDZ3" s="10" t="str">
        <v>Skill</v>
      </c>
      <c r="BEA3" s="10" t="str">
        <v>Skill</v>
      </c>
      <c r="BEB3" s="10" t="str">
        <v>Skill</v>
      </c>
      <c r="BEC3" s="10">
        <v>0</v>
      </c>
      <c r="BED3" s="10">
        <v>0</v>
      </c>
    </row>
    <row r="4" spans="1:1486">
      <c r="A4" s="10" cm="1">
        <f t="array" ref="A4:BED4">TRANSPOSE(AssignAspects!O2:O1487)</f>
        <v>0</v>
      </c>
      <c r="B4" s="10">
        <v>0</v>
      </c>
      <c r="C4" s="10">
        <v>0</v>
      </c>
      <c r="D4" s="10">
        <v>0</v>
      </c>
      <c r="E4" s="10">
        <v>0</v>
      </c>
      <c r="F4" s="10" t="str">
        <v>Force</v>
      </c>
      <c r="G4" s="10" t="str">
        <v>Health</v>
      </c>
      <c r="H4" s="10" t="str">
        <v>Magic</v>
      </c>
      <c r="I4" s="10" t="str">
        <v>Force</v>
      </c>
      <c r="J4" s="10" t="str">
        <v>Health</v>
      </c>
      <c r="K4" s="10">
        <v>0</v>
      </c>
      <c r="L4" s="10" t="str">
        <v>Melee</v>
      </c>
      <c r="M4" s="10">
        <v>0</v>
      </c>
      <c r="N4" s="10">
        <v>0</v>
      </c>
      <c r="O4" s="10">
        <v>0</v>
      </c>
      <c r="P4" s="10">
        <v>0</v>
      </c>
      <c r="Q4" s="10">
        <v>0</v>
      </c>
      <c r="R4" s="10" t="str">
        <v>Melee</v>
      </c>
      <c r="S4" s="10">
        <v>0</v>
      </c>
      <c r="T4" s="10">
        <v>0</v>
      </c>
      <c r="U4" s="10">
        <v>0</v>
      </c>
      <c r="V4" s="10">
        <v>0</v>
      </c>
      <c r="W4" s="10">
        <v>0</v>
      </c>
      <c r="X4" s="10" t="str">
        <v>Health</v>
      </c>
      <c r="Y4" s="10" t="str">
        <v>Health</v>
      </c>
      <c r="Z4" s="10" t="str">
        <v>Disease</v>
      </c>
      <c r="AA4" s="10" t="str">
        <v>Health</v>
      </c>
      <c r="AB4" s="10" t="str">
        <v>Disease</v>
      </c>
      <c r="AC4" s="10" t="str">
        <v>Health</v>
      </c>
      <c r="AD4" s="10" t="str">
        <v>Health</v>
      </c>
      <c r="AE4" s="10">
        <v>0</v>
      </c>
      <c r="AF4" s="10" t="str">
        <v>Force</v>
      </c>
      <c r="AG4" s="10" t="str">
        <v>Force</v>
      </c>
      <c r="AH4" s="10">
        <v>0</v>
      </c>
      <c r="AI4" s="10" t="str">
        <v>Force</v>
      </c>
      <c r="AJ4" s="10" t="str">
        <v>Force</v>
      </c>
      <c r="AK4" s="10" t="str">
        <v>Force</v>
      </c>
      <c r="AL4" s="10">
        <v>0</v>
      </c>
      <c r="AM4" s="10">
        <v>0</v>
      </c>
      <c r="AN4" s="10" t="str">
        <v>Force</v>
      </c>
      <c r="AO4" s="10" t="str">
        <v>Force</v>
      </c>
      <c r="AP4" s="10" t="str">
        <v>Force</v>
      </c>
      <c r="AQ4" s="10">
        <v>0</v>
      </c>
      <c r="AR4" s="10" t="str">
        <v>Force</v>
      </c>
      <c r="AS4" s="10" t="str">
        <v>Force</v>
      </c>
      <c r="AT4" s="10">
        <v>0</v>
      </c>
      <c r="AU4" s="10" t="str">
        <v>Gravity</v>
      </c>
      <c r="AV4" s="10">
        <v>0</v>
      </c>
      <c r="AW4" s="10" t="str">
        <v>Force</v>
      </c>
      <c r="AX4" s="10">
        <v>0</v>
      </c>
      <c r="AY4" s="10">
        <v>0</v>
      </c>
      <c r="AZ4" s="10" t="str">
        <v>Earth</v>
      </c>
      <c r="BA4" s="10" t="str">
        <v>Water</v>
      </c>
      <c r="BB4" s="10" t="str">
        <v>Melee</v>
      </c>
      <c r="BC4" s="10">
        <v>0</v>
      </c>
      <c r="BD4" s="10">
        <v>0</v>
      </c>
      <c r="BE4" s="10" t="str">
        <v>Earth</v>
      </c>
      <c r="BF4" s="10" t="str">
        <v>Force</v>
      </c>
      <c r="BG4" s="10" t="str">
        <v>Cloak</v>
      </c>
      <c r="BH4" s="10" t="str">
        <v>Earth</v>
      </c>
      <c r="BI4" s="10">
        <v>0</v>
      </c>
      <c r="BJ4" s="10" t="str">
        <v>Force</v>
      </c>
      <c r="BK4" s="10" t="str">
        <v>Earth</v>
      </c>
      <c r="BL4" s="10">
        <v>0</v>
      </c>
      <c r="BM4" s="10">
        <v>0</v>
      </c>
      <c r="BN4" s="10">
        <v>0</v>
      </c>
      <c r="BO4" s="10" t="str">
        <v>Force</v>
      </c>
      <c r="BP4" s="10">
        <v>0</v>
      </c>
      <c r="BQ4" s="10" t="str">
        <v>Frost</v>
      </c>
      <c r="BR4" s="10">
        <v>0</v>
      </c>
      <c r="BS4" s="10" t="str">
        <v>Force</v>
      </c>
      <c r="BT4" s="10">
        <v>0</v>
      </c>
      <c r="BU4" s="10" t="str">
        <v>Magic</v>
      </c>
      <c r="BV4" s="10" t="str">
        <v>Earth</v>
      </c>
      <c r="BW4" s="10" t="str">
        <v>Earth</v>
      </c>
      <c r="BX4" s="10" t="str">
        <v>Force</v>
      </c>
      <c r="BY4" s="10">
        <v>0</v>
      </c>
      <c r="BZ4" s="10">
        <v>0</v>
      </c>
      <c r="CA4" s="10">
        <v>0</v>
      </c>
      <c r="CB4" s="10">
        <v>0</v>
      </c>
      <c r="CC4" s="10">
        <v>0</v>
      </c>
      <c r="CD4" s="10">
        <v>0</v>
      </c>
      <c r="CE4" s="10">
        <v>0</v>
      </c>
      <c r="CF4" s="10">
        <v>0</v>
      </c>
      <c r="CG4" s="13" t="str">
        <v>Cloak</v>
      </c>
      <c r="CH4" s="10">
        <v>0</v>
      </c>
      <c r="CI4" s="10">
        <v>0</v>
      </c>
      <c r="CJ4" s="10">
        <v>0</v>
      </c>
      <c r="CK4" s="10">
        <v>0</v>
      </c>
      <c r="CL4" s="10">
        <v>0</v>
      </c>
      <c r="CM4" s="10">
        <v>0</v>
      </c>
      <c r="CN4" s="10">
        <v>0</v>
      </c>
      <c r="CO4" s="10">
        <v>0</v>
      </c>
      <c r="CP4" s="10">
        <v>0</v>
      </c>
      <c r="CQ4" s="10">
        <v>0</v>
      </c>
      <c r="CR4" s="10">
        <v>0</v>
      </c>
      <c r="CS4" s="10">
        <v>0</v>
      </c>
      <c r="CT4" s="10">
        <v>0</v>
      </c>
      <c r="CU4" s="10">
        <v>0</v>
      </c>
      <c r="CV4" s="10">
        <v>0</v>
      </c>
      <c r="CW4" s="10">
        <v>0</v>
      </c>
      <c r="CX4" s="10">
        <v>0</v>
      </c>
      <c r="CY4" s="10">
        <v>0</v>
      </c>
      <c r="CZ4" s="10">
        <v>0</v>
      </c>
      <c r="DA4" s="10">
        <v>0</v>
      </c>
      <c r="DB4" s="10">
        <v>0</v>
      </c>
      <c r="DC4" s="10">
        <v>0</v>
      </c>
      <c r="DD4" s="10" t="str">
        <v>Shock</v>
      </c>
      <c r="DE4" s="10" t="str">
        <v>Frost</v>
      </c>
      <c r="DF4" s="10" t="str">
        <v>Fire</v>
      </c>
      <c r="DG4" s="10" t="str">
        <v>Frost</v>
      </c>
      <c r="DH4" s="10" t="str">
        <v>Fire</v>
      </c>
      <c r="DI4" s="10" t="str">
        <v>Frost</v>
      </c>
      <c r="DJ4" s="10" t="str">
        <v>Fire</v>
      </c>
      <c r="DK4" s="10" t="str">
        <v>Shock</v>
      </c>
      <c r="DL4" s="10" t="str">
        <v>Fire</v>
      </c>
      <c r="DM4" s="10" t="str">
        <v>Shock</v>
      </c>
      <c r="DN4" s="10" t="str">
        <v>Frost</v>
      </c>
      <c r="DO4" s="10" t="str">
        <v>Frost</v>
      </c>
      <c r="DP4" s="10" t="str">
        <v>Fire</v>
      </c>
      <c r="DQ4" s="10" t="str">
        <v>Shock</v>
      </c>
      <c r="DR4" s="10" t="str">
        <v>Shock</v>
      </c>
      <c r="DS4" s="10" t="str">
        <v>Fire</v>
      </c>
      <c r="DT4" s="10" t="str">
        <v>Shock</v>
      </c>
      <c r="DU4" s="10" t="str">
        <v>Fire</v>
      </c>
      <c r="DV4" s="10" t="str">
        <v>Frost</v>
      </c>
      <c r="DW4" s="10" t="str">
        <v>Shock</v>
      </c>
      <c r="DX4" s="10" t="str">
        <v>Frost</v>
      </c>
      <c r="DY4" s="10" t="str">
        <v>Fire</v>
      </c>
      <c r="DZ4" s="10" t="str">
        <v>Shock</v>
      </c>
      <c r="EA4" s="10" t="str">
        <v>Shock</v>
      </c>
      <c r="EB4" s="10" t="str">
        <v>Fire</v>
      </c>
      <c r="EC4" s="10" t="str">
        <v>Fire</v>
      </c>
      <c r="ED4" s="10" t="str">
        <v>Frost</v>
      </c>
      <c r="EE4" s="10" t="str">
        <v>Frost</v>
      </c>
      <c r="EF4" s="10" t="str">
        <v>Shock</v>
      </c>
      <c r="EG4" s="10" t="str">
        <v>Frost</v>
      </c>
      <c r="EH4" s="10" t="str">
        <v>Fire</v>
      </c>
      <c r="EI4" s="10">
        <v>0</v>
      </c>
      <c r="EJ4" s="10">
        <v>0</v>
      </c>
      <c r="EK4" s="10">
        <v>0</v>
      </c>
      <c r="EL4" s="10">
        <v>0</v>
      </c>
      <c r="EM4" s="10">
        <v>0</v>
      </c>
      <c r="EN4" s="10" t="str">
        <v>Health</v>
      </c>
      <c r="EO4" s="10">
        <v>0</v>
      </c>
      <c r="EP4" s="10" t="str">
        <v>Health</v>
      </c>
      <c r="EQ4" s="10">
        <v>0</v>
      </c>
      <c r="ER4" s="10">
        <v>0</v>
      </c>
      <c r="ES4" s="10">
        <v>0</v>
      </c>
      <c r="ET4" s="10">
        <v>0</v>
      </c>
      <c r="EU4" s="10">
        <v>0</v>
      </c>
      <c r="EV4" s="10" t="str">
        <v>Health</v>
      </c>
      <c r="EW4" s="10">
        <v>0</v>
      </c>
      <c r="EX4" s="10" t="str">
        <v>Health</v>
      </c>
      <c r="EY4" s="10">
        <v>0</v>
      </c>
      <c r="EZ4" s="10">
        <v>0</v>
      </c>
      <c r="FA4" s="10">
        <v>0</v>
      </c>
      <c r="FB4" s="10">
        <v>0</v>
      </c>
      <c r="FC4" s="10">
        <v>0</v>
      </c>
      <c r="FD4" s="10">
        <v>0</v>
      </c>
      <c r="FE4" s="10">
        <v>0</v>
      </c>
      <c r="FF4" s="10">
        <v>0</v>
      </c>
      <c r="FG4" s="10" t="str">
        <v>Health</v>
      </c>
      <c r="FH4" s="10">
        <v>0</v>
      </c>
      <c r="FI4" s="10">
        <v>0</v>
      </c>
      <c r="FJ4" s="10" t="str">
        <v>Health</v>
      </c>
      <c r="FK4" s="10">
        <v>0</v>
      </c>
      <c r="FL4" s="10">
        <v>0</v>
      </c>
      <c r="FM4" s="10" t="str">
        <v>Health</v>
      </c>
      <c r="FN4" s="10" t="str">
        <v>Divine</v>
      </c>
      <c r="FO4" s="10" t="str">
        <v>Stamina</v>
      </c>
      <c r="FP4" s="10">
        <v>0</v>
      </c>
      <c r="FQ4" s="10" t="str">
        <v>Health</v>
      </c>
      <c r="FR4" s="10" t="str">
        <v>Health</v>
      </c>
      <c r="FS4" s="10" t="str">
        <v>Wind</v>
      </c>
      <c r="FT4" s="10" t="str">
        <v>Disease</v>
      </c>
      <c r="FU4" s="10">
        <v>0</v>
      </c>
      <c r="FV4" s="10">
        <v>0</v>
      </c>
      <c r="FW4" s="10" t="str">
        <v>Magicka</v>
      </c>
      <c r="FX4" s="10">
        <v>0</v>
      </c>
      <c r="FY4" s="10" t="str">
        <v>Disease</v>
      </c>
      <c r="FZ4" s="10">
        <v>0</v>
      </c>
      <c r="GA4" s="10">
        <v>0</v>
      </c>
      <c r="GB4" s="10" t="str">
        <v>Health</v>
      </c>
      <c r="GC4" s="10" t="str">
        <v>Health</v>
      </c>
      <c r="GD4" s="10">
        <v>0</v>
      </c>
      <c r="GE4" s="10" t="str">
        <v>Health</v>
      </c>
      <c r="GF4" s="10">
        <v>0</v>
      </c>
      <c r="GG4" s="10" t="str">
        <v>Health</v>
      </c>
      <c r="GH4" s="10">
        <v>0</v>
      </c>
      <c r="GI4" s="10" t="str">
        <v>Health</v>
      </c>
      <c r="GJ4" s="10" t="str">
        <v>Divine</v>
      </c>
      <c r="GK4" s="10">
        <v>0</v>
      </c>
      <c r="GL4" s="10" t="str">
        <v>Divine</v>
      </c>
      <c r="GM4" s="10" t="str">
        <v>Divine</v>
      </c>
      <c r="GN4" s="10">
        <v>0</v>
      </c>
      <c r="GO4" s="10" t="str">
        <v>Divine</v>
      </c>
      <c r="GP4" s="10" t="str">
        <v>Disease</v>
      </c>
      <c r="GQ4" s="10" t="str">
        <v>Divine</v>
      </c>
      <c r="GR4" s="10">
        <v>0</v>
      </c>
      <c r="GS4" s="10" t="str">
        <v>Magic</v>
      </c>
      <c r="GT4" s="10" t="str">
        <v>Fire</v>
      </c>
      <c r="GU4" s="10" t="str">
        <v>Fire</v>
      </c>
      <c r="GV4" s="10" t="str">
        <v>Shock</v>
      </c>
      <c r="GW4" s="10" t="str">
        <v>Frost</v>
      </c>
      <c r="GX4" s="10" t="str">
        <v>Shock</v>
      </c>
      <c r="GY4" s="10">
        <v>0</v>
      </c>
      <c r="GZ4" s="10" t="str">
        <v>Frost</v>
      </c>
      <c r="HA4" s="10">
        <v>0</v>
      </c>
      <c r="HB4" s="10" t="str">
        <v>Fire</v>
      </c>
      <c r="HC4" s="10" t="str">
        <v>Frost</v>
      </c>
      <c r="HD4" s="10" t="str">
        <v>Force</v>
      </c>
      <c r="HE4" s="10" t="str">
        <v>Fire</v>
      </c>
      <c r="HF4" s="10" t="str">
        <v>Frost</v>
      </c>
      <c r="HG4" s="10">
        <v>0</v>
      </c>
      <c r="HH4" s="10" t="str">
        <v>Frost</v>
      </c>
      <c r="HI4" s="10" t="str">
        <v>Fire</v>
      </c>
      <c r="HJ4" s="10" t="str">
        <v>Fire</v>
      </c>
      <c r="HK4" s="10" t="str">
        <v>Shock</v>
      </c>
      <c r="HL4" s="10" t="str">
        <v>Fire</v>
      </c>
      <c r="HM4" s="10" t="str">
        <v>Frost</v>
      </c>
      <c r="HN4" s="10" t="str">
        <v>Frost</v>
      </c>
      <c r="HO4" s="10" t="str">
        <v>Frost</v>
      </c>
      <c r="HP4" s="10" t="str">
        <v>Fire</v>
      </c>
      <c r="HQ4" s="10">
        <v>0</v>
      </c>
      <c r="HR4" s="10" t="str">
        <v>Shock</v>
      </c>
      <c r="HS4" s="10" t="str">
        <v>Fire</v>
      </c>
      <c r="HT4" s="10" t="str">
        <v>Shock</v>
      </c>
      <c r="HU4" s="10" t="str">
        <v>Frost</v>
      </c>
      <c r="HV4" s="10" t="str">
        <v>Fire</v>
      </c>
      <c r="HW4" s="10" t="str">
        <v>Fire</v>
      </c>
      <c r="HX4" s="10" t="str">
        <v>Shock</v>
      </c>
      <c r="HY4" s="10" t="str">
        <v>Shock</v>
      </c>
      <c r="HZ4" s="10" t="str">
        <v>Frost</v>
      </c>
      <c r="IA4" s="10" t="str">
        <v>Frost</v>
      </c>
      <c r="IB4" s="10" t="str">
        <v>Frost</v>
      </c>
      <c r="IC4" s="10" t="str">
        <v>Fire</v>
      </c>
      <c r="ID4" s="10" t="str">
        <v>Fire</v>
      </c>
      <c r="IE4" s="10" t="str">
        <v>Fire</v>
      </c>
      <c r="IF4" s="10" t="str">
        <v>Shock</v>
      </c>
      <c r="IG4" s="10" t="str">
        <v>Shock</v>
      </c>
      <c r="IH4" s="10" t="str">
        <v>Fire</v>
      </c>
      <c r="II4" s="10" t="str">
        <v>Fire</v>
      </c>
      <c r="IJ4" s="10" t="str">
        <v>Shock</v>
      </c>
      <c r="IK4" s="10" t="str">
        <v>Frost</v>
      </c>
      <c r="IL4" s="10">
        <v>0</v>
      </c>
      <c r="IM4" s="10">
        <v>0</v>
      </c>
      <c r="IN4" s="10" t="str">
        <v>Fire</v>
      </c>
      <c r="IO4" s="10" t="str">
        <v>Frost</v>
      </c>
      <c r="IP4" s="10" t="str">
        <v>Shock</v>
      </c>
      <c r="IQ4" s="10" t="str">
        <v>Fire</v>
      </c>
      <c r="IR4" s="10" t="str">
        <v>Fire</v>
      </c>
      <c r="IS4" s="10" t="str">
        <v>Frost</v>
      </c>
      <c r="IT4" s="10" t="str">
        <v>Magic</v>
      </c>
      <c r="IU4" s="10" t="str">
        <v>Shock</v>
      </c>
      <c r="IV4" s="10" t="str">
        <v>Fire</v>
      </c>
      <c r="IW4" s="10">
        <v>0</v>
      </c>
      <c r="IX4" s="10" t="str">
        <v>Health</v>
      </c>
      <c r="IY4" s="10" t="str">
        <v>Divine</v>
      </c>
      <c r="IZ4" s="10" t="str">
        <v>Divine</v>
      </c>
      <c r="JA4" s="10">
        <v>0</v>
      </c>
      <c r="JB4" s="10">
        <v>0</v>
      </c>
      <c r="JC4" s="10">
        <v>0</v>
      </c>
      <c r="JD4" s="10">
        <v>0</v>
      </c>
      <c r="JE4" s="10" t="str">
        <v>Divine</v>
      </c>
      <c r="JF4" s="10" t="str">
        <v>Divine</v>
      </c>
      <c r="JG4" s="10" t="str">
        <v>Divine</v>
      </c>
      <c r="JH4" s="10">
        <v>0</v>
      </c>
      <c r="JI4" s="10" t="str">
        <v>Shock</v>
      </c>
      <c r="JJ4" s="10" t="str">
        <v>Health</v>
      </c>
      <c r="JK4" s="10" t="str">
        <v>Soul</v>
      </c>
      <c r="JL4" s="10">
        <v>0</v>
      </c>
      <c r="JM4" s="10">
        <v>0</v>
      </c>
      <c r="JN4" s="10" t="str">
        <v>Health</v>
      </c>
      <c r="JO4" s="10">
        <v>0</v>
      </c>
      <c r="JP4" s="10" t="str">
        <v>Force</v>
      </c>
      <c r="JQ4" s="10" t="str">
        <v>Health</v>
      </c>
      <c r="JR4" s="10" t="str">
        <v>Health</v>
      </c>
      <c r="JS4" s="10" t="str">
        <v>Cloak</v>
      </c>
      <c r="JT4" s="10" t="str">
        <v>Cloak</v>
      </c>
      <c r="JU4" s="10" t="str">
        <v>Force</v>
      </c>
      <c r="JV4" s="10" t="str">
        <v>Cloak</v>
      </c>
      <c r="JW4" s="10">
        <v>0</v>
      </c>
      <c r="JX4" s="10" t="str">
        <v>Magic</v>
      </c>
      <c r="JY4" s="10" t="str">
        <v>Shock</v>
      </c>
      <c r="JZ4" s="10">
        <v>0</v>
      </c>
      <c r="KA4" s="10" t="str">
        <v>Disease</v>
      </c>
      <c r="KB4" s="10" t="str">
        <v>Divine</v>
      </c>
      <c r="KC4" s="10" t="str">
        <v>Divine</v>
      </c>
      <c r="KD4" s="10" t="str">
        <v>Health</v>
      </c>
      <c r="KE4" s="10">
        <v>0</v>
      </c>
      <c r="KF4" s="10">
        <v>0</v>
      </c>
      <c r="KG4" s="10">
        <v>0</v>
      </c>
      <c r="KH4" s="10" t="str">
        <v>Divine</v>
      </c>
      <c r="KI4" s="10" t="str">
        <v>Fire</v>
      </c>
      <c r="KJ4" s="10" t="str">
        <v>Magic</v>
      </c>
      <c r="KK4" s="10" t="str">
        <v>Force</v>
      </c>
      <c r="KL4" s="10">
        <v>0</v>
      </c>
      <c r="KM4" s="10" t="str">
        <v>Health</v>
      </c>
      <c r="KN4" s="10" t="str">
        <v>Health</v>
      </c>
      <c r="KO4" s="10" t="str">
        <v>Divine</v>
      </c>
      <c r="KP4" s="10" t="str">
        <v>Health</v>
      </c>
      <c r="KQ4" s="10" t="str">
        <v>Divine</v>
      </c>
      <c r="KR4" s="10" t="str">
        <v>Disease</v>
      </c>
      <c r="KS4" s="10" t="str">
        <v>Shock</v>
      </c>
      <c r="KT4" s="10">
        <v>0</v>
      </c>
      <c r="KU4" s="10">
        <v>0</v>
      </c>
      <c r="KV4" s="10">
        <v>0</v>
      </c>
      <c r="KW4" s="10" t="str">
        <v>Force</v>
      </c>
      <c r="KX4" s="10">
        <v>0</v>
      </c>
      <c r="KY4" s="10">
        <v>0</v>
      </c>
      <c r="KZ4" s="10">
        <v>0</v>
      </c>
      <c r="LA4" s="10">
        <v>0</v>
      </c>
      <c r="LB4" s="10">
        <v>0</v>
      </c>
      <c r="LC4" s="10">
        <v>0</v>
      </c>
      <c r="LD4" s="10">
        <v>0</v>
      </c>
      <c r="LE4" s="10">
        <v>0</v>
      </c>
      <c r="LF4" s="10">
        <v>0</v>
      </c>
      <c r="LG4" s="10">
        <v>0</v>
      </c>
      <c r="LH4" s="10" t="str">
        <v>Force</v>
      </c>
      <c r="LI4" s="10">
        <v>0</v>
      </c>
      <c r="LJ4" s="10" t="str">
        <v>Force</v>
      </c>
      <c r="LK4" s="10" t="str">
        <v>Force</v>
      </c>
      <c r="LL4" s="10" t="str">
        <v>Force</v>
      </c>
      <c r="LM4" s="10" t="str">
        <v>Divine</v>
      </c>
      <c r="LN4" s="10" t="str">
        <v>Divine</v>
      </c>
      <c r="LO4" s="10" t="str">
        <v>Divine</v>
      </c>
      <c r="LP4" s="10" t="str">
        <v>Divine</v>
      </c>
      <c r="LQ4" s="10">
        <v>0</v>
      </c>
      <c r="LR4" s="10" t="str">
        <v>Earth</v>
      </c>
      <c r="LS4" s="10" t="str">
        <v>Wind</v>
      </c>
      <c r="LT4" s="10" t="str">
        <v>Water</v>
      </c>
      <c r="LU4" s="10" t="str">
        <v>Earth</v>
      </c>
      <c r="LV4" s="10">
        <v>0</v>
      </c>
      <c r="LW4" s="10">
        <v>0</v>
      </c>
      <c r="LX4" s="10" t="str">
        <v>Earth</v>
      </c>
      <c r="LY4" s="10">
        <v>0</v>
      </c>
      <c r="LZ4" s="10">
        <v>0</v>
      </c>
      <c r="MA4" s="10" t="str">
        <v>Earth</v>
      </c>
      <c r="MB4" s="10" t="str">
        <v>Earth</v>
      </c>
      <c r="MC4" s="10" t="str">
        <v>Water</v>
      </c>
      <c r="MD4" s="10">
        <v>0</v>
      </c>
      <c r="ME4" s="10" t="str">
        <v>Wind</v>
      </c>
      <c r="MF4" s="10">
        <v>0</v>
      </c>
      <c r="MG4" s="10">
        <v>0</v>
      </c>
      <c r="MH4" s="10" t="str">
        <v>Cloak</v>
      </c>
      <c r="MI4" s="10" t="str">
        <v>Earth</v>
      </c>
      <c r="MJ4" s="10" t="str">
        <v>Earth</v>
      </c>
      <c r="MK4" s="10">
        <v>0</v>
      </c>
      <c r="ML4" s="10" t="str">
        <v>Cloak</v>
      </c>
      <c r="MM4" s="10" t="str">
        <v>Earth</v>
      </c>
      <c r="MN4" s="10">
        <v>0</v>
      </c>
      <c r="MO4" s="10">
        <v>0</v>
      </c>
      <c r="MP4" s="10" t="str">
        <v>Earth</v>
      </c>
      <c r="MQ4" s="10">
        <v>0</v>
      </c>
      <c r="MR4" s="10">
        <v>0</v>
      </c>
      <c r="MS4" s="10">
        <v>0</v>
      </c>
      <c r="MT4" s="10" t="str">
        <v>Earth</v>
      </c>
      <c r="MU4" s="10">
        <v>0</v>
      </c>
      <c r="MV4" s="10" t="str">
        <v>Disease</v>
      </c>
      <c r="MW4" s="10" t="str">
        <v>Earth</v>
      </c>
      <c r="MX4" s="10" t="str">
        <v>Frost</v>
      </c>
      <c r="MY4" s="10" t="str">
        <v>Divine</v>
      </c>
      <c r="MZ4" s="10">
        <v>0</v>
      </c>
      <c r="NA4" s="10" t="str">
        <v>Shock</v>
      </c>
      <c r="NB4" s="10">
        <v>0</v>
      </c>
      <c r="NC4" s="10" t="str">
        <v>Poison</v>
      </c>
      <c r="ND4" s="10" t="str">
        <v>Frost</v>
      </c>
      <c r="NE4" s="10">
        <v>0</v>
      </c>
      <c r="NF4" s="10">
        <v>0</v>
      </c>
      <c r="NG4" s="10">
        <v>0</v>
      </c>
      <c r="NH4" s="10">
        <v>0</v>
      </c>
      <c r="NI4" s="10" t="str">
        <v>Divine</v>
      </c>
      <c r="NJ4" s="10">
        <v>0</v>
      </c>
      <c r="NK4" s="10">
        <v>0</v>
      </c>
      <c r="NL4" s="10">
        <v>0</v>
      </c>
      <c r="NM4" s="10" t="str">
        <v>Disease</v>
      </c>
      <c r="NN4" s="10" t="str">
        <v>Fire</v>
      </c>
      <c r="NO4" s="10" t="str">
        <v>Frost</v>
      </c>
      <c r="NP4" s="10" t="str">
        <v>Shock</v>
      </c>
      <c r="NQ4" s="10" t="str">
        <v>Fire</v>
      </c>
      <c r="NR4" s="10" t="str">
        <v>Shock</v>
      </c>
      <c r="NS4" s="10" t="str">
        <v>Frost</v>
      </c>
      <c r="NT4" s="10" t="str">
        <v>Shock</v>
      </c>
      <c r="NU4" s="10" t="str">
        <v>Fire</v>
      </c>
      <c r="NV4" s="10" t="str">
        <v>Disease</v>
      </c>
      <c r="NW4" s="10" t="str">
        <v>Force</v>
      </c>
      <c r="NX4" s="10" t="str">
        <v>Fire</v>
      </c>
      <c r="NY4" s="10">
        <v>0</v>
      </c>
      <c r="NZ4" s="10" t="str">
        <v>Shock</v>
      </c>
      <c r="OA4" s="10" t="str">
        <v>Health</v>
      </c>
      <c r="OB4" s="10" t="str">
        <v>Frost</v>
      </c>
      <c r="OC4" s="10">
        <v>0</v>
      </c>
      <c r="OD4" s="10">
        <v>0</v>
      </c>
      <c r="OE4" s="10">
        <v>0</v>
      </c>
      <c r="OF4" s="10">
        <v>0</v>
      </c>
      <c r="OG4" s="10" t="str">
        <v>Fire</v>
      </c>
      <c r="OH4" s="10">
        <v>0</v>
      </c>
      <c r="OI4" s="10">
        <v>0</v>
      </c>
      <c r="OJ4" s="10">
        <v>0</v>
      </c>
      <c r="OK4" s="10" t="str">
        <v>Melee</v>
      </c>
      <c r="OL4" s="10">
        <v>0</v>
      </c>
      <c r="OM4" s="10">
        <v>0</v>
      </c>
      <c r="ON4" s="10" t="str">
        <v>Force</v>
      </c>
      <c r="OO4" s="10">
        <v>0</v>
      </c>
      <c r="OP4" s="10">
        <v>0</v>
      </c>
      <c r="OQ4" s="10" t="str">
        <v>Magic</v>
      </c>
      <c r="OR4" s="10" t="str">
        <v>Force</v>
      </c>
      <c r="OS4" s="10" t="str">
        <v>Force</v>
      </c>
      <c r="OT4" s="10">
        <v>0</v>
      </c>
      <c r="OU4" s="10">
        <v>0</v>
      </c>
      <c r="OV4" s="10">
        <v>0</v>
      </c>
      <c r="OW4" s="10">
        <v>0</v>
      </c>
      <c r="OX4" s="10">
        <v>0</v>
      </c>
      <c r="OY4" s="10">
        <v>0</v>
      </c>
      <c r="OZ4" s="10">
        <v>0</v>
      </c>
      <c r="PA4" s="10" t="str">
        <v>Frost</v>
      </c>
      <c r="PB4" s="10" t="str">
        <v>Fire</v>
      </c>
      <c r="PC4" s="10" t="str">
        <v>Shock</v>
      </c>
      <c r="PD4" s="10" t="str">
        <v>Frost</v>
      </c>
      <c r="PE4" s="10" t="str">
        <v>Fire</v>
      </c>
      <c r="PF4" s="10" t="str">
        <v>Fire</v>
      </c>
      <c r="PG4" s="10">
        <v>0</v>
      </c>
      <c r="PH4" s="10" t="str">
        <v>Shock</v>
      </c>
      <c r="PI4" s="10">
        <v>0</v>
      </c>
      <c r="PJ4" s="10">
        <v>0</v>
      </c>
      <c r="PK4" s="10" t="str">
        <v>Poison</v>
      </c>
      <c r="PL4" s="10" t="str">
        <v>Cloak</v>
      </c>
      <c r="PM4" s="10" t="str">
        <v>Force</v>
      </c>
      <c r="PN4" s="10">
        <v>0</v>
      </c>
      <c r="PO4" s="10" t="str">
        <v>Force</v>
      </c>
      <c r="PP4" s="10" t="str">
        <v>Fire</v>
      </c>
      <c r="PQ4" s="10" t="str">
        <v>Frost</v>
      </c>
      <c r="PR4" s="10" t="str">
        <v>Magic</v>
      </c>
      <c r="PS4" s="10" t="str">
        <v>Poison</v>
      </c>
      <c r="PT4" s="10" t="str">
        <v>Shock</v>
      </c>
      <c r="PU4" s="10" t="str">
        <v>Force</v>
      </c>
      <c r="PV4" s="10" t="str">
        <v>Force</v>
      </c>
      <c r="PW4" s="10" t="str">
        <v>Force</v>
      </c>
      <c r="PX4" s="10">
        <v>0</v>
      </c>
      <c r="PY4" s="10">
        <v>0</v>
      </c>
      <c r="PZ4" s="10" t="str">
        <v>Force</v>
      </c>
      <c r="QA4" s="10">
        <v>0</v>
      </c>
      <c r="QB4" s="10" t="str">
        <v>Fire</v>
      </c>
      <c r="QC4" s="10" t="str">
        <v>Frost</v>
      </c>
      <c r="QD4" s="10" t="str">
        <v>Magic</v>
      </c>
      <c r="QE4" s="10" t="str">
        <v>Poison</v>
      </c>
      <c r="QF4" s="10" t="str">
        <v>Shock</v>
      </c>
      <c r="QG4" s="10">
        <v>0</v>
      </c>
      <c r="QH4" s="10" t="str">
        <v>Force</v>
      </c>
      <c r="QI4" s="10">
        <v>0</v>
      </c>
      <c r="QJ4" s="10">
        <v>0</v>
      </c>
      <c r="QK4" s="10">
        <v>0</v>
      </c>
      <c r="QL4" s="10">
        <v>0</v>
      </c>
      <c r="QM4" s="10">
        <v>0</v>
      </c>
      <c r="QN4" s="10">
        <v>0</v>
      </c>
      <c r="QO4" s="10">
        <v>0</v>
      </c>
      <c r="QP4" s="10">
        <v>0</v>
      </c>
      <c r="QQ4" s="10">
        <v>0</v>
      </c>
      <c r="QR4" s="10">
        <v>0</v>
      </c>
      <c r="QS4" s="10">
        <v>0</v>
      </c>
      <c r="QT4" s="10">
        <v>0</v>
      </c>
      <c r="QU4" s="10">
        <v>0</v>
      </c>
      <c r="QV4" s="10">
        <v>0</v>
      </c>
      <c r="QW4" s="10">
        <v>0</v>
      </c>
      <c r="QX4" s="10">
        <v>0</v>
      </c>
      <c r="QY4" s="10">
        <v>0</v>
      </c>
      <c r="QZ4" s="10">
        <v>0</v>
      </c>
      <c r="RA4" s="10">
        <v>0</v>
      </c>
      <c r="RB4" s="10">
        <v>0</v>
      </c>
      <c r="RC4" s="10">
        <v>0</v>
      </c>
      <c r="RD4" s="10" t="str">
        <v>Fire</v>
      </c>
      <c r="RE4" s="10" t="str">
        <v>Frost</v>
      </c>
      <c r="RF4" s="10" t="str">
        <v>Magic</v>
      </c>
      <c r="RG4" s="10" t="str">
        <v>Poison</v>
      </c>
      <c r="RH4" s="10" t="str">
        <v>Shock</v>
      </c>
      <c r="RI4" s="10">
        <v>0</v>
      </c>
      <c r="RJ4" s="10">
        <v>0</v>
      </c>
      <c r="RK4" s="10">
        <v>0</v>
      </c>
      <c r="RL4" s="10">
        <v>0</v>
      </c>
      <c r="RM4" s="10" t="str">
        <v>Cloak</v>
      </c>
      <c r="RN4" s="10">
        <v>0</v>
      </c>
      <c r="RO4" s="10">
        <v>0</v>
      </c>
      <c r="RP4" s="10" t="str">
        <v>Shock</v>
      </c>
      <c r="RQ4" s="10">
        <v>0</v>
      </c>
      <c r="RR4" s="10">
        <v>0</v>
      </c>
      <c r="RS4" s="10" t="str">
        <v>Fire</v>
      </c>
      <c r="RT4" s="10" t="str">
        <v>Frost</v>
      </c>
      <c r="RU4" s="10" t="str">
        <v>Magic</v>
      </c>
      <c r="RV4" s="10" t="str">
        <v>Poison</v>
      </c>
      <c r="RW4" s="10" t="str">
        <v>Shock</v>
      </c>
      <c r="RX4" s="10">
        <v>0</v>
      </c>
      <c r="RY4" s="10" t="str">
        <v>Frost</v>
      </c>
      <c r="RZ4" s="10" t="str">
        <v>Fire</v>
      </c>
      <c r="SA4" s="10">
        <v>0</v>
      </c>
      <c r="SB4" s="10">
        <v>0</v>
      </c>
      <c r="SC4" s="10">
        <v>0</v>
      </c>
      <c r="SD4" s="10">
        <v>0</v>
      </c>
      <c r="SE4" s="10">
        <v>0</v>
      </c>
      <c r="SF4" s="10">
        <v>0</v>
      </c>
      <c r="SG4" s="10" t="str">
        <v>Light</v>
      </c>
      <c r="SH4" s="10">
        <v>0</v>
      </c>
      <c r="SI4" s="10">
        <v>0</v>
      </c>
      <c r="SJ4" s="10">
        <v>0</v>
      </c>
      <c r="SK4" s="10">
        <v>0</v>
      </c>
      <c r="SL4" s="10" t="str">
        <v>Light</v>
      </c>
      <c r="SM4" s="10">
        <v>0</v>
      </c>
      <c r="SN4" s="10">
        <v>0</v>
      </c>
      <c r="SO4" s="10">
        <v>0</v>
      </c>
      <c r="SP4" s="10">
        <v>0</v>
      </c>
      <c r="SQ4" s="10" t="str">
        <v>Health</v>
      </c>
      <c r="SR4" s="10">
        <v>0</v>
      </c>
      <c r="SS4" s="10">
        <v>0</v>
      </c>
      <c r="ST4" s="10">
        <v>0</v>
      </c>
      <c r="SU4" s="10" t="str">
        <v>Health</v>
      </c>
      <c r="SV4" s="10" t="str">
        <v>Stamina</v>
      </c>
      <c r="SW4" s="10" t="str">
        <v>Disease</v>
      </c>
      <c r="SX4" s="10" t="str">
        <v>Disease</v>
      </c>
      <c r="SY4" s="10" t="str">
        <v>Health</v>
      </c>
      <c r="SZ4" s="10">
        <v>0</v>
      </c>
      <c r="TA4" s="10">
        <v>0</v>
      </c>
      <c r="TB4" s="10" t="str">
        <v>Dragon</v>
      </c>
      <c r="TC4" s="10" t="str">
        <v>Ward</v>
      </c>
      <c r="TD4" s="10" t="str">
        <v>Health</v>
      </c>
      <c r="TE4" s="10">
        <v>0</v>
      </c>
      <c r="TF4" s="10">
        <v>0</v>
      </c>
      <c r="TG4" s="10">
        <v>0</v>
      </c>
      <c r="TH4" s="10">
        <v>0</v>
      </c>
      <c r="TI4" s="10">
        <v>0</v>
      </c>
      <c r="TJ4" s="10">
        <v>0</v>
      </c>
      <c r="TK4" s="10" t="str">
        <v>Health</v>
      </c>
      <c r="TL4" s="10" t="str">
        <v>Stamina</v>
      </c>
      <c r="TM4" s="10" t="str">
        <v>Ward</v>
      </c>
      <c r="TN4" s="10">
        <v>0</v>
      </c>
      <c r="TO4" s="10" t="str">
        <v>Health</v>
      </c>
      <c r="TP4" s="10">
        <v>0</v>
      </c>
      <c r="TQ4" s="10" t="str">
        <v>Force</v>
      </c>
      <c r="TR4" s="10">
        <v>0</v>
      </c>
      <c r="TS4" s="10">
        <v>0</v>
      </c>
      <c r="TT4" s="10">
        <v>0</v>
      </c>
      <c r="TU4" s="10" t="str">
        <v>Gravity</v>
      </c>
      <c r="TV4" s="10" t="str">
        <v>Force</v>
      </c>
      <c r="TW4" s="10">
        <v>0</v>
      </c>
      <c r="TX4" s="10">
        <v>0</v>
      </c>
      <c r="TY4" s="10">
        <v>0</v>
      </c>
      <c r="TZ4" s="10" t="str">
        <v>Gravity</v>
      </c>
      <c r="UA4" s="10">
        <v>0</v>
      </c>
      <c r="UB4" s="10" t="str">
        <v>Health</v>
      </c>
      <c r="UC4" s="10" t="str">
        <v>Fire</v>
      </c>
      <c r="UD4" s="10" t="str">
        <v>Frost</v>
      </c>
      <c r="UE4" s="10">
        <v>0</v>
      </c>
      <c r="UF4" s="10" t="str">
        <v>Force</v>
      </c>
      <c r="UG4" s="10" t="str">
        <v>Poison</v>
      </c>
      <c r="UH4" s="10" t="str">
        <v>Shock</v>
      </c>
      <c r="UI4" s="10" t="str">
        <v>Force</v>
      </c>
      <c r="UJ4" s="10">
        <v>0</v>
      </c>
      <c r="UK4" s="10">
        <v>0</v>
      </c>
      <c r="UL4" s="10">
        <v>0</v>
      </c>
      <c r="UM4" s="10" t="str">
        <v>Cloak</v>
      </c>
      <c r="UN4" s="10">
        <v>0</v>
      </c>
      <c r="UO4" s="10" t="str">
        <v>Gravity</v>
      </c>
      <c r="UP4" s="10">
        <v>0</v>
      </c>
      <c r="UQ4" s="10" t="str">
        <v>Gravity</v>
      </c>
      <c r="UR4" s="10" t="str">
        <v>Force</v>
      </c>
      <c r="US4" s="10" t="str">
        <v>Protection</v>
      </c>
      <c r="UT4" s="10">
        <v>0</v>
      </c>
      <c r="UU4" s="10" t="str">
        <v>Force</v>
      </c>
      <c r="UV4" s="10">
        <v>0</v>
      </c>
      <c r="UW4" s="10">
        <v>0</v>
      </c>
      <c r="UX4" s="10">
        <v>0</v>
      </c>
      <c r="UY4" s="10">
        <v>0</v>
      </c>
      <c r="UZ4" s="10" t="str">
        <v>Earth</v>
      </c>
      <c r="VA4" s="10" t="str">
        <v>Fire</v>
      </c>
      <c r="VB4" s="10" t="str">
        <v>Frost</v>
      </c>
      <c r="VC4" s="10" t="str">
        <v>Poison</v>
      </c>
      <c r="VD4" s="10" t="str">
        <v>Shock</v>
      </c>
      <c r="VE4" s="10" t="str">
        <v>Wind</v>
      </c>
      <c r="VF4" s="10" t="str">
        <v>Health</v>
      </c>
      <c r="VG4" s="10">
        <v>0</v>
      </c>
      <c r="VH4" s="10">
        <v>0</v>
      </c>
      <c r="VI4" s="10">
        <v>0</v>
      </c>
      <c r="VJ4" s="10" t="str">
        <v>Fire</v>
      </c>
      <c r="VK4" s="10" t="str">
        <v>Force</v>
      </c>
      <c r="VL4" s="10">
        <v>0</v>
      </c>
      <c r="VM4" s="10" t="str">
        <v>Frost</v>
      </c>
      <c r="VN4" s="10" t="str">
        <v>Shock</v>
      </c>
      <c r="VO4" s="10" t="str">
        <v>Protection</v>
      </c>
      <c r="VP4" s="10" t="str">
        <v>Force</v>
      </c>
      <c r="VQ4" s="10" t="str">
        <v>Poison</v>
      </c>
      <c r="VR4" s="10" t="str">
        <v>Cloak</v>
      </c>
      <c r="VS4" s="10">
        <v>0</v>
      </c>
      <c r="VT4" s="10" t="str">
        <v>Gravity</v>
      </c>
      <c r="VU4" s="10">
        <v>0</v>
      </c>
      <c r="VV4" s="10">
        <v>0</v>
      </c>
      <c r="VW4" s="10" t="str">
        <v>Oblivion</v>
      </c>
      <c r="VX4" s="10">
        <v>0</v>
      </c>
      <c r="VY4" s="10">
        <v>0</v>
      </c>
      <c r="VZ4" s="10">
        <v>0</v>
      </c>
      <c r="WA4" s="10">
        <v>0</v>
      </c>
      <c r="WB4" s="10">
        <v>0</v>
      </c>
      <c r="WC4" s="10">
        <v>0</v>
      </c>
      <c r="WD4" s="10">
        <v>0</v>
      </c>
      <c r="WE4" s="10">
        <v>0</v>
      </c>
      <c r="WF4" s="10">
        <v>0</v>
      </c>
      <c r="WG4" s="10">
        <v>0</v>
      </c>
      <c r="WH4" s="10">
        <v>0</v>
      </c>
      <c r="WI4" s="10" t="str">
        <v>Fire</v>
      </c>
      <c r="WJ4" s="10">
        <v>0</v>
      </c>
      <c r="WK4" s="10">
        <v>0</v>
      </c>
      <c r="WL4" s="10" t="str">
        <v>Oblivion</v>
      </c>
      <c r="WM4" s="10">
        <v>0</v>
      </c>
      <c r="WN4" s="10">
        <v>0</v>
      </c>
      <c r="WO4" s="10">
        <v>0</v>
      </c>
      <c r="WP4" s="10">
        <v>0</v>
      </c>
      <c r="WQ4" s="10">
        <v>0</v>
      </c>
      <c r="WR4" s="10">
        <v>0</v>
      </c>
      <c r="WS4" s="10">
        <v>0</v>
      </c>
      <c r="WT4" s="10">
        <v>0</v>
      </c>
      <c r="WU4" s="10">
        <v>0</v>
      </c>
      <c r="WV4" s="10">
        <v>0</v>
      </c>
      <c r="WW4" s="10">
        <v>0</v>
      </c>
      <c r="WX4" s="10">
        <v>0</v>
      </c>
      <c r="WY4" s="10">
        <v>0</v>
      </c>
      <c r="WZ4" s="10">
        <v>0</v>
      </c>
      <c r="XA4" s="10">
        <v>0</v>
      </c>
      <c r="XB4" s="10">
        <v>0</v>
      </c>
      <c r="XC4" s="10">
        <v>0</v>
      </c>
      <c r="XD4" s="10">
        <v>0</v>
      </c>
      <c r="XE4" s="10">
        <v>0</v>
      </c>
      <c r="XF4" s="10">
        <v>0</v>
      </c>
      <c r="XG4" s="10">
        <v>0</v>
      </c>
      <c r="XH4" s="10">
        <v>0</v>
      </c>
      <c r="XI4" s="10">
        <v>0</v>
      </c>
      <c r="XJ4" s="10">
        <v>0</v>
      </c>
      <c r="XK4" s="10">
        <v>0</v>
      </c>
      <c r="XL4" s="10">
        <v>0</v>
      </c>
      <c r="XM4" s="10">
        <v>0</v>
      </c>
      <c r="XN4" s="10" t="str">
        <v>Oblivion</v>
      </c>
      <c r="XO4" s="10">
        <v>0</v>
      </c>
      <c r="XP4" s="10">
        <v>0</v>
      </c>
      <c r="XQ4" s="10">
        <v>0</v>
      </c>
      <c r="XR4" s="10">
        <v>0</v>
      </c>
      <c r="XS4" s="10" t="str">
        <v>Fire</v>
      </c>
      <c r="XT4" s="10" t="str">
        <v>Frost</v>
      </c>
      <c r="XU4" s="10" t="str">
        <v>Health</v>
      </c>
      <c r="XV4" s="10" t="str">
        <v>Shock</v>
      </c>
      <c r="XW4" s="10">
        <v>0</v>
      </c>
      <c r="XX4" s="10">
        <v>0</v>
      </c>
      <c r="XY4" s="10" t="str">
        <v>Health</v>
      </c>
      <c r="XZ4" s="10" t="str">
        <v>Health</v>
      </c>
      <c r="YA4" s="10" t="str">
        <v>Health</v>
      </c>
      <c r="YB4" s="10" t="str">
        <v>Fire</v>
      </c>
      <c r="YC4" s="10" t="str">
        <v>Frost</v>
      </c>
      <c r="YD4" s="10" t="str">
        <v>Fire</v>
      </c>
      <c r="YE4" s="10" t="str">
        <v>Frost</v>
      </c>
      <c r="YF4" s="10" t="str">
        <v>Shock</v>
      </c>
      <c r="YG4" s="10" t="str">
        <v>Frost</v>
      </c>
      <c r="YH4" s="10" t="str">
        <v>Fire</v>
      </c>
      <c r="YI4" s="10" t="str">
        <v>Shock</v>
      </c>
      <c r="YJ4" s="10">
        <v>0</v>
      </c>
      <c r="YK4" s="10">
        <v>0</v>
      </c>
      <c r="YL4" s="10">
        <v>0</v>
      </c>
      <c r="YM4" s="10">
        <v>0</v>
      </c>
      <c r="YN4" s="10" t="str">
        <v>Shock</v>
      </c>
      <c r="YO4" s="10" t="str">
        <v>Health</v>
      </c>
      <c r="YP4" s="10" t="str">
        <v>Health</v>
      </c>
      <c r="YQ4" s="10" t="str">
        <v>Health</v>
      </c>
      <c r="YR4" s="10" t="str">
        <v>Frost</v>
      </c>
      <c r="YS4" s="10" t="str">
        <v>Fire</v>
      </c>
      <c r="YT4" s="10" t="str">
        <v>Frost</v>
      </c>
      <c r="YU4" s="10" t="str">
        <v>Shock</v>
      </c>
      <c r="YV4" s="10" t="str">
        <v>Fire</v>
      </c>
      <c r="YW4" s="10">
        <v>0</v>
      </c>
      <c r="YX4" s="10">
        <v>0</v>
      </c>
      <c r="YY4" s="10">
        <v>0</v>
      </c>
      <c r="YZ4" s="10">
        <v>0</v>
      </c>
      <c r="ZA4" s="10" t="str">
        <v>Fire</v>
      </c>
      <c r="ZB4" s="10">
        <v>0</v>
      </c>
      <c r="ZC4" s="10" t="str">
        <v>Shock</v>
      </c>
      <c r="ZD4" s="10" t="str">
        <v>Health</v>
      </c>
      <c r="ZE4" s="10">
        <v>0</v>
      </c>
      <c r="ZF4" s="10" t="str">
        <v>Health</v>
      </c>
      <c r="ZG4" s="10" t="str">
        <v>Shock</v>
      </c>
      <c r="ZH4" s="10" t="str">
        <v>Fire</v>
      </c>
      <c r="ZI4" s="10" t="str">
        <v>Shock</v>
      </c>
      <c r="ZJ4" s="10" t="str">
        <v>Fire</v>
      </c>
      <c r="ZK4" s="10" t="str">
        <v>Fire</v>
      </c>
      <c r="ZL4" s="10" t="str">
        <v>Frost</v>
      </c>
      <c r="ZM4" s="10" t="str">
        <v>Frost</v>
      </c>
      <c r="ZN4" s="10" t="str">
        <v>Health</v>
      </c>
      <c r="ZO4" s="10" t="str">
        <v>Frost</v>
      </c>
      <c r="ZP4" s="10" t="str">
        <v>Health</v>
      </c>
      <c r="ZQ4" s="10">
        <v>0</v>
      </c>
      <c r="ZR4" s="10" t="str">
        <v>Cloak</v>
      </c>
      <c r="ZS4" s="10" t="str">
        <v>Health</v>
      </c>
      <c r="ZT4" s="10" t="str">
        <v>Cloak</v>
      </c>
      <c r="ZU4" s="10" t="str">
        <v>Shock</v>
      </c>
      <c r="ZV4" s="10">
        <v>0</v>
      </c>
      <c r="ZW4" s="10" t="str">
        <v>Frost</v>
      </c>
      <c r="ZX4" s="10">
        <v>0</v>
      </c>
      <c r="ZY4" s="10">
        <v>0</v>
      </c>
      <c r="ZZ4" s="10">
        <v>0</v>
      </c>
      <c r="AAA4" s="10">
        <v>0</v>
      </c>
      <c r="AAB4" s="10">
        <v>0</v>
      </c>
      <c r="AAC4" s="10">
        <v>0</v>
      </c>
      <c r="AAD4" s="10">
        <v>0</v>
      </c>
      <c r="AAE4" s="10">
        <v>0</v>
      </c>
      <c r="AAF4" s="10">
        <v>0</v>
      </c>
      <c r="AAG4" s="10">
        <v>0</v>
      </c>
      <c r="AAH4" s="10" t="str">
        <v>Force</v>
      </c>
      <c r="AAI4" s="10">
        <v>0</v>
      </c>
      <c r="AAJ4" s="10">
        <v>0</v>
      </c>
      <c r="AAK4" s="10">
        <v>0</v>
      </c>
      <c r="AAL4" s="10">
        <v>0</v>
      </c>
      <c r="AAM4" s="10">
        <v>0</v>
      </c>
      <c r="AAN4" s="10">
        <v>0</v>
      </c>
      <c r="AAO4" s="10" t="str">
        <v>Magicka</v>
      </c>
      <c r="AAP4" s="10">
        <v>0</v>
      </c>
      <c r="AAQ4" s="10">
        <v>0</v>
      </c>
      <c r="AAR4" s="10" t="str">
        <v>Mobility</v>
      </c>
      <c r="AAS4" s="10" t="str">
        <v>Force</v>
      </c>
      <c r="AAT4" s="10">
        <v>0</v>
      </c>
      <c r="AAU4" s="10" t="str">
        <v>Force</v>
      </c>
      <c r="AAV4" s="10">
        <v>0</v>
      </c>
      <c r="AAW4" s="10">
        <v>0</v>
      </c>
      <c r="AAX4" s="10">
        <v>0</v>
      </c>
      <c r="AAY4" s="10">
        <v>0</v>
      </c>
      <c r="AAZ4" s="10">
        <v>0</v>
      </c>
      <c r="ABA4" s="10">
        <v>0</v>
      </c>
      <c r="ABB4" s="10" t="str">
        <v>Force</v>
      </c>
      <c r="ABC4" s="10" t="str">
        <v>Mobility</v>
      </c>
      <c r="ABD4" s="10">
        <v>0</v>
      </c>
      <c r="ABE4" s="10">
        <v>0</v>
      </c>
      <c r="ABF4" s="10">
        <v>0</v>
      </c>
      <c r="ABG4" s="10">
        <v>0</v>
      </c>
      <c r="ABH4" s="10" t="str">
        <v>Divine</v>
      </c>
      <c r="ABI4" s="10" t="str">
        <v>Health</v>
      </c>
      <c r="ABJ4" s="10">
        <v>0</v>
      </c>
      <c r="ABK4" s="10">
        <v>0</v>
      </c>
      <c r="ABL4" s="10">
        <v>0</v>
      </c>
      <c r="ABM4" s="10">
        <v>0</v>
      </c>
      <c r="ABN4" s="10" t="str">
        <v>Divine</v>
      </c>
      <c r="ABO4" s="10" t="str">
        <v>Divine</v>
      </c>
      <c r="ABP4" s="10" t="str">
        <v>Divine</v>
      </c>
      <c r="ABQ4" s="10" t="str">
        <v>Divine</v>
      </c>
      <c r="ABR4" s="10">
        <v>0</v>
      </c>
      <c r="ABS4" s="10">
        <v>0</v>
      </c>
      <c r="ABT4" s="10" t="str">
        <v>Health</v>
      </c>
      <c r="ABU4" s="10" t="str">
        <v>Cloak</v>
      </c>
      <c r="ABV4" s="10">
        <v>0</v>
      </c>
      <c r="ABW4" s="10">
        <v>0</v>
      </c>
      <c r="ABX4" s="10">
        <v>0</v>
      </c>
      <c r="ABY4" s="10" t="str">
        <v>Divine</v>
      </c>
      <c r="ABZ4" s="10" t="str">
        <v>Magic</v>
      </c>
      <c r="ACA4" s="10" t="str">
        <v>Divine</v>
      </c>
      <c r="ACB4" s="10" t="str">
        <v>Divine</v>
      </c>
      <c r="ACC4" s="10" t="str">
        <v>Disease</v>
      </c>
      <c r="ACD4" s="10">
        <v>0</v>
      </c>
      <c r="ACE4" s="10">
        <v>0</v>
      </c>
      <c r="ACF4" s="10" t="str">
        <v>Health</v>
      </c>
      <c r="ACG4" s="10" t="str">
        <v>Divine</v>
      </c>
      <c r="ACH4" s="10" t="str">
        <v>Divine</v>
      </c>
      <c r="ACI4" s="10" t="str">
        <v>Divine</v>
      </c>
      <c r="ACJ4" s="10" t="str">
        <v>Divine</v>
      </c>
      <c r="ACK4" s="10" t="str">
        <v>Divine</v>
      </c>
      <c r="ACL4" s="10">
        <v>0</v>
      </c>
      <c r="ACM4" s="10" t="str">
        <v>Divine</v>
      </c>
      <c r="ACN4" s="10" t="str">
        <v>Ward</v>
      </c>
      <c r="ACO4" s="10">
        <v>0</v>
      </c>
      <c r="ACP4" s="10">
        <v>0</v>
      </c>
      <c r="ACQ4" s="10" t="str">
        <v>Divine</v>
      </c>
      <c r="ACR4" s="10" t="str">
        <v>Divine</v>
      </c>
      <c r="ACS4" s="10" t="str">
        <v>Divine</v>
      </c>
      <c r="ACT4" s="10" t="str">
        <v>Divine</v>
      </c>
      <c r="ACU4" s="10">
        <v>0</v>
      </c>
      <c r="ACV4" s="10" t="str">
        <v>Divine</v>
      </c>
      <c r="ACW4" s="10" t="str">
        <v>Health</v>
      </c>
      <c r="ACX4" s="10">
        <v>0</v>
      </c>
      <c r="ACY4" s="10">
        <v>0</v>
      </c>
      <c r="ACZ4" s="10" t="str">
        <v>Divine</v>
      </c>
      <c r="ADA4" s="10">
        <v>0</v>
      </c>
      <c r="ADB4" s="10" t="str">
        <v>Divine</v>
      </c>
      <c r="ADC4" s="10">
        <v>0</v>
      </c>
      <c r="ADD4" s="10" t="str">
        <v>Divine</v>
      </c>
      <c r="ADE4" s="10" t="str">
        <v>Magic</v>
      </c>
      <c r="ADF4" s="10" t="str">
        <v>Cloak</v>
      </c>
      <c r="ADG4" s="10" t="str">
        <v>Divine</v>
      </c>
      <c r="ADH4" s="10" t="str">
        <v>Ward</v>
      </c>
      <c r="ADI4" s="10">
        <v>0</v>
      </c>
      <c r="ADJ4" s="10">
        <v>0</v>
      </c>
      <c r="ADK4" s="10">
        <v>0</v>
      </c>
      <c r="ADL4" s="10">
        <v>0</v>
      </c>
      <c r="ADM4" s="10">
        <v>0</v>
      </c>
      <c r="ADN4" s="10">
        <v>0</v>
      </c>
      <c r="ADO4" s="10" t="str">
        <v>Fire</v>
      </c>
      <c r="ADP4" s="10" t="str">
        <v>Fire</v>
      </c>
      <c r="ADQ4" s="10" t="str">
        <v>Fire</v>
      </c>
      <c r="ADR4" s="10" t="str">
        <v>Fire</v>
      </c>
      <c r="ADS4" s="10" t="str">
        <v>Frost</v>
      </c>
      <c r="ADT4" s="10" t="str">
        <v>Shock</v>
      </c>
      <c r="ADU4" s="10">
        <v>0</v>
      </c>
      <c r="ADV4" s="10">
        <v>0</v>
      </c>
      <c r="ADW4" s="10">
        <v>0</v>
      </c>
      <c r="ADX4" s="10">
        <v>0</v>
      </c>
      <c r="ADY4" s="10" t="str">
        <v>Force</v>
      </c>
      <c r="ADZ4" s="10">
        <v>0</v>
      </c>
      <c r="AEA4" s="10">
        <v>0</v>
      </c>
      <c r="AEB4" s="10">
        <v>0</v>
      </c>
      <c r="AEC4" s="10" t="str">
        <v>Fire</v>
      </c>
      <c r="AED4" s="10">
        <v>0</v>
      </c>
      <c r="AEE4" s="10">
        <v>0</v>
      </c>
      <c r="AEF4" s="10">
        <v>0</v>
      </c>
      <c r="AEG4" s="10" t="str">
        <v>Force</v>
      </c>
      <c r="AEH4" s="10">
        <v>0</v>
      </c>
      <c r="AEI4" s="10">
        <v>0</v>
      </c>
      <c r="AEJ4" s="10" t="str">
        <v>Force</v>
      </c>
      <c r="AEK4" s="10">
        <v>0</v>
      </c>
      <c r="AEL4" s="10">
        <v>0</v>
      </c>
      <c r="AEM4" s="10">
        <v>0</v>
      </c>
      <c r="AEN4" s="10">
        <v>0</v>
      </c>
      <c r="AEO4" s="10" t="str">
        <v>Force</v>
      </c>
      <c r="AEP4" s="10">
        <v>0</v>
      </c>
      <c r="AEQ4" s="10">
        <v>0</v>
      </c>
      <c r="AER4" s="10">
        <v>0</v>
      </c>
      <c r="AES4" s="10">
        <v>0</v>
      </c>
      <c r="AET4" s="10">
        <v>0</v>
      </c>
      <c r="AEU4" s="10">
        <v>0</v>
      </c>
      <c r="AEV4" s="10">
        <v>0</v>
      </c>
      <c r="AEW4" s="10">
        <v>0</v>
      </c>
      <c r="AEX4" s="10">
        <v>0</v>
      </c>
      <c r="AEY4" s="10">
        <v>0</v>
      </c>
      <c r="AEZ4" s="10">
        <v>0</v>
      </c>
      <c r="AFA4" s="10">
        <v>0</v>
      </c>
      <c r="AFB4" s="10">
        <v>0</v>
      </c>
      <c r="AFC4" s="10">
        <v>0</v>
      </c>
      <c r="AFD4" s="10">
        <v>0</v>
      </c>
      <c r="AFE4" s="10">
        <v>0</v>
      </c>
      <c r="AFF4" s="10">
        <v>0</v>
      </c>
      <c r="AFG4" s="10">
        <v>0</v>
      </c>
      <c r="AFH4" s="10">
        <v>0</v>
      </c>
      <c r="AFI4" s="10">
        <v>0</v>
      </c>
      <c r="AFJ4" s="10">
        <v>0</v>
      </c>
      <c r="AFK4" s="10">
        <v>0</v>
      </c>
      <c r="AFL4" s="10">
        <v>0</v>
      </c>
      <c r="AFM4" s="10">
        <v>0</v>
      </c>
      <c r="AFN4" s="10">
        <v>0</v>
      </c>
      <c r="AFO4" s="10">
        <v>0</v>
      </c>
      <c r="AFP4" s="10">
        <v>0</v>
      </c>
      <c r="AFQ4" s="10">
        <v>0</v>
      </c>
      <c r="AFR4" s="10">
        <v>0</v>
      </c>
      <c r="AFS4" s="10">
        <v>0</v>
      </c>
      <c r="AFT4" s="10">
        <v>0</v>
      </c>
      <c r="AFU4" s="10">
        <v>0</v>
      </c>
      <c r="AFV4" s="10">
        <v>0</v>
      </c>
      <c r="AFW4" s="10">
        <v>0</v>
      </c>
      <c r="AFX4" s="10">
        <v>0</v>
      </c>
      <c r="AFY4" s="10">
        <v>0</v>
      </c>
      <c r="AFZ4" s="10">
        <v>0</v>
      </c>
      <c r="AGA4" s="10">
        <v>0</v>
      </c>
      <c r="AGB4" s="10">
        <v>0</v>
      </c>
      <c r="AGC4" s="10">
        <v>0</v>
      </c>
      <c r="AGD4" s="10">
        <v>0</v>
      </c>
      <c r="AGE4" s="10">
        <v>0</v>
      </c>
      <c r="AGF4" s="10">
        <v>0</v>
      </c>
      <c r="AGG4" s="10">
        <v>0</v>
      </c>
      <c r="AGH4" s="10">
        <v>0</v>
      </c>
      <c r="AGI4" s="10">
        <v>0</v>
      </c>
      <c r="AGJ4" s="10">
        <v>0</v>
      </c>
      <c r="AGK4" s="10">
        <v>0</v>
      </c>
      <c r="AGL4" s="10">
        <v>0</v>
      </c>
      <c r="AGM4" s="10">
        <v>0</v>
      </c>
      <c r="AGN4" s="10">
        <v>0</v>
      </c>
      <c r="AGO4" s="10">
        <v>0</v>
      </c>
      <c r="AGP4" s="10">
        <v>0</v>
      </c>
      <c r="AGQ4" s="10">
        <v>0</v>
      </c>
      <c r="AGR4" s="10">
        <v>0</v>
      </c>
      <c r="AGS4" s="10">
        <v>0</v>
      </c>
      <c r="AGT4" s="10">
        <v>0</v>
      </c>
      <c r="AGU4" s="10">
        <v>0</v>
      </c>
      <c r="AGV4" s="10">
        <v>0</v>
      </c>
      <c r="AGW4" s="10">
        <v>0</v>
      </c>
      <c r="AGX4" s="10">
        <v>0</v>
      </c>
      <c r="AGY4" s="10">
        <v>0</v>
      </c>
      <c r="AGZ4" s="10">
        <v>0</v>
      </c>
      <c r="AHA4" s="10">
        <v>0</v>
      </c>
      <c r="AHB4" s="10">
        <v>0</v>
      </c>
      <c r="AHC4" s="10">
        <v>0</v>
      </c>
      <c r="AHD4" s="10">
        <v>0</v>
      </c>
      <c r="AHE4" s="10">
        <v>0</v>
      </c>
      <c r="AHF4" s="10">
        <v>0</v>
      </c>
      <c r="AHG4" s="10">
        <v>0</v>
      </c>
      <c r="AHH4" s="10">
        <v>0</v>
      </c>
      <c r="AHI4" s="10">
        <v>0</v>
      </c>
      <c r="AHJ4" s="10">
        <v>0</v>
      </c>
      <c r="AHK4" s="10">
        <v>0</v>
      </c>
      <c r="AHL4" s="10">
        <v>0</v>
      </c>
      <c r="AHM4" s="10">
        <v>0</v>
      </c>
      <c r="AHN4" s="10">
        <v>0</v>
      </c>
      <c r="AHO4" s="10">
        <v>0</v>
      </c>
      <c r="AHP4" s="10">
        <v>0</v>
      </c>
      <c r="AHQ4" s="10">
        <v>0</v>
      </c>
      <c r="AHR4" s="10">
        <v>0</v>
      </c>
      <c r="AHS4" s="10">
        <v>0</v>
      </c>
      <c r="AHT4" s="10">
        <v>0</v>
      </c>
      <c r="AHU4" s="10">
        <v>0</v>
      </c>
      <c r="AHV4" s="10">
        <v>0</v>
      </c>
      <c r="AHW4" s="10">
        <v>0</v>
      </c>
      <c r="AHX4" s="10">
        <v>0</v>
      </c>
      <c r="AHY4" s="10">
        <v>0</v>
      </c>
      <c r="AHZ4" s="10">
        <v>0</v>
      </c>
      <c r="AIA4" s="10">
        <v>0</v>
      </c>
      <c r="AIB4" s="10">
        <v>0</v>
      </c>
      <c r="AIC4" s="10">
        <v>0</v>
      </c>
      <c r="AID4" s="10">
        <v>0</v>
      </c>
      <c r="AIE4" s="10">
        <v>0</v>
      </c>
      <c r="AIF4" s="10">
        <v>0</v>
      </c>
      <c r="AIG4" s="10">
        <v>0</v>
      </c>
      <c r="AIH4" s="10">
        <v>0</v>
      </c>
      <c r="AII4" s="10">
        <v>0</v>
      </c>
      <c r="AIJ4" s="10">
        <v>0</v>
      </c>
      <c r="AIK4" s="10">
        <v>0</v>
      </c>
      <c r="AIL4" s="10">
        <v>0</v>
      </c>
      <c r="AIM4" s="10">
        <v>0</v>
      </c>
      <c r="AIN4" s="10">
        <v>0</v>
      </c>
      <c r="AIO4" s="10">
        <v>0</v>
      </c>
      <c r="AIP4" s="10">
        <v>0</v>
      </c>
      <c r="AIQ4" s="10">
        <v>0</v>
      </c>
      <c r="AIR4" s="10">
        <v>0</v>
      </c>
      <c r="AIS4" s="10">
        <v>0</v>
      </c>
      <c r="AIT4" s="10">
        <v>0</v>
      </c>
      <c r="AIU4" s="10">
        <v>0</v>
      </c>
      <c r="AIV4" s="10">
        <v>0</v>
      </c>
      <c r="AIW4" s="10">
        <v>0</v>
      </c>
      <c r="AIX4" s="10">
        <v>0</v>
      </c>
      <c r="AIY4" s="10">
        <v>0</v>
      </c>
      <c r="AIZ4" s="10">
        <v>0</v>
      </c>
      <c r="AJA4" s="10">
        <v>0</v>
      </c>
      <c r="AJB4" s="10">
        <v>0</v>
      </c>
      <c r="AJC4" s="10">
        <v>0</v>
      </c>
      <c r="AJD4" s="10">
        <v>0</v>
      </c>
      <c r="AJE4" s="10">
        <v>0</v>
      </c>
      <c r="AJF4" s="10" t="str">
        <v>Fire</v>
      </c>
      <c r="AJG4" s="10" t="str">
        <v>Frost</v>
      </c>
      <c r="AJH4" s="10" t="str">
        <v>Shock</v>
      </c>
      <c r="AJI4" s="10">
        <v>0</v>
      </c>
      <c r="AJJ4" s="10">
        <v>0</v>
      </c>
      <c r="AJK4" s="10" t="str">
        <v>Earth</v>
      </c>
      <c r="AJL4" s="10" t="str">
        <v>Fire</v>
      </c>
      <c r="AJM4" s="10" t="str">
        <v>Frost</v>
      </c>
      <c r="AJN4" s="10" t="str">
        <v>Shock</v>
      </c>
      <c r="AJO4" s="10">
        <v>0</v>
      </c>
      <c r="AJP4" s="10">
        <v>0</v>
      </c>
      <c r="AJQ4" s="10">
        <v>0</v>
      </c>
      <c r="AJR4" s="10">
        <v>0</v>
      </c>
      <c r="AJS4" s="10" t="str">
        <v>Earth</v>
      </c>
      <c r="AJT4" s="10" t="str">
        <v>Earth</v>
      </c>
      <c r="AJU4" s="10" t="str">
        <v>Fire</v>
      </c>
      <c r="AJV4" s="10" t="str">
        <v>Fire</v>
      </c>
      <c r="AJW4" s="10" t="str">
        <v>Fire</v>
      </c>
      <c r="AJX4" s="10" t="str">
        <v>Fire</v>
      </c>
      <c r="AJY4" s="10" t="str">
        <v>Frost</v>
      </c>
      <c r="AJZ4" s="10" t="str">
        <v>Frost</v>
      </c>
      <c r="AKA4" s="10" t="str">
        <v>Frost</v>
      </c>
      <c r="AKB4" s="10" t="str">
        <v>Shock</v>
      </c>
      <c r="AKC4" s="10" t="str">
        <v>Shock</v>
      </c>
      <c r="AKD4" s="10">
        <v>0</v>
      </c>
      <c r="AKE4" s="10">
        <v>0</v>
      </c>
      <c r="AKF4" s="10" t="str">
        <v>Fire</v>
      </c>
      <c r="AKG4" s="10">
        <v>0</v>
      </c>
      <c r="AKH4" s="10">
        <v>0</v>
      </c>
      <c r="AKI4" s="10">
        <v>0</v>
      </c>
      <c r="AKJ4" s="10">
        <v>0</v>
      </c>
      <c r="AKK4" s="10">
        <v>0</v>
      </c>
      <c r="AKL4" s="10">
        <v>0</v>
      </c>
      <c r="AKM4" s="10">
        <v>0</v>
      </c>
      <c r="AKN4" s="10" t="str">
        <v>Fire</v>
      </c>
      <c r="AKO4" s="10" t="str">
        <v>Fire</v>
      </c>
      <c r="AKP4" s="10" t="str">
        <v>Frost</v>
      </c>
      <c r="AKQ4" s="10" t="str">
        <v>Earth</v>
      </c>
      <c r="AKR4" s="10" t="str">
        <v>Earth</v>
      </c>
      <c r="AKS4" s="10" t="str">
        <v>Fire</v>
      </c>
      <c r="AKT4" s="10" t="str">
        <v>Fire</v>
      </c>
      <c r="AKU4" s="10" t="str">
        <v>Frost</v>
      </c>
      <c r="AKV4" s="10" t="str">
        <v>Fire</v>
      </c>
      <c r="AKW4" s="10" t="str">
        <v>Fire</v>
      </c>
      <c r="AKX4" s="10" t="str">
        <v>Frost</v>
      </c>
      <c r="AKY4" s="10" t="str">
        <v>Frost</v>
      </c>
      <c r="AKZ4" s="10" t="str">
        <v>Shock</v>
      </c>
      <c r="ALA4" s="10">
        <v>0</v>
      </c>
      <c r="ALB4" s="10" t="str">
        <v>Stamina</v>
      </c>
      <c r="ALC4" s="10" t="str">
        <v>Fire</v>
      </c>
      <c r="ALD4" s="10" t="str">
        <v>Frost</v>
      </c>
      <c r="ALE4" s="10" t="str">
        <v>Shock</v>
      </c>
      <c r="ALF4" s="10">
        <v>0</v>
      </c>
      <c r="ALG4" s="10">
        <v>0</v>
      </c>
      <c r="ALH4" s="10" t="str">
        <v>Fire</v>
      </c>
      <c r="ALI4" s="10" t="str">
        <v>Frost</v>
      </c>
      <c r="ALJ4" s="10" t="str">
        <v>Shock</v>
      </c>
      <c r="ALK4" s="10">
        <v>0</v>
      </c>
      <c r="ALL4" s="10">
        <v>0</v>
      </c>
      <c r="ALM4" s="10" t="str">
        <v>Fire</v>
      </c>
      <c r="ALN4" s="10">
        <v>0</v>
      </c>
      <c r="ALO4" s="10">
        <v>0</v>
      </c>
      <c r="ALP4" s="10">
        <v>0</v>
      </c>
      <c r="ALQ4" s="10" t="str">
        <v>Earth</v>
      </c>
      <c r="ALR4" s="10" t="str">
        <v>Earth</v>
      </c>
      <c r="ALS4" s="10" t="str">
        <v>Fire</v>
      </c>
      <c r="ALT4" s="10" t="str">
        <v>Fire</v>
      </c>
      <c r="ALU4" s="10" t="str">
        <v>Fire</v>
      </c>
      <c r="ALV4" s="10" t="str">
        <v>Fire</v>
      </c>
      <c r="ALW4" s="10" t="str">
        <v>Fire</v>
      </c>
      <c r="ALX4" s="10" t="str">
        <v>Fire</v>
      </c>
      <c r="ALY4" s="10" t="str">
        <v>Fire</v>
      </c>
      <c r="ALZ4" s="10" t="str">
        <v>Fire</v>
      </c>
      <c r="AMA4" s="10" t="str">
        <v>Fire</v>
      </c>
      <c r="AMB4" s="10" t="str">
        <v>Fire</v>
      </c>
      <c r="AMC4" s="10" t="str">
        <v>Frost</v>
      </c>
      <c r="AMD4" s="10" t="str">
        <v>Frost</v>
      </c>
      <c r="AME4" s="10" t="str">
        <v>Frost</v>
      </c>
      <c r="AMF4" s="10" t="str">
        <v>Shock</v>
      </c>
      <c r="AMG4" s="10" t="str">
        <v>Shock</v>
      </c>
      <c r="AMH4" s="10" t="str">
        <v>Shock</v>
      </c>
      <c r="AMI4" s="10" t="str">
        <v>Shock</v>
      </c>
      <c r="AMJ4" s="10" t="str">
        <v>Shock</v>
      </c>
      <c r="AMK4" s="10" t="str">
        <v>Shock</v>
      </c>
      <c r="AML4" s="10">
        <v>0</v>
      </c>
      <c r="AMM4" s="10">
        <v>0</v>
      </c>
      <c r="AMN4" s="10">
        <v>0</v>
      </c>
      <c r="AMO4" s="10">
        <v>0</v>
      </c>
      <c r="AMP4" s="10">
        <v>0</v>
      </c>
      <c r="AMQ4" s="10">
        <v>0</v>
      </c>
      <c r="AMR4" s="10">
        <v>0</v>
      </c>
      <c r="AMS4" s="10">
        <v>0</v>
      </c>
      <c r="AMT4" s="10">
        <v>0</v>
      </c>
      <c r="AMU4" s="10">
        <v>0</v>
      </c>
      <c r="AMV4" s="10">
        <v>0</v>
      </c>
      <c r="AMW4" s="10">
        <v>0</v>
      </c>
      <c r="AMX4" s="10">
        <v>0</v>
      </c>
      <c r="AMY4" s="10" t="str">
        <v>Force</v>
      </c>
      <c r="AMZ4" s="10">
        <v>0</v>
      </c>
      <c r="ANA4" s="10">
        <v>0</v>
      </c>
      <c r="ANB4" s="10">
        <v>0</v>
      </c>
      <c r="ANC4" s="10" t="str">
        <v>Force</v>
      </c>
      <c r="AND4" s="10">
        <v>0</v>
      </c>
      <c r="ANE4" s="10">
        <v>0</v>
      </c>
      <c r="ANF4" s="10" t="str">
        <v>Force</v>
      </c>
      <c r="ANG4" s="10">
        <v>0</v>
      </c>
      <c r="ANH4" s="10">
        <v>0</v>
      </c>
      <c r="ANI4" s="10">
        <v>0</v>
      </c>
      <c r="ANJ4" s="10">
        <v>0</v>
      </c>
      <c r="ANK4" s="10" t="str">
        <v>Force</v>
      </c>
      <c r="ANL4" s="10" t="str">
        <v>Fire</v>
      </c>
      <c r="ANM4" s="10">
        <v>0</v>
      </c>
      <c r="ANN4" s="10">
        <v>0</v>
      </c>
      <c r="ANO4" s="10">
        <v>0</v>
      </c>
      <c r="ANP4" s="10">
        <v>0</v>
      </c>
      <c r="ANQ4" s="10">
        <v>0</v>
      </c>
      <c r="ANR4" s="10" t="str">
        <v>Force</v>
      </c>
      <c r="ANS4" s="10" t="str">
        <v>Divine</v>
      </c>
      <c r="ANT4" s="10" t="str">
        <v>Divine</v>
      </c>
      <c r="ANU4" s="10">
        <v>0</v>
      </c>
      <c r="ANV4" s="10">
        <v>0</v>
      </c>
      <c r="ANW4" s="10">
        <v>0</v>
      </c>
      <c r="ANX4" s="10">
        <v>0</v>
      </c>
      <c r="ANY4" s="10">
        <v>0</v>
      </c>
      <c r="ANZ4" s="10">
        <v>0</v>
      </c>
      <c r="AOA4" s="10">
        <v>0</v>
      </c>
      <c r="AOB4" s="10">
        <v>0</v>
      </c>
      <c r="AOC4" s="10" t="str">
        <v>Divine</v>
      </c>
      <c r="AOD4" s="10" t="str">
        <v>Divine</v>
      </c>
      <c r="AOE4" s="10" t="str">
        <v>Divine</v>
      </c>
      <c r="AOF4" s="10" t="str">
        <v>Divine</v>
      </c>
      <c r="AOG4" s="10" t="str">
        <v>Divine</v>
      </c>
      <c r="AOH4" s="10" t="str">
        <v>Divine</v>
      </c>
      <c r="AOI4" s="10" t="str">
        <v>Divine</v>
      </c>
      <c r="AOJ4" s="10" t="str">
        <v>Divine</v>
      </c>
      <c r="AOK4" s="10" t="str">
        <v>Health</v>
      </c>
      <c r="AOL4" s="10">
        <v>0</v>
      </c>
      <c r="AOM4" s="10">
        <v>0</v>
      </c>
      <c r="AON4" s="10" t="str">
        <v>Divine</v>
      </c>
      <c r="AOO4" s="10" t="str">
        <v>Divine</v>
      </c>
      <c r="AOP4" s="10" t="str">
        <v>Divine</v>
      </c>
      <c r="AOQ4" s="10" t="str">
        <v>Divine</v>
      </c>
      <c r="AOR4" s="10" t="str">
        <v>Divine</v>
      </c>
      <c r="AOS4" s="10" t="str">
        <v>Divine</v>
      </c>
      <c r="AOT4" s="10" t="str">
        <v>Divine</v>
      </c>
      <c r="AOU4" s="10" t="str">
        <v>Divine</v>
      </c>
      <c r="AOV4" s="10" t="str">
        <v>Divine</v>
      </c>
      <c r="AOW4" s="10" t="str">
        <v>Divine</v>
      </c>
      <c r="AOX4" s="10" t="str">
        <v>Divine</v>
      </c>
      <c r="AOY4" s="10" t="str">
        <v>Divine</v>
      </c>
      <c r="AOZ4" s="10" t="str">
        <v>Health</v>
      </c>
      <c r="APA4" s="10">
        <v>0</v>
      </c>
      <c r="APB4" s="10">
        <v>0</v>
      </c>
      <c r="APC4" s="10">
        <v>0</v>
      </c>
      <c r="APD4" s="10">
        <v>0</v>
      </c>
      <c r="APE4" s="10">
        <v>0</v>
      </c>
      <c r="APF4" s="10">
        <v>0</v>
      </c>
      <c r="APG4" s="10">
        <v>0</v>
      </c>
      <c r="APH4" s="10">
        <v>0</v>
      </c>
      <c r="API4" s="10">
        <v>0</v>
      </c>
      <c r="APJ4" s="10">
        <v>0</v>
      </c>
      <c r="APK4" s="10">
        <v>0</v>
      </c>
      <c r="APL4" s="10">
        <v>0</v>
      </c>
      <c r="APM4" s="10">
        <v>0</v>
      </c>
      <c r="APN4" s="10">
        <v>0</v>
      </c>
      <c r="APO4" s="10" t="str">
        <v>Light</v>
      </c>
      <c r="APP4" s="10">
        <v>0</v>
      </c>
      <c r="APQ4" s="10" t="str">
        <v>Mobility</v>
      </c>
      <c r="APR4" s="10" t="str">
        <v>Protection</v>
      </c>
      <c r="APS4" s="10" t="str">
        <v>Protection</v>
      </c>
      <c r="APT4" s="10">
        <v>0</v>
      </c>
      <c r="APU4" s="10" t="str">
        <v>Mobility</v>
      </c>
      <c r="APV4" s="10" t="str">
        <v>Protection</v>
      </c>
      <c r="APW4" s="10" t="str">
        <v>Shadow</v>
      </c>
      <c r="APX4" s="10">
        <v>0</v>
      </c>
      <c r="APY4" s="10">
        <v>0</v>
      </c>
      <c r="APZ4" s="10">
        <v>0</v>
      </c>
      <c r="AQA4" s="10">
        <v>0</v>
      </c>
      <c r="AQB4" s="10">
        <v>0</v>
      </c>
      <c r="AQC4" s="10">
        <v>0</v>
      </c>
      <c r="AQD4" s="10">
        <v>0</v>
      </c>
      <c r="AQE4" s="10">
        <v>0</v>
      </c>
      <c r="AQF4" s="10">
        <v>0</v>
      </c>
      <c r="AQG4" s="10">
        <v>0</v>
      </c>
      <c r="AQH4" s="10" t="str">
        <v>Health</v>
      </c>
      <c r="AQI4" s="10">
        <v>0</v>
      </c>
      <c r="AQJ4" s="10">
        <v>0</v>
      </c>
      <c r="AQK4" s="10" t="str">
        <v>Force</v>
      </c>
      <c r="AQL4" s="10">
        <v>0</v>
      </c>
      <c r="AQM4" s="10">
        <v>0</v>
      </c>
      <c r="AQN4" s="10">
        <v>0</v>
      </c>
      <c r="AQO4" s="10" t="str">
        <v>Force</v>
      </c>
      <c r="AQP4" s="10">
        <v>0</v>
      </c>
      <c r="AQQ4" s="10">
        <v>0</v>
      </c>
      <c r="AQR4" s="10" t="str">
        <v>Force</v>
      </c>
      <c r="AQS4" s="10">
        <v>0</v>
      </c>
      <c r="AQT4" s="10">
        <v>0</v>
      </c>
      <c r="AQU4" s="10">
        <v>0</v>
      </c>
      <c r="AQV4" s="10">
        <v>0</v>
      </c>
      <c r="AQW4" s="10">
        <v>0</v>
      </c>
      <c r="AQX4" s="10" t="str">
        <v>Shadow</v>
      </c>
      <c r="AQY4" s="10">
        <v>0</v>
      </c>
      <c r="AQZ4" s="10">
        <v>0</v>
      </c>
      <c r="ARA4" s="10">
        <v>0</v>
      </c>
      <c r="ARB4" s="10">
        <v>0</v>
      </c>
      <c r="ARC4" s="10">
        <v>0</v>
      </c>
      <c r="ARD4" s="10">
        <v>0</v>
      </c>
      <c r="ARE4" s="10">
        <v>0</v>
      </c>
      <c r="ARF4" s="10" t="str">
        <v>Force</v>
      </c>
      <c r="ARG4" s="10" t="str">
        <v>Force</v>
      </c>
      <c r="ARH4" s="10">
        <v>0</v>
      </c>
      <c r="ARI4" s="10" t="str">
        <v>Fire</v>
      </c>
      <c r="ARJ4" s="10" t="str">
        <v>Frost</v>
      </c>
      <c r="ARK4" s="10">
        <v>0</v>
      </c>
      <c r="ARL4" s="10" t="str">
        <v>Force</v>
      </c>
      <c r="ARM4" s="10" t="str">
        <v>Shock</v>
      </c>
      <c r="ARN4" s="10">
        <v>0</v>
      </c>
      <c r="ARO4" s="10">
        <v>0</v>
      </c>
      <c r="ARP4" s="10">
        <v>0</v>
      </c>
      <c r="ARQ4" s="10" t="str">
        <v>Fire</v>
      </c>
      <c r="ARR4" s="10" t="str">
        <v>Frost</v>
      </c>
      <c r="ARS4" s="10">
        <v>0</v>
      </c>
      <c r="ART4" s="10">
        <v>0</v>
      </c>
      <c r="ARU4" s="10" t="str">
        <v>Force</v>
      </c>
      <c r="ARV4" s="10" t="str">
        <v>Shock</v>
      </c>
      <c r="ARW4" s="10">
        <v>0</v>
      </c>
      <c r="ARX4" s="10" t="str">
        <v>Fire</v>
      </c>
      <c r="ARY4" s="10" t="str">
        <v>Frost</v>
      </c>
      <c r="ARZ4" s="10" t="str">
        <v>Shock</v>
      </c>
      <c r="ASA4" s="10" t="str">
        <v>Force</v>
      </c>
      <c r="ASB4" s="10">
        <v>0</v>
      </c>
      <c r="ASC4" s="10">
        <v>0</v>
      </c>
      <c r="ASD4" s="10">
        <v>0</v>
      </c>
      <c r="ASE4" s="10">
        <v>0</v>
      </c>
      <c r="ASF4" s="10">
        <v>0</v>
      </c>
      <c r="ASG4" s="10">
        <v>0</v>
      </c>
      <c r="ASH4" s="10">
        <v>0</v>
      </c>
      <c r="ASI4" s="10">
        <v>0</v>
      </c>
      <c r="ASJ4" s="10">
        <v>0</v>
      </c>
      <c r="ASK4" s="10">
        <v>0</v>
      </c>
      <c r="ASL4" s="10">
        <v>0</v>
      </c>
      <c r="ASM4" s="10">
        <v>0</v>
      </c>
      <c r="ASN4" s="10">
        <v>0</v>
      </c>
      <c r="ASO4" s="10">
        <v>0</v>
      </c>
      <c r="ASP4" s="10">
        <v>0</v>
      </c>
      <c r="ASQ4" s="10">
        <v>0</v>
      </c>
      <c r="ASR4" s="10">
        <v>0</v>
      </c>
      <c r="ASS4" s="10">
        <v>0</v>
      </c>
      <c r="AST4" s="10">
        <v>0</v>
      </c>
      <c r="ASU4" s="10">
        <v>0</v>
      </c>
      <c r="ASV4" s="10">
        <v>0</v>
      </c>
      <c r="ASW4" s="10">
        <v>0</v>
      </c>
      <c r="ASX4" s="10">
        <v>0</v>
      </c>
      <c r="ASY4" s="10">
        <v>0</v>
      </c>
      <c r="ASZ4" s="10">
        <v>0</v>
      </c>
      <c r="ATA4" s="10">
        <v>0</v>
      </c>
      <c r="ATB4" s="10">
        <v>0</v>
      </c>
      <c r="ATC4" s="10">
        <v>0</v>
      </c>
      <c r="ATD4" s="10">
        <v>0</v>
      </c>
      <c r="ATE4" s="10">
        <v>0</v>
      </c>
      <c r="ATF4" s="10">
        <v>0</v>
      </c>
      <c r="ATG4" s="10">
        <v>0</v>
      </c>
      <c r="ATH4" s="10">
        <v>0</v>
      </c>
      <c r="ATI4" s="10">
        <v>0</v>
      </c>
      <c r="ATJ4" s="10">
        <v>0</v>
      </c>
      <c r="ATK4" s="10">
        <v>0</v>
      </c>
      <c r="ATL4" s="10">
        <v>0</v>
      </c>
      <c r="ATM4" s="10">
        <v>0</v>
      </c>
      <c r="ATN4" s="10">
        <v>0</v>
      </c>
      <c r="ATO4" s="10">
        <v>0</v>
      </c>
      <c r="ATP4" s="10">
        <v>0</v>
      </c>
      <c r="ATQ4" s="10">
        <v>0</v>
      </c>
      <c r="ATR4" s="10">
        <v>0</v>
      </c>
      <c r="ATS4" s="10" t="str">
        <v>Fire</v>
      </c>
      <c r="ATT4" s="10" t="str">
        <v>Frost</v>
      </c>
      <c r="ATU4" s="10" t="str">
        <v>Shock</v>
      </c>
      <c r="ATV4" s="10" t="str">
        <v>Shock</v>
      </c>
      <c r="ATW4" s="10" t="str">
        <v>Fire</v>
      </c>
      <c r="ATX4" s="10" t="str">
        <v>Fire</v>
      </c>
      <c r="ATY4" s="10" t="str">
        <v>Frost</v>
      </c>
      <c r="ATZ4" s="10" t="str">
        <v>Frost</v>
      </c>
      <c r="AUA4" s="10" t="str">
        <v>Shock</v>
      </c>
      <c r="AUB4" s="10" t="str">
        <v>Health</v>
      </c>
      <c r="AUC4" s="10" t="str">
        <v>Fire</v>
      </c>
      <c r="AUD4" s="10" t="str">
        <v>Frost</v>
      </c>
      <c r="AUE4" s="10" t="str">
        <v>Shock</v>
      </c>
      <c r="AUF4" s="10" t="str">
        <v>Fire</v>
      </c>
      <c r="AUG4" s="10" t="str">
        <v>Fire</v>
      </c>
      <c r="AUH4" s="10" t="str">
        <v>Frost</v>
      </c>
      <c r="AUI4" s="10" t="str">
        <v>Shock</v>
      </c>
      <c r="AUJ4" s="10" t="str">
        <v>Shock</v>
      </c>
      <c r="AUK4" s="10" t="str">
        <v>Health</v>
      </c>
      <c r="AUL4" s="10" t="str">
        <v>Frost</v>
      </c>
      <c r="AUM4" s="10" t="str">
        <v>Frost</v>
      </c>
      <c r="AUN4" s="10" t="str">
        <v>Fire</v>
      </c>
      <c r="AUO4" s="10" t="str">
        <v>Frost</v>
      </c>
      <c r="AUP4" s="10" t="str">
        <v>Frost</v>
      </c>
      <c r="AUQ4" s="10" t="str">
        <v>Shock</v>
      </c>
      <c r="AUR4" s="10" t="str">
        <v>Shock</v>
      </c>
      <c r="AUS4" s="10" t="str">
        <v>Shock</v>
      </c>
      <c r="AUT4" s="10" t="str">
        <v>Fire</v>
      </c>
      <c r="AUU4" s="10" t="str">
        <v>Fire</v>
      </c>
      <c r="AUV4" s="10" t="str">
        <v>Health</v>
      </c>
      <c r="AUW4" s="10">
        <v>0</v>
      </c>
      <c r="AUX4" s="10">
        <v>0</v>
      </c>
      <c r="AUY4" s="10">
        <v>0</v>
      </c>
      <c r="AUZ4" s="10">
        <v>0</v>
      </c>
      <c r="AVA4" s="10">
        <v>0</v>
      </c>
      <c r="AVB4" s="10">
        <v>0</v>
      </c>
      <c r="AVC4" s="10">
        <v>0</v>
      </c>
      <c r="AVD4" s="10">
        <v>0</v>
      </c>
      <c r="AVE4" s="10">
        <v>0</v>
      </c>
      <c r="AVF4" s="10">
        <v>0</v>
      </c>
      <c r="AVG4" s="10">
        <v>0</v>
      </c>
      <c r="AVH4" s="10">
        <v>0</v>
      </c>
      <c r="AVI4" s="10">
        <v>0</v>
      </c>
      <c r="AVJ4" s="10">
        <v>0</v>
      </c>
      <c r="AVK4" s="10">
        <v>0</v>
      </c>
      <c r="AVL4" s="10">
        <v>0</v>
      </c>
      <c r="AVM4" s="10">
        <v>0</v>
      </c>
      <c r="AVN4" s="10">
        <v>0</v>
      </c>
      <c r="AVO4" s="10">
        <v>0</v>
      </c>
      <c r="AVP4" s="10">
        <v>0</v>
      </c>
      <c r="AVQ4" s="10" t="str">
        <v>Disease</v>
      </c>
      <c r="AVR4" s="10">
        <v>0</v>
      </c>
      <c r="AVS4" s="10">
        <v>0</v>
      </c>
      <c r="AVT4" s="10">
        <v>0</v>
      </c>
      <c r="AVU4" s="10">
        <v>0</v>
      </c>
      <c r="AVV4" s="10">
        <v>0</v>
      </c>
      <c r="AVW4" s="10">
        <v>0</v>
      </c>
      <c r="AVX4" s="10" t="str">
        <v>Disease</v>
      </c>
      <c r="AVY4" s="10">
        <v>0</v>
      </c>
      <c r="AVZ4" s="10">
        <v>0</v>
      </c>
      <c r="AWA4" s="10">
        <v>0</v>
      </c>
      <c r="AWB4" s="10">
        <v>0</v>
      </c>
      <c r="AWC4" s="10">
        <v>0</v>
      </c>
      <c r="AWD4" s="10">
        <v>0</v>
      </c>
      <c r="AWE4" s="10">
        <v>0</v>
      </c>
      <c r="AWF4" s="10">
        <v>0</v>
      </c>
      <c r="AWG4" s="10">
        <v>0</v>
      </c>
      <c r="AWH4" s="10" t="str">
        <v>Disease</v>
      </c>
      <c r="AWI4" s="10" t="str">
        <v>Disease</v>
      </c>
      <c r="AWJ4" s="10" t="str">
        <v>Cloak</v>
      </c>
      <c r="AWK4" s="10">
        <v>0</v>
      </c>
      <c r="AWL4" s="10" t="str">
        <v>Magic</v>
      </c>
      <c r="AWM4" s="10">
        <v>0</v>
      </c>
      <c r="AWN4" s="10">
        <v>0</v>
      </c>
      <c r="AWO4" s="10">
        <v>0</v>
      </c>
      <c r="AWP4" s="10">
        <v>0</v>
      </c>
      <c r="AWQ4" s="10">
        <v>0</v>
      </c>
      <c r="AWR4" s="10">
        <v>0</v>
      </c>
      <c r="AWS4" s="10">
        <v>0</v>
      </c>
      <c r="AWT4" s="10" t="str">
        <v>Disease</v>
      </c>
      <c r="AWU4" s="10">
        <v>0</v>
      </c>
      <c r="AWV4" s="10" t="str">
        <v>Health</v>
      </c>
      <c r="AWW4" s="10">
        <v>0</v>
      </c>
      <c r="AWX4" s="10">
        <v>0</v>
      </c>
      <c r="AWY4" s="10">
        <v>0</v>
      </c>
      <c r="AWZ4" s="10">
        <v>0</v>
      </c>
      <c r="AXA4" s="10">
        <v>0</v>
      </c>
      <c r="AXB4" s="10">
        <v>0</v>
      </c>
      <c r="AXC4" s="10" t="str">
        <v>Force</v>
      </c>
      <c r="AXD4" s="10" t="str">
        <v>Earth</v>
      </c>
      <c r="AXE4" s="10">
        <v>0</v>
      </c>
      <c r="AXF4" s="10">
        <v>0</v>
      </c>
      <c r="AXG4" s="10">
        <v>0</v>
      </c>
      <c r="AXH4" s="10">
        <v>0</v>
      </c>
      <c r="AXI4" s="10" t="str">
        <v>Force</v>
      </c>
      <c r="AXJ4" s="10">
        <v>0</v>
      </c>
      <c r="AXK4" s="10" t="str">
        <v>Force</v>
      </c>
      <c r="AXL4" s="10">
        <v>0</v>
      </c>
      <c r="AXM4" s="10">
        <v>0</v>
      </c>
      <c r="AXN4" s="10">
        <v>0</v>
      </c>
      <c r="AXO4" s="10">
        <v>0</v>
      </c>
      <c r="AXP4" s="10">
        <v>0</v>
      </c>
      <c r="AXQ4" s="10">
        <v>0</v>
      </c>
      <c r="AXR4" s="10" t="str">
        <v>Fire</v>
      </c>
      <c r="AXS4" s="10" t="str">
        <v>Fire</v>
      </c>
      <c r="AXT4" s="10">
        <v>0</v>
      </c>
      <c r="AXU4" s="10">
        <v>0</v>
      </c>
      <c r="AXV4" s="10">
        <v>0</v>
      </c>
      <c r="AXW4" s="10">
        <v>0</v>
      </c>
      <c r="AXX4" s="10">
        <v>0</v>
      </c>
      <c r="AXY4" s="10">
        <v>0</v>
      </c>
      <c r="AXZ4" s="10" t="str">
        <v>Frost</v>
      </c>
      <c r="AYA4" s="10">
        <v>0</v>
      </c>
      <c r="AYB4" s="10">
        <v>0</v>
      </c>
      <c r="AYC4" s="10">
        <v>0</v>
      </c>
      <c r="AYD4" s="10">
        <v>0</v>
      </c>
      <c r="AYE4" s="10">
        <v>0</v>
      </c>
      <c r="AYF4" s="10">
        <v>0</v>
      </c>
      <c r="AYG4" s="10" t="str">
        <v>Shock</v>
      </c>
      <c r="AYH4" s="10">
        <v>0</v>
      </c>
      <c r="AYI4" s="10">
        <v>0</v>
      </c>
      <c r="AYJ4" s="10">
        <v>0</v>
      </c>
      <c r="AYK4" s="10">
        <v>0</v>
      </c>
      <c r="AYL4" s="10">
        <v>0</v>
      </c>
      <c r="AYM4" s="10" t="str">
        <v>Fire</v>
      </c>
      <c r="AYN4" s="10" t="str">
        <v>Frost</v>
      </c>
      <c r="AYO4" s="10" t="str">
        <v>Shock</v>
      </c>
      <c r="AYP4" s="10" t="str">
        <v>Fire</v>
      </c>
      <c r="AYQ4" s="10" t="str">
        <v>Frost</v>
      </c>
      <c r="AYR4" s="10" t="str">
        <v>Shock</v>
      </c>
      <c r="AYS4" s="10" t="str">
        <v>Fire</v>
      </c>
      <c r="AYT4" s="10" t="str">
        <v>Fire</v>
      </c>
      <c r="AYU4" s="10" t="str">
        <v>Frost</v>
      </c>
      <c r="AYV4" s="10" t="str">
        <v>Frost</v>
      </c>
      <c r="AYW4" s="10" t="str">
        <v>Frost</v>
      </c>
      <c r="AYX4" s="10" t="str">
        <v>Fire</v>
      </c>
      <c r="AYY4" s="10" t="str">
        <v>Shock</v>
      </c>
      <c r="AYZ4" s="10" t="str">
        <v>Shock</v>
      </c>
      <c r="AZA4" s="10" t="str">
        <v>Shock</v>
      </c>
      <c r="AZB4" s="10" t="str">
        <v>Fire</v>
      </c>
      <c r="AZC4" s="10" t="str">
        <v>Fire</v>
      </c>
      <c r="AZD4" s="10" t="str">
        <v>Frost</v>
      </c>
      <c r="AZE4" s="10" t="str">
        <v>Frost</v>
      </c>
      <c r="AZF4" s="10" t="str">
        <v>Shock</v>
      </c>
      <c r="AZG4" s="10" t="str">
        <v>Cloak</v>
      </c>
      <c r="AZH4" s="10" t="str">
        <v>Frost</v>
      </c>
      <c r="AZI4" s="10" t="str">
        <v>Fire</v>
      </c>
      <c r="AZJ4" s="10" t="str">
        <v>Shock</v>
      </c>
      <c r="AZK4" s="10" t="str">
        <v>Fire</v>
      </c>
      <c r="AZL4" s="10" t="str">
        <v>Frost</v>
      </c>
      <c r="AZM4" s="10" t="str">
        <v>Shock</v>
      </c>
      <c r="AZN4" s="10" t="str">
        <v>Frost</v>
      </c>
      <c r="AZO4" s="10" t="str">
        <v>Fire</v>
      </c>
      <c r="AZP4" s="10" t="str">
        <v>Shock</v>
      </c>
      <c r="AZQ4" s="10">
        <v>0</v>
      </c>
      <c r="AZR4" s="10">
        <v>0</v>
      </c>
      <c r="AZS4" s="10">
        <v>0</v>
      </c>
      <c r="AZT4" s="10">
        <v>0</v>
      </c>
      <c r="AZU4" s="10">
        <v>0</v>
      </c>
      <c r="AZV4" s="10">
        <v>0</v>
      </c>
      <c r="AZW4" s="10">
        <v>0</v>
      </c>
      <c r="AZX4" s="10">
        <v>0</v>
      </c>
      <c r="AZY4" s="10">
        <v>0</v>
      </c>
      <c r="AZZ4" s="10">
        <v>0</v>
      </c>
      <c r="BAA4" s="10">
        <v>0</v>
      </c>
      <c r="BAB4" s="10">
        <v>0</v>
      </c>
      <c r="BAC4" s="10">
        <v>0</v>
      </c>
      <c r="BAD4" s="10">
        <v>0</v>
      </c>
      <c r="BAE4" s="10">
        <v>0</v>
      </c>
      <c r="BAF4" s="10">
        <v>0</v>
      </c>
      <c r="BAG4" s="10">
        <v>0</v>
      </c>
      <c r="BAH4" s="10">
        <v>0</v>
      </c>
      <c r="BAI4" s="10">
        <v>0</v>
      </c>
      <c r="BAJ4" s="10">
        <v>0</v>
      </c>
      <c r="BAK4" s="10">
        <v>0</v>
      </c>
      <c r="BAL4" s="10">
        <v>0</v>
      </c>
      <c r="BAM4" s="10" t="str">
        <v>Divine</v>
      </c>
      <c r="BAN4" s="10" t="str">
        <v>Divine</v>
      </c>
      <c r="BAO4" s="10">
        <v>0</v>
      </c>
      <c r="BAP4" s="10">
        <v>0</v>
      </c>
      <c r="BAQ4" s="10">
        <v>0</v>
      </c>
      <c r="BAR4" s="10">
        <v>0</v>
      </c>
      <c r="BAS4" s="10">
        <v>0</v>
      </c>
      <c r="BAT4" s="10" t="str">
        <v>Divine</v>
      </c>
      <c r="BAU4" s="10" t="str">
        <v>Divine</v>
      </c>
      <c r="BAV4" s="10" t="str">
        <v>Divine</v>
      </c>
      <c r="BAW4" s="10" t="str">
        <v>Divine</v>
      </c>
      <c r="BAX4" s="10" t="str">
        <v>Divine</v>
      </c>
      <c r="BAY4" s="10">
        <v>0</v>
      </c>
      <c r="BAZ4" s="10" t="str">
        <v>Divine</v>
      </c>
      <c r="BBA4" s="10" t="str">
        <v>Divine</v>
      </c>
      <c r="BBB4" s="10" t="str">
        <v>Divine</v>
      </c>
      <c r="BBC4" s="10" t="str">
        <v>Divine</v>
      </c>
      <c r="BBD4" s="10">
        <v>0</v>
      </c>
      <c r="BBE4" s="10">
        <v>0</v>
      </c>
      <c r="BBF4" s="10">
        <v>0</v>
      </c>
      <c r="BBG4" s="10">
        <v>0</v>
      </c>
      <c r="BBH4" s="10">
        <v>0</v>
      </c>
      <c r="BBI4" s="10">
        <v>0</v>
      </c>
      <c r="BBJ4" s="10">
        <v>0</v>
      </c>
      <c r="BBK4" s="10">
        <v>0</v>
      </c>
      <c r="BBL4" s="10">
        <v>0</v>
      </c>
      <c r="BBM4" s="10">
        <v>0</v>
      </c>
      <c r="BBN4" s="10">
        <v>0</v>
      </c>
      <c r="BBO4" s="10">
        <v>0</v>
      </c>
      <c r="BBP4" s="10">
        <v>0</v>
      </c>
      <c r="BBQ4" s="10">
        <v>0</v>
      </c>
      <c r="BBR4" s="10">
        <v>0</v>
      </c>
      <c r="BBS4" s="10">
        <v>0</v>
      </c>
      <c r="BBT4" s="10">
        <v>0</v>
      </c>
      <c r="BBU4" s="10">
        <v>0</v>
      </c>
      <c r="BBV4" s="10">
        <v>0</v>
      </c>
      <c r="BBW4" s="10">
        <v>0</v>
      </c>
      <c r="BBX4" s="10">
        <v>0</v>
      </c>
      <c r="BBY4" s="10">
        <v>0</v>
      </c>
      <c r="BBZ4" s="10">
        <v>0</v>
      </c>
      <c r="BCA4" s="10">
        <v>0</v>
      </c>
      <c r="BCB4" s="10">
        <v>0</v>
      </c>
      <c r="BCC4" s="10">
        <v>0</v>
      </c>
      <c r="BCD4" s="10">
        <v>0</v>
      </c>
      <c r="BCE4" s="10">
        <v>0</v>
      </c>
      <c r="BCF4" s="10">
        <v>0</v>
      </c>
      <c r="BCG4" s="10">
        <v>0</v>
      </c>
      <c r="BCH4" s="10">
        <v>0</v>
      </c>
      <c r="BCI4" s="10" t="str">
        <v>Fire</v>
      </c>
      <c r="BCJ4" s="10" t="str">
        <v>Frost</v>
      </c>
      <c r="BCK4" s="10" t="str">
        <v>Shock</v>
      </c>
      <c r="BCL4" s="10">
        <v>0</v>
      </c>
      <c r="BCM4" s="10" t="str">
        <v>Fire</v>
      </c>
      <c r="BCN4" s="10" t="str">
        <v>Frost</v>
      </c>
      <c r="BCO4" s="10" t="str">
        <v>Shock</v>
      </c>
      <c r="BCP4" s="10" t="str">
        <v>Fire</v>
      </c>
      <c r="BCQ4" s="10" t="str">
        <v>Frost</v>
      </c>
      <c r="BCR4" s="10" t="str">
        <v>Shock</v>
      </c>
      <c r="BCS4" s="10" t="str">
        <v>Fire</v>
      </c>
      <c r="BCT4" s="10" t="str">
        <v>Frost</v>
      </c>
      <c r="BCU4" s="10" t="str">
        <v>Shock</v>
      </c>
      <c r="BCV4" s="10" t="str">
        <v>Health</v>
      </c>
      <c r="BCW4" s="10">
        <v>0</v>
      </c>
      <c r="BCX4" s="10" t="str">
        <v>Fire</v>
      </c>
      <c r="BCY4" s="10" t="str">
        <v>Frost</v>
      </c>
      <c r="BCZ4" s="10" t="str">
        <v>Shock</v>
      </c>
      <c r="BDA4" s="10" t="str">
        <v>Health</v>
      </c>
      <c r="BDB4" s="10" t="str">
        <v>Fire</v>
      </c>
      <c r="BDC4" s="10" t="str">
        <v>Frost</v>
      </c>
      <c r="BDD4" s="10" t="str">
        <v>Shock</v>
      </c>
      <c r="BDE4" s="10">
        <v>0</v>
      </c>
      <c r="BDF4" s="10">
        <v>0</v>
      </c>
      <c r="BDG4" s="10">
        <v>0</v>
      </c>
      <c r="BDH4" s="10">
        <v>0</v>
      </c>
      <c r="BDI4" s="10" t="str">
        <v>Force</v>
      </c>
      <c r="BDJ4" s="10" t="str">
        <v>Health</v>
      </c>
      <c r="BDK4" s="10" t="str">
        <v>Dragon</v>
      </c>
      <c r="BDL4" s="10" t="str">
        <v>Magic</v>
      </c>
      <c r="BDM4" s="10" t="str">
        <v>Health</v>
      </c>
      <c r="BDN4" s="10">
        <v>0</v>
      </c>
      <c r="BDO4" s="10" t="str">
        <v>Magic</v>
      </c>
      <c r="BDP4" s="10" t="str">
        <v>Divine</v>
      </c>
      <c r="BDQ4" s="10" t="str">
        <v>Divine</v>
      </c>
      <c r="BDR4" s="10" t="str">
        <v>Divine</v>
      </c>
      <c r="BDS4" s="10" t="str">
        <v>Divine</v>
      </c>
      <c r="BDT4" s="10" t="str">
        <v>Divine</v>
      </c>
      <c r="BDU4" s="10" t="str">
        <v>Divine</v>
      </c>
      <c r="BDV4" s="10" t="str">
        <v>Divine</v>
      </c>
      <c r="BDW4" s="10" t="str">
        <v>Divine</v>
      </c>
      <c r="BDX4" s="10" t="str">
        <v>Divine</v>
      </c>
      <c r="BDY4" s="10">
        <v>0</v>
      </c>
      <c r="BDZ4" s="10">
        <v>0</v>
      </c>
      <c r="BEA4" s="10">
        <v>0</v>
      </c>
      <c r="BEB4" s="10" t="str">
        <v>Dragon</v>
      </c>
      <c r="BEC4" s="10" t="str">
        <v>Magic</v>
      </c>
      <c r="BED4" s="10" t="str">
        <v>Health</v>
      </c>
    </row>
    <row r="5" spans="1:1486">
      <c r="A5" s="10" cm="1">
        <f t="array" ref="A5:BED5">TRANSPOSE(AssignAspects!P2:P1487)</f>
        <v>0</v>
      </c>
      <c r="B5" s="10">
        <v>0</v>
      </c>
      <c r="C5" s="10" t="str">
        <v>Protection</v>
      </c>
      <c r="D5" s="10">
        <v>0</v>
      </c>
      <c r="E5" s="10">
        <v>0</v>
      </c>
      <c r="F5" s="10">
        <v>0</v>
      </c>
      <c r="G5" s="10">
        <v>0</v>
      </c>
      <c r="H5" s="10" t="str">
        <v>Protection</v>
      </c>
      <c r="I5" s="10">
        <v>0</v>
      </c>
      <c r="J5" s="10">
        <v>0</v>
      </c>
      <c r="K5" s="10" t="str">
        <v>Protection</v>
      </c>
      <c r="L5" s="10" t="str">
        <v>Mobility</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t="str">
        <v>Water</v>
      </c>
      <c r="AF5" s="10" t="str">
        <v>Protection</v>
      </c>
      <c r="AG5" s="10" t="str">
        <v>Protection</v>
      </c>
      <c r="AH5" s="10">
        <v>0</v>
      </c>
      <c r="AI5" s="10">
        <v>0</v>
      </c>
      <c r="AJ5" s="10">
        <v>0</v>
      </c>
      <c r="AK5" s="10" t="str">
        <v>Protection</v>
      </c>
      <c r="AL5" s="10" t="str">
        <v>Gravity</v>
      </c>
      <c r="AM5" s="10">
        <v>0</v>
      </c>
      <c r="AN5" s="10" t="str">
        <v>Protection</v>
      </c>
      <c r="AO5" s="10" t="str">
        <v>Gravity</v>
      </c>
      <c r="AP5" s="10" t="str">
        <v>Gravity</v>
      </c>
      <c r="AQ5" s="10">
        <v>0</v>
      </c>
      <c r="AR5" s="10">
        <v>0</v>
      </c>
      <c r="AS5" s="10">
        <v>0</v>
      </c>
      <c r="AT5" s="10">
        <v>0</v>
      </c>
      <c r="AU5" s="10">
        <v>0</v>
      </c>
      <c r="AV5" s="10">
        <v>0</v>
      </c>
      <c r="AW5" s="10" t="str">
        <v>Protection</v>
      </c>
      <c r="AX5" s="10">
        <v>0</v>
      </c>
      <c r="AY5" s="10">
        <v>0</v>
      </c>
      <c r="AZ5" s="10">
        <v>0</v>
      </c>
      <c r="BA5" s="10">
        <v>0</v>
      </c>
      <c r="BB5" s="10">
        <v>0</v>
      </c>
      <c r="BC5" s="10">
        <v>0</v>
      </c>
      <c r="BD5" s="10">
        <v>0</v>
      </c>
      <c r="BE5" s="10" t="str">
        <v>Melee</v>
      </c>
      <c r="BF5" s="10">
        <v>0</v>
      </c>
      <c r="BG5" s="10">
        <v>0</v>
      </c>
      <c r="BH5" s="10">
        <v>0</v>
      </c>
      <c r="BI5" s="10">
        <v>0</v>
      </c>
      <c r="BJ5" s="10">
        <v>0</v>
      </c>
      <c r="BK5" s="10">
        <v>0</v>
      </c>
      <c r="BL5" s="10">
        <v>0</v>
      </c>
      <c r="BM5" s="10">
        <v>0</v>
      </c>
      <c r="BN5" s="10">
        <v>0</v>
      </c>
      <c r="BO5" s="10">
        <v>0</v>
      </c>
      <c r="BP5" s="10">
        <v>0</v>
      </c>
      <c r="BQ5" s="10" t="str">
        <v>Shock</v>
      </c>
      <c r="BR5" s="10">
        <v>0</v>
      </c>
      <c r="BS5" s="10">
        <v>0</v>
      </c>
      <c r="BT5" s="10">
        <v>0</v>
      </c>
      <c r="BU5" s="10">
        <v>0</v>
      </c>
      <c r="BV5" s="10">
        <v>0</v>
      </c>
      <c r="BW5" s="10">
        <v>0</v>
      </c>
      <c r="BX5" s="10" t="str">
        <v>Wind</v>
      </c>
      <c r="BY5" s="10">
        <v>0</v>
      </c>
      <c r="BZ5" s="10">
        <v>0</v>
      </c>
      <c r="CA5" s="10">
        <v>0</v>
      </c>
      <c r="CB5" s="10">
        <v>0</v>
      </c>
      <c r="CC5" s="10">
        <v>0</v>
      </c>
      <c r="CD5" s="10">
        <v>0</v>
      </c>
      <c r="CE5" s="10">
        <v>0</v>
      </c>
      <c r="CF5" s="10">
        <v>0</v>
      </c>
      <c r="CG5" s="13">
        <v>0</v>
      </c>
      <c r="CH5" s="10">
        <v>0</v>
      </c>
      <c r="CI5" s="10">
        <v>0</v>
      </c>
      <c r="CJ5" s="10">
        <v>0</v>
      </c>
      <c r="CK5" s="10">
        <v>0</v>
      </c>
      <c r="CL5" s="10">
        <v>0</v>
      </c>
      <c r="CM5" s="10">
        <v>0</v>
      </c>
      <c r="CN5" s="10">
        <v>0</v>
      </c>
      <c r="CO5" s="10">
        <v>0</v>
      </c>
      <c r="CP5" s="10" t="str">
        <v>Magic</v>
      </c>
      <c r="CQ5" s="10">
        <v>0</v>
      </c>
      <c r="CR5" s="10">
        <v>0</v>
      </c>
      <c r="CS5" s="10">
        <v>0</v>
      </c>
      <c r="CT5" s="10">
        <v>0</v>
      </c>
      <c r="CU5" s="10">
        <v>0</v>
      </c>
      <c r="CV5" s="10">
        <v>0</v>
      </c>
      <c r="CW5" s="10">
        <v>0</v>
      </c>
      <c r="CX5" s="10">
        <v>0</v>
      </c>
      <c r="CY5" s="10">
        <v>0</v>
      </c>
      <c r="CZ5" s="10">
        <v>0</v>
      </c>
      <c r="DA5" s="10">
        <v>0</v>
      </c>
      <c r="DB5" s="10">
        <v>0</v>
      </c>
      <c r="DC5" s="10">
        <v>0</v>
      </c>
      <c r="DD5" s="10">
        <v>0</v>
      </c>
      <c r="DE5" s="10">
        <v>0</v>
      </c>
      <c r="DF5" s="10">
        <v>0</v>
      </c>
      <c r="DG5" s="10">
        <v>0</v>
      </c>
      <c r="DH5" s="10">
        <v>0</v>
      </c>
      <c r="DI5" s="10">
        <v>0</v>
      </c>
      <c r="DJ5" s="10">
        <v>0</v>
      </c>
      <c r="DK5" s="10">
        <v>0</v>
      </c>
      <c r="DL5" s="10">
        <v>0</v>
      </c>
      <c r="DM5" s="10">
        <v>0</v>
      </c>
      <c r="DN5" s="10">
        <v>0</v>
      </c>
      <c r="DO5" s="10">
        <v>0</v>
      </c>
      <c r="DP5" s="10">
        <v>0</v>
      </c>
      <c r="DQ5" s="10">
        <v>0</v>
      </c>
      <c r="DR5" s="10">
        <v>0</v>
      </c>
      <c r="DS5" s="10">
        <v>0</v>
      </c>
      <c r="DT5" s="10">
        <v>0</v>
      </c>
      <c r="DU5" s="10">
        <v>0</v>
      </c>
      <c r="DV5" s="10">
        <v>0</v>
      </c>
      <c r="DW5" s="10">
        <v>0</v>
      </c>
      <c r="DX5" s="10">
        <v>0</v>
      </c>
      <c r="DY5" s="10" t="str">
        <v>Frost</v>
      </c>
      <c r="DZ5" s="10">
        <v>0</v>
      </c>
      <c r="EA5" s="10">
        <v>0</v>
      </c>
      <c r="EB5" s="10">
        <v>0</v>
      </c>
      <c r="EC5" s="10">
        <v>0</v>
      </c>
      <c r="ED5" s="10">
        <v>0</v>
      </c>
      <c r="EE5" s="10">
        <v>0</v>
      </c>
      <c r="EF5" s="10">
        <v>0</v>
      </c>
      <c r="EG5" s="10" t="str">
        <v>Wind</v>
      </c>
      <c r="EH5" s="10" t="str">
        <v>Earth</v>
      </c>
      <c r="EI5" s="10">
        <v>0</v>
      </c>
      <c r="EJ5" s="10">
        <v>0</v>
      </c>
      <c r="EK5" s="10">
        <v>0</v>
      </c>
      <c r="EL5" s="10">
        <v>0</v>
      </c>
      <c r="EM5" s="10">
        <v>0</v>
      </c>
      <c r="EN5" s="10">
        <v>0</v>
      </c>
      <c r="EO5" s="10">
        <v>0</v>
      </c>
      <c r="EP5" s="10">
        <v>0</v>
      </c>
      <c r="EQ5" s="10">
        <v>0</v>
      </c>
      <c r="ER5" s="10" t="str">
        <v>Soul</v>
      </c>
      <c r="ES5" s="10">
        <v>0</v>
      </c>
      <c r="ET5" s="10">
        <v>0</v>
      </c>
      <c r="EU5" s="10">
        <v>0</v>
      </c>
      <c r="EV5" s="10">
        <v>0</v>
      </c>
      <c r="EW5" s="10">
        <v>0</v>
      </c>
      <c r="EX5" s="10">
        <v>0</v>
      </c>
      <c r="EY5" s="10">
        <v>0</v>
      </c>
      <c r="EZ5" s="10">
        <v>0</v>
      </c>
      <c r="FA5" s="10">
        <v>0</v>
      </c>
      <c r="FB5" s="10">
        <v>0</v>
      </c>
      <c r="FC5" s="10">
        <v>0</v>
      </c>
      <c r="FD5" s="10">
        <v>0</v>
      </c>
      <c r="FE5" s="10">
        <v>0</v>
      </c>
      <c r="FF5" s="10">
        <v>0</v>
      </c>
      <c r="FG5" s="10" t="str">
        <v>Magicka</v>
      </c>
      <c r="FH5" s="10">
        <v>0</v>
      </c>
      <c r="FI5" s="10" t="str">
        <v>Soul</v>
      </c>
      <c r="FJ5" s="10">
        <v>0</v>
      </c>
      <c r="FK5" s="10">
        <v>0</v>
      </c>
      <c r="FL5" s="10">
        <v>0</v>
      </c>
      <c r="FM5" s="10">
        <v>0</v>
      </c>
      <c r="FN5" s="10" t="str">
        <v>Soul</v>
      </c>
      <c r="FO5" s="10">
        <v>0</v>
      </c>
      <c r="FP5" s="10">
        <v>0</v>
      </c>
      <c r="FQ5" s="10">
        <v>0</v>
      </c>
      <c r="FR5" s="10">
        <v>0</v>
      </c>
      <c r="FS5" s="10">
        <v>0</v>
      </c>
      <c r="FT5" s="10">
        <v>0</v>
      </c>
      <c r="FU5" s="10">
        <v>0</v>
      </c>
      <c r="FV5" s="10">
        <v>0</v>
      </c>
      <c r="FW5" s="10">
        <v>0</v>
      </c>
      <c r="FX5" s="10">
        <v>0</v>
      </c>
      <c r="FY5" s="10">
        <v>0</v>
      </c>
      <c r="FZ5" s="10">
        <v>0</v>
      </c>
      <c r="GA5" s="10">
        <v>0</v>
      </c>
      <c r="GB5" s="10">
        <v>0</v>
      </c>
      <c r="GC5" s="10">
        <v>0</v>
      </c>
      <c r="GD5" s="10">
        <v>0</v>
      </c>
      <c r="GE5" s="10">
        <v>0</v>
      </c>
      <c r="GF5" s="10">
        <v>0</v>
      </c>
      <c r="GG5" s="10">
        <v>0</v>
      </c>
      <c r="GH5" s="10">
        <v>0</v>
      </c>
      <c r="GI5" s="10">
        <v>0</v>
      </c>
      <c r="GJ5" s="10">
        <v>0</v>
      </c>
      <c r="GK5" s="10">
        <v>0</v>
      </c>
      <c r="GL5" s="10">
        <v>0</v>
      </c>
      <c r="GM5" s="10">
        <v>0</v>
      </c>
      <c r="GN5" s="10">
        <v>0</v>
      </c>
      <c r="GO5" s="10">
        <v>0</v>
      </c>
      <c r="GP5" s="10" t="str">
        <v>Cloak</v>
      </c>
      <c r="GQ5" s="10" t="str">
        <v>Light</v>
      </c>
      <c r="GR5" s="10" t="str">
        <v>Magic</v>
      </c>
      <c r="GS5" s="10" t="str">
        <v>Protection</v>
      </c>
      <c r="GT5" s="10">
        <v>0</v>
      </c>
      <c r="GU5" s="10">
        <v>0</v>
      </c>
      <c r="GV5" s="10">
        <v>0</v>
      </c>
      <c r="GW5" s="10">
        <v>0</v>
      </c>
      <c r="GX5" s="10">
        <v>0</v>
      </c>
      <c r="GY5" s="10">
        <v>0</v>
      </c>
      <c r="GZ5" s="10">
        <v>0</v>
      </c>
      <c r="HA5" s="10">
        <v>0</v>
      </c>
      <c r="HB5" s="10">
        <v>0</v>
      </c>
      <c r="HC5" s="10">
        <v>0</v>
      </c>
      <c r="HD5" s="10">
        <v>0</v>
      </c>
      <c r="HE5" s="10">
        <v>0</v>
      </c>
      <c r="HF5" s="10">
        <v>0</v>
      </c>
      <c r="HG5" s="10">
        <v>0</v>
      </c>
      <c r="HH5" s="10">
        <v>0</v>
      </c>
      <c r="HI5" s="10">
        <v>0</v>
      </c>
      <c r="HJ5" s="10">
        <v>0</v>
      </c>
      <c r="HK5" s="10">
        <v>0</v>
      </c>
      <c r="HL5" s="10" t="str">
        <v>Cloak</v>
      </c>
      <c r="HM5" s="10" t="str">
        <v>Protection</v>
      </c>
      <c r="HN5" s="10">
        <v>0</v>
      </c>
      <c r="HO5" s="10">
        <v>0</v>
      </c>
      <c r="HP5" s="10" t="str">
        <v>Protection</v>
      </c>
      <c r="HQ5" s="10">
        <v>0</v>
      </c>
      <c r="HR5" s="10">
        <v>0</v>
      </c>
      <c r="HS5" s="10">
        <v>0</v>
      </c>
      <c r="HT5" s="10">
        <v>0</v>
      </c>
      <c r="HU5" s="10" t="str">
        <v>Wind</v>
      </c>
      <c r="HV5" s="10">
        <v>0</v>
      </c>
      <c r="HW5" s="10">
        <v>0</v>
      </c>
      <c r="HX5" s="10">
        <v>0</v>
      </c>
      <c r="HY5" s="10">
        <v>0</v>
      </c>
      <c r="HZ5" s="10" t="str">
        <v>Wind</v>
      </c>
      <c r="IA5" s="10">
        <v>0</v>
      </c>
      <c r="IB5" s="10">
        <v>0</v>
      </c>
      <c r="IC5" s="10">
        <v>0</v>
      </c>
      <c r="ID5" s="10">
        <v>0</v>
      </c>
      <c r="IE5" s="10">
        <v>0</v>
      </c>
      <c r="IF5" s="10">
        <v>0</v>
      </c>
      <c r="IG5" s="10">
        <v>0</v>
      </c>
      <c r="IH5" s="10" t="str">
        <v>Frost</v>
      </c>
      <c r="II5" s="10" t="str">
        <v>Frost</v>
      </c>
      <c r="IJ5" s="10">
        <v>0</v>
      </c>
      <c r="IK5" s="10">
        <v>0</v>
      </c>
      <c r="IL5" s="10">
        <v>0</v>
      </c>
      <c r="IM5" s="10">
        <v>0</v>
      </c>
      <c r="IN5" s="10">
        <v>0</v>
      </c>
      <c r="IO5" s="10">
        <v>0</v>
      </c>
      <c r="IP5" s="10">
        <v>0</v>
      </c>
      <c r="IQ5" s="10">
        <v>0</v>
      </c>
      <c r="IR5" s="10">
        <v>0</v>
      </c>
      <c r="IS5" s="10">
        <v>0</v>
      </c>
      <c r="IT5" s="10">
        <v>0</v>
      </c>
      <c r="IU5" s="10" t="str">
        <v>Wind</v>
      </c>
      <c r="IV5" s="10">
        <v>0</v>
      </c>
      <c r="IW5" s="10">
        <v>0</v>
      </c>
      <c r="IX5" s="10">
        <v>0</v>
      </c>
      <c r="IY5" s="10">
        <v>0</v>
      </c>
      <c r="IZ5" s="10">
        <v>0</v>
      </c>
      <c r="JA5" s="10">
        <v>0</v>
      </c>
      <c r="JB5" s="10">
        <v>0</v>
      </c>
      <c r="JC5" s="10" t="str">
        <v>Mobility</v>
      </c>
      <c r="JD5" s="10">
        <v>0</v>
      </c>
      <c r="JE5" s="10" t="str">
        <v>Force</v>
      </c>
      <c r="JF5" s="10">
        <v>0</v>
      </c>
      <c r="JG5" s="10">
        <v>0</v>
      </c>
      <c r="JH5" s="10" t="str">
        <v>Protection</v>
      </c>
      <c r="JI5" s="10">
        <v>0</v>
      </c>
      <c r="JJ5" s="10" t="str">
        <v>Magic</v>
      </c>
      <c r="JK5" s="10">
        <v>0</v>
      </c>
      <c r="JL5" s="10">
        <v>0</v>
      </c>
      <c r="JM5" s="10">
        <v>0</v>
      </c>
      <c r="JN5" s="10">
        <v>0</v>
      </c>
      <c r="JO5" s="10">
        <v>0</v>
      </c>
      <c r="JP5" s="10">
        <v>0</v>
      </c>
      <c r="JQ5" s="10">
        <v>0</v>
      </c>
      <c r="JR5" s="10">
        <v>0</v>
      </c>
      <c r="JS5" s="10">
        <v>0</v>
      </c>
      <c r="JT5" s="10">
        <v>0</v>
      </c>
      <c r="JU5" s="10">
        <v>0</v>
      </c>
      <c r="JV5" s="10">
        <v>0</v>
      </c>
      <c r="JW5" s="10">
        <v>0</v>
      </c>
      <c r="JX5" s="10">
        <v>0</v>
      </c>
      <c r="JY5" s="10">
        <v>0</v>
      </c>
      <c r="JZ5" s="10">
        <v>0</v>
      </c>
      <c r="KA5" s="10">
        <v>0</v>
      </c>
      <c r="KB5" s="10" t="str">
        <v>Soul</v>
      </c>
      <c r="KC5" s="10" t="str">
        <v>Fire</v>
      </c>
      <c r="KD5" s="10">
        <v>0</v>
      </c>
      <c r="KE5" s="10">
        <v>0</v>
      </c>
      <c r="KF5" s="10" t="str">
        <v>Protection</v>
      </c>
      <c r="KG5" s="10">
        <v>0</v>
      </c>
      <c r="KH5" s="10" t="str">
        <v>Soul</v>
      </c>
      <c r="KI5" s="10">
        <v>0</v>
      </c>
      <c r="KJ5" s="10">
        <v>0</v>
      </c>
      <c r="KK5" s="10">
        <v>0</v>
      </c>
      <c r="KL5" s="10">
        <v>0</v>
      </c>
      <c r="KM5" s="10">
        <v>0</v>
      </c>
      <c r="KN5" s="10">
        <v>0</v>
      </c>
      <c r="KO5" s="10" t="str">
        <v>Fire</v>
      </c>
      <c r="KP5" s="10" t="str">
        <v>Force</v>
      </c>
      <c r="KQ5" s="10" t="str">
        <v>Fire</v>
      </c>
      <c r="KR5" s="10">
        <v>0</v>
      </c>
      <c r="KS5" s="10">
        <v>0</v>
      </c>
      <c r="KT5" s="10">
        <v>0</v>
      </c>
      <c r="KU5" s="10">
        <v>0</v>
      </c>
      <c r="KV5" s="10">
        <v>0</v>
      </c>
      <c r="KW5" s="10" t="str">
        <v>Magic</v>
      </c>
      <c r="KX5" s="10">
        <v>0</v>
      </c>
      <c r="KY5" s="10">
        <v>0</v>
      </c>
      <c r="KZ5" s="10">
        <v>0</v>
      </c>
      <c r="LA5" s="10">
        <v>0</v>
      </c>
      <c r="LB5" s="10">
        <v>0</v>
      </c>
      <c r="LC5" s="10">
        <v>0</v>
      </c>
      <c r="LD5" s="10">
        <v>0</v>
      </c>
      <c r="LE5" s="10">
        <v>0</v>
      </c>
      <c r="LF5" s="10">
        <v>0</v>
      </c>
      <c r="LG5" s="10">
        <v>0</v>
      </c>
      <c r="LH5" s="10" t="str">
        <v>Magic</v>
      </c>
      <c r="LI5" s="10">
        <v>0</v>
      </c>
      <c r="LJ5" s="10" t="str">
        <v>Magic</v>
      </c>
      <c r="LK5" s="10" t="str">
        <v>Magic</v>
      </c>
      <c r="LL5" s="10" t="str">
        <v>Magic</v>
      </c>
      <c r="LM5" s="10">
        <v>0</v>
      </c>
      <c r="LN5" s="10">
        <v>0</v>
      </c>
      <c r="LO5" s="10">
        <v>0</v>
      </c>
      <c r="LP5" s="10">
        <v>0</v>
      </c>
      <c r="LQ5" s="10">
        <v>0</v>
      </c>
      <c r="LR5" s="10">
        <v>0</v>
      </c>
      <c r="LS5" s="10">
        <v>0</v>
      </c>
      <c r="LT5" s="10">
        <v>0</v>
      </c>
      <c r="LU5" s="10">
        <v>0</v>
      </c>
      <c r="LV5" s="10" t="str">
        <v>Water</v>
      </c>
      <c r="LW5" s="10" t="str">
        <v>Wind</v>
      </c>
      <c r="LX5" s="10">
        <v>0</v>
      </c>
      <c r="LY5" s="10">
        <v>0</v>
      </c>
      <c r="LZ5" s="10">
        <v>0</v>
      </c>
      <c r="MA5" s="10">
        <v>0</v>
      </c>
      <c r="MB5" s="10">
        <v>0</v>
      </c>
      <c r="MC5" s="10">
        <v>0</v>
      </c>
      <c r="MD5" s="10">
        <v>0</v>
      </c>
      <c r="ME5" s="10">
        <v>0</v>
      </c>
      <c r="MF5" s="10">
        <v>0</v>
      </c>
      <c r="MG5" s="10">
        <v>0</v>
      </c>
      <c r="MH5" s="10">
        <v>0</v>
      </c>
      <c r="MI5" s="10" t="str">
        <v>Cloak</v>
      </c>
      <c r="MJ5" s="10">
        <v>0</v>
      </c>
      <c r="MK5" s="10">
        <v>0</v>
      </c>
      <c r="ML5" s="10">
        <v>0</v>
      </c>
      <c r="MM5" s="10">
        <v>0</v>
      </c>
      <c r="MN5" s="10">
        <v>0</v>
      </c>
      <c r="MO5" s="10">
        <v>0</v>
      </c>
      <c r="MP5" s="10">
        <v>0</v>
      </c>
      <c r="MQ5" s="10">
        <v>0</v>
      </c>
      <c r="MR5" s="10">
        <v>0</v>
      </c>
      <c r="MS5" s="10">
        <v>0</v>
      </c>
      <c r="MT5" s="10">
        <v>0</v>
      </c>
      <c r="MU5" s="10">
        <v>0</v>
      </c>
      <c r="MV5" s="10">
        <v>0</v>
      </c>
      <c r="MW5" s="10">
        <v>0</v>
      </c>
      <c r="MX5" s="10" t="str">
        <v>Protection</v>
      </c>
      <c r="MY5" s="10" t="str">
        <v>Magic</v>
      </c>
      <c r="MZ5" s="10">
        <v>0</v>
      </c>
      <c r="NA5" s="10">
        <v>0</v>
      </c>
      <c r="NB5" s="10">
        <v>0</v>
      </c>
      <c r="NC5" s="10">
        <v>0</v>
      </c>
      <c r="ND5" s="10">
        <v>0</v>
      </c>
      <c r="NE5" s="10">
        <v>0</v>
      </c>
      <c r="NF5" s="10">
        <v>0</v>
      </c>
      <c r="NG5" s="10">
        <v>0</v>
      </c>
      <c r="NH5" s="10">
        <v>0</v>
      </c>
      <c r="NI5" s="10">
        <v>0</v>
      </c>
      <c r="NJ5" s="10">
        <v>0</v>
      </c>
      <c r="NK5" s="10">
        <v>0</v>
      </c>
      <c r="NL5" s="10">
        <v>0</v>
      </c>
      <c r="NM5" s="10">
        <v>0</v>
      </c>
      <c r="NN5" s="10">
        <v>0</v>
      </c>
      <c r="NO5" s="10">
        <v>0</v>
      </c>
      <c r="NP5" s="10">
        <v>0</v>
      </c>
      <c r="NQ5" s="10">
        <v>0</v>
      </c>
      <c r="NR5" s="10">
        <v>0</v>
      </c>
      <c r="NS5" s="10">
        <v>0</v>
      </c>
      <c r="NT5" s="10">
        <v>0</v>
      </c>
      <c r="NU5" s="10">
        <v>0</v>
      </c>
      <c r="NV5" s="10">
        <v>0</v>
      </c>
      <c r="NW5" s="10" t="str">
        <v>Mobility</v>
      </c>
      <c r="NX5" s="10" t="str">
        <v>Cloak</v>
      </c>
      <c r="NY5" s="10">
        <v>0</v>
      </c>
      <c r="NZ5" s="10">
        <v>0</v>
      </c>
      <c r="OA5" s="10">
        <v>0</v>
      </c>
      <c r="OB5" s="10">
        <v>0</v>
      </c>
      <c r="OC5" s="10">
        <v>0</v>
      </c>
      <c r="OD5" s="10">
        <v>0</v>
      </c>
      <c r="OE5" s="10">
        <v>0</v>
      </c>
      <c r="OF5" s="10">
        <v>0</v>
      </c>
      <c r="OG5" s="10" t="str">
        <v>Frost</v>
      </c>
      <c r="OH5" s="10">
        <v>0</v>
      </c>
      <c r="OI5" s="10">
        <v>0</v>
      </c>
      <c r="OJ5" s="10">
        <v>0</v>
      </c>
      <c r="OK5" s="10">
        <v>0</v>
      </c>
      <c r="OL5" s="10">
        <v>0</v>
      </c>
      <c r="OM5" s="10">
        <v>0</v>
      </c>
      <c r="ON5" s="10" t="str">
        <v>Protection</v>
      </c>
      <c r="OO5" s="10">
        <v>0</v>
      </c>
      <c r="OP5" s="10">
        <v>0</v>
      </c>
      <c r="OQ5" s="10">
        <v>0</v>
      </c>
      <c r="OR5" s="10">
        <v>0</v>
      </c>
      <c r="OS5" s="10">
        <v>0</v>
      </c>
      <c r="OT5" s="10">
        <v>0</v>
      </c>
      <c r="OU5" s="10">
        <v>0</v>
      </c>
      <c r="OV5" s="10">
        <v>0</v>
      </c>
      <c r="OW5" s="10">
        <v>0</v>
      </c>
      <c r="OX5" s="10">
        <v>0</v>
      </c>
      <c r="OY5" s="10">
        <v>0</v>
      </c>
      <c r="OZ5" s="10">
        <v>0</v>
      </c>
      <c r="PA5" s="10">
        <v>0</v>
      </c>
      <c r="PB5" s="10">
        <v>0</v>
      </c>
      <c r="PC5" s="10">
        <v>0</v>
      </c>
      <c r="PD5" s="10">
        <v>0</v>
      </c>
      <c r="PE5" s="10">
        <v>0</v>
      </c>
      <c r="PF5" s="10" t="str">
        <v>Frost</v>
      </c>
      <c r="PG5" s="10">
        <v>0</v>
      </c>
      <c r="PH5" s="10">
        <v>0</v>
      </c>
      <c r="PI5" s="10">
        <v>0</v>
      </c>
      <c r="PJ5" s="10">
        <v>0</v>
      </c>
      <c r="PK5" s="10">
        <v>0</v>
      </c>
      <c r="PL5" s="10">
        <v>0</v>
      </c>
      <c r="PM5" s="10">
        <v>0</v>
      </c>
      <c r="PN5" s="10">
        <v>0</v>
      </c>
      <c r="PO5" s="10">
        <v>0</v>
      </c>
      <c r="PP5" s="10">
        <v>0</v>
      </c>
      <c r="PQ5" s="10">
        <v>0</v>
      </c>
      <c r="PR5" s="10">
        <v>0</v>
      </c>
      <c r="PS5" s="10">
        <v>0</v>
      </c>
      <c r="PT5" s="10">
        <v>0</v>
      </c>
      <c r="PU5" s="10">
        <v>0</v>
      </c>
      <c r="PV5" s="10">
        <v>0</v>
      </c>
      <c r="PW5" s="10" t="str">
        <v>Protection</v>
      </c>
      <c r="PX5" s="10">
        <v>0</v>
      </c>
      <c r="PY5" s="10">
        <v>0</v>
      </c>
      <c r="PZ5" s="10">
        <v>0</v>
      </c>
      <c r="QA5" s="10">
        <v>0</v>
      </c>
      <c r="QB5" s="10">
        <v>0</v>
      </c>
      <c r="QC5" s="10">
        <v>0</v>
      </c>
      <c r="QD5" s="10">
        <v>0</v>
      </c>
      <c r="QE5" s="10">
        <v>0</v>
      </c>
      <c r="QF5" s="10">
        <v>0</v>
      </c>
      <c r="QG5" s="10">
        <v>0</v>
      </c>
      <c r="QH5" s="10">
        <v>0</v>
      </c>
      <c r="QI5" s="10">
        <v>0</v>
      </c>
      <c r="QJ5" s="10">
        <v>0</v>
      </c>
      <c r="QK5" s="10">
        <v>0</v>
      </c>
      <c r="QL5" s="10">
        <v>0</v>
      </c>
      <c r="QM5" s="10">
        <v>0</v>
      </c>
      <c r="QN5" s="10">
        <v>0</v>
      </c>
      <c r="QO5" s="10">
        <v>0</v>
      </c>
      <c r="QP5" s="10">
        <v>0</v>
      </c>
      <c r="QQ5" s="10">
        <v>0</v>
      </c>
      <c r="QR5" s="10">
        <v>0</v>
      </c>
      <c r="QS5" s="10">
        <v>0</v>
      </c>
      <c r="QT5" s="10">
        <v>0</v>
      </c>
      <c r="QU5" s="10">
        <v>0</v>
      </c>
      <c r="QV5" s="10">
        <v>0</v>
      </c>
      <c r="QW5" s="10">
        <v>0</v>
      </c>
      <c r="QX5" s="10">
        <v>0</v>
      </c>
      <c r="QY5" s="10">
        <v>0</v>
      </c>
      <c r="QZ5" s="10">
        <v>0</v>
      </c>
      <c r="RA5" s="10">
        <v>0</v>
      </c>
      <c r="RB5" s="10">
        <v>0</v>
      </c>
      <c r="RC5" s="10">
        <v>0</v>
      </c>
      <c r="RD5" s="10">
        <v>0</v>
      </c>
      <c r="RE5" s="10">
        <v>0</v>
      </c>
      <c r="RF5" s="10">
        <v>0</v>
      </c>
      <c r="RG5" s="10">
        <v>0</v>
      </c>
      <c r="RH5" s="10">
        <v>0</v>
      </c>
      <c r="RI5" s="10">
        <v>0</v>
      </c>
      <c r="RJ5" s="10">
        <v>0</v>
      </c>
      <c r="RK5" s="10">
        <v>0</v>
      </c>
      <c r="RL5" s="10">
        <v>0</v>
      </c>
      <c r="RM5" s="10">
        <v>0</v>
      </c>
      <c r="RN5" s="10">
        <v>0</v>
      </c>
      <c r="RO5" s="10">
        <v>0</v>
      </c>
      <c r="RP5" s="10">
        <v>0</v>
      </c>
      <c r="RQ5" s="10">
        <v>0</v>
      </c>
      <c r="RR5" s="10">
        <v>0</v>
      </c>
      <c r="RS5" s="10">
        <v>0</v>
      </c>
      <c r="RT5" s="10">
        <v>0</v>
      </c>
      <c r="RU5" s="10">
        <v>0</v>
      </c>
      <c r="RV5" s="10">
        <v>0</v>
      </c>
      <c r="RW5" s="10">
        <v>0</v>
      </c>
      <c r="RX5" s="10">
        <v>0</v>
      </c>
      <c r="RY5" s="10">
        <v>0</v>
      </c>
      <c r="RZ5" s="10">
        <v>0</v>
      </c>
      <c r="SA5" s="10">
        <v>0</v>
      </c>
      <c r="SB5" s="10">
        <v>0</v>
      </c>
      <c r="SC5" s="10">
        <v>0</v>
      </c>
      <c r="SD5" s="10">
        <v>0</v>
      </c>
      <c r="SE5" s="10">
        <v>0</v>
      </c>
      <c r="SF5" s="10">
        <v>0</v>
      </c>
      <c r="SG5" s="10">
        <v>0</v>
      </c>
      <c r="SH5" s="10">
        <v>0</v>
      </c>
      <c r="SI5" s="10">
        <v>0</v>
      </c>
      <c r="SJ5" s="10">
        <v>0</v>
      </c>
      <c r="SK5" s="10">
        <v>0</v>
      </c>
      <c r="SL5" s="10">
        <v>0</v>
      </c>
      <c r="SM5" s="10">
        <v>0</v>
      </c>
      <c r="SN5" s="10">
        <v>0</v>
      </c>
      <c r="SO5" s="10">
        <v>0</v>
      </c>
      <c r="SP5" s="10">
        <v>0</v>
      </c>
      <c r="SQ5" s="10">
        <v>0</v>
      </c>
      <c r="SR5" s="10">
        <v>0</v>
      </c>
      <c r="SS5" s="10">
        <v>0</v>
      </c>
      <c r="ST5" s="10">
        <v>0</v>
      </c>
      <c r="SU5" s="10">
        <v>0</v>
      </c>
      <c r="SV5" s="10">
        <v>0</v>
      </c>
      <c r="SW5" s="10">
        <v>0</v>
      </c>
      <c r="SX5" s="10">
        <v>0</v>
      </c>
      <c r="SY5" s="10" t="str">
        <v>Magicka</v>
      </c>
      <c r="SZ5" s="10">
        <v>0</v>
      </c>
      <c r="TA5" s="10">
        <v>0</v>
      </c>
      <c r="TB5" s="10">
        <v>0</v>
      </c>
      <c r="TC5" s="10">
        <v>0</v>
      </c>
      <c r="TD5" s="10">
        <v>0</v>
      </c>
      <c r="TE5" s="10">
        <v>0</v>
      </c>
      <c r="TF5" s="10">
        <v>0</v>
      </c>
      <c r="TG5" s="10">
        <v>0</v>
      </c>
      <c r="TH5" s="10">
        <v>0</v>
      </c>
      <c r="TI5" s="10">
        <v>0</v>
      </c>
      <c r="TJ5" s="10">
        <v>0</v>
      </c>
      <c r="TK5" s="10">
        <v>0</v>
      </c>
      <c r="TL5" s="10">
        <v>0</v>
      </c>
      <c r="TM5" s="10">
        <v>0</v>
      </c>
      <c r="TN5" s="10">
        <v>0</v>
      </c>
      <c r="TO5" s="10" t="str">
        <v>Magicka</v>
      </c>
      <c r="TP5" s="10">
        <v>0</v>
      </c>
      <c r="TQ5" s="10">
        <v>0</v>
      </c>
      <c r="TR5" s="10">
        <v>0</v>
      </c>
      <c r="TS5" s="10">
        <v>0</v>
      </c>
      <c r="TT5" s="10">
        <v>0</v>
      </c>
      <c r="TU5" s="10">
        <v>0</v>
      </c>
      <c r="TV5" s="10">
        <v>0</v>
      </c>
      <c r="TW5" s="10">
        <v>0</v>
      </c>
      <c r="TX5" s="10">
        <v>0</v>
      </c>
      <c r="TY5" s="10">
        <v>0</v>
      </c>
      <c r="TZ5" s="10">
        <v>0</v>
      </c>
      <c r="UA5" s="10">
        <v>0</v>
      </c>
      <c r="UB5" s="10" t="str">
        <v>Magicka</v>
      </c>
      <c r="UC5" s="10">
        <v>0</v>
      </c>
      <c r="UD5" s="10">
        <v>0</v>
      </c>
      <c r="UE5" s="10">
        <v>0</v>
      </c>
      <c r="UF5" s="10">
        <v>0</v>
      </c>
      <c r="UG5" s="10">
        <v>0</v>
      </c>
      <c r="UH5" s="10">
        <v>0</v>
      </c>
      <c r="UI5" s="10" t="str">
        <v>Protection</v>
      </c>
      <c r="UJ5" s="10">
        <v>0</v>
      </c>
      <c r="UK5" s="10">
        <v>0</v>
      </c>
      <c r="UL5" s="10">
        <v>0</v>
      </c>
      <c r="UM5" s="10">
        <v>0</v>
      </c>
      <c r="UN5" s="10">
        <v>0</v>
      </c>
      <c r="UO5" s="10">
        <v>0</v>
      </c>
      <c r="UP5" s="10">
        <v>0</v>
      </c>
      <c r="UQ5" s="10">
        <v>0</v>
      </c>
      <c r="UR5" s="10">
        <v>0</v>
      </c>
      <c r="US5" s="10">
        <v>0</v>
      </c>
      <c r="UT5" s="10">
        <v>0</v>
      </c>
      <c r="UU5" s="10">
        <v>0</v>
      </c>
      <c r="UV5" s="10">
        <v>0</v>
      </c>
      <c r="UW5" s="10">
        <v>0</v>
      </c>
      <c r="UX5" s="10">
        <v>0</v>
      </c>
      <c r="UY5" s="10">
        <v>0</v>
      </c>
      <c r="UZ5" s="10">
        <v>0</v>
      </c>
      <c r="VA5" s="10">
        <v>0</v>
      </c>
      <c r="VB5" s="10">
        <v>0</v>
      </c>
      <c r="VC5" s="10">
        <v>0</v>
      </c>
      <c r="VD5" s="10">
        <v>0</v>
      </c>
      <c r="VE5" s="10">
        <v>0</v>
      </c>
      <c r="VF5" s="10" t="str">
        <v>Magicka</v>
      </c>
      <c r="VG5" s="10">
        <v>0</v>
      </c>
      <c r="VH5" s="10">
        <v>0</v>
      </c>
      <c r="VI5" s="10">
        <v>0</v>
      </c>
      <c r="VJ5" s="10">
        <v>0</v>
      </c>
      <c r="VK5" s="10">
        <v>0</v>
      </c>
      <c r="VL5" s="10">
        <v>0</v>
      </c>
      <c r="VM5" s="10">
        <v>0</v>
      </c>
      <c r="VN5" s="10">
        <v>0</v>
      </c>
      <c r="VO5" s="10">
        <v>0</v>
      </c>
      <c r="VP5" s="10">
        <v>0</v>
      </c>
      <c r="VQ5" s="10">
        <v>0</v>
      </c>
      <c r="VR5" s="10">
        <v>0</v>
      </c>
      <c r="VS5" s="10">
        <v>0</v>
      </c>
      <c r="VT5" s="10">
        <v>0</v>
      </c>
      <c r="VU5" s="10">
        <v>0</v>
      </c>
      <c r="VV5" s="10">
        <v>0</v>
      </c>
      <c r="VW5" s="10" t="str">
        <v>Creature</v>
      </c>
      <c r="VX5" s="10">
        <v>0</v>
      </c>
      <c r="VY5" s="10">
        <v>0</v>
      </c>
      <c r="VZ5" s="10">
        <v>0</v>
      </c>
      <c r="WA5" s="10">
        <v>0</v>
      </c>
      <c r="WB5" s="10">
        <v>0</v>
      </c>
      <c r="WC5" s="10">
        <v>0</v>
      </c>
      <c r="WD5" s="10">
        <v>0</v>
      </c>
      <c r="WE5" s="10">
        <v>0</v>
      </c>
      <c r="WF5" s="10">
        <v>0</v>
      </c>
      <c r="WG5" s="10">
        <v>0</v>
      </c>
      <c r="WH5" s="10">
        <v>0</v>
      </c>
      <c r="WI5" s="10">
        <v>0</v>
      </c>
      <c r="WJ5" s="10">
        <v>0</v>
      </c>
      <c r="WK5" s="10">
        <v>0</v>
      </c>
      <c r="WL5" s="10">
        <v>0</v>
      </c>
      <c r="WM5" s="10">
        <v>0</v>
      </c>
      <c r="WN5" s="10">
        <v>0</v>
      </c>
      <c r="WO5" s="10">
        <v>0</v>
      </c>
      <c r="WP5" s="10">
        <v>0</v>
      </c>
      <c r="WQ5" s="10">
        <v>0</v>
      </c>
      <c r="WR5" s="10">
        <v>0</v>
      </c>
      <c r="WS5" s="10">
        <v>0</v>
      </c>
      <c r="WT5" s="10">
        <v>0</v>
      </c>
      <c r="WU5" s="10">
        <v>0</v>
      </c>
      <c r="WV5" s="10">
        <v>0</v>
      </c>
      <c r="WW5" s="10">
        <v>0</v>
      </c>
      <c r="WX5" s="10">
        <v>0</v>
      </c>
      <c r="WY5" s="10">
        <v>0</v>
      </c>
      <c r="WZ5" s="10">
        <v>0</v>
      </c>
      <c r="XA5" s="10">
        <v>0</v>
      </c>
      <c r="XB5" s="10">
        <v>0</v>
      </c>
      <c r="XC5" s="10">
        <v>0</v>
      </c>
      <c r="XD5" s="10">
        <v>0</v>
      </c>
      <c r="XE5" s="10">
        <v>0</v>
      </c>
      <c r="XF5" s="10">
        <v>0</v>
      </c>
      <c r="XG5" s="10">
        <v>0</v>
      </c>
      <c r="XH5" s="10">
        <v>0</v>
      </c>
      <c r="XI5" s="10">
        <v>0</v>
      </c>
      <c r="XJ5" s="10">
        <v>0</v>
      </c>
      <c r="XK5" s="10">
        <v>0</v>
      </c>
      <c r="XL5" s="10">
        <v>0</v>
      </c>
      <c r="XM5" s="10">
        <v>0</v>
      </c>
      <c r="XN5" s="10">
        <v>0</v>
      </c>
      <c r="XO5" s="10">
        <v>0</v>
      </c>
      <c r="XP5" s="10">
        <v>0</v>
      </c>
      <c r="XQ5" s="10">
        <v>0</v>
      </c>
      <c r="XR5" s="10">
        <v>0</v>
      </c>
      <c r="XS5" s="10">
        <v>0</v>
      </c>
      <c r="XT5" s="10">
        <v>0</v>
      </c>
      <c r="XU5" s="10">
        <v>0</v>
      </c>
      <c r="XV5" s="10">
        <v>0</v>
      </c>
      <c r="XW5" s="10">
        <v>0</v>
      </c>
      <c r="XX5" s="10">
        <v>0</v>
      </c>
      <c r="XY5" s="10">
        <v>0</v>
      </c>
      <c r="XZ5" s="10">
        <v>0</v>
      </c>
      <c r="YA5" s="10">
        <v>0</v>
      </c>
      <c r="YB5" s="10">
        <v>0</v>
      </c>
      <c r="YC5" s="10">
        <v>0</v>
      </c>
      <c r="YD5" s="10">
        <v>0</v>
      </c>
      <c r="YE5" s="10">
        <v>0</v>
      </c>
      <c r="YF5" s="10">
        <v>0</v>
      </c>
      <c r="YG5" s="10">
        <v>0</v>
      </c>
      <c r="YH5" s="10">
        <v>0</v>
      </c>
      <c r="YI5" s="10">
        <v>0</v>
      </c>
      <c r="YJ5" s="10">
        <v>0</v>
      </c>
      <c r="YK5" s="10">
        <v>0</v>
      </c>
      <c r="YL5" s="10">
        <v>0</v>
      </c>
      <c r="YM5" s="10">
        <v>0</v>
      </c>
      <c r="YN5" s="10">
        <v>0</v>
      </c>
      <c r="YO5" s="10">
        <v>0</v>
      </c>
      <c r="YP5" s="10">
        <v>0</v>
      </c>
      <c r="YQ5" s="10">
        <v>0</v>
      </c>
      <c r="YR5" s="10">
        <v>0</v>
      </c>
      <c r="YS5" s="10">
        <v>0</v>
      </c>
      <c r="YT5" s="10">
        <v>0</v>
      </c>
      <c r="YU5" s="10">
        <v>0</v>
      </c>
      <c r="YV5" s="10">
        <v>0</v>
      </c>
      <c r="YW5" s="10">
        <v>0</v>
      </c>
      <c r="YX5" s="10">
        <v>0</v>
      </c>
      <c r="YY5" s="10">
        <v>0</v>
      </c>
      <c r="YZ5" s="10">
        <v>0</v>
      </c>
      <c r="ZA5" s="10">
        <v>0</v>
      </c>
      <c r="ZB5" s="10">
        <v>0</v>
      </c>
      <c r="ZC5" s="10">
        <v>0</v>
      </c>
      <c r="ZD5" s="10">
        <v>0</v>
      </c>
      <c r="ZE5" s="10">
        <v>0</v>
      </c>
      <c r="ZF5" s="10">
        <v>0</v>
      </c>
      <c r="ZG5" s="10">
        <v>0</v>
      </c>
      <c r="ZH5" s="10">
        <v>0</v>
      </c>
      <c r="ZI5" s="10">
        <v>0</v>
      </c>
      <c r="ZJ5" s="10" t="str">
        <v>Cloak</v>
      </c>
      <c r="ZK5" s="10">
        <v>0</v>
      </c>
      <c r="ZL5" s="10">
        <v>0</v>
      </c>
      <c r="ZM5" s="10">
        <v>0</v>
      </c>
      <c r="ZN5" s="10">
        <v>0</v>
      </c>
      <c r="ZO5" s="10">
        <v>0</v>
      </c>
      <c r="ZP5" s="10">
        <v>0</v>
      </c>
      <c r="ZQ5" s="10">
        <v>0</v>
      </c>
      <c r="ZR5" s="10">
        <v>0</v>
      </c>
      <c r="ZS5" s="10">
        <v>0</v>
      </c>
      <c r="ZT5" s="10">
        <v>0</v>
      </c>
      <c r="ZU5" s="10">
        <v>0</v>
      </c>
      <c r="ZV5" s="10">
        <v>0</v>
      </c>
      <c r="ZW5" s="10">
        <v>0</v>
      </c>
      <c r="ZX5" s="10">
        <v>0</v>
      </c>
      <c r="ZY5" s="10">
        <v>0</v>
      </c>
      <c r="ZZ5" s="10">
        <v>0</v>
      </c>
      <c r="AAA5" s="10">
        <v>0</v>
      </c>
      <c r="AAB5" s="10">
        <v>0</v>
      </c>
      <c r="AAC5" s="10">
        <v>0</v>
      </c>
      <c r="AAD5" s="10">
        <v>0</v>
      </c>
      <c r="AAE5" s="10">
        <v>0</v>
      </c>
      <c r="AAF5" s="10">
        <v>0</v>
      </c>
      <c r="AAG5" s="10">
        <v>0</v>
      </c>
      <c r="AAH5" s="10">
        <v>0</v>
      </c>
      <c r="AAI5" s="10">
        <v>0</v>
      </c>
      <c r="AAJ5" s="10">
        <v>0</v>
      </c>
      <c r="AAK5" s="10">
        <v>0</v>
      </c>
      <c r="AAL5" s="10">
        <v>0</v>
      </c>
      <c r="AAM5" s="10">
        <v>0</v>
      </c>
      <c r="AAN5" s="10">
        <v>0</v>
      </c>
      <c r="AAO5" s="10">
        <v>0</v>
      </c>
      <c r="AAP5" s="10">
        <v>0</v>
      </c>
      <c r="AAQ5" s="10">
        <v>0</v>
      </c>
      <c r="AAR5" s="10">
        <v>0</v>
      </c>
      <c r="AAS5" s="10">
        <v>0</v>
      </c>
      <c r="AAT5" s="10">
        <v>0</v>
      </c>
      <c r="AAU5" s="10">
        <v>0</v>
      </c>
      <c r="AAV5" s="10">
        <v>0</v>
      </c>
      <c r="AAW5" s="10">
        <v>0</v>
      </c>
      <c r="AAX5" s="10">
        <v>0</v>
      </c>
      <c r="AAY5" s="10">
        <v>0</v>
      </c>
      <c r="AAZ5" s="10">
        <v>0</v>
      </c>
      <c r="ABA5" s="10">
        <v>0</v>
      </c>
      <c r="ABB5" s="10">
        <v>0</v>
      </c>
      <c r="ABC5" s="10">
        <v>0</v>
      </c>
      <c r="ABD5" s="10">
        <v>0</v>
      </c>
      <c r="ABE5" s="10">
        <v>0</v>
      </c>
      <c r="ABF5" s="10">
        <v>0</v>
      </c>
      <c r="ABG5" s="10">
        <v>0</v>
      </c>
      <c r="ABH5" s="10">
        <v>0</v>
      </c>
      <c r="ABI5" s="10">
        <v>0</v>
      </c>
      <c r="ABJ5" s="10">
        <v>0</v>
      </c>
      <c r="ABK5" s="10">
        <v>0</v>
      </c>
      <c r="ABL5" s="10">
        <v>0</v>
      </c>
      <c r="ABM5" s="10">
        <v>0</v>
      </c>
      <c r="ABN5" s="10">
        <v>0</v>
      </c>
      <c r="ABO5" s="10">
        <v>0</v>
      </c>
      <c r="ABP5" s="10">
        <v>0</v>
      </c>
      <c r="ABQ5" s="10">
        <v>0</v>
      </c>
      <c r="ABR5" s="10">
        <v>0</v>
      </c>
      <c r="ABS5" s="10">
        <v>0</v>
      </c>
      <c r="ABT5" s="10">
        <v>0</v>
      </c>
      <c r="ABU5" s="10">
        <v>0</v>
      </c>
      <c r="ABV5" s="10">
        <v>0</v>
      </c>
      <c r="ABW5" s="10">
        <v>0</v>
      </c>
      <c r="ABX5" s="10">
        <v>0</v>
      </c>
      <c r="ABY5" s="10">
        <v>0</v>
      </c>
      <c r="ABZ5" s="10">
        <v>0</v>
      </c>
      <c r="ACA5" s="10">
        <v>0</v>
      </c>
      <c r="ACB5" s="10">
        <v>0</v>
      </c>
      <c r="ACC5" s="10">
        <v>0</v>
      </c>
      <c r="ACD5" s="10">
        <v>0</v>
      </c>
      <c r="ACE5" s="10">
        <v>0</v>
      </c>
      <c r="ACF5" s="10">
        <v>0</v>
      </c>
      <c r="ACG5" s="10">
        <v>0</v>
      </c>
      <c r="ACH5" s="10">
        <v>0</v>
      </c>
      <c r="ACI5" s="10">
        <v>0</v>
      </c>
      <c r="ACJ5" s="10">
        <v>0</v>
      </c>
      <c r="ACK5" s="10">
        <v>0</v>
      </c>
      <c r="ACL5" s="10">
        <v>0</v>
      </c>
      <c r="ACM5" s="10">
        <v>0</v>
      </c>
      <c r="ACN5" s="10" t="str">
        <v>Protection</v>
      </c>
      <c r="ACO5" s="10">
        <v>0</v>
      </c>
      <c r="ACP5" s="10">
        <v>0</v>
      </c>
      <c r="ACQ5" s="10">
        <v>0</v>
      </c>
      <c r="ACR5" s="10">
        <v>0</v>
      </c>
      <c r="ACS5" s="10">
        <v>0</v>
      </c>
      <c r="ACT5" s="10">
        <v>0</v>
      </c>
      <c r="ACU5" s="10">
        <v>0</v>
      </c>
      <c r="ACV5" s="10">
        <v>0</v>
      </c>
      <c r="ACW5" s="10">
        <v>0</v>
      </c>
      <c r="ACX5" s="10">
        <v>0</v>
      </c>
      <c r="ACY5" s="10">
        <v>0</v>
      </c>
      <c r="ACZ5" s="10">
        <v>0</v>
      </c>
      <c r="ADA5" s="10">
        <v>0</v>
      </c>
      <c r="ADB5" s="10">
        <v>0</v>
      </c>
      <c r="ADC5" s="10">
        <v>0</v>
      </c>
      <c r="ADD5" s="10">
        <v>0</v>
      </c>
      <c r="ADE5" s="10">
        <v>0</v>
      </c>
      <c r="ADF5" s="10">
        <v>0</v>
      </c>
      <c r="ADG5" s="10">
        <v>0</v>
      </c>
      <c r="ADH5" s="10" t="str">
        <v>Protection</v>
      </c>
      <c r="ADI5" s="10">
        <v>0</v>
      </c>
      <c r="ADJ5" s="10">
        <v>0</v>
      </c>
      <c r="ADK5" s="10">
        <v>0</v>
      </c>
      <c r="ADL5" s="10">
        <v>0</v>
      </c>
      <c r="ADM5" s="10">
        <v>0</v>
      </c>
      <c r="ADN5" s="10" t="str">
        <v>Mobility</v>
      </c>
      <c r="ADO5" s="10">
        <v>0</v>
      </c>
      <c r="ADP5" s="10">
        <v>0</v>
      </c>
      <c r="ADQ5" s="10">
        <v>0</v>
      </c>
      <c r="ADR5" s="10">
        <v>0</v>
      </c>
      <c r="ADS5" s="10">
        <v>0</v>
      </c>
      <c r="ADT5" s="10">
        <v>0</v>
      </c>
      <c r="ADU5" s="10">
        <v>0</v>
      </c>
      <c r="ADV5" s="10">
        <v>0</v>
      </c>
      <c r="ADW5" s="10">
        <v>0</v>
      </c>
      <c r="ADX5" s="10">
        <v>0</v>
      </c>
      <c r="ADY5" s="10">
        <v>0</v>
      </c>
      <c r="ADZ5" s="10" t="str">
        <v>Mobility</v>
      </c>
      <c r="AEA5" s="10" t="str">
        <v>Mobility</v>
      </c>
      <c r="AEB5" s="10" t="str">
        <v>Mobility</v>
      </c>
      <c r="AEC5" s="10" t="str">
        <v>Frost</v>
      </c>
      <c r="AED5" s="10">
        <v>0</v>
      </c>
      <c r="AEE5" s="10">
        <v>0</v>
      </c>
      <c r="AEF5" s="10">
        <v>0</v>
      </c>
      <c r="AEG5" s="10">
        <v>0</v>
      </c>
      <c r="AEH5" s="10">
        <v>0</v>
      </c>
      <c r="AEI5" s="10">
        <v>0</v>
      </c>
      <c r="AEJ5" s="10">
        <v>0</v>
      </c>
      <c r="AEK5" s="10">
        <v>0</v>
      </c>
      <c r="AEL5" s="10">
        <v>0</v>
      </c>
      <c r="AEM5" s="10">
        <v>0</v>
      </c>
      <c r="AEN5" s="10">
        <v>0</v>
      </c>
      <c r="AEO5" s="10">
        <v>0</v>
      </c>
      <c r="AEP5" s="10">
        <v>0</v>
      </c>
      <c r="AEQ5" s="10">
        <v>0</v>
      </c>
      <c r="AER5" s="10">
        <v>0</v>
      </c>
      <c r="AES5" s="10">
        <v>0</v>
      </c>
      <c r="AET5" s="10">
        <v>0</v>
      </c>
      <c r="AEU5" s="10" t="str">
        <v>Mobility</v>
      </c>
      <c r="AEV5" s="10">
        <v>0</v>
      </c>
      <c r="AEW5" s="10">
        <v>0</v>
      </c>
      <c r="AEX5" s="10">
        <v>0</v>
      </c>
      <c r="AEY5" s="10">
        <v>0</v>
      </c>
      <c r="AEZ5" s="10" t="str">
        <v>Mobility</v>
      </c>
      <c r="AFA5" s="10" t="str">
        <v>Mobility</v>
      </c>
      <c r="AFB5" s="10">
        <v>0</v>
      </c>
      <c r="AFC5" s="10" t="str">
        <v>Mobility</v>
      </c>
      <c r="AFD5" s="10">
        <v>0</v>
      </c>
      <c r="AFE5" s="10">
        <v>0</v>
      </c>
      <c r="AFF5" s="10">
        <v>0</v>
      </c>
      <c r="AFG5" s="10">
        <v>0</v>
      </c>
      <c r="AFH5" s="10">
        <v>0</v>
      </c>
      <c r="AFI5" s="10">
        <v>0</v>
      </c>
      <c r="AFJ5" s="10">
        <v>0</v>
      </c>
      <c r="AFK5" s="10">
        <v>0</v>
      </c>
      <c r="AFL5" s="10">
        <v>0</v>
      </c>
      <c r="AFM5" s="10">
        <v>0</v>
      </c>
      <c r="AFN5" s="10">
        <v>0</v>
      </c>
      <c r="AFO5" s="10">
        <v>0</v>
      </c>
      <c r="AFP5" s="10">
        <v>0</v>
      </c>
      <c r="AFQ5" s="10">
        <v>0</v>
      </c>
      <c r="AFR5" s="10">
        <v>0</v>
      </c>
      <c r="AFS5" s="10">
        <v>0</v>
      </c>
      <c r="AFT5" s="10">
        <v>0</v>
      </c>
      <c r="AFU5" s="10">
        <v>0</v>
      </c>
      <c r="AFV5" s="10">
        <v>0</v>
      </c>
      <c r="AFW5" s="10">
        <v>0</v>
      </c>
      <c r="AFX5" s="10">
        <v>0</v>
      </c>
      <c r="AFY5" s="10">
        <v>0</v>
      </c>
      <c r="AFZ5" s="10">
        <v>0</v>
      </c>
      <c r="AGA5" s="10">
        <v>0</v>
      </c>
      <c r="AGB5" s="10">
        <v>0</v>
      </c>
      <c r="AGC5" s="10">
        <v>0</v>
      </c>
      <c r="AGD5" s="10">
        <v>0</v>
      </c>
      <c r="AGE5" s="10">
        <v>0</v>
      </c>
      <c r="AGF5" s="10">
        <v>0</v>
      </c>
      <c r="AGG5" s="10">
        <v>0</v>
      </c>
      <c r="AGH5" s="10">
        <v>0</v>
      </c>
      <c r="AGI5" s="10">
        <v>0</v>
      </c>
      <c r="AGJ5" s="10">
        <v>0</v>
      </c>
      <c r="AGK5" s="10">
        <v>0</v>
      </c>
      <c r="AGL5" s="10">
        <v>0</v>
      </c>
      <c r="AGM5" s="10">
        <v>0</v>
      </c>
      <c r="AGN5" s="10">
        <v>0</v>
      </c>
      <c r="AGO5" s="10">
        <v>0</v>
      </c>
      <c r="AGP5" s="10">
        <v>0</v>
      </c>
      <c r="AGQ5" s="10">
        <v>0</v>
      </c>
      <c r="AGR5" s="10">
        <v>0</v>
      </c>
      <c r="AGS5" s="10">
        <v>0</v>
      </c>
      <c r="AGT5" s="10">
        <v>0</v>
      </c>
      <c r="AGU5" s="10">
        <v>0</v>
      </c>
      <c r="AGV5" s="10">
        <v>0</v>
      </c>
      <c r="AGW5" s="10">
        <v>0</v>
      </c>
      <c r="AGX5" s="10">
        <v>0</v>
      </c>
      <c r="AGY5" s="10">
        <v>0</v>
      </c>
      <c r="AGZ5" s="10">
        <v>0</v>
      </c>
      <c r="AHA5" s="10">
        <v>0</v>
      </c>
      <c r="AHB5" s="10">
        <v>0</v>
      </c>
      <c r="AHC5" s="10">
        <v>0</v>
      </c>
      <c r="AHD5" s="10">
        <v>0</v>
      </c>
      <c r="AHE5" s="10">
        <v>0</v>
      </c>
      <c r="AHF5" s="10">
        <v>0</v>
      </c>
      <c r="AHG5" s="10">
        <v>0</v>
      </c>
      <c r="AHH5" s="10">
        <v>0</v>
      </c>
      <c r="AHI5" s="10">
        <v>0</v>
      </c>
      <c r="AHJ5" s="10">
        <v>0</v>
      </c>
      <c r="AHK5" s="10">
        <v>0</v>
      </c>
      <c r="AHL5" s="10">
        <v>0</v>
      </c>
      <c r="AHM5" s="10">
        <v>0</v>
      </c>
      <c r="AHN5" s="10">
        <v>0</v>
      </c>
      <c r="AHO5" s="10">
        <v>0</v>
      </c>
      <c r="AHP5" s="10">
        <v>0</v>
      </c>
      <c r="AHQ5" s="10">
        <v>0</v>
      </c>
      <c r="AHR5" s="10">
        <v>0</v>
      </c>
      <c r="AHS5" s="10">
        <v>0</v>
      </c>
      <c r="AHT5" s="10">
        <v>0</v>
      </c>
      <c r="AHU5" s="10">
        <v>0</v>
      </c>
      <c r="AHV5" s="10">
        <v>0</v>
      </c>
      <c r="AHW5" s="10">
        <v>0</v>
      </c>
      <c r="AHX5" s="10">
        <v>0</v>
      </c>
      <c r="AHY5" s="10">
        <v>0</v>
      </c>
      <c r="AHZ5" s="10">
        <v>0</v>
      </c>
      <c r="AIA5" s="10">
        <v>0</v>
      </c>
      <c r="AIB5" s="10">
        <v>0</v>
      </c>
      <c r="AIC5" s="10">
        <v>0</v>
      </c>
      <c r="AID5" s="10">
        <v>0</v>
      </c>
      <c r="AIE5" s="10">
        <v>0</v>
      </c>
      <c r="AIF5" s="10">
        <v>0</v>
      </c>
      <c r="AIG5" s="10">
        <v>0</v>
      </c>
      <c r="AIH5" s="10">
        <v>0</v>
      </c>
      <c r="AII5" s="10">
        <v>0</v>
      </c>
      <c r="AIJ5" s="10">
        <v>0</v>
      </c>
      <c r="AIK5" s="10">
        <v>0</v>
      </c>
      <c r="AIL5" s="10">
        <v>0</v>
      </c>
      <c r="AIM5" s="10">
        <v>0</v>
      </c>
      <c r="AIN5" s="10">
        <v>0</v>
      </c>
      <c r="AIO5" s="10">
        <v>0</v>
      </c>
      <c r="AIP5" s="10">
        <v>0</v>
      </c>
      <c r="AIQ5" s="10">
        <v>0</v>
      </c>
      <c r="AIR5" s="10">
        <v>0</v>
      </c>
      <c r="AIS5" s="10">
        <v>0</v>
      </c>
      <c r="AIT5" s="10">
        <v>0</v>
      </c>
      <c r="AIU5" s="10">
        <v>0</v>
      </c>
      <c r="AIV5" s="10">
        <v>0</v>
      </c>
      <c r="AIW5" s="10">
        <v>0</v>
      </c>
      <c r="AIX5" s="10">
        <v>0</v>
      </c>
      <c r="AIY5" s="10">
        <v>0</v>
      </c>
      <c r="AIZ5" s="10">
        <v>0</v>
      </c>
      <c r="AJA5" s="10">
        <v>0</v>
      </c>
      <c r="AJB5" s="10">
        <v>0</v>
      </c>
      <c r="AJC5" s="10">
        <v>0</v>
      </c>
      <c r="AJD5" s="10">
        <v>0</v>
      </c>
      <c r="AJE5" s="10">
        <v>0</v>
      </c>
      <c r="AJF5" s="10">
        <v>0</v>
      </c>
      <c r="AJG5" s="10">
        <v>0</v>
      </c>
      <c r="AJH5" s="10">
        <v>0</v>
      </c>
      <c r="AJI5" s="10">
        <v>0</v>
      </c>
      <c r="AJJ5" s="10">
        <v>0</v>
      </c>
      <c r="AJK5" s="10">
        <v>0</v>
      </c>
      <c r="AJL5" s="10">
        <v>0</v>
      </c>
      <c r="AJM5" s="10">
        <v>0</v>
      </c>
      <c r="AJN5" s="10">
        <v>0</v>
      </c>
      <c r="AJO5" s="10">
        <v>0</v>
      </c>
      <c r="AJP5" s="10">
        <v>0</v>
      </c>
      <c r="AJQ5" s="10">
        <v>0</v>
      </c>
      <c r="AJR5" s="10">
        <v>0</v>
      </c>
      <c r="AJS5" s="10">
        <v>0</v>
      </c>
      <c r="AJT5" s="10">
        <v>0</v>
      </c>
      <c r="AJU5" s="10" t="str">
        <v>Frost</v>
      </c>
      <c r="AJV5" s="10">
        <v>0</v>
      </c>
      <c r="AJW5" s="10">
        <v>0</v>
      </c>
      <c r="AJX5" s="10">
        <v>0</v>
      </c>
      <c r="AJY5" s="10">
        <v>0</v>
      </c>
      <c r="AJZ5" s="10">
        <v>0</v>
      </c>
      <c r="AKA5" s="10">
        <v>0</v>
      </c>
      <c r="AKB5" s="10">
        <v>0</v>
      </c>
      <c r="AKC5" s="10">
        <v>0</v>
      </c>
      <c r="AKD5" s="10">
        <v>0</v>
      </c>
      <c r="AKE5" s="10">
        <v>0</v>
      </c>
      <c r="AKF5" s="10" t="str">
        <v>Frost</v>
      </c>
      <c r="AKG5" s="10">
        <v>0</v>
      </c>
      <c r="AKH5" s="10">
        <v>0</v>
      </c>
      <c r="AKI5" s="10">
        <v>0</v>
      </c>
      <c r="AKJ5" s="10">
        <v>0</v>
      </c>
      <c r="AKK5" s="10">
        <v>0</v>
      </c>
      <c r="AKL5" s="10">
        <v>0</v>
      </c>
      <c r="AKM5" s="10">
        <v>0</v>
      </c>
      <c r="AKN5" s="10" t="str">
        <v>Frost</v>
      </c>
      <c r="AKO5" s="10" t="str">
        <v>Frost</v>
      </c>
      <c r="AKP5" s="10" t="str">
        <v>Shock</v>
      </c>
      <c r="AKQ5" s="10">
        <v>0</v>
      </c>
      <c r="AKR5" s="10">
        <v>0</v>
      </c>
      <c r="AKS5" s="10" t="str">
        <v>Shock</v>
      </c>
      <c r="AKT5" s="10" t="str">
        <v>Frost</v>
      </c>
      <c r="AKU5" s="10" t="str">
        <v>Shock</v>
      </c>
      <c r="AKV5" s="10">
        <v>0</v>
      </c>
      <c r="AKW5" s="10">
        <v>0</v>
      </c>
      <c r="AKX5" s="10">
        <v>0</v>
      </c>
      <c r="AKY5" s="10">
        <v>0</v>
      </c>
      <c r="AKZ5" s="10">
        <v>0</v>
      </c>
      <c r="ALA5" s="10">
        <v>0</v>
      </c>
      <c r="ALB5" s="10">
        <v>0</v>
      </c>
      <c r="ALC5" s="10">
        <v>0</v>
      </c>
      <c r="ALD5" s="10">
        <v>0</v>
      </c>
      <c r="ALE5" s="10">
        <v>0</v>
      </c>
      <c r="ALF5" s="10">
        <v>0</v>
      </c>
      <c r="ALG5" s="10">
        <v>0</v>
      </c>
      <c r="ALH5" s="10">
        <v>0</v>
      </c>
      <c r="ALI5" s="10">
        <v>0</v>
      </c>
      <c r="ALJ5" s="10">
        <v>0</v>
      </c>
      <c r="ALK5" s="10">
        <v>0</v>
      </c>
      <c r="ALL5" s="10">
        <v>0</v>
      </c>
      <c r="ALM5" s="10" t="str">
        <v>Frost</v>
      </c>
      <c r="ALN5" s="10">
        <v>0</v>
      </c>
      <c r="ALO5" s="10">
        <v>0</v>
      </c>
      <c r="ALP5" s="10">
        <v>0</v>
      </c>
      <c r="ALQ5" s="10">
        <v>0</v>
      </c>
      <c r="ALR5" s="10">
        <v>0</v>
      </c>
      <c r="ALS5" s="10" t="str">
        <v>Frost</v>
      </c>
      <c r="ALT5" s="10" t="str">
        <v>Frost</v>
      </c>
      <c r="ALU5" s="10" t="str">
        <v>Frost</v>
      </c>
      <c r="ALV5" s="10">
        <v>0</v>
      </c>
      <c r="ALW5" s="10">
        <v>0</v>
      </c>
      <c r="ALX5" s="10">
        <v>0</v>
      </c>
      <c r="ALY5" s="10">
        <v>0</v>
      </c>
      <c r="ALZ5" s="10">
        <v>0</v>
      </c>
      <c r="AMA5" s="10">
        <v>0</v>
      </c>
      <c r="AMB5" s="10">
        <v>0</v>
      </c>
      <c r="AMC5" s="10">
        <v>0</v>
      </c>
      <c r="AMD5" s="10">
        <v>0</v>
      </c>
      <c r="AME5" s="10">
        <v>0</v>
      </c>
      <c r="AMF5" s="10">
        <v>0</v>
      </c>
      <c r="AMG5" s="10">
        <v>0</v>
      </c>
      <c r="AMH5" s="10">
        <v>0</v>
      </c>
      <c r="AMI5" s="10">
        <v>0</v>
      </c>
      <c r="AMJ5" s="10">
        <v>0</v>
      </c>
      <c r="AMK5" s="10">
        <v>0</v>
      </c>
      <c r="AML5" s="10">
        <v>0</v>
      </c>
      <c r="AMM5" s="10">
        <v>0</v>
      </c>
      <c r="AMN5" s="10">
        <v>0</v>
      </c>
      <c r="AMO5" s="10">
        <v>0</v>
      </c>
      <c r="AMP5" s="10">
        <v>0</v>
      </c>
      <c r="AMQ5" s="10">
        <v>0</v>
      </c>
      <c r="AMR5" s="10">
        <v>0</v>
      </c>
      <c r="AMS5" s="10">
        <v>0</v>
      </c>
      <c r="AMT5" s="10">
        <v>0</v>
      </c>
      <c r="AMU5" s="10">
        <v>0</v>
      </c>
      <c r="AMV5" s="10">
        <v>0</v>
      </c>
      <c r="AMW5" s="10">
        <v>0</v>
      </c>
      <c r="AMX5" s="10">
        <v>0</v>
      </c>
      <c r="AMY5" s="10">
        <v>0</v>
      </c>
      <c r="AMZ5" s="10">
        <v>0</v>
      </c>
      <c r="ANA5" s="10">
        <v>0</v>
      </c>
      <c r="ANB5" s="10">
        <v>0</v>
      </c>
      <c r="ANC5" s="10">
        <v>0</v>
      </c>
      <c r="AND5" s="10">
        <v>0</v>
      </c>
      <c r="ANE5" s="10">
        <v>0</v>
      </c>
      <c r="ANF5" s="10">
        <v>0</v>
      </c>
      <c r="ANG5" s="10">
        <v>0</v>
      </c>
      <c r="ANH5" s="10">
        <v>0</v>
      </c>
      <c r="ANI5" s="10">
        <v>0</v>
      </c>
      <c r="ANJ5" s="10">
        <v>0</v>
      </c>
      <c r="ANK5" s="10">
        <v>0</v>
      </c>
      <c r="ANL5" s="10">
        <v>0</v>
      </c>
      <c r="ANM5" s="10">
        <v>0</v>
      </c>
      <c r="ANN5" s="10">
        <v>0</v>
      </c>
      <c r="ANO5" s="10">
        <v>0</v>
      </c>
      <c r="ANP5" s="10">
        <v>0</v>
      </c>
      <c r="ANQ5" s="10">
        <v>0</v>
      </c>
      <c r="ANR5" s="10">
        <v>0</v>
      </c>
      <c r="ANS5" s="10">
        <v>0</v>
      </c>
      <c r="ANT5" s="10">
        <v>0</v>
      </c>
      <c r="ANU5" s="10">
        <v>0</v>
      </c>
      <c r="ANV5" s="10">
        <v>0</v>
      </c>
      <c r="ANW5" s="10">
        <v>0</v>
      </c>
      <c r="ANX5" s="10">
        <v>0</v>
      </c>
      <c r="ANY5" s="10">
        <v>0</v>
      </c>
      <c r="ANZ5" s="10">
        <v>0</v>
      </c>
      <c r="AOA5" s="10">
        <v>0</v>
      </c>
      <c r="AOB5" s="10">
        <v>0</v>
      </c>
      <c r="AOC5" s="10">
        <v>0</v>
      </c>
      <c r="AOD5" s="10">
        <v>0</v>
      </c>
      <c r="AOE5" s="10">
        <v>0</v>
      </c>
      <c r="AOF5" s="10">
        <v>0</v>
      </c>
      <c r="AOG5" s="10">
        <v>0</v>
      </c>
      <c r="AOH5" s="10">
        <v>0</v>
      </c>
      <c r="AOI5" s="10" t="str">
        <v>Light</v>
      </c>
      <c r="AOJ5" s="10">
        <v>0</v>
      </c>
      <c r="AOK5" s="10">
        <v>0</v>
      </c>
      <c r="AOL5" s="10">
        <v>0</v>
      </c>
      <c r="AOM5" s="10">
        <v>0</v>
      </c>
      <c r="AON5" s="10">
        <v>0</v>
      </c>
      <c r="AOO5" s="10" t="str">
        <v>Disease</v>
      </c>
      <c r="AOP5" s="10">
        <v>0</v>
      </c>
      <c r="AOQ5" s="10" t="str">
        <v>Protection</v>
      </c>
      <c r="AOR5" s="10">
        <v>0</v>
      </c>
      <c r="AOS5" s="10">
        <v>0</v>
      </c>
      <c r="AOT5" s="10">
        <v>0</v>
      </c>
      <c r="AOU5" s="10">
        <v>0</v>
      </c>
      <c r="AOV5" s="10">
        <v>0</v>
      </c>
      <c r="AOW5" s="10" t="str">
        <v>Protection</v>
      </c>
      <c r="AOX5" s="10" t="str">
        <v>Soul</v>
      </c>
      <c r="AOY5" s="10">
        <v>0</v>
      </c>
      <c r="AOZ5" s="10">
        <v>0</v>
      </c>
      <c r="APA5" s="10">
        <v>0</v>
      </c>
      <c r="APB5" s="10">
        <v>0</v>
      </c>
      <c r="APC5" s="10">
        <v>0</v>
      </c>
      <c r="APD5" s="10">
        <v>0</v>
      </c>
      <c r="APE5" s="10">
        <v>0</v>
      </c>
      <c r="APF5" s="10">
        <v>0</v>
      </c>
      <c r="APG5" s="10">
        <v>0</v>
      </c>
      <c r="APH5" s="10">
        <v>0</v>
      </c>
      <c r="API5" s="10">
        <v>0</v>
      </c>
      <c r="APJ5" s="10">
        <v>0</v>
      </c>
      <c r="APK5" s="10">
        <v>0</v>
      </c>
      <c r="APL5" s="10">
        <v>0</v>
      </c>
      <c r="APM5" s="10">
        <v>0</v>
      </c>
      <c r="APN5" s="10">
        <v>0</v>
      </c>
      <c r="APO5" s="10">
        <v>0</v>
      </c>
      <c r="APP5" s="10">
        <v>0</v>
      </c>
      <c r="APQ5" s="10">
        <v>0</v>
      </c>
      <c r="APR5" s="10">
        <v>0</v>
      </c>
      <c r="APS5" s="10">
        <v>0</v>
      </c>
      <c r="APT5" s="10">
        <v>0</v>
      </c>
      <c r="APU5" s="10">
        <v>0</v>
      </c>
      <c r="APV5" s="10">
        <v>0</v>
      </c>
      <c r="APW5" s="10">
        <v>0</v>
      </c>
      <c r="APX5" s="10">
        <v>0</v>
      </c>
      <c r="APY5" s="10">
        <v>0</v>
      </c>
      <c r="APZ5" s="10">
        <v>0</v>
      </c>
      <c r="AQA5" s="10">
        <v>0</v>
      </c>
      <c r="AQB5" s="10">
        <v>0</v>
      </c>
      <c r="AQC5" s="10">
        <v>0</v>
      </c>
      <c r="AQD5" s="10">
        <v>0</v>
      </c>
      <c r="AQE5" s="10">
        <v>0</v>
      </c>
      <c r="AQF5" s="10">
        <v>0</v>
      </c>
      <c r="AQG5" s="10">
        <v>0</v>
      </c>
      <c r="AQH5" s="10" t="str">
        <v>Magicka</v>
      </c>
      <c r="AQI5" s="10">
        <v>0</v>
      </c>
      <c r="AQJ5" s="10">
        <v>0</v>
      </c>
      <c r="AQK5" s="10">
        <v>0</v>
      </c>
      <c r="AQL5" s="10">
        <v>0</v>
      </c>
      <c r="AQM5" s="10">
        <v>0</v>
      </c>
      <c r="AQN5" s="10">
        <v>0</v>
      </c>
      <c r="AQO5" s="10">
        <v>0</v>
      </c>
      <c r="AQP5" s="10">
        <v>0</v>
      </c>
      <c r="AQQ5" s="10">
        <v>0</v>
      </c>
      <c r="AQR5" s="10">
        <v>0</v>
      </c>
      <c r="AQS5" s="10">
        <v>0</v>
      </c>
      <c r="AQT5" s="10">
        <v>0</v>
      </c>
      <c r="AQU5" s="10">
        <v>0</v>
      </c>
      <c r="AQV5" s="10">
        <v>0</v>
      </c>
      <c r="AQW5" s="10" t="str">
        <v>Shadow</v>
      </c>
      <c r="AQX5" s="10">
        <v>0</v>
      </c>
      <c r="AQY5" s="10" t="str">
        <v>Mobility</v>
      </c>
      <c r="AQZ5" s="10" t="str">
        <v>Mobility</v>
      </c>
      <c r="ARA5" s="10" t="str">
        <v>Mobility</v>
      </c>
      <c r="ARB5" s="10" t="str">
        <v>Mobility</v>
      </c>
      <c r="ARC5" s="10" t="str">
        <v>Mobility</v>
      </c>
      <c r="ARD5" s="10">
        <v>0</v>
      </c>
      <c r="ARE5" s="10">
        <v>0</v>
      </c>
      <c r="ARF5" s="10">
        <v>0</v>
      </c>
      <c r="ARG5" s="10" t="str">
        <v>Protection</v>
      </c>
      <c r="ARH5" s="10">
        <v>0</v>
      </c>
      <c r="ARI5" s="10">
        <v>0</v>
      </c>
      <c r="ARJ5" s="10">
        <v>0</v>
      </c>
      <c r="ARK5" s="10">
        <v>0</v>
      </c>
      <c r="ARL5" s="10">
        <v>0</v>
      </c>
      <c r="ARM5" s="10">
        <v>0</v>
      </c>
      <c r="ARN5" s="10">
        <v>0</v>
      </c>
      <c r="ARO5" s="10">
        <v>0</v>
      </c>
      <c r="ARP5" s="10">
        <v>0</v>
      </c>
      <c r="ARQ5" s="10">
        <v>0</v>
      </c>
      <c r="ARR5" s="10">
        <v>0</v>
      </c>
      <c r="ARS5" s="10">
        <v>0</v>
      </c>
      <c r="ART5" s="10">
        <v>0</v>
      </c>
      <c r="ARU5" s="10">
        <v>0</v>
      </c>
      <c r="ARV5" s="10">
        <v>0</v>
      </c>
      <c r="ARW5" s="10">
        <v>0</v>
      </c>
      <c r="ARX5" s="10">
        <v>0</v>
      </c>
      <c r="ARY5" s="10">
        <v>0</v>
      </c>
      <c r="ARZ5" s="10">
        <v>0</v>
      </c>
      <c r="ASA5" s="10">
        <v>0</v>
      </c>
      <c r="ASB5" s="10">
        <v>0</v>
      </c>
      <c r="ASC5" s="10">
        <v>0</v>
      </c>
      <c r="ASD5" s="10">
        <v>0</v>
      </c>
      <c r="ASE5" s="10">
        <v>0</v>
      </c>
      <c r="ASF5" s="10">
        <v>0</v>
      </c>
      <c r="ASG5" s="10">
        <v>0</v>
      </c>
      <c r="ASH5" s="10">
        <v>0</v>
      </c>
      <c r="ASI5" s="10">
        <v>0</v>
      </c>
      <c r="ASJ5" s="10">
        <v>0</v>
      </c>
      <c r="ASK5" s="10">
        <v>0</v>
      </c>
      <c r="ASL5" s="10">
        <v>0</v>
      </c>
      <c r="ASM5" s="10">
        <v>0</v>
      </c>
      <c r="ASN5" s="10">
        <v>0</v>
      </c>
      <c r="ASO5" s="10">
        <v>0</v>
      </c>
      <c r="ASP5" s="10">
        <v>0</v>
      </c>
      <c r="ASQ5" s="10">
        <v>0</v>
      </c>
      <c r="ASR5" s="10">
        <v>0</v>
      </c>
      <c r="ASS5" s="10">
        <v>0</v>
      </c>
      <c r="AST5" s="10">
        <v>0</v>
      </c>
      <c r="ASU5" s="10">
        <v>0</v>
      </c>
      <c r="ASV5" s="10">
        <v>0</v>
      </c>
      <c r="ASW5" s="10">
        <v>0</v>
      </c>
      <c r="ASX5" s="10">
        <v>0</v>
      </c>
      <c r="ASY5" s="10">
        <v>0</v>
      </c>
      <c r="ASZ5" s="10">
        <v>0</v>
      </c>
      <c r="ATA5" s="10">
        <v>0</v>
      </c>
      <c r="ATB5" s="10">
        <v>0</v>
      </c>
      <c r="ATC5" s="10">
        <v>0</v>
      </c>
      <c r="ATD5" s="10">
        <v>0</v>
      </c>
      <c r="ATE5" s="10">
        <v>0</v>
      </c>
      <c r="ATF5" s="10">
        <v>0</v>
      </c>
      <c r="ATG5" s="10">
        <v>0</v>
      </c>
      <c r="ATH5" s="10">
        <v>0</v>
      </c>
      <c r="ATI5" s="10">
        <v>0</v>
      </c>
      <c r="ATJ5" s="10">
        <v>0</v>
      </c>
      <c r="ATK5" s="10">
        <v>0</v>
      </c>
      <c r="ATL5" s="10">
        <v>0</v>
      </c>
      <c r="ATM5" s="10">
        <v>0</v>
      </c>
      <c r="ATN5" s="10">
        <v>0</v>
      </c>
      <c r="ATO5" s="10">
        <v>0</v>
      </c>
      <c r="ATP5" s="10">
        <v>0</v>
      </c>
      <c r="ATQ5" s="10">
        <v>0</v>
      </c>
      <c r="ATR5" s="10">
        <v>0</v>
      </c>
      <c r="ATS5" s="10">
        <v>0</v>
      </c>
      <c r="ATT5" s="10">
        <v>0</v>
      </c>
      <c r="ATU5" s="10">
        <v>0</v>
      </c>
      <c r="ATV5" s="10">
        <v>0</v>
      </c>
      <c r="ATW5" s="10">
        <v>0</v>
      </c>
      <c r="ATX5" s="10">
        <v>0</v>
      </c>
      <c r="ATY5" s="10">
        <v>0</v>
      </c>
      <c r="ATZ5" s="10">
        <v>0</v>
      </c>
      <c r="AUA5" s="10">
        <v>0</v>
      </c>
      <c r="AUB5" s="10">
        <v>0</v>
      </c>
      <c r="AUC5" s="10">
        <v>0</v>
      </c>
      <c r="AUD5" s="10">
        <v>0</v>
      </c>
      <c r="AUE5" s="10">
        <v>0</v>
      </c>
      <c r="AUF5" s="10">
        <v>0</v>
      </c>
      <c r="AUG5" s="10">
        <v>0</v>
      </c>
      <c r="AUH5" s="10">
        <v>0</v>
      </c>
      <c r="AUI5" s="10">
        <v>0</v>
      </c>
      <c r="AUJ5" s="10">
        <v>0</v>
      </c>
      <c r="AUK5" s="10">
        <v>0</v>
      </c>
      <c r="AUL5" s="10">
        <v>0</v>
      </c>
      <c r="AUM5" s="10">
        <v>0</v>
      </c>
      <c r="AUN5" s="10">
        <v>0</v>
      </c>
      <c r="AUO5" s="10">
        <v>0</v>
      </c>
      <c r="AUP5" s="10">
        <v>0</v>
      </c>
      <c r="AUQ5" s="10">
        <v>0</v>
      </c>
      <c r="AUR5" s="10" t="str">
        <v>Magicka</v>
      </c>
      <c r="AUS5" s="10">
        <v>0</v>
      </c>
      <c r="AUT5" s="10">
        <v>0</v>
      </c>
      <c r="AUU5" s="10">
        <v>0</v>
      </c>
      <c r="AUV5" s="10">
        <v>0</v>
      </c>
      <c r="AUW5" s="10">
        <v>0</v>
      </c>
      <c r="AUX5" s="10">
        <v>0</v>
      </c>
      <c r="AUY5" s="10">
        <v>0</v>
      </c>
      <c r="AUZ5" s="10">
        <v>0</v>
      </c>
      <c r="AVA5" s="10">
        <v>0</v>
      </c>
      <c r="AVB5" s="10">
        <v>0</v>
      </c>
      <c r="AVC5" s="10">
        <v>0</v>
      </c>
      <c r="AVD5" s="10">
        <v>0</v>
      </c>
      <c r="AVE5" s="10">
        <v>0</v>
      </c>
      <c r="AVF5" s="10">
        <v>0</v>
      </c>
      <c r="AVG5" s="10">
        <v>0</v>
      </c>
      <c r="AVH5" s="10">
        <v>0</v>
      </c>
      <c r="AVI5" s="10">
        <v>0</v>
      </c>
      <c r="AVJ5" s="10">
        <v>0</v>
      </c>
      <c r="AVK5" s="10">
        <v>0</v>
      </c>
      <c r="AVL5" s="10">
        <v>0</v>
      </c>
      <c r="AVM5" s="10">
        <v>0</v>
      </c>
      <c r="AVN5" s="10">
        <v>0</v>
      </c>
      <c r="AVO5" s="10">
        <v>0</v>
      </c>
      <c r="AVP5" s="10">
        <v>0</v>
      </c>
      <c r="AVQ5" s="10">
        <v>0</v>
      </c>
      <c r="AVR5" s="10">
        <v>0</v>
      </c>
      <c r="AVS5" s="10">
        <v>0</v>
      </c>
      <c r="AVT5" s="10">
        <v>0</v>
      </c>
      <c r="AVU5" s="10">
        <v>0</v>
      </c>
      <c r="AVV5" s="10">
        <v>0</v>
      </c>
      <c r="AVW5" s="10">
        <v>0</v>
      </c>
      <c r="AVX5" s="10">
        <v>0</v>
      </c>
      <c r="AVY5" s="10">
        <v>0</v>
      </c>
      <c r="AVZ5" s="10">
        <v>0</v>
      </c>
      <c r="AWA5" s="10">
        <v>0</v>
      </c>
      <c r="AWB5" s="10">
        <v>0</v>
      </c>
      <c r="AWC5" s="10">
        <v>0</v>
      </c>
      <c r="AWD5" s="10">
        <v>0</v>
      </c>
      <c r="AWE5" s="10">
        <v>0</v>
      </c>
      <c r="AWF5" s="10">
        <v>0</v>
      </c>
      <c r="AWG5" s="10">
        <v>0</v>
      </c>
      <c r="AWH5" s="10">
        <v>0</v>
      </c>
      <c r="AWI5" s="10">
        <v>0</v>
      </c>
      <c r="AWJ5" s="10">
        <v>0</v>
      </c>
      <c r="AWK5" s="10">
        <v>0</v>
      </c>
      <c r="AWL5" s="10">
        <v>0</v>
      </c>
      <c r="AWM5" s="10">
        <v>0</v>
      </c>
      <c r="AWN5" s="10">
        <v>0</v>
      </c>
      <c r="AWO5" s="10">
        <v>0</v>
      </c>
      <c r="AWP5" s="10">
        <v>0</v>
      </c>
      <c r="AWQ5" s="10" t="str">
        <v>Protection</v>
      </c>
      <c r="AWR5" s="10">
        <v>0</v>
      </c>
      <c r="AWS5" s="10">
        <v>0</v>
      </c>
      <c r="AWT5" s="10">
        <v>0</v>
      </c>
      <c r="AWU5" s="10">
        <v>0</v>
      </c>
      <c r="AWV5" s="10" t="str">
        <v>Magicka</v>
      </c>
      <c r="AWW5" s="10">
        <v>0</v>
      </c>
      <c r="AWX5" s="10">
        <v>0</v>
      </c>
      <c r="AWY5" s="10">
        <v>0</v>
      </c>
      <c r="AWZ5" s="10">
        <v>0</v>
      </c>
      <c r="AXA5" s="10">
        <v>0</v>
      </c>
      <c r="AXB5" s="10">
        <v>0</v>
      </c>
      <c r="AXC5" s="10">
        <v>0</v>
      </c>
      <c r="AXD5" s="10">
        <v>0</v>
      </c>
      <c r="AXE5" s="10">
        <v>0</v>
      </c>
      <c r="AXF5" s="10">
        <v>0</v>
      </c>
      <c r="AXG5" s="10">
        <v>0</v>
      </c>
      <c r="AXH5" s="10">
        <v>0</v>
      </c>
      <c r="AXI5" s="10">
        <v>0</v>
      </c>
      <c r="AXJ5" s="10">
        <v>0</v>
      </c>
      <c r="AXK5" s="10">
        <v>0</v>
      </c>
      <c r="AXL5" s="10">
        <v>0</v>
      </c>
      <c r="AXM5" s="10">
        <v>0</v>
      </c>
      <c r="AXN5" s="10">
        <v>0</v>
      </c>
      <c r="AXO5" s="10">
        <v>0</v>
      </c>
      <c r="AXP5" s="10">
        <v>0</v>
      </c>
      <c r="AXQ5" s="10">
        <v>0</v>
      </c>
      <c r="AXR5" s="10">
        <v>0</v>
      </c>
      <c r="AXS5" s="10">
        <v>0</v>
      </c>
      <c r="AXT5" s="10">
        <v>0</v>
      </c>
      <c r="AXU5" s="10">
        <v>0</v>
      </c>
      <c r="AXV5" s="10">
        <v>0</v>
      </c>
      <c r="AXW5" s="10">
        <v>0</v>
      </c>
      <c r="AXX5" s="10">
        <v>0</v>
      </c>
      <c r="AXY5" s="10">
        <v>0</v>
      </c>
      <c r="AXZ5" s="10">
        <v>0</v>
      </c>
      <c r="AYA5" s="10">
        <v>0</v>
      </c>
      <c r="AYB5" s="10">
        <v>0</v>
      </c>
      <c r="AYC5" s="10">
        <v>0</v>
      </c>
      <c r="AYD5" s="10">
        <v>0</v>
      </c>
      <c r="AYE5" s="10">
        <v>0</v>
      </c>
      <c r="AYF5" s="10">
        <v>0</v>
      </c>
      <c r="AYG5" s="10">
        <v>0</v>
      </c>
      <c r="AYH5" s="10">
        <v>0</v>
      </c>
      <c r="AYI5" s="10">
        <v>0</v>
      </c>
      <c r="AYJ5" s="10">
        <v>0</v>
      </c>
      <c r="AYK5" s="10">
        <v>0</v>
      </c>
      <c r="AYL5" s="10">
        <v>0</v>
      </c>
      <c r="AYM5" s="10">
        <v>0</v>
      </c>
      <c r="AYN5" s="10">
        <v>0</v>
      </c>
      <c r="AYO5" s="10">
        <v>0</v>
      </c>
      <c r="AYP5" s="10">
        <v>0</v>
      </c>
      <c r="AYQ5" s="10">
        <v>0</v>
      </c>
      <c r="AYR5" s="10">
        <v>0</v>
      </c>
      <c r="AYS5" s="10">
        <v>0</v>
      </c>
      <c r="AYT5" s="10">
        <v>0</v>
      </c>
      <c r="AYU5" s="10">
        <v>0</v>
      </c>
      <c r="AYV5" s="10">
        <v>0</v>
      </c>
      <c r="AYW5" s="10">
        <v>0</v>
      </c>
      <c r="AYX5" s="10">
        <v>0</v>
      </c>
      <c r="AYY5" s="10">
        <v>0</v>
      </c>
      <c r="AYZ5" s="10">
        <v>0</v>
      </c>
      <c r="AZA5" s="10">
        <v>0</v>
      </c>
      <c r="AZB5" s="10">
        <v>0</v>
      </c>
      <c r="AZC5" s="10" t="str">
        <v>Cloak</v>
      </c>
      <c r="AZD5" s="10">
        <v>0</v>
      </c>
      <c r="AZE5" s="10">
        <v>0</v>
      </c>
      <c r="AZF5" s="10">
        <v>0</v>
      </c>
      <c r="AZG5" s="10">
        <v>0</v>
      </c>
      <c r="AZH5" s="10">
        <v>0</v>
      </c>
      <c r="AZI5" s="10">
        <v>0</v>
      </c>
      <c r="AZJ5" s="10">
        <v>0</v>
      </c>
      <c r="AZK5" s="10">
        <v>0</v>
      </c>
      <c r="AZL5" s="10">
        <v>0</v>
      </c>
      <c r="AZM5" s="10">
        <v>0</v>
      </c>
      <c r="AZN5" s="10">
        <v>0</v>
      </c>
      <c r="AZO5" s="10">
        <v>0</v>
      </c>
      <c r="AZP5" s="10">
        <v>0</v>
      </c>
      <c r="AZQ5" s="10">
        <v>0</v>
      </c>
      <c r="AZR5" s="10">
        <v>0</v>
      </c>
      <c r="AZS5" s="10">
        <v>0</v>
      </c>
      <c r="AZT5" s="10">
        <v>0</v>
      </c>
      <c r="AZU5" s="10">
        <v>0</v>
      </c>
      <c r="AZV5" s="10">
        <v>0</v>
      </c>
      <c r="AZW5" s="10">
        <v>0</v>
      </c>
      <c r="AZX5" s="10">
        <v>0</v>
      </c>
      <c r="AZY5" s="10">
        <v>0</v>
      </c>
      <c r="AZZ5" s="10">
        <v>0</v>
      </c>
      <c r="BAA5" s="10">
        <v>0</v>
      </c>
      <c r="BAB5" s="10">
        <v>0</v>
      </c>
      <c r="BAC5" s="10">
        <v>0</v>
      </c>
      <c r="BAD5" s="10">
        <v>0</v>
      </c>
      <c r="BAE5" s="10">
        <v>0</v>
      </c>
      <c r="BAF5" s="10">
        <v>0</v>
      </c>
      <c r="BAG5" s="10">
        <v>0</v>
      </c>
      <c r="BAH5" s="10" t="str">
        <v>Protection</v>
      </c>
      <c r="BAI5" s="10">
        <v>0</v>
      </c>
      <c r="BAJ5" s="10">
        <v>0</v>
      </c>
      <c r="BAK5" s="10">
        <v>0</v>
      </c>
      <c r="BAL5" s="10" t="str">
        <v>Protection</v>
      </c>
      <c r="BAM5" s="10">
        <v>0</v>
      </c>
      <c r="BAN5" s="10">
        <v>0</v>
      </c>
      <c r="BAO5" s="10">
        <v>0</v>
      </c>
      <c r="BAP5" s="10" t="str">
        <v>Protection</v>
      </c>
      <c r="BAQ5" s="10">
        <v>0</v>
      </c>
      <c r="BAR5" s="10">
        <v>0</v>
      </c>
      <c r="BAS5" s="10">
        <v>0</v>
      </c>
      <c r="BAT5" s="10">
        <v>0</v>
      </c>
      <c r="BAU5" s="10">
        <v>0</v>
      </c>
      <c r="BAV5" s="10">
        <v>0</v>
      </c>
      <c r="BAW5" s="10">
        <v>0</v>
      </c>
      <c r="BAX5" s="10">
        <v>0</v>
      </c>
      <c r="BAY5" s="10">
        <v>0</v>
      </c>
      <c r="BAZ5" s="10">
        <v>0</v>
      </c>
      <c r="BBA5" s="10">
        <v>0</v>
      </c>
      <c r="BBB5" s="10">
        <v>0</v>
      </c>
      <c r="BBC5" s="10">
        <v>0</v>
      </c>
      <c r="BBD5" s="10" t="str">
        <v>Protection</v>
      </c>
      <c r="BBE5" s="10" t="str">
        <v>Protection</v>
      </c>
      <c r="BBF5" s="10" t="str">
        <v>Protection</v>
      </c>
      <c r="BBG5" s="10">
        <v>0</v>
      </c>
      <c r="BBH5" s="10">
        <v>0</v>
      </c>
      <c r="BBI5" s="10">
        <v>0</v>
      </c>
      <c r="BBJ5" s="10">
        <v>0</v>
      </c>
      <c r="BBK5" s="10">
        <v>0</v>
      </c>
      <c r="BBL5" s="10">
        <v>0</v>
      </c>
      <c r="BBM5" s="10">
        <v>0</v>
      </c>
      <c r="BBN5" s="10">
        <v>0</v>
      </c>
      <c r="BBO5" s="10">
        <v>0</v>
      </c>
      <c r="BBP5" s="10">
        <v>0</v>
      </c>
      <c r="BBQ5" s="10">
        <v>0</v>
      </c>
      <c r="BBR5" s="10">
        <v>0</v>
      </c>
      <c r="BBS5" s="10">
        <v>0</v>
      </c>
      <c r="BBT5" s="10">
        <v>0</v>
      </c>
      <c r="BBU5" s="10">
        <v>0</v>
      </c>
      <c r="BBV5" s="10">
        <v>0</v>
      </c>
      <c r="BBW5" s="10">
        <v>0</v>
      </c>
      <c r="BBX5" s="10">
        <v>0</v>
      </c>
      <c r="BBY5" s="10">
        <v>0</v>
      </c>
      <c r="BBZ5" s="10">
        <v>0</v>
      </c>
      <c r="BCA5" s="10">
        <v>0</v>
      </c>
      <c r="BCB5" s="10">
        <v>0</v>
      </c>
      <c r="BCC5" s="10">
        <v>0</v>
      </c>
      <c r="BCD5" s="10">
        <v>0</v>
      </c>
      <c r="BCE5" s="10">
        <v>0</v>
      </c>
      <c r="BCF5" s="10">
        <v>0</v>
      </c>
      <c r="BCG5" s="10">
        <v>0</v>
      </c>
      <c r="BCH5" s="10">
        <v>0</v>
      </c>
      <c r="BCI5" s="10">
        <v>0</v>
      </c>
      <c r="BCJ5" s="10">
        <v>0</v>
      </c>
      <c r="BCK5" s="10">
        <v>0</v>
      </c>
      <c r="BCL5" s="10">
        <v>0</v>
      </c>
      <c r="BCM5" s="10">
        <v>0</v>
      </c>
      <c r="BCN5" s="10">
        <v>0</v>
      </c>
      <c r="BCO5" s="10">
        <v>0</v>
      </c>
      <c r="BCP5" s="10">
        <v>0</v>
      </c>
      <c r="BCQ5" s="10">
        <v>0</v>
      </c>
      <c r="BCR5" s="10">
        <v>0</v>
      </c>
      <c r="BCS5" s="10">
        <v>0</v>
      </c>
      <c r="BCT5" s="10">
        <v>0</v>
      </c>
      <c r="BCU5" s="10">
        <v>0</v>
      </c>
      <c r="BCV5" s="10">
        <v>0</v>
      </c>
      <c r="BCW5" s="10">
        <v>0</v>
      </c>
      <c r="BCX5" s="10">
        <v>0</v>
      </c>
      <c r="BCY5" s="10">
        <v>0</v>
      </c>
      <c r="BCZ5" s="10">
        <v>0</v>
      </c>
      <c r="BDA5" s="10">
        <v>0</v>
      </c>
      <c r="BDB5" s="10">
        <v>0</v>
      </c>
      <c r="BDC5" s="10">
        <v>0</v>
      </c>
      <c r="BDD5" s="10">
        <v>0</v>
      </c>
      <c r="BDE5" s="10">
        <v>0</v>
      </c>
      <c r="BDF5" s="10">
        <v>0</v>
      </c>
      <c r="BDG5" s="10">
        <v>0</v>
      </c>
      <c r="BDH5" s="10">
        <v>0</v>
      </c>
      <c r="BDI5" s="10">
        <v>0</v>
      </c>
      <c r="BDJ5" s="10">
        <v>0</v>
      </c>
      <c r="BDK5" s="10">
        <v>0</v>
      </c>
      <c r="BDL5" s="10">
        <v>0</v>
      </c>
      <c r="BDM5" s="10">
        <v>0</v>
      </c>
      <c r="BDN5" s="10">
        <v>0</v>
      </c>
      <c r="BDO5" s="10">
        <v>0</v>
      </c>
      <c r="BDP5" s="10">
        <v>0</v>
      </c>
      <c r="BDQ5" s="10">
        <v>0</v>
      </c>
      <c r="BDR5" s="10">
        <v>0</v>
      </c>
      <c r="BDS5" s="10">
        <v>0</v>
      </c>
      <c r="BDT5" s="10">
        <v>0</v>
      </c>
      <c r="BDU5" s="10">
        <v>0</v>
      </c>
      <c r="BDV5" s="10">
        <v>0</v>
      </c>
      <c r="BDW5" s="10">
        <v>0</v>
      </c>
      <c r="BDX5" s="10">
        <v>0</v>
      </c>
      <c r="BDY5" s="10">
        <v>0</v>
      </c>
      <c r="BDZ5" s="10">
        <v>0</v>
      </c>
      <c r="BEA5" s="10">
        <v>0</v>
      </c>
      <c r="BEB5" s="10">
        <v>0</v>
      </c>
      <c r="BEC5" s="10">
        <v>0</v>
      </c>
      <c r="BED5" s="10">
        <v>0</v>
      </c>
    </row>
    <row r="6" spans="1:1486">
      <c r="A6" s="10" cm="1">
        <f t="array" ref="A6:BED6">TRANSPOSE(AssignAspects!Q2:Q1487)</f>
        <v>0</v>
      </c>
      <c r="B6" s="10">
        <v>0</v>
      </c>
      <c r="C6" s="10" t="str">
        <v>Resistance</v>
      </c>
      <c r="D6" s="10">
        <v>0</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t="str">
        <v>Rune</v>
      </c>
      <c r="AM6" s="10" t="str">
        <v>Rune</v>
      </c>
      <c r="AN6" s="10">
        <v>0</v>
      </c>
      <c r="AO6" s="10">
        <v>0</v>
      </c>
      <c r="AP6" s="10">
        <v>0</v>
      </c>
      <c r="AQ6" s="10">
        <v>0</v>
      </c>
      <c r="AR6" s="10">
        <v>0</v>
      </c>
      <c r="AS6" s="10">
        <v>0</v>
      </c>
      <c r="AT6" s="10">
        <v>0</v>
      </c>
      <c r="AU6" s="10">
        <v>0</v>
      </c>
      <c r="AV6" s="10">
        <v>0</v>
      </c>
      <c r="AW6" s="10" t="str">
        <v>Rune</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t="str">
        <v>Rune</v>
      </c>
      <c r="BP6" s="10">
        <v>0</v>
      </c>
      <c r="BQ6" s="10" t="str">
        <v>Wind</v>
      </c>
      <c r="BR6" s="10">
        <v>0</v>
      </c>
      <c r="BS6" s="10">
        <v>0</v>
      </c>
      <c r="BT6" s="10" t="str">
        <v>Rune</v>
      </c>
      <c r="BU6" s="10" t="str">
        <v>Resistance</v>
      </c>
      <c r="BV6" s="10">
        <v>0</v>
      </c>
      <c r="BW6" s="10" t="str">
        <v>Resistance</v>
      </c>
      <c r="BX6" s="10">
        <v>0</v>
      </c>
      <c r="BY6" s="10">
        <v>0</v>
      </c>
      <c r="BZ6" s="10">
        <v>0</v>
      </c>
      <c r="CA6" s="10">
        <v>0</v>
      </c>
      <c r="CB6" s="10">
        <v>0</v>
      </c>
      <c r="CC6" s="10">
        <v>0</v>
      </c>
      <c r="CD6" s="10">
        <v>0</v>
      </c>
      <c r="CE6" s="10">
        <v>0</v>
      </c>
      <c r="CF6" s="10">
        <v>0</v>
      </c>
      <c r="CG6" s="13">
        <v>0</v>
      </c>
      <c r="CH6" s="10">
        <v>0</v>
      </c>
      <c r="CI6" s="10">
        <v>0</v>
      </c>
      <c r="CJ6" s="10">
        <v>0</v>
      </c>
      <c r="CK6" s="10">
        <v>0</v>
      </c>
      <c r="CL6" s="10">
        <v>0</v>
      </c>
      <c r="CM6" s="10" t="str">
        <v>Rune</v>
      </c>
      <c r="CN6" s="10">
        <v>0</v>
      </c>
      <c r="CO6" s="10">
        <v>0</v>
      </c>
      <c r="CP6" s="10">
        <v>0</v>
      </c>
      <c r="CQ6" s="10">
        <v>0</v>
      </c>
      <c r="CR6" s="10">
        <v>0</v>
      </c>
      <c r="CS6" s="10">
        <v>0</v>
      </c>
      <c r="CT6" s="10">
        <v>0</v>
      </c>
      <c r="CU6" s="10">
        <v>0</v>
      </c>
      <c r="CV6" s="10">
        <v>0</v>
      </c>
      <c r="CW6" s="10">
        <v>0</v>
      </c>
      <c r="CX6" s="10">
        <v>0</v>
      </c>
      <c r="CY6" s="10">
        <v>0</v>
      </c>
      <c r="CZ6" s="10">
        <v>0</v>
      </c>
      <c r="DA6" s="10">
        <v>0</v>
      </c>
      <c r="DB6" s="10">
        <v>0</v>
      </c>
      <c r="DC6" s="10">
        <v>0</v>
      </c>
      <c r="DD6" s="10">
        <v>0</v>
      </c>
      <c r="DE6" s="10">
        <v>0</v>
      </c>
      <c r="DF6" s="10">
        <v>0</v>
      </c>
      <c r="DG6" s="10">
        <v>0</v>
      </c>
      <c r="DH6" s="10">
        <v>0</v>
      </c>
      <c r="DI6" s="10">
        <v>0</v>
      </c>
      <c r="DJ6" s="10">
        <v>0</v>
      </c>
      <c r="DK6" s="10">
        <v>0</v>
      </c>
      <c r="DL6" s="10">
        <v>0</v>
      </c>
      <c r="DM6" s="10">
        <v>0</v>
      </c>
      <c r="DN6" s="10">
        <v>0</v>
      </c>
      <c r="DO6" s="10">
        <v>0</v>
      </c>
      <c r="DP6" s="10">
        <v>0</v>
      </c>
      <c r="DQ6" s="10">
        <v>0</v>
      </c>
      <c r="DR6" s="10">
        <v>0</v>
      </c>
      <c r="DS6" s="10">
        <v>0</v>
      </c>
      <c r="DT6" s="10">
        <v>0</v>
      </c>
      <c r="DU6" s="10">
        <v>0</v>
      </c>
      <c r="DV6" s="10">
        <v>0</v>
      </c>
      <c r="DW6" s="10">
        <v>0</v>
      </c>
      <c r="DX6" s="10">
        <v>0</v>
      </c>
      <c r="DY6" s="10" t="str">
        <v>Shock</v>
      </c>
      <c r="DZ6" s="10">
        <v>0</v>
      </c>
      <c r="EA6" s="10">
        <v>0</v>
      </c>
      <c r="EB6" s="10">
        <v>0</v>
      </c>
      <c r="EC6" s="10" t="str">
        <v>Resistance</v>
      </c>
      <c r="ED6" s="10">
        <v>0</v>
      </c>
      <c r="EE6" s="10" t="str">
        <v>Resistance</v>
      </c>
      <c r="EF6" s="10" t="str">
        <v>Resistance</v>
      </c>
      <c r="EG6" s="10">
        <v>0</v>
      </c>
      <c r="EH6" s="10">
        <v>0</v>
      </c>
      <c r="EI6" s="10">
        <v>0</v>
      </c>
      <c r="EJ6" s="10">
        <v>0</v>
      </c>
      <c r="EK6" s="10">
        <v>0</v>
      </c>
      <c r="EL6" s="10">
        <v>0</v>
      </c>
      <c r="EM6" s="10">
        <v>0</v>
      </c>
      <c r="EN6" s="10">
        <v>0</v>
      </c>
      <c r="EO6" s="10">
        <v>0</v>
      </c>
      <c r="EP6" s="10">
        <v>0</v>
      </c>
      <c r="EQ6" s="10">
        <v>0</v>
      </c>
      <c r="ER6" s="10">
        <v>0</v>
      </c>
      <c r="ES6" s="10">
        <v>0</v>
      </c>
      <c r="ET6" s="10">
        <v>0</v>
      </c>
      <c r="EU6" s="10">
        <v>0</v>
      </c>
      <c r="EV6" s="10">
        <v>0</v>
      </c>
      <c r="EW6" s="10">
        <v>0</v>
      </c>
      <c r="EX6" s="10">
        <v>0</v>
      </c>
      <c r="EY6" s="10">
        <v>0</v>
      </c>
      <c r="EZ6" s="10">
        <v>0</v>
      </c>
      <c r="FA6" s="10">
        <v>0</v>
      </c>
      <c r="FB6" s="10">
        <v>0</v>
      </c>
      <c r="FC6" s="10">
        <v>0</v>
      </c>
      <c r="FD6" s="10">
        <v>0</v>
      </c>
      <c r="FE6" s="10">
        <v>0</v>
      </c>
      <c r="FF6" s="10">
        <v>0</v>
      </c>
      <c r="FG6" s="10">
        <v>0</v>
      </c>
      <c r="FH6" s="10">
        <v>0</v>
      </c>
      <c r="FI6" s="10">
        <v>0</v>
      </c>
      <c r="FJ6" s="10">
        <v>0</v>
      </c>
      <c r="FK6" s="10">
        <v>0</v>
      </c>
      <c r="FL6" s="10">
        <v>0</v>
      </c>
      <c r="FM6" s="10">
        <v>0</v>
      </c>
      <c r="FN6" s="10">
        <v>0</v>
      </c>
      <c r="FO6" s="10" t="str">
        <v>Rune</v>
      </c>
      <c r="FP6" s="10">
        <v>0</v>
      </c>
      <c r="FQ6" s="10">
        <v>0</v>
      </c>
      <c r="FR6" s="10">
        <v>0</v>
      </c>
      <c r="FS6" s="10">
        <v>0</v>
      </c>
      <c r="FT6" s="10">
        <v>0</v>
      </c>
      <c r="FU6" s="10">
        <v>0</v>
      </c>
      <c r="FV6" s="10">
        <v>0</v>
      </c>
      <c r="FW6" s="10" t="str">
        <v>Rune</v>
      </c>
      <c r="FX6" s="10">
        <v>0</v>
      </c>
      <c r="FY6" s="10">
        <v>0</v>
      </c>
      <c r="FZ6" s="10">
        <v>0</v>
      </c>
      <c r="GA6" s="10">
        <v>0</v>
      </c>
      <c r="GB6" s="10">
        <v>0</v>
      </c>
      <c r="GC6" s="10" t="str">
        <v>Cloak</v>
      </c>
      <c r="GD6" s="10">
        <v>0</v>
      </c>
      <c r="GE6" s="10">
        <v>0</v>
      </c>
      <c r="GF6" s="10">
        <v>0</v>
      </c>
      <c r="GG6" s="10">
        <v>0</v>
      </c>
      <c r="GH6" s="10">
        <v>0</v>
      </c>
      <c r="GI6" s="10">
        <v>0</v>
      </c>
      <c r="GJ6" s="10">
        <v>0</v>
      </c>
      <c r="GK6" s="10" t="str">
        <v>Rune</v>
      </c>
      <c r="GL6" s="10" t="str">
        <v>Rune</v>
      </c>
      <c r="GM6" s="10">
        <v>0</v>
      </c>
      <c r="GN6" s="10">
        <v>0</v>
      </c>
      <c r="GO6" s="10" t="str">
        <v>Skill</v>
      </c>
      <c r="GP6" s="10">
        <v>0</v>
      </c>
      <c r="GQ6" s="10">
        <v>0</v>
      </c>
      <c r="GR6" s="10">
        <v>0</v>
      </c>
      <c r="GS6" s="10" t="str">
        <v>Resistance</v>
      </c>
      <c r="GT6" s="10">
        <v>0</v>
      </c>
      <c r="GU6" s="10">
        <v>0</v>
      </c>
      <c r="GV6" s="10">
        <v>0</v>
      </c>
      <c r="GW6" s="10" t="str">
        <v>Rune</v>
      </c>
      <c r="GX6" s="10">
        <v>0</v>
      </c>
      <c r="GY6" s="10">
        <v>0</v>
      </c>
      <c r="GZ6" s="10">
        <v>0</v>
      </c>
      <c r="HA6" s="10">
        <v>0</v>
      </c>
      <c r="HB6" s="10">
        <v>0</v>
      </c>
      <c r="HC6" s="10">
        <v>0</v>
      </c>
      <c r="HD6" s="10">
        <v>0</v>
      </c>
      <c r="HE6" s="10">
        <v>0</v>
      </c>
      <c r="HF6" s="10">
        <v>0</v>
      </c>
      <c r="HG6" s="10">
        <v>0</v>
      </c>
      <c r="HH6" s="10">
        <v>0</v>
      </c>
      <c r="HI6" s="10">
        <v>0</v>
      </c>
      <c r="HJ6" s="10">
        <v>0</v>
      </c>
      <c r="HK6" s="10">
        <v>0</v>
      </c>
      <c r="HL6" s="10">
        <v>0</v>
      </c>
      <c r="HM6" s="10" t="str">
        <v>Resistance</v>
      </c>
      <c r="HN6" s="10">
        <v>0</v>
      </c>
      <c r="HO6" s="10">
        <v>0</v>
      </c>
      <c r="HP6" s="10">
        <v>0</v>
      </c>
      <c r="HQ6" s="10">
        <v>0</v>
      </c>
      <c r="HR6" s="10">
        <v>0</v>
      </c>
      <c r="HS6" s="10">
        <v>0</v>
      </c>
      <c r="HT6" s="10">
        <v>0</v>
      </c>
      <c r="HU6" s="10" t="str">
        <v>Resistance</v>
      </c>
      <c r="HV6" s="10" t="str">
        <v>Resistance</v>
      </c>
      <c r="HW6" s="10">
        <v>0</v>
      </c>
      <c r="HX6" s="10">
        <v>0</v>
      </c>
      <c r="HY6" s="10">
        <v>0</v>
      </c>
      <c r="HZ6" s="10" t="str">
        <v>Protection</v>
      </c>
      <c r="IA6" s="10">
        <v>0</v>
      </c>
      <c r="IB6" s="10">
        <v>0</v>
      </c>
      <c r="IC6" s="10">
        <v>0</v>
      </c>
      <c r="ID6" s="10">
        <v>0</v>
      </c>
      <c r="IE6" s="10">
        <v>0</v>
      </c>
      <c r="IF6" s="10">
        <v>0</v>
      </c>
      <c r="IG6" s="10">
        <v>0</v>
      </c>
      <c r="IH6" s="10" t="str">
        <v>Shock</v>
      </c>
      <c r="II6" s="10" t="str">
        <v>Shock</v>
      </c>
      <c r="IJ6" s="10">
        <v>0</v>
      </c>
      <c r="IK6" s="10">
        <v>0</v>
      </c>
      <c r="IL6" s="10">
        <v>0</v>
      </c>
      <c r="IM6" s="10">
        <v>0</v>
      </c>
      <c r="IN6" s="10">
        <v>0</v>
      </c>
      <c r="IO6" s="10">
        <v>0</v>
      </c>
      <c r="IP6" s="10">
        <v>0</v>
      </c>
      <c r="IQ6" s="10">
        <v>0</v>
      </c>
      <c r="IR6" s="10">
        <v>0</v>
      </c>
      <c r="IS6" s="10">
        <v>0</v>
      </c>
      <c r="IT6" s="10">
        <v>0</v>
      </c>
      <c r="IU6" s="10">
        <v>0</v>
      </c>
      <c r="IV6" s="10">
        <v>0</v>
      </c>
      <c r="IW6" s="10">
        <v>0</v>
      </c>
      <c r="IX6" s="10">
        <v>0</v>
      </c>
      <c r="IY6" s="10">
        <v>0</v>
      </c>
      <c r="IZ6" s="10">
        <v>0</v>
      </c>
      <c r="JA6" s="10">
        <v>0</v>
      </c>
      <c r="JB6" s="10">
        <v>0</v>
      </c>
      <c r="JC6" s="10">
        <v>0</v>
      </c>
      <c r="JD6" s="10">
        <v>0</v>
      </c>
      <c r="JE6" s="10">
        <v>0</v>
      </c>
      <c r="JF6" s="10">
        <v>0</v>
      </c>
      <c r="JG6" s="10">
        <v>0</v>
      </c>
      <c r="JH6" s="10" t="str">
        <v>Resistance</v>
      </c>
      <c r="JI6" s="10">
        <v>0</v>
      </c>
      <c r="JJ6" s="10">
        <v>0</v>
      </c>
      <c r="JK6" s="10">
        <v>0</v>
      </c>
      <c r="JL6" s="10">
        <v>0</v>
      </c>
      <c r="JM6" s="10">
        <v>0</v>
      </c>
      <c r="JN6" s="10">
        <v>0</v>
      </c>
      <c r="JO6" s="10">
        <v>0</v>
      </c>
      <c r="JP6" s="10">
        <v>0</v>
      </c>
      <c r="JQ6" s="10">
        <v>0</v>
      </c>
      <c r="JR6" s="10">
        <v>0</v>
      </c>
      <c r="JS6" s="10">
        <v>0</v>
      </c>
      <c r="JT6" s="10">
        <v>0</v>
      </c>
      <c r="JU6" s="10">
        <v>0</v>
      </c>
      <c r="JV6" s="10">
        <v>0</v>
      </c>
      <c r="JW6" s="10">
        <v>0</v>
      </c>
      <c r="JX6" s="10" t="str">
        <v>Resistance</v>
      </c>
      <c r="JY6" s="10">
        <v>0</v>
      </c>
      <c r="JZ6" s="10">
        <v>0</v>
      </c>
      <c r="KA6" s="10">
        <v>0</v>
      </c>
      <c r="KB6" s="10">
        <v>0</v>
      </c>
      <c r="KC6" s="10">
        <v>0</v>
      </c>
      <c r="KD6" s="10">
        <v>0</v>
      </c>
      <c r="KE6" s="10">
        <v>0</v>
      </c>
      <c r="KF6" s="10" t="str">
        <v>Resistance</v>
      </c>
      <c r="KG6" s="10">
        <v>0</v>
      </c>
      <c r="KH6" s="10">
        <v>0</v>
      </c>
      <c r="KI6" s="10">
        <v>0</v>
      </c>
      <c r="KJ6" s="10">
        <v>0</v>
      </c>
      <c r="KK6" s="10">
        <v>0</v>
      </c>
      <c r="KL6" s="10">
        <v>0</v>
      </c>
      <c r="KM6" s="10">
        <v>0</v>
      </c>
      <c r="KN6" s="10">
        <v>0</v>
      </c>
      <c r="KO6" s="10">
        <v>0</v>
      </c>
      <c r="KP6" s="10">
        <v>0</v>
      </c>
      <c r="KQ6" s="10">
        <v>0</v>
      </c>
      <c r="KR6" s="10">
        <v>0</v>
      </c>
      <c r="KS6" s="10">
        <v>0</v>
      </c>
      <c r="KT6" s="10">
        <v>0</v>
      </c>
      <c r="KU6" s="10">
        <v>0</v>
      </c>
      <c r="KV6" s="10">
        <v>0</v>
      </c>
      <c r="KW6" s="10">
        <v>0</v>
      </c>
      <c r="KX6" s="10">
        <v>0</v>
      </c>
      <c r="KY6" s="10">
        <v>0</v>
      </c>
      <c r="KZ6" s="10">
        <v>0</v>
      </c>
      <c r="LA6" s="10">
        <v>0</v>
      </c>
      <c r="LB6" s="10">
        <v>0</v>
      </c>
      <c r="LC6" s="10">
        <v>0</v>
      </c>
      <c r="LD6" s="10">
        <v>0</v>
      </c>
      <c r="LE6" s="10">
        <v>0</v>
      </c>
      <c r="LF6" s="10">
        <v>0</v>
      </c>
      <c r="LG6" s="10">
        <v>0</v>
      </c>
      <c r="LH6" s="10">
        <v>0</v>
      </c>
      <c r="LI6" s="10">
        <v>0</v>
      </c>
      <c r="LJ6" s="10">
        <v>0</v>
      </c>
      <c r="LK6" s="10">
        <v>0</v>
      </c>
      <c r="LL6" s="10">
        <v>0</v>
      </c>
      <c r="LM6" s="10">
        <v>0</v>
      </c>
      <c r="LN6" s="10" t="str">
        <v>Rune</v>
      </c>
      <c r="LO6" s="10" t="str">
        <v>Rune</v>
      </c>
      <c r="LP6" s="10">
        <v>0</v>
      </c>
      <c r="LQ6" s="10">
        <v>0</v>
      </c>
      <c r="LR6" s="10">
        <v>0</v>
      </c>
      <c r="LS6" s="10">
        <v>0</v>
      </c>
      <c r="LT6" s="10">
        <v>0</v>
      </c>
      <c r="LU6" s="10">
        <v>0</v>
      </c>
      <c r="LV6" s="10">
        <v>0</v>
      </c>
      <c r="LW6" s="10">
        <v>0</v>
      </c>
      <c r="LX6" s="10">
        <v>0</v>
      </c>
      <c r="LY6" s="10">
        <v>0</v>
      </c>
      <c r="LZ6" s="10">
        <v>0</v>
      </c>
      <c r="MA6" s="10" t="str">
        <v>Rune</v>
      </c>
      <c r="MB6" s="10">
        <v>0</v>
      </c>
      <c r="MC6" s="10" t="str">
        <v>Rune</v>
      </c>
      <c r="MD6" s="10">
        <v>0</v>
      </c>
      <c r="ME6" s="10" t="str">
        <v>Rune</v>
      </c>
      <c r="MF6" s="10">
        <v>0</v>
      </c>
      <c r="MG6" s="10">
        <v>0</v>
      </c>
      <c r="MH6" s="10">
        <v>0</v>
      </c>
      <c r="MI6" s="10">
        <v>0</v>
      </c>
      <c r="MJ6" s="10">
        <v>0</v>
      </c>
      <c r="MK6" s="10">
        <v>0</v>
      </c>
      <c r="ML6" s="10">
        <v>0</v>
      </c>
      <c r="MM6" s="10">
        <v>0</v>
      </c>
      <c r="MN6" s="10">
        <v>0</v>
      </c>
      <c r="MO6" s="10">
        <v>0</v>
      </c>
      <c r="MP6" s="10">
        <v>0</v>
      </c>
      <c r="MQ6" s="10">
        <v>0</v>
      </c>
      <c r="MR6" s="10">
        <v>0</v>
      </c>
      <c r="MS6" s="10">
        <v>0</v>
      </c>
      <c r="MT6" s="10">
        <v>0</v>
      </c>
      <c r="MU6" s="10">
        <v>0</v>
      </c>
      <c r="MV6" s="10">
        <v>0</v>
      </c>
      <c r="MW6" s="10">
        <v>0</v>
      </c>
      <c r="MX6" s="10">
        <v>0</v>
      </c>
      <c r="MY6" s="10" t="str">
        <v>Resistance</v>
      </c>
      <c r="MZ6" s="10" t="str">
        <v>Rune</v>
      </c>
      <c r="NA6" s="10" t="str">
        <v>Resistance</v>
      </c>
      <c r="NB6" s="10">
        <v>0</v>
      </c>
      <c r="NC6" s="10" t="str">
        <v>Resistance</v>
      </c>
      <c r="ND6" s="10">
        <v>0</v>
      </c>
      <c r="NE6" s="10" t="str">
        <v>Resistance</v>
      </c>
      <c r="NF6" s="10">
        <v>0</v>
      </c>
      <c r="NG6" s="10">
        <v>0</v>
      </c>
      <c r="NH6" s="10">
        <v>0</v>
      </c>
      <c r="NI6" s="10">
        <v>0</v>
      </c>
      <c r="NJ6" s="10">
        <v>0</v>
      </c>
      <c r="NK6" s="10">
        <v>0</v>
      </c>
      <c r="NL6" s="10">
        <v>0</v>
      </c>
      <c r="NM6" s="10">
        <v>0</v>
      </c>
      <c r="NN6" s="10">
        <v>0</v>
      </c>
      <c r="NO6" s="10">
        <v>0</v>
      </c>
      <c r="NP6" s="10">
        <v>0</v>
      </c>
      <c r="NQ6" s="10">
        <v>0</v>
      </c>
      <c r="NR6" s="10">
        <v>0</v>
      </c>
      <c r="NS6" s="10">
        <v>0</v>
      </c>
      <c r="NT6" s="10">
        <v>0</v>
      </c>
      <c r="NU6" s="10">
        <v>0</v>
      </c>
      <c r="NV6" s="10">
        <v>0</v>
      </c>
      <c r="NW6" s="10">
        <v>0</v>
      </c>
      <c r="NX6" s="10">
        <v>0</v>
      </c>
      <c r="NY6" s="10">
        <v>0</v>
      </c>
      <c r="NZ6" s="10">
        <v>0</v>
      </c>
      <c r="OA6" s="10">
        <v>0</v>
      </c>
      <c r="OB6" s="10">
        <v>0</v>
      </c>
      <c r="OC6" s="10">
        <v>0</v>
      </c>
      <c r="OD6" s="10">
        <v>0</v>
      </c>
      <c r="OE6" s="10">
        <v>0</v>
      </c>
      <c r="OF6" s="10">
        <v>0</v>
      </c>
      <c r="OG6" s="10" t="str">
        <v>Shock</v>
      </c>
      <c r="OH6" s="10">
        <v>0</v>
      </c>
      <c r="OI6" s="10">
        <v>0</v>
      </c>
      <c r="OJ6" s="10">
        <v>0</v>
      </c>
      <c r="OK6" s="10">
        <v>0</v>
      </c>
      <c r="OL6" s="10">
        <v>0</v>
      </c>
      <c r="OM6" s="10">
        <v>0</v>
      </c>
      <c r="ON6" s="10">
        <v>0</v>
      </c>
      <c r="OO6" s="10">
        <v>0</v>
      </c>
      <c r="OP6" s="10">
        <v>0</v>
      </c>
      <c r="OQ6" s="10" t="str">
        <v>Resistance</v>
      </c>
      <c r="OR6" s="10">
        <v>0</v>
      </c>
      <c r="OS6" s="10">
        <v>0</v>
      </c>
      <c r="OT6" s="10">
        <v>0</v>
      </c>
      <c r="OU6" s="10">
        <v>0</v>
      </c>
      <c r="OV6" s="10">
        <v>0</v>
      </c>
      <c r="OW6" s="10">
        <v>0</v>
      </c>
      <c r="OX6" s="10">
        <v>0</v>
      </c>
      <c r="OY6" s="10">
        <v>0</v>
      </c>
      <c r="OZ6" s="10">
        <v>0</v>
      </c>
      <c r="PA6" s="10">
        <v>0</v>
      </c>
      <c r="PB6" s="10">
        <v>0</v>
      </c>
      <c r="PC6" s="10" t="str">
        <v>Resistance</v>
      </c>
      <c r="PD6" s="10" t="str">
        <v>Resistance</v>
      </c>
      <c r="PE6" s="10" t="str">
        <v>Resistance</v>
      </c>
      <c r="PF6" s="10" t="str">
        <v>Shock</v>
      </c>
      <c r="PG6" s="10">
        <v>0</v>
      </c>
      <c r="PH6" s="10">
        <v>0</v>
      </c>
      <c r="PI6" s="10" t="str">
        <v>Resistance</v>
      </c>
      <c r="PJ6" s="10">
        <v>0</v>
      </c>
      <c r="PK6" s="10" t="str">
        <v>Resistance</v>
      </c>
      <c r="PL6" s="10">
        <v>0</v>
      </c>
      <c r="PM6" s="10">
        <v>0</v>
      </c>
      <c r="PN6" s="10">
        <v>0</v>
      </c>
      <c r="PO6" s="10">
        <v>0</v>
      </c>
      <c r="PP6" s="10" t="str">
        <v>Resistance</v>
      </c>
      <c r="PQ6" s="10" t="str">
        <v>Resistance</v>
      </c>
      <c r="PR6" s="10" t="str">
        <v>Resistance</v>
      </c>
      <c r="PS6" s="10" t="str">
        <v>Resistance</v>
      </c>
      <c r="PT6" s="10" t="str">
        <v>Resistance</v>
      </c>
      <c r="PU6" s="10">
        <v>0</v>
      </c>
      <c r="PV6" s="10" t="str">
        <v>Rune</v>
      </c>
      <c r="PW6" s="10">
        <v>0</v>
      </c>
      <c r="PX6" s="10">
        <v>0</v>
      </c>
      <c r="PY6" s="10">
        <v>0</v>
      </c>
      <c r="PZ6" s="10">
        <v>0</v>
      </c>
      <c r="QA6" s="10">
        <v>0</v>
      </c>
      <c r="QB6" s="10" t="str">
        <v>Resistance</v>
      </c>
      <c r="QC6" s="10" t="str">
        <v>Resistance</v>
      </c>
      <c r="QD6" s="10" t="str">
        <v>Resistance</v>
      </c>
      <c r="QE6" s="10" t="str">
        <v>Resistance</v>
      </c>
      <c r="QF6" s="10" t="str">
        <v>Resistance</v>
      </c>
      <c r="QG6" s="10">
        <v>0</v>
      </c>
      <c r="QH6" s="10">
        <v>0</v>
      </c>
      <c r="QI6" s="10">
        <v>0</v>
      </c>
      <c r="QJ6" s="10">
        <v>0</v>
      </c>
      <c r="QK6" s="10">
        <v>0</v>
      </c>
      <c r="QL6" s="10">
        <v>0</v>
      </c>
      <c r="QM6" s="10">
        <v>0</v>
      </c>
      <c r="QN6" s="10">
        <v>0</v>
      </c>
      <c r="QO6" s="10">
        <v>0</v>
      </c>
      <c r="QP6" s="10">
        <v>0</v>
      </c>
      <c r="QQ6" s="10">
        <v>0</v>
      </c>
      <c r="QR6" s="10">
        <v>0</v>
      </c>
      <c r="QS6" s="10">
        <v>0</v>
      </c>
      <c r="QT6" s="10">
        <v>0</v>
      </c>
      <c r="QU6" s="10">
        <v>0</v>
      </c>
      <c r="QV6" s="10">
        <v>0</v>
      </c>
      <c r="QW6" s="10">
        <v>0</v>
      </c>
      <c r="QX6" s="10">
        <v>0</v>
      </c>
      <c r="QY6" s="10">
        <v>0</v>
      </c>
      <c r="QZ6" s="10">
        <v>0</v>
      </c>
      <c r="RA6" s="10">
        <v>0</v>
      </c>
      <c r="RB6" s="10">
        <v>0</v>
      </c>
      <c r="RC6" s="10">
        <v>0</v>
      </c>
      <c r="RD6" s="10" t="str">
        <v>Resistance</v>
      </c>
      <c r="RE6" s="10" t="str">
        <v>Resistance</v>
      </c>
      <c r="RF6" s="10" t="str">
        <v>Resistance</v>
      </c>
      <c r="RG6" s="10" t="str">
        <v>Resistance</v>
      </c>
      <c r="RH6" s="10" t="str">
        <v>Resistance</v>
      </c>
      <c r="RI6" s="10" t="str">
        <v>Rune</v>
      </c>
      <c r="RJ6" s="10">
        <v>0</v>
      </c>
      <c r="RK6" s="10">
        <v>0</v>
      </c>
      <c r="RL6" s="10">
        <v>0</v>
      </c>
      <c r="RM6" s="10">
        <v>0</v>
      </c>
      <c r="RN6" s="10">
        <v>0</v>
      </c>
      <c r="RO6" s="10">
        <v>0</v>
      </c>
      <c r="RP6" s="10">
        <v>0</v>
      </c>
      <c r="RQ6" s="10">
        <v>0</v>
      </c>
      <c r="RR6" s="10">
        <v>0</v>
      </c>
      <c r="RS6" s="10" t="str">
        <v>Resistance</v>
      </c>
      <c r="RT6" s="10" t="str">
        <v>Resistance</v>
      </c>
      <c r="RU6" s="10" t="str">
        <v>Resistance</v>
      </c>
      <c r="RV6" s="10" t="str">
        <v>Resistance</v>
      </c>
      <c r="RW6" s="10" t="str">
        <v>Resistance</v>
      </c>
      <c r="RX6" s="10">
        <v>0</v>
      </c>
      <c r="RY6" s="10">
        <v>0</v>
      </c>
      <c r="RZ6" s="10">
        <v>0</v>
      </c>
      <c r="SA6" s="10">
        <v>0</v>
      </c>
      <c r="SB6" s="10">
        <v>0</v>
      </c>
      <c r="SC6" s="10">
        <v>0</v>
      </c>
      <c r="SD6" s="10">
        <v>0</v>
      </c>
      <c r="SE6" s="10">
        <v>0</v>
      </c>
      <c r="SF6" s="10">
        <v>0</v>
      </c>
      <c r="SG6" s="10">
        <v>0</v>
      </c>
      <c r="SH6" s="10" t="str">
        <v>Rune</v>
      </c>
      <c r="SI6" s="10" t="str">
        <v>Rune</v>
      </c>
      <c r="SJ6" s="10" t="str">
        <v>Rune</v>
      </c>
      <c r="SK6" s="10">
        <v>0</v>
      </c>
      <c r="SL6" s="10">
        <v>0</v>
      </c>
      <c r="SM6" s="10">
        <v>0</v>
      </c>
      <c r="SN6" s="10">
        <v>0</v>
      </c>
      <c r="SO6" s="10">
        <v>0</v>
      </c>
      <c r="SP6" s="10">
        <v>0</v>
      </c>
      <c r="SQ6" s="10">
        <v>0</v>
      </c>
      <c r="SR6" s="10">
        <v>0</v>
      </c>
      <c r="SS6" s="10">
        <v>0</v>
      </c>
      <c r="ST6" s="10">
        <v>0</v>
      </c>
      <c r="SU6" s="10">
        <v>0</v>
      </c>
      <c r="SV6" s="10">
        <v>0</v>
      </c>
      <c r="SW6" s="10">
        <v>0</v>
      </c>
      <c r="SX6" s="10" t="str">
        <v>Resistance</v>
      </c>
      <c r="SY6" s="10" t="str">
        <v>Stamina</v>
      </c>
      <c r="SZ6" s="10">
        <v>0</v>
      </c>
      <c r="TA6" s="10">
        <v>0</v>
      </c>
      <c r="TB6" s="10">
        <v>0</v>
      </c>
      <c r="TC6" s="10" t="str">
        <v>Resistance</v>
      </c>
      <c r="TD6" s="10">
        <v>0</v>
      </c>
      <c r="TE6" s="10">
        <v>0</v>
      </c>
      <c r="TF6" s="10">
        <v>0</v>
      </c>
      <c r="TG6" s="10">
        <v>0</v>
      </c>
      <c r="TH6" s="10">
        <v>0</v>
      </c>
      <c r="TI6" s="10">
        <v>0</v>
      </c>
      <c r="TJ6" s="10">
        <v>0</v>
      </c>
      <c r="TK6" s="10">
        <v>0</v>
      </c>
      <c r="TL6" s="10">
        <v>0</v>
      </c>
      <c r="TM6" s="10" t="str">
        <v>Resistance</v>
      </c>
      <c r="TN6" s="10">
        <v>0</v>
      </c>
      <c r="TO6" s="10" t="str">
        <v>Stamina</v>
      </c>
      <c r="TP6" s="10">
        <v>0</v>
      </c>
      <c r="TQ6" s="10">
        <v>0</v>
      </c>
      <c r="TR6" s="10">
        <v>0</v>
      </c>
      <c r="TS6" s="10">
        <v>0</v>
      </c>
      <c r="TT6" s="10">
        <v>0</v>
      </c>
      <c r="TU6" s="10">
        <v>0</v>
      </c>
      <c r="TV6" s="10">
        <v>0</v>
      </c>
      <c r="TW6" s="10">
        <v>0</v>
      </c>
      <c r="TX6" s="10">
        <v>0</v>
      </c>
      <c r="TY6" s="10">
        <v>0</v>
      </c>
      <c r="TZ6" s="10">
        <v>0</v>
      </c>
      <c r="UA6" s="10">
        <v>0</v>
      </c>
      <c r="UB6" s="10">
        <v>0</v>
      </c>
      <c r="UC6" s="10" t="str">
        <v>Resistance</v>
      </c>
      <c r="UD6" s="10" t="str">
        <v>Resistance</v>
      </c>
      <c r="UE6" s="10">
        <v>0</v>
      </c>
      <c r="UF6" s="10">
        <v>0</v>
      </c>
      <c r="UG6" s="10" t="str">
        <v>Resistance</v>
      </c>
      <c r="UH6" s="10" t="str">
        <v>Resistance</v>
      </c>
      <c r="UI6" s="10">
        <v>0</v>
      </c>
      <c r="UJ6" s="10">
        <v>0</v>
      </c>
      <c r="UK6" s="10">
        <v>0</v>
      </c>
      <c r="UL6" s="10">
        <v>0</v>
      </c>
      <c r="UM6" s="10">
        <v>0</v>
      </c>
      <c r="UN6" s="10">
        <v>0</v>
      </c>
      <c r="UO6" s="10" t="str">
        <v>Rune</v>
      </c>
      <c r="UP6" s="10">
        <v>0</v>
      </c>
      <c r="UQ6" s="10">
        <v>0</v>
      </c>
      <c r="UR6" s="10">
        <v>0</v>
      </c>
      <c r="US6" s="10">
        <v>0</v>
      </c>
      <c r="UT6" s="10">
        <v>0</v>
      </c>
      <c r="UU6" s="10">
        <v>0</v>
      </c>
      <c r="UV6" s="10">
        <v>0</v>
      </c>
      <c r="UW6" s="10">
        <v>0</v>
      </c>
      <c r="UX6" s="10">
        <v>0</v>
      </c>
      <c r="UY6" s="10">
        <v>0</v>
      </c>
      <c r="UZ6" s="10">
        <v>0</v>
      </c>
      <c r="VA6" s="10" t="str">
        <v>Resistance</v>
      </c>
      <c r="VB6" s="10" t="str">
        <v>Resistance</v>
      </c>
      <c r="VC6" s="10" t="str">
        <v>Resistance</v>
      </c>
      <c r="VD6" s="10">
        <v>0</v>
      </c>
      <c r="VE6" s="10">
        <v>0</v>
      </c>
      <c r="VF6" s="10">
        <v>0</v>
      </c>
      <c r="VG6" s="10">
        <v>0</v>
      </c>
      <c r="VH6" s="10">
        <v>0</v>
      </c>
      <c r="VI6" s="10">
        <v>0</v>
      </c>
      <c r="VJ6" s="10" t="str">
        <v>Resistance</v>
      </c>
      <c r="VK6" s="10">
        <v>0</v>
      </c>
      <c r="VL6" s="10">
        <v>0</v>
      </c>
      <c r="VM6" s="10" t="str">
        <v>Resistance</v>
      </c>
      <c r="VN6" s="10" t="str">
        <v>Resistance</v>
      </c>
      <c r="VO6" s="10">
        <v>0</v>
      </c>
      <c r="VP6" s="10">
        <v>0</v>
      </c>
      <c r="VQ6" s="10" t="str">
        <v>Resistance</v>
      </c>
      <c r="VR6" s="10" t="str">
        <v>Mobility</v>
      </c>
      <c r="VS6" s="10" t="str">
        <v>Resistance</v>
      </c>
      <c r="VT6" s="10">
        <v>0</v>
      </c>
      <c r="VU6" s="10">
        <v>0</v>
      </c>
      <c r="VV6" s="10">
        <v>0</v>
      </c>
      <c r="VW6" s="10">
        <v>0</v>
      </c>
      <c r="VX6" s="10">
        <v>0</v>
      </c>
      <c r="VY6" s="10">
        <v>0</v>
      </c>
      <c r="VZ6" s="10">
        <v>0</v>
      </c>
      <c r="WA6" s="10">
        <v>0</v>
      </c>
      <c r="WB6" s="10">
        <v>0</v>
      </c>
      <c r="WC6" s="10">
        <v>0</v>
      </c>
      <c r="WD6" s="10">
        <v>0</v>
      </c>
      <c r="WE6" s="10">
        <v>0</v>
      </c>
      <c r="WF6" s="10">
        <v>0</v>
      </c>
      <c r="WG6" s="10">
        <v>0</v>
      </c>
      <c r="WH6" s="10">
        <v>0</v>
      </c>
      <c r="WI6" s="10">
        <v>0</v>
      </c>
      <c r="WJ6" s="10">
        <v>0</v>
      </c>
      <c r="WK6" s="10">
        <v>0</v>
      </c>
      <c r="WL6" s="10">
        <v>0</v>
      </c>
      <c r="WM6" s="10">
        <v>0</v>
      </c>
      <c r="WN6" s="10">
        <v>0</v>
      </c>
      <c r="WO6" s="10">
        <v>0</v>
      </c>
      <c r="WP6" s="10">
        <v>0</v>
      </c>
      <c r="WQ6" s="10">
        <v>0</v>
      </c>
      <c r="WR6" s="10">
        <v>0</v>
      </c>
      <c r="WS6" s="10">
        <v>0</v>
      </c>
      <c r="WT6" s="10">
        <v>0</v>
      </c>
      <c r="WU6" s="10">
        <v>0</v>
      </c>
      <c r="WV6" s="10">
        <v>0</v>
      </c>
      <c r="WW6" s="10">
        <v>0</v>
      </c>
      <c r="WX6" s="10">
        <v>0</v>
      </c>
      <c r="WY6" s="10">
        <v>0</v>
      </c>
      <c r="WZ6" s="10">
        <v>0</v>
      </c>
      <c r="XA6" s="10">
        <v>0</v>
      </c>
      <c r="XB6" s="10">
        <v>0</v>
      </c>
      <c r="XC6" s="10">
        <v>0</v>
      </c>
      <c r="XD6" s="10">
        <v>0</v>
      </c>
      <c r="XE6" s="10">
        <v>0</v>
      </c>
      <c r="XF6" s="10">
        <v>0</v>
      </c>
      <c r="XG6" s="10">
        <v>0</v>
      </c>
      <c r="XH6" s="10">
        <v>0</v>
      </c>
      <c r="XI6" s="10">
        <v>0</v>
      </c>
      <c r="XJ6" s="10">
        <v>0</v>
      </c>
      <c r="XK6" s="10">
        <v>0</v>
      </c>
      <c r="XL6" s="10">
        <v>0</v>
      </c>
      <c r="XM6" s="10">
        <v>0</v>
      </c>
      <c r="XN6" s="10">
        <v>0</v>
      </c>
      <c r="XO6" s="10">
        <v>0</v>
      </c>
      <c r="XP6" s="10">
        <v>0</v>
      </c>
      <c r="XQ6" s="10">
        <v>0</v>
      </c>
      <c r="XR6" s="10">
        <v>0</v>
      </c>
      <c r="XS6" s="10">
        <v>0</v>
      </c>
      <c r="XT6" s="10">
        <v>0</v>
      </c>
      <c r="XU6" s="10">
        <v>0</v>
      </c>
      <c r="XV6" s="10">
        <v>0</v>
      </c>
      <c r="XW6" s="10">
        <v>0</v>
      </c>
      <c r="XX6" s="10">
        <v>0</v>
      </c>
      <c r="XY6" s="10">
        <v>0</v>
      </c>
      <c r="XZ6" s="10">
        <v>0</v>
      </c>
      <c r="YA6" s="10" t="str">
        <v>Rune</v>
      </c>
      <c r="YB6" s="10">
        <v>0</v>
      </c>
      <c r="YC6" s="10">
        <v>0</v>
      </c>
      <c r="YD6" s="10">
        <v>0</v>
      </c>
      <c r="YE6" s="10">
        <v>0</v>
      </c>
      <c r="YF6" s="10">
        <v>0</v>
      </c>
      <c r="YG6" s="10">
        <v>0</v>
      </c>
      <c r="YH6" s="10">
        <v>0</v>
      </c>
      <c r="YI6" s="10">
        <v>0</v>
      </c>
      <c r="YJ6" s="10">
        <v>0</v>
      </c>
      <c r="YK6" s="10">
        <v>0</v>
      </c>
      <c r="YL6" s="10">
        <v>0</v>
      </c>
      <c r="YM6" s="10">
        <v>0</v>
      </c>
      <c r="YN6" s="10">
        <v>0</v>
      </c>
      <c r="YO6" s="10">
        <v>0</v>
      </c>
      <c r="YP6" s="10">
        <v>0</v>
      </c>
      <c r="YQ6" s="10">
        <v>0</v>
      </c>
      <c r="YR6" s="10">
        <v>0</v>
      </c>
      <c r="YS6" s="10" t="str">
        <v>Rune</v>
      </c>
      <c r="YT6" s="10" t="str">
        <v>Rune</v>
      </c>
      <c r="YU6" s="10" t="str">
        <v>Rune</v>
      </c>
      <c r="YV6" s="10">
        <v>0</v>
      </c>
      <c r="YW6" s="10">
        <v>0</v>
      </c>
      <c r="YX6" s="10">
        <v>0</v>
      </c>
      <c r="YY6" s="10">
        <v>0</v>
      </c>
      <c r="YZ6" s="10">
        <v>0</v>
      </c>
      <c r="ZA6" s="10">
        <v>0</v>
      </c>
      <c r="ZB6" s="10">
        <v>0</v>
      </c>
      <c r="ZC6" s="10" t="str">
        <v>Cloak</v>
      </c>
      <c r="ZD6" s="10">
        <v>0</v>
      </c>
      <c r="ZE6" s="10">
        <v>0</v>
      </c>
      <c r="ZF6" s="10">
        <v>0</v>
      </c>
      <c r="ZG6" s="10">
        <v>0</v>
      </c>
      <c r="ZH6" s="10">
        <v>0</v>
      </c>
      <c r="ZI6" s="10">
        <v>0</v>
      </c>
      <c r="ZJ6" s="10">
        <v>0</v>
      </c>
      <c r="ZK6" s="10">
        <v>0</v>
      </c>
      <c r="ZL6" s="10">
        <v>0</v>
      </c>
      <c r="ZM6" s="10">
        <v>0</v>
      </c>
      <c r="ZN6" s="10">
        <v>0</v>
      </c>
      <c r="ZO6" s="10" t="str">
        <v>Cloak</v>
      </c>
      <c r="ZP6" s="10" t="str">
        <v>Cloak</v>
      </c>
      <c r="ZQ6" s="10">
        <v>0</v>
      </c>
      <c r="ZR6" s="10">
        <v>0</v>
      </c>
      <c r="ZS6" s="10" t="str">
        <v>Rune</v>
      </c>
      <c r="ZT6" s="10">
        <v>0</v>
      </c>
      <c r="ZU6" s="10">
        <v>0</v>
      </c>
      <c r="ZV6" s="10">
        <v>0</v>
      </c>
      <c r="ZW6" s="10">
        <v>0</v>
      </c>
      <c r="ZX6" s="10">
        <v>0</v>
      </c>
      <c r="ZY6" s="10">
        <v>0</v>
      </c>
      <c r="ZZ6" s="10">
        <v>0</v>
      </c>
      <c r="AAA6" s="10">
        <v>0</v>
      </c>
      <c r="AAB6" s="10">
        <v>0</v>
      </c>
      <c r="AAC6" s="10">
        <v>0</v>
      </c>
      <c r="AAD6" s="10" t="str">
        <v>Rune</v>
      </c>
      <c r="AAE6" s="10">
        <v>0</v>
      </c>
      <c r="AAF6" s="10">
        <v>0</v>
      </c>
      <c r="AAG6" s="10">
        <v>0</v>
      </c>
      <c r="AAH6" s="10">
        <v>0</v>
      </c>
      <c r="AAI6" s="10" t="str">
        <v>Rune</v>
      </c>
      <c r="AAJ6" s="10">
        <v>0</v>
      </c>
      <c r="AAK6" s="10">
        <v>0</v>
      </c>
      <c r="AAL6" s="10">
        <v>0</v>
      </c>
      <c r="AAM6" s="10">
        <v>0</v>
      </c>
      <c r="AAN6" s="10">
        <v>0</v>
      </c>
      <c r="AAO6" s="10" t="str">
        <v>Rune</v>
      </c>
      <c r="AAP6" s="10" t="str">
        <v>Rune</v>
      </c>
      <c r="AAQ6" s="10">
        <v>0</v>
      </c>
      <c r="AAR6" s="10">
        <v>0</v>
      </c>
      <c r="AAS6" s="10">
        <v>0</v>
      </c>
      <c r="AAT6" s="10">
        <v>0</v>
      </c>
      <c r="AAU6" s="10" t="str">
        <v>Rune</v>
      </c>
      <c r="AAV6" s="10">
        <v>0</v>
      </c>
      <c r="AAW6" s="10">
        <v>0</v>
      </c>
      <c r="AAX6" s="10">
        <v>0</v>
      </c>
      <c r="AAY6" s="10">
        <v>0</v>
      </c>
      <c r="AAZ6" s="10">
        <v>0</v>
      </c>
      <c r="ABA6" s="10">
        <v>0</v>
      </c>
      <c r="ABB6" s="10">
        <v>0</v>
      </c>
      <c r="ABC6" s="10">
        <v>0</v>
      </c>
      <c r="ABD6" s="10">
        <v>0</v>
      </c>
      <c r="ABE6" s="10">
        <v>0</v>
      </c>
      <c r="ABF6" s="10">
        <v>0</v>
      </c>
      <c r="ABG6" s="10">
        <v>0</v>
      </c>
      <c r="ABH6" s="10">
        <v>0</v>
      </c>
      <c r="ABI6" s="10">
        <v>0</v>
      </c>
      <c r="ABJ6" s="10">
        <v>0</v>
      </c>
      <c r="ABK6" s="10" t="str">
        <v>Rune</v>
      </c>
      <c r="ABL6" s="10">
        <v>0</v>
      </c>
      <c r="ABM6" s="10">
        <v>0</v>
      </c>
      <c r="ABN6" s="10">
        <v>0</v>
      </c>
      <c r="ABO6" s="10" t="str">
        <v>Rune</v>
      </c>
      <c r="ABP6" s="10">
        <v>0</v>
      </c>
      <c r="ABQ6" s="10">
        <v>0</v>
      </c>
      <c r="ABR6" s="10">
        <v>0</v>
      </c>
      <c r="ABS6" s="10">
        <v>0</v>
      </c>
      <c r="ABT6" s="10">
        <v>0</v>
      </c>
      <c r="ABU6" s="10">
        <v>0</v>
      </c>
      <c r="ABV6" s="10">
        <v>0</v>
      </c>
      <c r="ABW6" s="10">
        <v>0</v>
      </c>
      <c r="ABX6" s="10">
        <v>0</v>
      </c>
      <c r="ABY6" s="10">
        <v>0</v>
      </c>
      <c r="ABZ6" s="10" t="str">
        <v>Resistance</v>
      </c>
      <c r="ACA6" s="10">
        <v>0</v>
      </c>
      <c r="ACB6" s="10">
        <v>0</v>
      </c>
      <c r="ACC6" s="10">
        <v>0</v>
      </c>
      <c r="ACD6" s="10" t="str">
        <v>Rune</v>
      </c>
      <c r="ACE6" s="10">
        <v>0</v>
      </c>
      <c r="ACF6" s="10">
        <v>0</v>
      </c>
      <c r="ACG6" s="10">
        <v>0</v>
      </c>
      <c r="ACH6" s="10">
        <v>0</v>
      </c>
      <c r="ACI6" s="10">
        <v>0</v>
      </c>
      <c r="ACJ6" s="10">
        <v>0</v>
      </c>
      <c r="ACK6" s="10">
        <v>0</v>
      </c>
      <c r="ACL6" s="10">
        <v>0</v>
      </c>
      <c r="ACM6" s="10">
        <v>0</v>
      </c>
      <c r="ACN6" s="10" t="str">
        <v>Resistance</v>
      </c>
      <c r="ACO6" s="10">
        <v>0</v>
      </c>
      <c r="ACP6" s="10">
        <v>0</v>
      </c>
      <c r="ACQ6" s="10" t="str">
        <v>Rune</v>
      </c>
      <c r="ACR6" s="10" t="str">
        <v>Rune</v>
      </c>
      <c r="ACS6" s="10">
        <v>0</v>
      </c>
      <c r="ACT6" s="10">
        <v>0</v>
      </c>
      <c r="ACU6" s="10">
        <v>0</v>
      </c>
      <c r="ACV6" s="10" t="str">
        <v>Cloak</v>
      </c>
      <c r="ACW6" s="10">
        <v>0</v>
      </c>
      <c r="ACX6" s="10">
        <v>0</v>
      </c>
      <c r="ACY6" s="10">
        <v>0</v>
      </c>
      <c r="ACZ6" s="10">
        <v>0</v>
      </c>
      <c r="ADA6" s="10">
        <v>0</v>
      </c>
      <c r="ADB6" s="10">
        <v>0</v>
      </c>
      <c r="ADC6" s="10">
        <v>0</v>
      </c>
      <c r="ADD6" s="10">
        <v>0</v>
      </c>
      <c r="ADE6" s="10" t="str">
        <v>Resistance</v>
      </c>
      <c r="ADF6" s="10">
        <v>0</v>
      </c>
      <c r="ADG6" s="10">
        <v>0</v>
      </c>
      <c r="ADH6" s="10" t="str">
        <v>Resistance</v>
      </c>
      <c r="ADI6" s="10">
        <v>0</v>
      </c>
      <c r="ADJ6" s="10">
        <v>0</v>
      </c>
      <c r="ADK6" s="10">
        <v>0</v>
      </c>
      <c r="ADL6" s="10">
        <v>0</v>
      </c>
      <c r="ADM6" s="10">
        <v>0</v>
      </c>
      <c r="ADN6" s="10">
        <v>0</v>
      </c>
      <c r="ADO6" s="10">
        <v>0</v>
      </c>
      <c r="ADP6" s="10">
        <v>0</v>
      </c>
      <c r="ADQ6" s="10">
        <v>0</v>
      </c>
      <c r="ADR6" s="10">
        <v>0</v>
      </c>
      <c r="ADS6" s="10">
        <v>0</v>
      </c>
      <c r="ADT6" s="10">
        <v>0</v>
      </c>
      <c r="ADU6" s="10">
        <v>0</v>
      </c>
      <c r="ADV6" s="10">
        <v>0</v>
      </c>
      <c r="ADW6" s="10">
        <v>0</v>
      </c>
      <c r="ADX6" s="10">
        <v>0</v>
      </c>
      <c r="ADY6" s="10">
        <v>0</v>
      </c>
      <c r="ADZ6" s="10">
        <v>0</v>
      </c>
      <c r="AEA6" s="10">
        <v>0</v>
      </c>
      <c r="AEB6" s="10">
        <v>0</v>
      </c>
      <c r="AEC6" s="10" t="str">
        <v>Shock</v>
      </c>
      <c r="AED6" s="10">
        <v>0</v>
      </c>
      <c r="AEE6" s="10">
        <v>0</v>
      </c>
      <c r="AEF6" s="10">
        <v>0</v>
      </c>
      <c r="AEG6" s="10">
        <v>0</v>
      </c>
      <c r="AEH6" s="10">
        <v>0</v>
      </c>
      <c r="AEI6" s="10">
        <v>0</v>
      </c>
      <c r="AEJ6" s="10">
        <v>0</v>
      </c>
      <c r="AEK6" s="10">
        <v>0</v>
      </c>
      <c r="AEL6" s="10">
        <v>0</v>
      </c>
      <c r="AEM6" s="10">
        <v>0</v>
      </c>
      <c r="AEN6" s="10">
        <v>0</v>
      </c>
      <c r="AEO6" s="10">
        <v>0</v>
      </c>
      <c r="AEP6" s="10">
        <v>0</v>
      </c>
      <c r="AEQ6" s="10">
        <v>0</v>
      </c>
      <c r="AER6" s="10">
        <v>0</v>
      </c>
      <c r="AES6" s="10">
        <v>0</v>
      </c>
      <c r="AET6" s="10">
        <v>0</v>
      </c>
      <c r="AEU6" s="10">
        <v>0</v>
      </c>
      <c r="AEV6" s="10">
        <v>0</v>
      </c>
      <c r="AEW6" s="10">
        <v>0</v>
      </c>
      <c r="AEX6" s="10">
        <v>0</v>
      </c>
      <c r="AEY6" s="10">
        <v>0</v>
      </c>
      <c r="AEZ6" s="10">
        <v>0</v>
      </c>
      <c r="AFA6" s="10">
        <v>0</v>
      </c>
      <c r="AFB6" s="10">
        <v>0</v>
      </c>
      <c r="AFC6" s="10">
        <v>0</v>
      </c>
      <c r="AFD6" s="10">
        <v>0</v>
      </c>
      <c r="AFE6" s="10">
        <v>0</v>
      </c>
      <c r="AFF6" s="10">
        <v>0</v>
      </c>
      <c r="AFG6" s="10">
        <v>0</v>
      </c>
      <c r="AFH6" s="10">
        <v>0</v>
      </c>
      <c r="AFI6" s="10">
        <v>0</v>
      </c>
      <c r="AFJ6" s="10">
        <v>0</v>
      </c>
      <c r="AFK6" s="10">
        <v>0</v>
      </c>
      <c r="AFL6" s="10">
        <v>0</v>
      </c>
      <c r="AFM6" s="10">
        <v>0</v>
      </c>
      <c r="AFN6" s="10">
        <v>0</v>
      </c>
      <c r="AFO6" s="10">
        <v>0</v>
      </c>
      <c r="AFP6" s="10">
        <v>0</v>
      </c>
      <c r="AFQ6" s="10">
        <v>0</v>
      </c>
      <c r="AFR6" s="10">
        <v>0</v>
      </c>
      <c r="AFS6" s="10">
        <v>0</v>
      </c>
      <c r="AFT6" s="10">
        <v>0</v>
      </c>
      <c r="AFU6" s="10">
        <v>0</v>
      </c>
      <c r="AFV6" s="10">
        <v>0</v>
      </c>
      <c r="AFW6" s="10">
        <v>0</v>
      </c>
      <c r="AFX6" s="10">
        <v>0</v>
      </c>
      <c r="AFY6" s="10">
        <v>0</v>
      </c>
      <c r="AFZ6" s="10">
        <v>0</v>
      </c>
      <c r="AGA6" s="10">
        <v>0</v>
      </c>
      <c r="AGB6" s="10">
        <v>0</v>
      </c>
      <c r="AGC6" s="10">
        <v>0</v>
      </c>
      <c r="AGD6" s="10">
        <v>0</v>
      </c>
      <c r="AGE6" s="10">
        <v>0</v>
      </c>
      <c r="AGF6" s="10">
        <v>0</v>
      </c>
      <c r="AGG6" s="10">
        <v>0</v>
      </c>
      <c r="AGH6" s="10">
        <v>0</v>
      </c>
      <c r="AGI6" s="10">
        <v>0</v>
      </c>
      <c r="AGJ6" s="10">
        <v>0</v>
      </c>
      <c r="AGK6" s="10">
        <v>0</v>
      </c>
      <c r="AGL6" s="10">
        <v>0</v>
      </c>
      <c r="AGM6" s="10">
        <v>0</v>
      </c>
      <c r="AGN6" s="10">
        <v>0</v>
      </c>
      <c r="AGO6" s="10">
        <v>0</v>
      </c>
      <c r="AGP6" s="10">
        <v>0</v>
      </c>
      <c r="AGQ6" s="10">
        <v>0</v>
      </c>
      <c r="AGR6" s="10">
        <v>0</v>
      </c>
      <c r="AGS6" s="10">
        <v>0</v>
      </c>
      <c r="AGT6" s="10">
        <v>0</v>
      </c>
      <c r="AGU6" s="10">
        <v>0</v>
      </c>
      <c r="AGV6" s="10">
        <v>0</v>
      </c>
      <c r="AGW6" s="10">
        <v>0</v>
      </c>
      <c r="AGX6" s="10">
        <v>0</v>
      </c>
      <c r="AGY6" s="10">
        <v>0</v>
      </c>
      <c r="AGZ6" s="10">
        <v>0</v>
      </c>
      <c r="AHA6" s="10">
        <v>0</v>
      </c>
      <c r="AHB6" s="10">
        <v>0</v>
      </c>
      <c r="AHC6" s="10">
        <v>0</v>
      </c>
      <c r="AHD6" s="10">
        <v>0</v>
      </c>
      <c r="AHE6" s="10">
        <v>0</v>
      </c>
      <c r="AHF6" s="10">
        <v>0</v>
      </c>
      <c r="AHG6" s="10">
        <v>0</v>
      </c>
      <c r="AHH6" s="10">
        <v>0</v>
      </c>
      <c r="AHI6" s="10">
        <v>0</v>
      </c>
      <c r="AHJ6" s="10">
        <v>0</v>
      </c>
      <c r="AHK6" s="10">
        <v>0</v>
      </c>
      <c r="AHL6" s="10">
        <v>0</v>
      </c>
      <c r="AHM6" s="10">
        <v>0</v>
      </c>
      <c r="AHN6" s="10">
        <v>0</v>
      </c>
      <c r="AHO6" s="10">
        <v>0</v>
      </c>
      <c r="AHP6" s="10">
        <v>0</v>
      </c>
      <c r="AHQ6" s="10">
        <v>0</v>
      </c>
      <c r="AHR6" s="10">
        <v>0</v>
      </c>
      <c r="AHS6" s="10">
        <v>0</v>
      </c>
      <c r="AHT6" s="10">
        <v>0</v>
      </c>
      <c r="AHU6" s="10">
        <v>0</v>
      </c>
      <c r="AHV6" s="10">
        <v>0</v>
      </c>
      <c r="AHW6" s="10">
        <v>0</v>
      </c>
      <c r="AHX6" s="10">
        <v>0</v>
      </c>
      <c r="AHY6" s="10">
        <v>0</v>
      </c>
      <c r="AHZ6" s="10">
        <v>0</v>
      </c>
      <c r="AIA6" s="10">
        <v>0</v>
      </c>
      <c r="AIB6" s="10">
        <v>0</v>
      </c>
      <c r="AIC6" s="10">
        <v>0</v>
      </c>
      <c r="AID6" s="10">
        <v>0</v>
      </c>
      <c r="AIE6" s="10">
        <v>0</v>
      </c>
      <c r="AIF6" s="10">
        <v>0</v>
      </c>
      <c r="AIG6" s="10">
        <v>0</v>
      </c>
      <c r="AIH6" s="10">
        <v>0</v>
      </c>
      <c r="AII6" s="10">
        <v>0</v>
      </c>
      <c r="AIJ6" s="10">
        <v>0</v>
      </c>
      <c r="AIK6" s="10">
        <v>0</v>
      </c>
      <c r="AIL6" s="10">
        <v>0</v>
      </c>
      <c r="AIM6" s="10">
        <v>0</v>
      </c>
      <c r="AIN6" s="10">
        <v>0</v>
      </c>
      <c r="AIO6" s="10">
        <v>0</v>
      </c>
      <c r="AIP6" s="10">
        <v>0</v>
      </c>
      <c r="AIQ6" s="10">
        <v>0</v>
      </c>
      <c r="AIR6" s="10">
        <v>0</v>
      </c>
      <c r="AIS6" s="10">
        <v>0</v>
      </c>
      <c r="AIT6" s="10">
        <v>0</v>
      </c>
      <c r="AIU6" s="10">
        <v>0</v>
      </c>
      <c r="AIV6" s="10">
        <v>0</v>
      </c>
      <c r="AIW6" s="10">
        <v>0</v>
      </c>
      <c r="AIX6" s="10">
        <v>0</v>
      </c>
      <c r="AIY6" s="10">
        <v>0</v>
      </c>
      <c r="AIZ6" s="10">
        <v>0</v>
      </c>
      <c r="AJA6" s="10">
        <v>0</v>
      </c>
      <c r="AJB6" s="10">
        <v>0</v>
      </c>
      <c r="AJC6" s="10">
        <v>0</v>
      </c>
      <c r="AJD6" s="10">
        <v>0</v>
      </c>
      <c r="AJE6" s="10">
        <v>0</v>
      </c>
      <c r="AJF6" s="10">
        <v>0</v>
      </c>
      <c r="AJG6" s="10">
        <v>0</v>
      </c>
      <c r="AJH6" s="10">
        <v>0</v>
      </c>
      <c r="AJI6" s="10">
        <v>0</v>
      </c>
      <c r="AJJ6" s="10">
        <v>0</v>
      </c>
      <c r="AJK6" s="10">
        <v>0</v>
      </c>
      <c r="AJL6" s="10">
        <v>0</v>
      </c>
      <c r="AJM6" s="10">
        <v>0</v>
      </c>
      <c r="AJN6" s="10">
        <v>0</v>
      </c>
      <c r="AJO6" s="10">
        <v>0</v>
      </c>
      <c r="AJP6" s="10">
        <v>0</v>
      </c>
      <c r="AJQ6" s="10">
        <v>0</v>
      </c>
      <c r="AJR6" s="10">
        <v>0</v>
      </c>
      <c r="AJS6" s="10">
        <v>0</v>
      </c>
      <c r="AJT6" s="10">
        <v>0</v>
      </c>
      <c r="AJU6" s="10" t="str">
        <v>Shock</v>
      </c>
      <c r="AJV6" s="10">
        <v>0</v>
      </c>
      <c r="AJW6" s="10">
        <v>0</v>
      </c>
      <c r="AJX6" s="10">
        <v>0</v>
      </c>
      <c r="AJY6" s="10">
        <v>0</v>
      </c>
      <c r="AJZ6" s="10">
        <v>0</v>
      </c>
      <c r="AKA6" s="10">
        <v>0</v>
      </c>
      <c r="AKB6" s="10">
        <v>0</v>
      </c>
      <c r="AKC6" s="10">
        <v>0</v>
      </c>
      <c r="AKD6" s="10">
        <v>0</v>
      </c>
      <c r="AKE6" s="10">
        <v>0</v>
      </c>
      <c r="AKF6" s="10" t="str">
        <v>Rune</v>
      </c>
      <c r="AKG6" s="10">
        <v>0</v>
      </c>
      <c r="AKH6" s="10">
        <v>0</v>
      </c>
      <c r="AKI6" s="10">
        <v>0</v>
      </c>
      <c r="AKJ6" s="10">
        <v>0</v>
      </c>
      <c r="AKK6" s="10">
        <v>0</v>
      </c>
      <c r="AKL6" s="10">
        <v>0</v>
      </c>
      <c r="AKM6" s="10">
        <v>0</v>
      </c>
      <c r="AKN6" s="10" t="str">
        <v>Shock</v>
      </c>
      <c r="AKO6" s="10">
        <v>0</v>
      </c>
      <c r="AKP6" s="10" t="str">
        <v>Cloak</v>
      </c>
      <c r="AKQ6" s="10">
        <v>0</v>
      </c>
      <c r="AKR6" s="10">
        <v>0</v>
      </c>
      <c r="AKS6" s="10">
        <v>0</v>
      </c>
      <c r="AKT6" s="10">
        <v>0</v>
      </c>
      <c r="AKU6" s="10">
        <v>0</v>
      </c>
      <c r="AKV6" s="10">
        <v>0</v>
      </c>
      <c r="AKW6" s="10">
        <v>0</v>
      </c>
      <c r="AKX6" s="10">
        <v>0</v>
      </c>
      <c r="AKY6" s="10">
        <v>0</v>
      </c>
      <c r="AKZ6" s="10">
        <v>0</v>
      </c>
      <c r="ALA6" s="10">
        <v>0</v>
      </c>
      <c r="ALB6" s="10" t="str">
        <v>Rune</v>
      </c>
      <c r="ALC6" s="10" t="str">
        <v>Rune</v>
      </c>
      <c r="ALD6" s="10" t="str">
        <v>Rune</v>
      </c>
      <c r="ALE6" s="10" t="str">
        <v>Rune</v>
      </c>
      <c r="ALF6" s="10">
        <v>0</v>
      </c>
      <c r="ALG6" s="10">
        <v>0</v>
      </c>
      <c r="ALH6" s="10" t="str">
        <v>Resistance</v>
      </c>
      <c r="ALI6" s="10" t="str">
        <v>Resistance</v>
      </c>
      <c r="ALJ6" s="10" t="str">
        <v>Resistance</v>
      </c>
      <c r="ALK6" s="10">
        <v>0</v>
      </c>
      <c r="ALL6" s="10">
        <v>0</v>
      </c>
      <c r="ALM6" s="10" t="str">
        <v>Shock</v>
      </c>
      <c r="ALN6" s="10">
        <v>0</v>
      </c>
      <c r="ALO6" s="10">
        <v>0</v>
      </c>
      <c r="ALP6" s="10">
        <v>0</v>
      </c>
      <c r="ALQ6" s="10">
        <v>0</v>
      </c>
      <c r="ALR6" s="10">
        <v>0</v>
      </c>
      <c r="ALS6" s="10" t="str">
        <v>Shock</v>
      </c>
      <c r="ALT6" s="10" t="str">
        <v>Shock</v>
      </c>
      <c r="ALU6" s="10" t="str">
        <v>Shock</v>
      </c>
      <c r="ALV6" s="10">
        <v>0</v>
      </c>
      <c r="ALW6" s="10">
        <v>0</v>
      </c>
      <c r="ALX6" s="10">
        <v>0</v>
      </c>
      <c r="ALY6" s="10">
        <v>0</v>
      </c>
      <c r="ALZ6" s="10">
        <v>0</v>
      </c>
      <c r="AMA6" s="10">
        <v>0</v>
      </c>
      <c r="AMB6" s="10">
        <v>0</v>
      </c>
      <c r="AMC6" s="10">
        <v>0</v>
      </c>
      <c r="AMD6" s="10">
        <v>0</v>
      </c>
      <c r="AME6" s="10">
        <v>0</v>
      </c>
      <c r="AMF6" s="10">
        <v>0</v>
      </c>
      <c r="AMG6" s="10">
        <v>0</v>
      </c>
      <c r="AMH6" s="10">
        <v>0</v>
      </c>
      <c r="AMI6" s="10">
        <v>0</v>
      </c>
      <c r="AMJ6" s="10">
        <v>0</v>
      </c>
      <c r="AMK6" s="10">
        <v>0</v>
      </c>
      <c r="AML6" s="10">
        <v>0</v>
      </c>
      <c r="AMM6" s="10">
        <v>0</v>
      </c>
      <c r="AMN6" s="10">
        <v>0</v>
      </c>
      <c r="AMO6" s="10">
        <v>0</v>
      </c>
      <c r="AMP6" s="10">
        <v>0</v>
      </c>
      <c r="AMQ6" s="10">
        <v>0</v>
      </c>
      <c r="AMR6" s="10" t="str">
        <v>Resistance</v>
      </c>
      <c r="AMS6" s="10">
        <v>0</v>
      </c>
      <c r="AMT6" s="10">
        <v>0</v>
      </c>
      <c r="AMU6" s="10">
        <v>0</v>
      </c>
      <c r="AMV6" s="10">
        <v>0</v>
      </c>
      <c r="AMW6" s="10">
        <v>0</v>
      </c>
      <c r="AMX6" s="10">
        <v>0</v>
      </c>
      <c r="AMY6" s="10">
        <v>0</v>
      </c>
      <c r="AMZ6" s="10">
        <v>0</v>
      </c>
      <c r="ANA6" s="10">
        <v>0</v>
      </c>
      <c r="ANB6" s="10">
        <v>0</v>
      </c>
      <c r="ANC6" s="10">
        <v>0</v>
      </c>
      <c r="AND6" s="10" t="str">
        <v>Resistance</v>
      </c>
      <c r="ANE6" s="10">
        <v>0</v>
      </c>
      <c r="ANF6" s="10">
        <v>0</v>
      </c>
      <c r="ANG6" s="10">
        <v>0</v>
      </c>
      <c r="ANH6" s="10" t="str">
        <v>Rune</v>
      </c>
      <c r="ANI6" s="10" t="str">
        <v>Rune</v>
      </c>
      <c r="ANJ6" s="10" t="str">
        <v>Rune</v>
      </c>
      <c r="ANK6" s="10" t="str">
        <v>Rune</v>
      </c>
      <c r="ANL6" s="10">
        <v>0</v>
      </c>
      <c r="ANM6" s="10">
        <v>0</v>
      </c>
      <c r="ANN6" s="10">
        <v>0</v>
      </c>
      <c r="ANO6" s="10" t="str">
        <v>Rune</v>
      </c>
      <c r="ANP6" s="10" t="str">
        <v>Rune</v>
      </c>
      <c r="ANQ6" s="10" t="str">
        <v>Rune</v>
      </c>
      <c r="ANR6" s="10" t="str">
        <v>Rune</v>
      </c>
      <c r="ANS6" s="10">
        <v>0</v>
      </c>
      <c r="ANT6" s="10" t="str">
        <v>Resistance</v>
      </c>
      <c r="ANU6" s="10">
        <v>0</v>
      </c>
      <c r="ANV6" s="10">
        <v>0</v>
      </c>
      <c r="ANW6" s="10">
        <v>0</v>
      </c>
      <c r="ANX6" s="10">
        <v>0</v>
      </c>
      <c r="ANY6" s="10">
        <v>0</v>
      </c>
      <c r="ANZ6" s="10">
        <v>0</v>
      </c>
      <c r="AOA6" s="10">
        <v>0</v>
      </c>
      <c r="AOB6" s="10">
        <v>0</v>
      </c>
      <c r="AOC6" s="10">
        <v>0</v>
      </c>
      <c r="AOD6" s="10" t="str">
        <v>Skill</v>
      </c>
      <c r="AOE6" s="10" t="str">
        <v>Skill</v>
      </c>
      <c r="AOF6" s="10" t="str">
        <v>Skill</v>
      </c>
      <c r="AOG6" s="10" t="str">
        <v>Skill</v>
      </c>
      <c r="AOH6" s="10" t="str">
        <v>Resistance</v>
      </c>
      <c r="AOI6" s="10">
        <v>0</v>
      </c>
      <c r="AOJ6" s="10">
        <v>0</v>
      </c>
      <c r="AOK6" s="10">
        <v>0</v>
      </c>
      <c r="AOL6" s="10">
        <v>0</v>
      </c>
      <c r="AOM6" s="10">
        <v>0</v>
      </c>
      <c r="AON6" s="10">
        <v>0</v>
      </c>
      <c r="AOO6" s="10">
        <v>0</v>
      </c>
      <c r="AOP6" s="10" t="str">
        <v>Resistance</v>
      </c>
      <c r="AOQ6" s="10">
        <v>0</v>
      </c>
      <c r="AOR6" s="10">
        <v>0</v>
      </c>
      <c r="AOS6" s="10">
        <v>0</v>
      </c>
      <c r="AOT6" s="10">
        <v>0</v>
      </c>
      <c r="AOU6" s="10">
        <v>0</v>
      </c>
      <c r="AOV6" s="10">
        <v>0</v>
      </c>
      <c r="AOW6" s="10" t="str">
        <v>Resistance</v>
      </c>
      <c r="AOX6" s="10">
        <v>0</v>
      </c>
      <c r="AOY6" s="10">
        <v>0</v>
      </c>
      <c r="AOZ6" s="10">
        <v>0</v>
      </c>
      <c r="APA6" s="10">
        <v>0</v>
      </c>
      <c r="APB6" s="10">
        <v>0</v>
      </c>
      <c r="APC6" s="10">
        <v>0</v>
      </c>
      <c r="APD6" s="10">
        <v>0</v>
      </c>
      <c r="APE6" s="10">
        <v>0</v>
      </c>
      <c r="APF6" s="10">
        <v>0</v>
      </c>
      <c r="APG6" s="10">
        <v>0</v>
      </c>
      <c r="APH6" s="10" t="str">
        <v>Rune</v>
      </c>
      <c r="API6" s="10">
        <v>0</v>
      </c>
      <c r="APJ6" s="10">
        <v>0</v>
      </c>
      <c r="APK6" s="10">
        <v>0</v>
      </c>
      <c r="APL6" s="10">
        <v>0</v>
      </c>
      <c r="APM6" s="10">
        <v>0</v>
      </c>
      <c r="APN6" s="10">
        <v>0</v>
      </c>
      <c r="APO6" s="10">
        <v>0</v>
      </c>
      <c r="APP6" s="10">
        <v>0</v>
      </c>
      <c r="APQ6" s="10">
        <v>0</v>
      </c>
      <c r="APR6" s="10">
        <v>0</v>
      </c>
      <c r="APS6" s="10" t="str">
        <v>Shadow</v>
      </c>
      <c r="APT6" s="10">
        <v>0</v>
      </c>
      <c r="APU6" s="10">
        <v>0</v>
      </c>
      <c r="APV6" s="10">
        <v>0</v>
      </c>
      <c r="APW6" s="10">
        <v>0</v>
      </c>
      <c r="APX6" s="10">
        <v>0</v>
      </c>
      <c r="APY6" s="10">
        <v>0</v>
      </c>
      <c r="APZ6" s="10">
        <v>0</v>
      </c>
      <c r="AQA6" s="10">
        <v>0</v>
      </c>
      <c r="AQB6" s="10">
        <v>0</v>
      </c>
      <c r="AQC6" s="10">
        <v>0</v>
      </c>
      <c r="AQD6" s="10">
        <v>0</v>
      </c>
      <c r="AQE6" s="10">
        <v>0</v>
      </c>
      <c r="AQF6" s="10">
        <v>0</v>
      </c>
      <c r="AQG6" s="10" t="str">
        <v>Rune</v>
      </c>
      <c r="AQH6" s="10">
        <v>0</v>
      </c>
      <c r="AQI6" s="10">
        <v>0</v>
      </c>
      <c r="AQJ6" s="10">
        <v>0</v>
      </c>
      <c r="AQK6" s="10">
        <v>0</v>
      </c>
      <c r="AQL6" s="10">
        <v>0</v>
      </c>
      <c r="AQM6" s="10">
        <v>0</v>
      </c>
      <c r="AQN6" s="10">
        <v>0</v>
      </c>
      <c r="AQO6" s="10">
        <v>0</v>
      </c>
      <c r="AQP6" s="10" t="str">
        <v>Rune</v>
      </c>
      <c r="AQQ6" s="10" t="str">
        <v>Shadow</v>
      </c>
      <c r="AQR6" s="10">
        <v>0</v>
      </c>
      <c r="AQS6" s="10">
        <v>0</v>
      </c>
      <c r="AQT6" s="10">
        <v>0</v>
      </c>
      <c r="AQU6" s="10">
        <v>0</v>
      </c>
      <c r="AQV6" s="10">
        <v>0</v>
      </c>
      <c r="AQW6" s="10">
        <v>0</v>
      </c>
      <c r="AQX6" s="10">
        <v>0</v>
      </c>
      <c r="AQY6" s="10">
        <v>0</v>
      </c>
      <c r="AQZ6" s="10">
        <v>0</v>
      </c>
      <c r="ARA6" s="10">
        <v>0</v>
      </c>
      <c r="ARB6" s="10">
        <v>0</v>
      </c>
      <c r="ARC6" s="10">
        <v>0</v>
      </c>
      <c r="ARD6" s="10">
        <v>0</v>
      </c>
      <c r="ARE6" s="10">
        <v>0</v>
      </c>
      <c r="ARF6" s="10">
        <v>0</v>
      </c>
      <c r="ARG6" s="10">
        <v>0</v>
      </c>
      <c r="ARH6" s="10">
        <v>0</v>
      </c>
      <c r="ARI6" s="10" t="str">
        <v>Resistance</v>
      </c>
      <c r="ARJ6" s="10" t="str">
        <v>Resistance</v>
      </c>
      <c r="ARK6" s="10">
        <v>0</v>
      </c>
      <c r="ARL6" s="10">
        <v>0</v>
      </c>
      <c r="ARM6" s="10" t="str">
        <v>Resistance</v>
      </c>
      <c r="ARN6" s="10">
        <v>0</v>
      </c>
      <c r="ARO6" s="10">
        <v>0</v>
      </c>
      <c r="ARP6" s="10">
        <v>0</v>
      </c>
      <c r="ARQ6" s="10" t="str">
        <v>Resistance</v>
      </c>
      <c r="ARR6" s="10" t="str">
        <v>Resistance</v>
      </c>
      <c r="ARS6" s="10">
        <v>0</v>
      </c>
      <c r="ART6" s="10">
        <v>0</v>
      </c>
      <c r="ARU6" s="10">
        <v>0</v>
      </c>
      <c r="ARV6" s="10" t="str">
        <v>Resistance</v>
      </c>
      <c r="ARW6" s="10">
        <v>0</v>
      </c>
      <c r="ARX6" s="10" t="str">
        <v>Resistance</v>
      </c>
      <c r="ARY6" s="10" t="str">
        <v>Resistance</v>
      </c>
      <c r="ARZ6" s="10" t="str">
        <v>Resistance</v>
      </c>
      <c r="ASA6" s="10">
        <v>0</v>
      </c>
      <c r="ASB6" s="10">
        <v>0</v>
      </c>
      <c r="ASC6" s="10">
        <v>0</v>
      </c>
      <c r="ASD6" s="10">
        <v>0</v>
      </c>
      <c r="ASE6" s="10">
        <v>0</v>
      </c>
      <c r="ASF6" s="10">
        <v>0</v>
      </c>
      <c r="ASG6" s="10">
        <v>0</v>
      </c>
      <c r="ASH6" s="10">
        <v>0</v>
      </c>
      <c r="ASI6" s="10">
        <v>0</v>
      </c>
      <c r="ASJ6" s="10">
        <v>0</v>
      </c>
      <c r="ASK6" s="10">
        <v>0</v>
      </c>
      <c r="ASL6" s="10">
        <v>0</v>
      </c>
      <c r="ASM6" s="10">
        <v>0</v>
      </c>
      <c r="ASN6" s="10">
        <v>0</v>
      </c>
      <c r="ASO6" s="10">
        <v>0</v>
      </c>
      <c r="ASP6" s="10">
        <v>0</v>
      </c>
      <c r="ASQ6" s="10">
        <v>0</v>
      </c>
      <c r="ASR6" s="10">
        <v>0</v>
      </c>
      <c r="ASS6" s="10">
        <v>0</v>
      </c>
      <c r="AST6" s="10">
        <v>0</v>
      </c>
      <c r="ASU6" s="10">
        <v>0</v>
      </c>
      <c r="ASV6" s="10">
        <v>0</v>
      </c>
      <c r="ASW6" s="10">
        <v>0</v>
      </c>
      <c r="ASX6" s="10">
        <v>0</v>
      </c>
      <c r="ASY6" s="10">
        <v>0</v>
      </c>
      <c r="ASZ6" s="10">
        <v>0</v>
      </c>
      <c r="ATA6" s="10">
        <v>0</v>
      </c>
      <c r="ATB6" s="10">
        <v>0</v>
      </c>
      <c r="ATC6" s="10">
        <v>0</v>
      </c>
      <c r="ATD6" s="10">
        <v>0</v>
      </c>
      <c r="ATE6" s="10">
        <v>0</v>
      </c>
      <c r="ATF6" s="10">
        <v>0</v>
      </c>
      <c r="ATG6" s="10">
        <v>0</v>
      </c>
      <c r="ATH6" s="10">
        <v>0</v>
      </c>
      <c r="ATI6" s="10">
        <v>0</v>
      </c>
      <c r="ATJ6" s="10">
        <v>0</v>
      </c>
      <c r="ATK6" s="10">
        <v>0</v>
      </c>
      <c r="ATL6" s="10">
        <v>0</v>
      </c>
      <c r="ATM6" s="10">
        <v>0</v>
      </c>
      <c r="ATN6" s="10">
        <v>0</v>
      </c>
      <c r="ATO6" s="10">
        <v>0</v>
      </c>
      <c r="ATP6" s="10">
        <v>0</v>
      </c>
      <c r="ATQ6" s="10">
        <v>0</v>
      </c>
      <c r="ATR6" s="10">
        <v>0</v>
      </c>
      <c r="ATS6" s="10">
        <v>0</v>
      </c>
      <c r="ATT6" s="10">
        <v>0</v>
      </c>
      <c r="ATU6" s="10">
        <v>0</v>
      </c>
      <c r="ATV6" s="10">
        <v>0</v>
      </c>
      <c r="ATW6" s="10">
        <v>0</v>
      </c>
      <c r="ATX6" s="10">
        <v>0</v>
      </c>
      <c r="ATY6" s="10">
        <v>0</v>
      </c>
      <c r="ATZ6" s="10">
        <v>0</v>
      </c>
      <c r="AUA6" s="10">
        <v>0</v>
      </c>
      <c r="AUB6" s="10">
        <v>0</v>
      </c>
      <c r="AUC6" s="10" t="str">
        <v>Resistance</v>
      </c>
      <c r="AUD6" s="10" t="str">
        <v>Resistance</v>
      </c>
      <c r="AUE6" s="10" t="str">
        <v>Resistance</v>
      </c>
      <c r="AUF6" s="10">
        <v>0</v>
      </c>
      <c r="AUG6" s="10">
        <v>0</v>
      </c>
      <c r="AUH6" s="10">
        <v>0</v>
      </c>
      <c r="AUI6" s="10">
        <v>0</v>
      </c>
      <c r="AUJ6" s="10">
        <v>0</v>
      </c>
      <c r="AUK6" s="10" t="str">
        <v>Cloak</v>
      </c>
      <c r="AUL6" s="10">
        <v>0</v>
      </c>
      <c r="AUM6" s="10">
        <v>0</v>
      </c>
      <c r="AUN6" s="10">
        <v>0</v>
      </c>
      <c r="AUO6" s="10">
        <v>0</v>
      </c>
      <c r="AUP6" s="10">
        <v>0</v>
      </c>
      <c r="AUQ6" s="10">
        <v>0</v>
      </c>
      <c r="AUR6" s="10">
        <v>0</v>
      </c>
      <c r="AUS6" s="10">
        <v>0</v>
      </c>
      <c r="AUT6" s="10">
        <v>0</v>
      </c>
      <c r="AUU6" s="10">
        <v>0</v>
      </c>
      <c r="AUV6" s="10">
        <v>0</v>
      </c>
      <c r="AUW6" s="10">
        <v>0</v>
      </c>
      <c r="AUX6" s="10">
        <v>0</v>
      </c>
      <c r="AUY6" s="10">
        <v>0</v>
      </c>
      <c r="AUZ6" s="10">
        <v>0</v>
      </c>
      <c r="AVA6" s="10">
        <v>0</v>
      </c>
      <c r="AVB6" s="10">
        <v>0</v>
      </c>
      <c r="AVC6" s="10">
        <v>0</v>
      </c>
      <c r="AVD6" s="10">
        <v>0</v>
      </c>
      <c r="AVE6" s="10">
        <v>0</v>
      </c>
      <c r="AVF6" s="10">
        <v>0</v>
      </c>
      <c r="AVG6" s="10">
        <v>0</v>
      </c>
      <c r="AVH6" s="10">
        <v>0</v>
      </c>
      <c r="AVI6" s="10">
        <v>0</v>
      </c>
      <c r="AVJ6" s="10" t="str">
        <v>Rune</v>
      </c>
      <c r="AVK6" s="10" t="str">
        <v>Rune</v>
      </c>
      <c r="AVL6" s="10">
        <v>0</v>
      </c>
      <c r="AVM6" s="10">
        <v>0</v>
      </c>
      <c r="AVN6" s="10">
        <v>0</v>
      </c>
      <c r="AVO6" s="10">
        <v>0</v>
      </c>
      <c r="AVP6" s="10">
        <v>0</v>
      </c>
      <c r="AVQ6" s="10">
        <v>0</v>
      </c>
      <c r="AVR6" s="10">
        <v>0</v>
      </c>
      <c r="AVS6" s="10">
        <v>0</v>
      </c>
      <c r="AVT6" s="10">
        <v>0</v>
      </c>
      <c r="AVU6" s="10">
        <v>0</v>
      </c>
      <c r="AVV6" s="10">
        <v>0</v>
      </c>
      <c r="AVW6" s="10">
        <v>0</v>
      </c>
      <c r="AVX6" s="10">
        <v>0</v>
      </c>
      <c r="AVY6" s="10">
        <v>0</v>
      </c>
      <c r="AVZ6" s="10">
        <v>0</v>
      </c>
      <c r="AWA6" s="10">
        <v>0</v>
      </c>
      <c r="AWB6" s="10">
        <v>0</v>
      </c>
      <c r="AWC6" s="10">
        <v>0</v>
      </c>
      <c r="AWD6" s="10">
        <v>0</v>
      </c>
      <c r="AWE6" s="10">
        <v>0</v>
      </c>
      <c r="AWF6" s="10">
        <v>0</v>
      </c>
      <c r="AWG6" s="10">
        <v>0</v>
      </c>
      <c r="AWH6" s="10">
        <v>0</v>
      </c>
      <c r="AWI6" s="10">
        <v>0</v>
      </c>
      <c r="AWJ6" s="10">
        <v>0</v>
      </c>
      <c r="AWK6" s="10">
        <v>0</v>
      </c>
      <c r="AWL6" s="10" t="str">
        <v>Resistance</v>
      </c>
      <c r="AWM6" s="10">
        <v>0</v>
      </c>
      <c r="AWN6" s="10">
        <v>0</v>
      </c>
      <c r="AWO6" s="10">
        <v>0</v>
      </c>
      <c r="AWP6" s="10">
        <v>0</v>
      </c>
      <c r="AWQ6" s="10" t="str">
        <v>Resistance</v>
      </c>
      <c r="AWR6" s="10">
        <v>0</v>
      </c>
      <c r="AWS6" s="10">
        <v>0</v>
      </c>
      <c r="AWT6" s="10">
        <v>0</v>
      </c>
      <c r="AWU6" s="10">
        <v>0</v>
      </c>
      <c r="AWV6" s="10">
        <v>0</v>
      </c>
      <c r="AWW6" s="10">
        <v>0</v>
      </c>
      <c r="AWX6" s="10">
        <v>0</v>
      </c>
      <c r="AWY6" s="10">
        <v>0</v>
      </c>
      <c r="AWZ6" s="10">
        <v>0</v>
      </c>
      <c r="AXA6" s="10">
        <v>0</v>
      </c>
      <c r="AXB6" s="10">
        <v>0</v>
      </c>
      <c r="AXC6" s="10">
        <v>0</v>
      </c>
      <c r="AXD6" s="10">
        <v>0</v>
      </c>
      <c r="AXE6" s="10">
        <v>0</v>
      </c>
      <c r="AXF6" s="10">
        <v>0</v>
      </c>
      <c r="AXG6" s="10">
        <v>0</v>
      </c>
      <c r="AXH6" s="10">
        <v>0</v>
      </c>
      <c r="AXI6" s="10">
        <v>0</v>
      </c>
      <c r="AXJ6" s="10">
        <v>0</v>
      </c>
      <c r="AXK6" s="10">
        <v>0</v>
      </c>
      <c r="AXL6" s="10">
        <v>0</v>
      </c>
      <c r="AXM6" s="10">
        <v>0</v>
      </c>
      <c r="AXN6" s="10">
        <v>0</v>
      </c>
      <c r="AXO6" s="10">
        <v>0</v>
      </c>
      <c r="AXP6" s="10">
        <v>0</v>
      </c>
      <c r="AXQ6" s="10">
        <v>0</v>
      </c>
      <c r="AXR6" s="10">
        <v>0</v>
      </c>
      <c r="AXS6" s="10">
        <v>0</v>
      </c>
      <c r="AXT6" s="10">
        <v>0</v>
      </c>
      <c r="AXU6" s="10">
        <v>0</v>
      </c>
      <c r="AXV6" s="10">
        <v>0</v>
      </c>
      <c r="AXW6" s="10">
        <v>0</v>
      </c>
      <c r="AXX6" s="10">
        <v>0</v>
      </c>
      <c r="AXY6" s="10">
        <v>0</v>
      </c>
      <c r="AXZ6" s="10">
        <v>0</v>
      </c>
      <c r="AYA6" s="10">
        <v>0</v>
      </c>
      <c r="AYB6" s="10">
        <v>0</v>
      </c>
      <c r="AYC6" s="10">
        <v>0</v>
      </c>
      <c r="AYD6" s="10">
        <v>0</v>
      </c>
      <c r="AYE6" s="10">
        <v>0</v>
      </c>
      <c r="AYF6" s="10">
        <v>0</v>
      </c>
      <c r="AYG6" s="10">
        <v>0</v>
      </c>
      <c r="AYH6" s="10">
        <v>0</v>
      </c>
      <c r="AYI6" s="10">
        <v>0</v>
      </c>
      <c r="AYJ6" s="10">
        <v>0</v>
      </c>
      <c r="AYK6" s="10">
        <v>0</v>
      </c>
      <c r="AYL6" s="10">
        <v>0</v>
      </c>
      <c r="AYM6" s="10">
        <v>0</v>
      </c>
      <c r="AYN6" s="10">
        <v>0</v>
      </c>
      <c r="AYO6" s="10">
        <v>0</v>
      </c>
      <c r="AYP6" s="10">
        <v>0</v>
      </c>
      <c r="AYQ6" s="10">
        <v>0</v>
      </c>
      <c r="AYR6" s="10">
        <v>0</v>
      </c>
      <c r="AYS6" s="10" t="str">
        <v>Rune</v>
      </c>
      <c r="AYT6" s="10">
        <v>0</v>
      </c>
      <c r="AYU6" s="10">
        <v>0</v>
      </c>
      <c r="AYV6" s="10" t="str">
        <v>Rune</v>
      </c>
      <c r="AYW6" s="10">
        <v>0</v>
      </c>
      <c r="AYX6" s="10">
        <v>0</v>
      </c>
      <c r="AYY6" s="10">
        <v>0</v>
      </c>
      <c r="AYZ6" s="10" t="str">
        <v>Rune</v>
      </c>
      <c r="AZA6" s="10">
        <v>0</v>
      </c>
      <c r="AZB6" s="10">
        <v>0</v>
      </c>
      <c r="AZC6" s="10">
        <v>0</v>
      </c>
      <c r="AZD6" s="10" t="str">
        <v>Cloak</v>
      </c>
      <c r="AZE6" s="10">
        <v>0</v>
      </c>
      <c r="AZF6" s="10" t="str">
        <v>Cloak</v>
      </c>
      <c r="AZG6" s="10">
        <v>0</v>
      </c>
      <c r="AZH6" s="10">
        <v>0</v>
      </c>
      <c r="AZI6" s="10">
        <v>0</v>
      </c>
      <c r="AZJ6" s="10">
        <v>0</v>
      </c>
      <c r="AZK6" s="10">
        <v>0</v>
      </c>
      <c r="AZL6" s="10">
        <v>0</v>
      </c>
      <c r="AZM6" s="10">
        <v>0</v>
      </c>
      <c r="AZN6" s="10">
        <v>0</v>
      </c>
      <c r="AZO6" s="10">
        <v>0</v>
      </c>
      <c r="AZP6" s="10">
        <v>0</v>
      </c>
      <c r="AZQ6" s="10">
        <v>0</v>
      </c>
      <c r="AZR6" s="10">
        <v>0</v>
      </c>
      <c r="AZS6" s="10">
        <v>0</v>
      </c>
      <c r="AZT6" s="10">
        <v>0</v>
      </c>
      <c r="AZU6" s="10">
        <v>0</v>
      </c>
      <c r="AZV6" s="10">
        <v>0</v>
      </c>
      <c r="AZW6" s="10">
        <v>0</v>
      </c>
      <c r="AZX6" s="10" t="str">
        <v>Rune</v>
      </c>
      <c r="AZY6" s="10">
        <v>0</v>
      </c>
      <c r="AZZ6" s="10">
        <v>0</v>
      </c>
      <c r="BAA6" s="10">
        <v>0</v>
      </c>
      <c r="BAB6" s="10">
        <v>0</v>
      </c>
      <c r="BAC6" s="10">
        <v>0</v>
      </c>
      <c r="BAD6" s="10">
        <v>0</v>
      </c>
      <c r="BAE6" s="10">
        <v>0</v>
      </c>
      <c r="BAF6" s="10">
        <v>0</v>
      </c>
      <c r="BAG6" s="10">
        <v>0</v>
      </c>
      <c r="BAH6" s="10" t="str">
        <v>Resistance</v>
      </c>
      <c r="BAI6" s="10">
        <v>0</v>
      </c>
      <c r="BAJ6" s="10">
        <v>0</v>
      </c>
      <c r="BAK6" s="10">
        <v>0</v>
      </c>
      <c r="BAL6" s="10" t="str">
        <v>Resistance</v>
      </c>
      <c r="BAM6" s="10">
        <v>0</v>
      </c>
      <c r="BAN6" s="10">
        <v>0</v>
      </c>
      <c r="BAO6" s="10">
        <v>0</v>
      </c>
      <c r="BAP6" s="10" t="str">
        <v>Resistance</v>
      </c>
      <c r="BAQ6" s="10">
        <v>0</v>
      </c>
      <c r="BAR6" s="10">
        <v>0</v>
      </c>
      <c r="BAS6" s="10" t="str">
        <v>Rune</v>
      </c>
      <c r="BAT6" s="10">
        <v>0</v>
      </c>
      <c r="BAU6" s="10" t="str">
        <v>Cloak</v>
      </c>
      <c r="BAV6" s="10">
        <v>0</v>
      </c>
      <c r="BAW6" s="10">
        <v>0</v>
      </c>
      <c r="BAX6" s="10" t="str">
        <v>Rune</v>
      </c>
      <c r="BAY6" s="10">
        <v>0</v>
      </c>
      <c r="BAZ6" s="10">
        <v>0</v>
      </c>
      <c r="BBA6" s="10">
        <v>0</v>
      </c>
      <c r="BBB6" s="10">
        <v>0</v>
      </c>
      <c r="BBC6" s="10" t="str">
        <v>Rune</v>
      </c>
      <c r="BBD6" s="10" t="str">
        <v>Resistance</v>
      </c>
      <c r="BBE6" s="10" t="str">
        <v>Resistance</v>
      </c>
      <c r="BBF6" s="10" t="str">
        <v>Resistance</v>
      </c>
      <c r="BBG6" s="10">
        <v>0</v>
      </c>
      <c r="BBH6" s="10">
        <v>0</v>
      </c>
      <c r="BBI6" s="10">
        <v>0</v>
      </c>
      <c r="BBJ6" s="10">
        <v>0</v>
      </c>
      <c r="BBK6" s="10">
        <v>0</v>
      </c>
      <c r="BBL6" s="10">
        <v>0</v>
      </c>
      <c r="BBM6" s="10">
        <v>0</v>
      </c>
      <c r="BBN6" s="10">
        <v>0</v>
      </c>
      <c r="BBO6" s="10">
        <v>0</v>
      </c>
      <c r="BBP6" s="10">
        <v>0</v>
      </c>
      <c r="BBQ6" s="10">
        <v>0</v>
      </c>
      <c r="BBR6" s="10">
        <v>0</v>
      </c>
      <c r="BBS6" s="10">
        <v>0</v>
      </c>
      <c r="BBT6" s="10">
        <v>0</v>
      </c>
      <c r="BBU6" s="10">
        <v>0</v>
      </c>
      <c r="BBV6" s="10">
        <v>0</v>
      </c>
      <c r="BBW6" s="10">
        <v>0</v>
      </c>
      <c r="BBX6" s="10">
        <v>0</v>
      </c>
      <c r="BBY6" s="10">
        <v>0</v>
      </c>
      <c r="BBZ6" s="10">
        <v>0</v>
      </c>
      <c r="BCA6" s="10">
        <v>0</v>
      </c>
      <c r="BCB6" s="10">
        <v>0</v>
      </c>
      <c r="BCC6" s="10">
        <v>0</v>
      </c>
      <c r="BCD6" s="10">
        <v>0</v>
      </c>
      <c r="BCE6" s="10">
        <v>0</v>
      </c>
      <c r="BCF6" s="10">
        <v>0</v>
      </c>
      <c r="BCG6" s="10">
        <v>0</v>
      </c>
      <c r="BCH6" s="10">
        <v>0</v>
      </c>
      <c r="BCI6" s="10">
        <v>0</v>
      </c>
      <c r="BCJ6" s="10">
        <v>0</v>
      </c>
      <c r="BCK6" s="10">
        <v>0</v>
      </c>
      <c r="BCL6" s="10">
        <v>0</v>
      </c>
      <c r="BCM6" s="10">
        <v>0</v>
      </c>
      <c r="BCN6" s="10">
        <v>0</v>
      </c>
      <c r="BCO6" s="10">
        <v>0</v>
      </c>
      <c r="BCP6" s="10" t="str">
        <v>Resistance</v>
      </c>
      <c r="BCQ6" s="10" t="str">
        <v>Resistance</v>
      </c>
      <c r="BCR6" s="10" t="str">
        <v>Resistance</v>
      </c>
      <c r="BCS6" s="10">
        <v>0</v>
      </c>
      <c r="BCT6" s="10">
        <v>0</v>
      </c>
      <c r="BCU6" s="10">
        <v>0</v>
      </c>
      <c r="BCV6" s="10">
        <v>0</v>
      </c>
      <c r="BCW6" s="10">
        <v>0</v>
      </c>
      <c r="BCX6" s="10">
        <v>0</v>
      </c>
      <c r="BCY6" s="10">
        <v>0</v>
      </c>
      <c r="BCZ6" s="10">
        <v>0</v>
      </c>
      <c r="BDA6" s="10">
        <v>0</v>
      </c>
      <c r="BDB6" s="10">
        <v>0</v>
      </c>
      <c r="BDC6" s="10">
        <v>0</v>
      </c>
      <c r="BDD6" s="10">
        <v>0</v>
      </c>
      <c r="BDE6" s="10">
        <v>0</v>
      </c>
      <c r="BDF6" s="10">
        <v>0</v>
      </c>
      <c r="BDG6" s="10">
        <v>0</v>
      </c>
      <c r="BDH6" s="10">
        <v>0</v>
      </c>
      <c r="BDI6" s="10">
        <v>0</v>
      </c>
      <c r="BDJ6" s="10">
        <v>0</v>
      </c>
      <c r="BDK6" s="10">
        <v>0</v>
      </c>
      <c r="BDL6" s="10" t="str">
        <v>Resistance</v>
      </c>
      <c r="BDM6" s="10">
        <v>0</v>
      </c>
      <c r="BDN6" s="10">
        <v>0</v>
      </c>
      <c r="BDO6" s="10" t="str">
        <v>Resistance</v>
      </c>
      <c r="BDP6" s="10">
        <v>0</v>
      </c>
      <c r="BDQ6" s="10">
        <v>0</v>
      </c>
      <c r="BDR6" s="10">
        <v>0</v>
      </c>
      <c r="BDS6" s="10">
        <v>0</v>
      </c>
      <c r="BDT6" s="10">
        <v>0</v>
      </c>
      <c r="BDU6" s="10">
        <v>0</v>
      </c>
      <c r="BDV6" s="10">
        <v>0</v>
      </c>
      <c r="BDW6" s="10">
        <v>0</v>
      </c>
      <c r="BDX6" s="10">
        <v>0</v>
      </c>
      <c r="BDY6" s="10">
        <v>0</v>
      </c>
      <c r="BDZ6" s="10">
        <v>0</v>
      </c>
      <c r="BEA6" s="10">
        <v>0</v>
      </c>
      <c r="BEB6" s="10">
        <v>0</v>
      </c>
      <c r="BEC6" s="10" t="str">
        <v>Resistance</v>
      </c>
      <c r="BED6" s="10">
        <v>0</v>
      </c>
    </row>
    <row r="7" spans="1:1486">
      <c r="A7" s="10" t="str" cm="1">
        <f t="array" ref="A7:BED7">TRANSPOSE(AssignAspects!R2:R1487)</f>
        <v>Blood</v>
      </c>
      <c r="B7" s="10" t="str">
        <v>Blood</v>
      </c>
      <c r="C7" s="10" t="str">
        <v>Blood</v>
      </c>
      <c r="D7" s="10" t="str">
        <v>Blood</v>
      </c>
      <c r="E7" s="10" t="str">
        <v>Blood</v>
      </c>
      <c r="F7" s="10" t="str">
        <v>Blood</v>
      </c>
      <c r="G7" s="10" t="str">
        <v>Blood</v>
      </c>
      <c r="H7" s="10" t="str">
        <v>Blood</v>
      </c>
      <c r="I7" s="10" t="str">
        <v>Blood</v>
      </c>
      <c r="J7" s="10" t="str">
        <v>Blood</v>
      </c>
      <c r="K7" s="10" t="str">
        <v>Blood</v>
      </c>
      <c r="L7" s="10" t="str">
        <v>Blood</v>
      </c>
      <c r="M7" s="10" t="str">
        <v>Blood</v>
      </c>
      <c r="N7" s="10" t="str">
        <v>Blood</v>
      </c>
      <c r="O7" s="10" t="str">
        <v>Blood</v>
      </c>
      <c r="P7" s="10" t="str">
        <v>Blood</v>
      </c>
      <c r="Q7" s="10" t="str">
        <v>Blood</v>
      </c>
      <c r="R7" s="10" t="str">
        <v>Blood</v>
      </c>
      <c r="S7" s="10" t="str">
        <v>Blood</v>
      </c>
      <c r="T7" s="10" t="str">
        <v>Blood</v>
      </c>
      <c r="U7" s="10" t="str">
        <v>Blood</v>
      </c>
      <c r="V7" s="10" t="str">
        <v>Blood</v>
      </c>
      <c r="W7" s="10" t="str">
        <v>Blood</v>
      </c>
      <c r="X7" s="10" t="str">
        <v>Blood</v>
      </c>
      <c r="Y7" s="10" t="str">
        <v>Blood</v>
      </c>
      <c r="Z7" s="10" t="str">
        <v>Blood</v>
      </c>
      <c r="AA7" s="10" t="str">
        <v>Blood</v>
      </c>
      <c r="AB7" s="10" t="str">
        <v>Blood</v>
      </c>
      <c r="AC7" s="10" t="str">
        <v>Blood</v>
      </c>
      <c r="AD7" s="10" t="str">
        <v>Blood</v>
      </c>
      <c r="AE7" s="10">
        <v>0</v>
      </c>
      <c r="AF7" s="10" t="str">
        <v>Metamagic</v>
      </c>
      <c r="AG7" s="10">
        <v>0</v>
      </c>
      <c r="AH7" s="10">
        <v>0</v>
      </c>
      <c r="AI7" s="10">
        <v>0</v>
      </c>
      <c r="AJ7" s="10">
        <v>0</v>
      </c>
      <c r="AK7" s="10">
        <v>0</v>
      </c>
      <c r="AL7" s="10">
        <v>0</v>
      </c>
      <c r="AM7" s="10" t="str">
        <v>Metamagic</v>
      </c>
      <c r="AN7" s="10">
        <v>0</v>
      </c>
      <c r="AO7" s="10">
        <v>0</v>
      </c>
      <c r="AP7" s="10">
        <v>0</v>
      </c>
      <c r="AQ7" s="10">
        <v>0</v>
      </c>
      <c r="AR7" s="10">
        <v>0</v>
      </c>
      <c r="AS7" s="10">
        <v>0</v>
      </c>
      <c r="AT7" s="10">
        <v>0</v>
      </c>
      <c r="AU7" s="10">
        <v>0</v>
      </c>
      <c r="AV7" s="10">
        <v>0</v>
      </c>
      <c r="AW7" s="10">
        <v>0</v>
      </c>
      <c r="AX7" s="10" t="str">
        <v>Metamagic</v>
      </c>
      <c r="AY7" s="10">
        <v>0</v>
      </c>
      <c r="AZ7" s="10">
        <v>0</v>
      </c>
      <c r="BA7" s="10">
        <v>0</v>
      </c>
      <c r="BB7" s="10">
        <v>0</v>
      </c>
      <c r="BC7" s="10">
        <v>0</v>
      </c>
      <c r="BD7" s="10" t="str">
        <v>Metamagic</v>
      </c>
      <c r="BE7" s="10">
        <v>0</v>
      </c>
      <c r="BF7" s="10">
        <v>0</v>
      </c>
      <c r="BG7" s="10">
        <v>0</v>
      </c>
      <c r="BH7" s="10">
        <v>0</v>
      </c>
      <c r="BI7" s="10" t="str">
        <v>Metamagic</v>
      </c>
      <c r="BJ7" s="10">
        <v>0</v>
      </c>
      <c r="BK7" s="10">
        <v>0</v>
      </c>
      <c r="BL7" s="10">
        <v>0</v>
      </c>
      <c r="BM7" s="10" t="str">
        <v>Metamagic</v>
      </c>
      <c r="BN7" s="10">
        <v>0</v>
      </c>
      <c r="BO7" s="10">
        <v>0</v>
      </c>
      <c r="BP7" s="10">
        <v>0</v>
      </c>
      <c r="BQ7" s="10" t="str">
        <v>Water</v>
      </c>
      <c r="BR7" s="10">
        <v>0</v>
      </c>
      <c r="BS7" s="10">
        <v>0</v>
      </c>
      <c r="BT7" s="10">
        <v>0</v>
      </c>
      <c r="BU7" s="10">
        <v>0</v>
      </c>
      <c r="BV7" s="10">
        <v>0</v>
      </c>
      <c r="BW7" s="10">
        <v>0</v>
      </c>
      <c r="BX7" s="10">
        <v>0</v>
      </c>
      <c r="BY7" s="10">
        <v>0</v>
      </c>
      <c r="BZ7" s="10">
        <v>0</v>
      </c>
      <c r="CA7" s="10">
        <v>0</v>
      </c>
      <c r="CB7" s="10">
        <v>0</v>
      </c>
      <c r="CC7" s="10">
        <v>0</v>
      </c>
      <c r="CD7" s="10">
        <v>0</v>
      </c>
      <c r="CE7" s="10">
        <v>0</v>
      </c>
      <c r="CF7" s="10" t="str">
        <v>Metamagic</v>
      </c>
      <c r="CG7" s="13">
        <v>0</v>
      </c>
      <c r="CH7" s="10">
        <v>0</v>
      </c>
      <c r="CI7" s="10">
        <v>0</v>
      </c>
      <c r="CJ7" s="10">
        <v>0</v>
      </c>
      <c r="CK7" s="10">
        <v>0</v>
      </c>
      <c r="CL7" s="10">
        <v>0</v>
      </c>
      <c r="CM7" s="10">
        <v>0</v>
      </c>
      <c r="CN7" s="10">
        <v>0</v>
      </c>
      <c r="CO7" s="10">
        <v>0</v>
      </c>
      <c r="CP7" s="10">
        <v>0</v>
      </c>
      <c r="CQ7" s="10">
        <v>0</v>
      </c>
      <c r="CR7" s="10">
        <v>0</v>
      </c>
      <c r="CS7" s="10">
        <v>0</v>
      </c>
      <c r="CT7" s="10">
        <v>0</v>
      </c>
      <c r="CU7" s="10">
        <v>0</v>
      </c>
      <c r="CV7" s="10">
        <v>0</v>
      </c>
      <c r="CW7" s="10">
        <v>0</v>
      </c>
      <c r="CX7" s="10">
        <v>0</v>
      </c>
      <c r="CY7" s="10">
        <v>0</v>
      </c>
      <c r="CZ7" s="10">
        <v>0</v>
      </c>
      <c r="DA7" s="10">
        <v>0</v>
      </c>
      <c r="DB7" s="10">
        <v>0</v>
      </c>
      <c r="DC7" s="10">
        <v>0</v>
      </c>
      <c r="DD7" s="10">
        <v>0</v>
      </c>
      <c r="DE7" s="10">
        <v>0</v>
      </c>
      <c r="DF7" s="10">
        <v>0</v>
      </c>
      <c r="DG7" s="10">
        <v>0</v>
      </c>
      <c r="DH7" s="10">
        <v>0</v>
      </c>
      <c r="DI7" s="10">
        <v>0</v>
      </c>
      <c r="DJ7" s="10">
        <v>0</v>
      </c>
      <c r="DK7" s="10">
        <v>0</v>
      </c>
      <c r="DL7" s="10">
        <v>0</v>
      </c>
      <c r="DM7" s="10">
        <v>0</v>
      </c>
      <c r="DN7" s="10">
        <v>0</v>
      </c>
      <c r="DO7" s="10">
        <v>0</v>
      </c>
      <c r="DP7" s="10">
        <v>0</v>
      </c>
      <c r="DQ7" s="10">
        <v>0</v>
      </c>
      <c r="DR7" s="10">
        <v>0</v>
      </c>
      <c r="DS7" s="10">
        <v>0</v>
      </c>
      <c r="DT7" s="10">
        <v>0</v>
      </c>
      <c r="DU7" s="10">
        <v>0</v>
      </c>
      <c r="DV7" s="10">
        <v>0</v>
      </c>
      <c r="DW7" s="10">
        <v>0</v>
      </c>
      <c r="DX7" s="10">
        <v>0</v>
      </c>
      <c r="DY7" s="10">
        <v>0</v>
      </c>
      <c r="DZ7" s="10">
        <v>0</v>
      </c>
      <c r="EA7" s="10">
        <v>0</v>
      </c>
      <c r="EB7" s="10">
        <v>0</v>
      </c>
      <c r="EC7" s="10">
        <v>0</v>
      </c>
      <c r="ED7" s="10">
        <v>0</v>
      </c>
      <c r="EE7" s="10">
        <v>0</v>
      </c>
      <c r="EF7" s="10">
        <v>0</v>
      </c>
      <c r="EG7" s="10">
        <v>0</v>
      </c>
      <c r="EH7" s="10">
        <v>0</v>
      </c>
      <c r="EI7" s="10" t="str">
        <v>Metamagic</v>
      </c>
      <c r="EJ7" s="10">
        <v>0</v>
      </c>
      <c r="EK7" s="10">
        <v>0</v>
      </c>
      <c r="EL7" s="10" t="str">
        <v>Metamagic</v>
      </c>
      <c r="EM7" s="10">
        <v>0</v>
      </c>
      <c r="EN7" s="10">
        <v>0</v>
      </c>
      <c r="EO7" s="10">
        <v>0</v>
      </c>
      <c r="EP7" s="10" t="str">
        <v>Metamagic</v>
      </c>
      <c r="EQ7" s="10" t="str">
        <v>Metamagic</v>
      </c>
      <c r="ER7" s="10">
        <v>0</v>
      </c>
      <c r="ES7" s="10">
        <v>0</v>
      </c>
      <c r="ET7" s="10">
        <v>0</v>
      </c>
      <c r="EU7" s="10" t="str">
        <v>Metamagic</v>
      </c>
      <c r="EV7" s="10" t="str">
        <v>Light</v>
      </c>
      <c r="EW7" s="10">
        <v>0</v>
      </c>
      <c r="EX7" s="10" t="str">
        <v>Metamagic</v>
      </c>
      <c r="EY7" s="10">
        <v>0</v>
      </c>
      <c r="EZ7" s="10" t="str">
        <v>Metamagic</v>
      </c>
      <c r="FA7" s="10">
        <v>0</v>
      </c>
      <c r="FB7" s="10">
        <v>0</v>
      </c>
      <c r="FC7" s="10">
        <v>0</v>
      </c>
      <c r="FD7" s="10" t="str">
        <v>Metamagic</v>
      </c>
      <c r="FE7" s="10" t="str">
        <v>Metamagic</v>
      </c>
      <c r="FF7" s="10" t="str">
        <v>Metamagic</v>
      </c>
      <c r="FG7" s="10" t="str">
        <v>Metamagic</v>
      </c>
      <c r="FH7" s="10">
        <v>0</v>
      </c>
      <c r="FI7" s="10">
        <v>0</v>
      </c>
      <c r="FJ7" s="10">
        <v>0</v>
      </c>
      <c r="FK7" s="10" t="str">
        <v>Metamagic</v>
      </c>
      <c r="FL7" s="10">
        <v>0</v>
      </c>
      <c r="FM7" s="10">
        <v>0</v>
      </c>
      <c r="FN7" s="10">
        <v>0</v>
      </c>
      <c r="FO7" s="10">
        <v>0</v>
      </c>
      <c r="FP7" s="10">
        <v>0</v>
      </c>
      <c r="FQ7" s="10">
        <v>0</v>
      </c>
      <c r="FR7" s="10" t="str">
        <v>Poison</v>
      </c>
      <c r="FS7" s="10">
        <v>0</v>
      </c>
      <c r="FT7" s="10">
        <v>0</v>
      </c>
      <c r="FU7" s="10">
        <v>0</v>
      </c>
      <c r="FV7" s="10">
        <v>0</v>
      </c>
      <c r="FW7" s="10">
        <v>0</v>
      </c>
      <c r="FX7" s="10">
        <v>0</v>
      </c>
      <c r="FY7" s="10">
        <v>0</v>
      </c>
      <c r="FZ7" s="10">
        <v>0</v>
      </c>
      <c r="GA7" s="10">
        <v>0</v>
      </c>
      <c r="GB7" s="10">
        <v>0</v>
      </c>
      <c r="GC7" s="10">
        <v>0</v>
      </c>
      <c r="GD7" s="10" t="str">
        <v>Metamagic</v>
      </c>
      <c r="GE7" s="10">
        <v>0</v>
      </c>
      <c r="GF7" s="10">
        <v>0</v>
      </c>
      <c r="GG7" s="10" t="str">
        <v>Metamagic</v>
      </c>
      <c r="GH7" s="10">
        <v>0</v>
      </c>
      <c r="GI7" s="10" t="str">
        <v>Metamagic</v>
      </c>
      <c r="GJ7" s="10">
        <v>0</v>
      </c>
      <c r="GK7" s="10">
        <v>0</v>
      </c>
      <c r="GL7" s="10">
        <v>0</v>
      </c>
      <c r="GM7" s="10">
        <v>0</v>
      </c>
      <c r="GN7" s="10">
        <v>0</v>
      </c>
      <c r="GO7" s="10">
        <v>0</v>
      </c>
      <c r="GP7" s="10">
        <v>0</v>
      </c>
      <c r="GQ7" s="10">
        <v>0</v>
      </c>
      <c r="GR7" s="10">
        <v>0</v>
      </c>
      <c r="GS7" s="10" t="str">
        <v>Metamagic</v>
      </c>
      <c r="GT7" s="10">
        <v>0</v>
      </c>
      <c r="GU7" s="10">
        <v>0</v>
      </c>
      <c r="GV7" s="10">
        <v>0</v>
      </c>
      <c r="GW7" s="10">
        <v>0</v>
      </c>
      <c r="GX7" s="10">
        <v>0</v>
      </c>
      <c r="GY7" s="10">
        <v>0</v>
      </c>
      <c r="GZ7" s="10">
        <v>0</v>
      </c>
      <c r="HA7" s="10">
        <v>0</v>
      </c>
      <c r="HB7" s="10">
        <v>0</v>
      </c>
      <c r="HC7" s="10">
        <v>0</v>
      </c>
      <c r="HD7" s="10">
        <v>0</v>
      </c>
      <c r="HE7" s="10">
        <v>0</v>
      </c>
      <c r="HF7" s="10">
        <v>0</v>
      </c>
      <c r="HG7" s="10">
        <v>0</v>
      </c>
      <c r="HH7" s="10">
        <v>0</v>
      </c>
      <c r="HI7" s="10">
        <v>0</v>
      </c>
      <c r="HJ7" s="10">
        <v>0</v>
      </c>
      <c r="HK7" s="10">
        <v>0</v>
      </c>
      <c r="HL7" s="10" t="str">
        <v>Metamagic</v>
      </c>
      <c r="HM7" s="10">
        <v>0</v>
      </c>
      <c r="HN7" s="10">
        <v>0</v>
      </c>
      <c r="HO7" s="10">
        <v>0</v>
      </c>
      <c r="HP7" s="10">
        <v>0</v>
      </c>
      <c r="HQ7" s="10">
        <v>0</v>
      </c>
      <c r="HR7" s="10">
        <v>0</v>
      </c>
      <c r="HS7" s="10">
        <v>0</v>
      </c>
      <c r="HT7" s="10">
        <v>0</v>
      </c>
      <c r="HU7" s="10">
        <v>0</v>
      </c>
      <c r="HV7" s="10">
        <v>0</v>
      </c>
      <c r="HW7" s="10">
        <v>0</v>
      </c>
      <c r="HX7" s="10">
        <v>0</v>
      </c>
      <c r="HY7" s="10" t="str">
        <v>Metamagic</v>
      </c>
      <c r="HZ7" s="10">
        <v>0</v>
      </c>
      <c r="IA7" s="10">
        <v>0</v>
      </c>
      <c r="IB7" s="10">
        <v>0</v>
      </c>
      <c r="IC7" s="10" t="str">
        <v>Metamagic</v>
      </c>
      <c r="ID7" s="10" t="str">
        <v>Metamagic</v>
      </c>
      <c r="IE7" s="10">
        <v>0</v>
      </c>
      <c r="IF7" s="10">
        <v>0</v>
      </c>
      <c r="IG7" s="10">
        <v>0</v>
      </c>
      <c r="IH7" s="10">
        <v>0</v>
      </c>
      <c r="II7" s="10">
        <v>0</v>
      </c>
      <c r="IJ7" s="10">
        <v>0</v>
      </c>
      <c r="IK7" s="10">
        <v>0</v>
      </c>
      <c r="IL7" s="10" t="str">
        <v>Metamagic</v>
      </c>
      <c r="IM7" s="10" t="str">
        <v>Metamagic</v>
      </c>
      <c r="IN7" s="10">
        <v>0</v>
      </c>
      <c r="IO7" s="10">
        <v>0</v>
      </c>
      <c r="IP7" s="10">
        <v>0</v>
      </c>
      <c r="IQ7" s="10">
        <v>0</v>
      </c>
      <c r="IR7" s="10">
        <v>0</v>
      </c>
      <c r="IS7" s="10">
        <v>0</v>
      </c>
      <c r="IT7" s="10">
        <v>0</v>
      </c>
      <c r="IU7" s="10">
        <v>0</v>
      </c>
      <c r="IV7" s="10">
        <v>0</v>
      </c>
      <c r="IW7" s="10" t="str">
        <v>Metamagic</v>
      </c>
      <c r="IX7" s="10">
        <v>0</v>
      </c>
      <c r="IY7" s="10">
        <v>0</v>
      </c>
      <c r="IZ7" s="10">
        <v>0</v>
      </c>
      <c r="JA7" s="10">
        <v>0</v>
      </c>
      <c r="JB7" s="10">
        <v>0</v>
      </c>
      <c r="JC7" s="10">
        <v>0</v>
      </c>
      <c r="JD7" s="10">
        <v>0</v>
      </c>
      <c r="JE7" s="10">
        <v>0</v>
      </c>
      <c r="JF7" s="10">
        <v>0</v>
      </c>
      <c r="JG7" s="10">
        <v>0</v>
      </c>
      <c r="JH7" s="10">
        <v>0</v>
      </c>
      <c r="JI7" s="10">
        <v>0</v>
      </c>
      <c r="JJ7" s="10">
        <v>0</v>
      </c>
      <c r="JK7" s="10">
        <v>0</v>
      </c>
      <c r="JL7" s="10">
        <v>0</v>
      </c>
      <c r="JM7" s="10">
        <v>0</v>
      </c>
      <c r="JN7" s="10">
        <v>0</v>
      </c>
      <c r="JO7" s="10">
        <v>0</v>
      </c>
      <c r="JP7" s="10">
        <v>0</v>
      </c>
      <c r="JQ7" s="10">
        <v>0</v>
      </c>
      <c r="JR7" s="10" t="str">
        <v>Metamagic</v>
      </c>
      <c r="JS7" s="10">
        <v>0</v>
      </c>
      <c r="JT7" s="10">
        <v>0</v>
      </c>
      <c r="JU7" s="10">
        <v>0</v>
      </c>
      <c r="JV7" s="10">
        <v>0</v>
      </c>
      <c r="JW7" s="10">
        <v>0</v>
      </c>
      <c r="JX7" s="10">
        <v>0</v>
      </c>
      <c r="JY7" s="10">
        <v>0</v>
      </c>
      <c r="JZ7" s="10">
        <v>0</v>
      </c>
      <c r="KA7" s="10">
        <v>0</v>
      </c>
      <c r="KB7" s="10">
        <v>0</v>
      </c>
      <c r="KC7" s="10">
        <v>0</v>
      </c>
      <c r="KD7" s="10" t="str">
        <v>Metamagic</v>
      </c>
      <c r="KE7" s="10">
        <v>0</v>
      </c>
      <c r="KF7" s="10" t="str">
        <v>Cloak</v>
      </c>
      <c r="KG7" s="10">
        <v>0</v>
      </c>
      <c r="KH7" s="10">
        <v>0</v>
      </c>
      <c r="KI7" s="10" t="str">
        <v>Metamagic</v>
      </c>
      <c r="KJ7" s="10">
        <v>0</v>
      </c>
      <c r="KK7" s="10">
        <v>0</v>
      </c>
      <c r="KL7" s="10">
        <v>0</v>
      </c>
      <c r="KM7" s="10">
        <v>0</v>
      </c>
      <c r="KN7" s="10">
        <v>0</v>
      </c>
      <c r="KO7" s="10">
        <v>0</v>
      </c>
      <c r="KP7" s="10">
        <v>0</v>
      </c>
      <c r="KQ7" s="10">
        <v>0</v>
      </c>
      <c r="KR7" s="10">
        <v>0</v>
      </c>
      <c r="KS7" s="10">
        <v>0</v>
      </c>
      <c r="KT7" s="10">
        <v>0</v>
      </c>
      <c r="KU7" s="10" t="str">
        <v>Light</v>
      </c>
      <c r="KV7" s="10" t="str">
        <v>Shadow</v>
      </c>
      <c r="KW7" s="10" t="str">
        <v>Shadow</v>
      </c>
      <c r="KX7" s="10" t="str">
        <v>Light</v>
      </c>
      <c r="KY7" s="10" t="str">
        <v>Light</v>
      </c>
      <c r="KZ7" s="10" t="str">
        <v>Shadow</v>
      </c>
      <c r="LA7" s="10" t="str">
        <v>Light</v>
      </c>
      <c r="LB7" s="10" t="str">
        <v>Shadow</v>
      </c>
      <c r="LC7" s="10" t="str">
        <v>Shadow</v>
      </c>
      <c r="LD7" s="10" t="str">
        <v>Light</v>
      </c>
      <c r="LE7" s="10" t="str">
        <v>Shadow</v>
      </c>
      <c r="LF7" s="10" t="str">
        <v>Light</v>
      </c>
      <c r="LG7" s="10" t="str">
        <v>Shadow</v>
      </c>
      <c r="LH7" s="10" t="str">
        <v>Light</v>
      </c>
      <c r="LI7" s="10" t="str">
        <v>Light</v>
      </c>
      <c r="LJ7" s="10" t="str">
        <v>Shadow</v>
      </c>
      <c r="LK7" s="10" t="str">
        <v>Shadow</v>
      </c>
      <c r="LL7" s="10" t="str">
        <v>Light</v>
      </c>
      <c r="LM7" s="10">
        <v>0</v>
      </c>
      <c r="LN7" s="10">
        <v>0</v>
      </c>
      <c r="LO7" s="10">
        <v>0</v>
      </c>
      <c r="LP7" s="10">
        <v>0</v>
      </c>
      <c r="LQ7" s="10">
        <v>0</v>
      </c>
      <c r="LR7" s="10">
        <v>0</v>
      </c>
      <c r="LS7" s="10">
        <v>0</v>
      </c>
      <c r="LT7" s="10">
        <v>0</v>
      </c>
      <c r="LU7" s="10">
        <v>0</v>
      </c>
      <c r="LV7" s="10">
        <v>0</v>
      </c>
      <c r="LW7" s="10">
        <v>0</v>
      </c>
      <c r="LX7" s="10">
        <v>0</v>
      </c>
      <c r="LY7" s="10">
        <v>0</v>
      </c>
      <c r="LZ7" s="10">
        <v>0</v>
      </c>
      <c r="MA7" s="10">
        <v>0</v>
      </c>
      <c r="MB7" s="10">
        <v>0</v>
      </c>
      <c r="MC7" s="10">
        <v>0</v>
      </c>
      <c r="MD7" s="10">
        <v>0</v>
      </c>
      <c r="ME7" s="10">
        <v>0</v>
      </c>
      <c r="MF7" s="10">
        <v>0</v>
      </c>
      <c r="MG7" s="10">
        <v>0</v>
      </c>
      <c r="MH7" s="10">
        <v>0</v>
      </c>
      <c r="MI7" s="10">
        <v>0</v>
      </c>
      <c r="MJ7" s="10">
        <v>0</v>
      </c>
      <c r="MK7" s="10">
        <v>0</v>
      </c>
      <c r="ML7" s="10">
        <v>0</v>
      </c>
      <c r="MM7" s="10">
        <v>0</v>
      </c>
      <c r="MN7" s="10">
        <v>0</v>
      </c>
      <c r="MO7" s="10">
        <v>0</v>
      </c>
      <c r="MP7" s="10">
        <v>0</v>
      </c>
      <c r="MQ7" s="10">
        <v>0</v>
      </c>
      <c r="MR7" s="10">
        <v>0</v>
      </c>
      <c r="MS7" s="10">
        <v>0</v>
      </c>
      <c r="MT7" s="10">
        <v>0</v>
      </c>
      <c r="MU7" s="10">
        <v>0</v>
      </c>
      <c r="MV7" s="10">
        <v>0</v>
      </c>
      <c r="MW7" s="10">
        <v>0</v>
      </c>
      <c r="MX7" s="10">
        <v>0</v>
      </c>
      <c r="MY7" s="10">
        <v>0</v>
      </c>
      <c r="MZ7" s="10">
        <v>0</v>
      </c>
      <c r="NA7" s="10">
        <v>0</v>
      </c>
      <c r="NB7" s="10">
        <v>0</v>
      </c>
      <c r="NC7" s="10">
        <v>0</v>
      </c>
      <c r="ND7" s="10">
        <v>0</v>
      </c>
      <c r="NE7" s="10">
        <v>0</v>
      </c>
      <c r="NF7" s="10">
        <v>0</v>
      </c>
      <c r="NG7" s="10">
        <v>0</v>
      </c>
      <c r="NH7" s="10">
        <v>0</v>
      </c>
      <c r="NI7" s="10">
        <v>0</v>
      </c>
      <c r="NJ7" s="10">
        <v>0</v>
      </c>
      <c r="NK7" s="10">
        <v>0</v>
      </c>
      <c r="NL7" s="10">
        <v>0</v>
      </c>
      <c r="NM7" s="10">
        <v>0</v>
      </c>
      <c r="NN7" s="10">
        <v>0</v>
      </c>
      <c r="NO7" s="10">
        <v>0</v>
      </c>
      <c r="NP7" s="10">
        <v>0</v>
      </c>
      <c r="NQ7" s="10">
        <v>0</v>
      </c>
      <c r="NR7" s="10">
        <v>0</v>
      </c>
      <c r="NS7" s="10">
        <v>0</v>
      </c>
      <c r="NT7" s="10">
        <v>0</v>
      </c>
      <c r="NU7" s="10">
        <v>0</v>
      </c>
      <c r="NV7" s="10">
        <v>0</v>
      </c>
      <c r="NW7" s="10">
        <v>0</v>
      </c>
      <c r="NX7" s="10">
        <v>0</v>
      </c>
      <c r="NY7" s="10">
        <v>0</v>
      </c>
      <c r="NZ7" s="10">
        <v>0</v>
      </c>
      <c r="OA7" s="10" t="str">
        <v>Shadow</v>
      </c>
      <c r="OB7" s="10">
        <v>0</v>
      </c>
      <c r="OC7" s="10">
        <v>0</v>
      </c>
      <c r="OD7" s="10">
        <v>0</v>
      </c>
      <c r="OE7" s="10">
        <v>0</v>
      </c>
      <c r="OF7" s="10">
        <v>0</v>
      </c>
      <c r="OG7" s="10" t="str">
        <v>Metamagic</v>
      </c>
      <c r="OH7" s="10">
        <v>0</v>
      </c>
      <c r="OI7" s="10">
        <v>0</v>
      </c>
      <c r="OJ7" s="10">
        <v>0</v>
      </c>
      <c r="OK7" s="10">
        <v>0</v>
      </c>
      <c r="OL7" s="10">
        <v>0</v>
      </c>
      <c r="OM7" s="10">
        <v>0</v>
      </c>
      <c r="ON7" s="10">
        <v>0</v>
      </c>
      <c r="OO7" s="10">
        <v>0</v>
      </c>
      <c r="OP7" s="10">
        <v>0</v>
      </c>
      <c r="OQ7" s="10">
        <v>0</v>
      </c>
      <c r="OR7" s="10">
        <v>0</v>
      </c>
      <c r="OS7" s="10">
        <v>0</v>
      </c>
      <c r="OT7" s="10" t="str">
        <v>Metamagic</v>
      </c>
      <c r="OU7" s="10">
        <v>0</v>
      </c>
      <c r="OV7" s="10">
        <v>0</v>
      </c>
      <c r="OW7" s="10">
        <v>0</v>
      </c>
      <c r="OX7" s="10">
        <v>0</v>
      </c>
      <c r="OY7" s="10">
        <v>0</v>
      </c>
      <c r="OZ7" s="10">
        <v>0</v>
      </c>
      <c r="PA7" s="10">
        <v>0</v>
      </c>
      <c r="PB7" s="10">
        <v>0</v>
      </c>
      <c r="PC7" s="10">
        <v>0</v>
      </c>
      <c r="PD7" s="10">
        <v>0</v>
      </c>
      <c r="PE7" s="10">
        <v>0</v>
      </c>
      <c r="PF7" s="10">
        <v>0</v>
      </c>
      <c r="PG7" s="10">
        <v>0</v>
      </c>
      <c r="PH7" s="10">
        <v>0</v>
      </c>
      <c r="PI7" s="10">
        <v>0</v>
      </c>
      <c r="PJ7" s="10">
        <v>0</v>
      </c>
      <c r="PK7" s="10">
        <v>0</v>
      </c>
      <c r="PL7" s="10">
        <v>0</v>
      </c>
      <c r="PM7" s="10">
        <v>0</v>
      </c>
      <c r="PN7" s="10">
        <v>0</v>
      </c>
      <c r="PO7" s="10">
        <v>0</v>
      </c>
      <c r="PP7" s="10">
        <v>0</v>
      </c>
      <c r="PQ7" s="10">
        <v>0</v>
      </c>
      <c r="PR7" s="10">
        <v>0</v>
      </c>
      <c r="PS7" s="10">
        <v>0</v>
      </c>
      <c r="PT7" s="10">
        <v>0</v>
      </c>
      <c r="PU7" s="10">
        <v>0</v>
      </c>
      <c r="PV7" s="10">
        <v>0</v>
      </c>
      <c r="PW7" s="10">
        <v>0</v>
      </c>
      <c r="PX7" s="10">
        <v>0</v>
      </c>
      <c r="PY7" s="10">
        <v>0</v>
      </c>
      <c r="PZ7" s="10">
        <v>0</v>
      </c>
      <c r="QA7" s="10">
        <v>0</v>
      </c>
      <c r="QB7" s="10">
        <v>0</v>
      </c>
      <c r="QC7" s="10">
        <v>0</v>
      </c>
      <c r="QD7" s="10">
        <v>0</v>
      </c>
      <c r="QE7" s="10">
        <v>0</v>
      </c>
      <c r="QF7" s="10">
        <v>0</v>
      </c>
      <c r="QG7" s="10">
        <v>0</v>
      </c>
      <c r="QH7" s="10">
        <v>0</v>
      </c>
      <c r="QI7" s="10">
        <v>0</v>
      </c>
      <c r="QJ7" s="10">
        <v>0</v>
      </c>
      <c r="QK7" s="10">
        <v>0</v>
      </c>
      <c r="QL7" s="10">
        <v>0</v>
      </c>
      <c r="QM7" s="10">
        <v>0</v>
      </c>
      <c r="QN7" s="10">
        <v>0</v>
      </c>
      <c r="QO7" s="10">
        <v>0</v>
      </c>
      <c r="QP7" s="10">
        <v>0</v>
      </c>
      <c r="QQ7" s="10">
        <v>0</v>
      </c>
      <c r="QR7" s="10">
        <v>0</v>
      </c>
      <c r="QS7" s="10">
        <v>0</v>
      </c>
      <c r="QT7" s="10">
        <v>0</v>
      </c>
      <c r="QU7" s="10">
        <v>0</v>
      </c>
      <c r="QV7" s="10">
        <v>0</v>
      </c>
      <c r="QW7" s="10">
        <v>0</v>
      </c>
      <c r="QX7" s="10">
        <v>0</v>
      </c>
      <c r="QY7" s="10">
        <v>0</v>
      </c>
      <c r="QZ7" s="10">
        <v>0</v>
      </c>
      <c r="RA7" s="10">
        <v>0</v>
      </c>
      <c r="RB7" s="10">
        <v>0</v>
      </c>
      <c r="RC7" s="10">
        <v>0</v>
      </c>
      <c r="RD7" s="10">
        <v>0</v>
      </c>
      <c r="RE7" s="10">
        <v>0</v>
      </c>
      <c r="RF7" s="10">
        <v>0</v>
      </c>
      <c r="RG7" s="10">
        <v>0</v>
      </c>
      <c r="RH7" s="10">
        <v>0</v>
      </c>
      <c r="RI7" s="10" t="str">
        <v>Poison</v>
      </c>
      <c r="RJ7" s="10">
        <v>0</v>
      </c>
      <c r="RK7" s="10">
        <v>0</v>
      </c>
      <c r="RL7" s="10">
        <v>0</v>
      </c>
      <c r="RM7" s="10">
        <v>0</v>
      </c>
      <c r="RN7" s="10">
        <v>0</v>
      </c>
      <c r="RO7" s="10">
        <v>0</v>
      </c>
      <c r="RP7" s="10">
        <v>0</v>
      </c>
      <c r="RQ7" s="10">
        <v>0</v>
      </c>
      <c r="RR7" s="10">
        <v>0</v>
      </c>
      <c r="RS7" s="10">
        <v>0</v>
      </c>
      <c r="RT7" s="10">
        <v>0</v>
      </c>
      <c r="RU7" s="10">
        <v>0</v>
      </c>
      <c r="RV7" s="10">
        <v>0</v>
      </c>
      <c r="RW7" s="10">
        <v>0</v>
      </c>
      <c r="RX7" s="10">
        <v>0</v>
      </c>
      <c r="RY7" s="10">
        <v>0</v>
      </c>
      <c r="RZ7" s="10">
        <v>0</v>
      </c>
      <c r="SA7" s="10">
        <v>0</v>
      </c>
      <c r="SB7" s="10">
        <v>0</v>
      </c>
      <c r="SC7" s="10">
        <v>0</v>
      </c>
      <c r="SD7" s="10">
        <v>0</v>
      </c>
      <c r="SE7" s="10">
        <v>0</v>
      </c>
      <c r="SF7" s="10">
        <v>0</v>
      </c>
      <c r="SG7" s="10">
        <v>0</v>
      </c>
      <c r="SH7" s="10">
        <v>0</v>
      </c>
      <c r="SI7" s="10">
        <v>0</v>
      </c>
      <c r="SJ7" s="10">
        <v>0</v>
      </c>
      <c r="SK7" s="10">
        <v>0</v>
      </c>
      <c r="SL7" s="10">
        <v>0</v>
      </c>
      <c r="SM7" s="10">
        <v>0</v>
      </c>
      <c r="SN7" s="10">
        <v>0</v>
      </c>
      <c r="SO7" s="10">
        <v>0</v>
      </c>
      <c r="SP7" s="10">
        <v>0</v>
      </c>
      <c r="SQ7" s="10">
        <v>0</v>
      </c>
      <c r="SR7" s="10">
        <v>0</v>
      </c>
      <c r="SS7" s="10">
        <v>0</v>
      </c>
      <c r="ST7" s="10">
        <v>0</v>
      </c>
      <c r="SU7" s="10">
        <v>0</v>
      </c>
      <c r="SV7" s="10">
        <v>0</v>
      </c>
      <c r="SW7" s="10">
        <v>0</v>
      </c>
      <c r="SX7" s="10">
        <v>0</v>
      </c>
      <c r="SY7" s="10">
        <v>0</v>
      </c>
      <c r="SZ7" s="10">
        <v>0</v>
      </c>
      <c r="TA7" s="10">
        <v>0</v>
      </c>
      <c r="TB7" s="10">
        <v>0</v>
      </c>
      <c r="TC7" s="10">
        <v>0</v>
      </c>
      <c r="TD7" s="10">
        <v>0</v>
      </c>
      <c r="TE7" s="10">
        <v>0</v>
      </c>
      <c r="TF7" s="10">
        <v>0</v>
      </c>
      <c r="TG7" s="10" t="str">
        <v>Metamagic</v>
      </c>
      <c r="TH7" s="10" t="str">
        <v>Metamagic</v>
      </c>
      <c r="TI7" s="10">
        <v>0</v>
      </c>
      <c r="TJ7" s="10">
        <v>0</v>
      </c>
      <c r="TK7" s="10">
        <v>0</v>
      </c>
      <c r="TL7" s="10">
        <v>0</v>
      </c>
      <c r="TM7" s="10">
        <v>0</v>
      </c>
      <c r="TN7" s="10">
        <v>0</v>
      </c>
      <c r="TO7" s="10">
        <v>0</v>
      </c>
      <c r="TP7" s="10">
        <v>0</v>
      </c>
      <c r="TQ7" s="10">
        <v>0</v>
      </c>
      <c r="TR7" s="10">
        <v>0</v>
      </c>
      <c r="TS7" s="10">
        <v>0</v>
      </c>
      <c r="TT7" s="10">
        <v>0</v>
      </c>
      <c r="TU7" s="10">
        <v>0</v>
      </c>
      <c r="TV7" s="10">
        <v>0</v>
      </c>
      <c r="TW7" s="10">
        <v>0</v>
      </c>
      <c r="TX7" s="10">
        <v>0</v>
      </c>
      <c r="TY7" s="10">
        <v>0</v>
      </c>
      <c r="TZ7" s="10">
        <v>0</v>
      </c>
      <c r="UA7" s="10">
        <v>0</v>
      </c>
      <c r="UB7" s="10">
        <v>0</v>
      </c>
      <c r="UC7" s="10" t="str">
        <v>Cloak</v>
      </c>
      <c r="UD7" s="10" t="str">
        <v>Cloak</v>
      </c>
      <c r="UE7" s="10">
        <v>0</v>
      </c>
      <c r="UF7" s="10">
        <v>0</v>
      </c>
      <c r="UG7" s="10" t="str">
        <v>Cloak</v>
      </c>
      <c r="UH7" s="10" t="str">
        <v>Cloak</v>
      </c>
      <c r="UI7" s="10">
        <v>0</v>
      </c>
      <c r="UJ7" s="10">
        <v>0</v>
      </c>
      <c r="UK7" s="10">
        <v>0</v>
      </c>
      <c r="UL7" s="10">
        <v>0</v>
      </c>
      <c r="UM7" s="10">
        <v>0</v>
      </c>
      <c r="UN7" s="10">
        <v>0</v>
      </c>
      <c r="UO7" s="10">
        <v>0</v>
      </c>
      <c r="UP7" s="10">
        <v>0</v>
      </c>
      <c r="UQ7" s="10">
        <v>0</v>
      </c>
      <c r="UR7" s="10">
        <v>0</v>
      </c>
      <c r="US7" s="10">
        <v>0</v>
      </c>
      <c r="UT7" s="10" t="str">
        <v>Metamagic</v>
      </c>
      <c r="UU7" s="10">
        <v>0</v>
      </c>
      <c r="UV7" s="10">
        <v>0</v>
      </c>
      <c r="UW7" s="10" t="str">
        <v>Metamagic</v>
      </c>
      <c r="UX7" s="10">
        <v>0</v>
      </c>
      <c r="UY7" s="10">
        <v>0</v>
      </c>
      <c r="UZ7" s="10">
        <v>0</v>
      </c>
      <c r="VA7" s="10">
        <v>0</v>
      </c>
      <c r="VB7" s="10">
        <v>0</v>
      </c>
      <c r="VC7" s="10">
        <v>0</v>
      </c>
      <c r="VD7" s="10">
        <v>0</v>
      </c>
      <c r="VE7" s="10">
        <v>0</v>
      </c>
      <c r="VF7" s="10">
        <v>0</v>
      </c>
      <c r="VG7" s="10">
        <v>0</v>
      </c>
      <c r="VH7" s="10">
        <v>0</v>
      </c>
      <c r="VI7" s="10">
        <v>0</v>
      </c>
      <c r="VJ7" s="10">
        <v>0</v>
      </c>
      <c r="VK7" s="10">
        <v>0</v>
      </c>
      <c r="VL7" s="10">
        <v>0</v>
      </c>
      <c r="VM7" s="10">
        <v>0</v>
      </c>
      <c r="VN7" s="10">
        <v>0</v>
      </c>
      <c r="VO7" s="10">
        <v>0</v>
      </c>
      <c r="VP7" s="10">
        <v>0</v>
      </c>
      <c r="VQ7" s="10">
        <v>0</v>
      </c>
      <c r="VR7" s="10">
        <v>0</v>
      </c>
      <c r="VS7" s="10">
        <v>0</v>
      </c>
      <c r="VT7" s="10">
        <v>0</v>
      </c>
      <c r="VU7" s="10">
        <v>0</v>
      </c>
      <c r="VV7" s="10">
        <v>0</v>
      </c>
      <c r="VW7" s="10">
        <v>0</v>
      </c>
      <c r="VX7" s="10" t="str">
        <v>Metamagic</v>
      </c>
      <c r="VY7" s="10">
        <v>0</v>
      </c>
      <c r="VZ7" s="10">
        <v>0</v>
      </c>
      <c r="WA7" s="10">
        <v>0</v>
      </c>
      <c r="WB7" s="10">
        <v>0</v>
      </c>
      <c r="WC7" s="10" t="str">
        <v>Metamagic</v>
      </c>
      <c r="WD7" s="10">
        <v>0</v>
      </c>
      <c r="WE7" s="10">
        <v>0</v>
      </c>
      <c r="WF7" s="10">
        <v>0</v>
      </c>
      <c r="WG7" s="10">
        <v>0</v>
      </c>
      <c r="WH7" s="10">
        <v>0</v>
      </c>
      <c r="WI7" s="10">
        <v>0</v>
      </c>
      <c r="WJ7" s="10">
        <v>0</v>
      </c>
      <c r="WK7" s="10">
        <v>0</v>
      </c>
      <c r="WL7" s="10">
        <v>0</v>
      </c>
      <c r="WM7" s="10">
        <v>0</v>
      </c>
      <c r="WN7" s="10">
        <v>0</v>
      </c>
      <c r="WO7" s="10">
        <v>0</v>
      </c>
      <c r="WP7" s="10">
        <v>0</v>
      </c>
      <c r="WQ7" s="10">
        <v>0</v>
      </c>
      <c r="WR7" s="10">
        <v>0</v>
      </c>
      <c r="WS7" s="10">
        <v>0</v>
      </c>
      <c r="WT7" s="10">
        <v>0</v>
      </c>
      <c r="WU7" s="10">
        <v>0</v>
      </c>
      <c r="WV7" s="10">
        <v>0</v>
      </c>
      <c r="WW7" s="10">
        <v>0</v>
      </c>
      <c r="WX7" s="10">
        <v>0</v>
      </c>
      <c r="WY7" s="10">
        <v>0</v>
      </c>
      <c r="WZ7" s="10">
        <v>0</v>
      </c>
      <c r="XA7" s="10" t="str">
        <v>Metamagic</v>
      </c>
      <c r="XB7" s="10">
        <v>0</v>
      </c>
      <c r="XC7" s="10" t="str">
        <v>Metamagic</v>
      </c>
      <c r="XD7" s="10" t="str">
        <v>Metamagic</v>
      </c>
      <c r="XE7" s="10">
        <v>0</v>
      </c>
      <c r="XF7" s="10">
        <v>0</v>
      </c>
      <c r="XG7" s="10">
        <v>0</v>
      </c>
      <c r="XH7" s="10">
        <v>0</v>
      </c>
      <c r="XI7" s="10">
        <v>0</v>
      </c>
      <c r="XJ7" s="10">
        <v>0</v>
      </c>
      <c r="XK7" s="10">
        <v>0</v>
      </c>
      <c r="XL7" s="10">
        <v>0</v>
      </c>
      <c r="XM7" s="10">
        <v>0</v>
      </c>
      <c r="XN7" s="10">
        <v>0</v>
      </c>
      <c r="XO7" s="10">
        <v>0</v>
      </c>
      <c r="XP7" s="10">
        <v>0</v>
      </c>
      <c r="XQ7" s="10">
        <v>0</v>
      </c>
      <c r="XR7" s="10">
        <v>0</v>
      </c>
      <c r="XS7" s="10">
        <v>0</v>
      </c>
      <c r="XT7" s="10">
        <v>0</v>
      </c>
      <c r="XU7" s="10">
        <v>0</v>
      </c>
      <c r="XV7" s="10">
        <v>0</v>
      </c>
      <c r="XW7" s="10">
        <v>0</v>
      </c>
      <c r="XX7" s="10">
        <v>0</v>
      </c>
      <c r="XY7" s="10">
        <v>0</v>
      </c>
      <c r="XZ7" s="10">
        <v>0</v>
      </c>
      <c r="YA7" s="10">
        <v>0</v>
      </c>
      <c r="YB7" s="10">
        <v>0</v>
      </c>
      <c r="YC7" s="10">
        <v>0</v>
      </c>
      <c r="YD7" s="10">
        <v>0</v>
      </c>
      <c r="YE7" s="10">
        <v>0</v>
      </c>
      <c r="YF7" s="10">
        <v>0</v>
      </c>
      <c r="YG7" s="10">
        <v>0</v>
      </c>
      <c r="YH7" s="10">
        <v>0</v>
      </c>
      <c r="YI7" s="10">
        <v>0</v>
      </c>
      <c r="YJ7" s="10">
        <v>0</v>
      </c>
      <c r="YK7" s="10">
        <v>0</v>
      </c>
      <c r="YL7" s="10">
        <v>0</v>
      </c>
      <c r="YM7" s="10">
        <v>0</v>
      </c>
      <c r="YN7" s="10">
        <v>0</v>
      </c>
      <c r="YO7" s="10">
        <v>0</v>
      </c>
      <c r="YP7" s="10">
        <v>0</v>
      </c>
      <c r="YQ7" s="10">
        <v>0</v>
      </c>
      <c r="YR7" s="10">
        <v>0</v>
      </c>
      <c r="YS7" s="10">
        <v>0</v>
      </c>
      <c r="YT7" s="10">
        <v>0</v>
      </c>
      <c r="YU7" s="10">
        <v>0</v>
      </c>
      <c r="YV7" s="10">
        <v>0</v>
      </c>
      <c r="YW7" s="10">
        <v>0</v>
      </c>
      <c r="YX7" s="10">
        <v>0</v>
      </c>
      <c r="YY7" s="10">
        <v>0</v>
      </c>
      <c r="YZ7" s="10">
        <v>0</v>
      </c>
      <c r="ZA7" s="10">
        <v>0</v>
      </c>
      <c r="ZB7" s="10">
        <v>0</v>
      </c>
      <c r="ZC7" s="10">
        <v>0</v>
      </c>
      <c r="ZD7" s="10">
        <v>0</v>
      </c>
      <c r="ZE7" s="10">
        <v>0</v>
      </c>
      <c r="ZF7" s="10">
        <v>0</v>
      </c>
      <c r="ZG7" s="10">
        <v>0</v>
      </c>
      <c r="ZH7" s="10">
        <v>0</v>
      </c>
      <c r="ZI7" s="10">
        <v>0</v>
      </c>
      <c r="ZJ7" s="10">
        <v>0</v>
      </c>
      <c r="ZK7" s="10">
        <v>0</v>
      </c>
      <c r="ZL7" s="10">
        <v>0</v>
      </c>
      <c r="ZM7" s="10">
        <v>0</v>
      </c>
      <c r="ZN7" s="10">
        <v>0</v>
      </c>
      <c r="ZO7" s="10">
        <v>0</v>
      </c>
      <c r="ZP7" s="10">
        <v>0</v>
      </c>
      <c r="ZQ7" s="10">
        <v>0</v>
      </c>
      <c r="ZR7" s="10">
        <v>0</v>
      </c>
      <c r="ZS7" s="10">
        <v>0</v>
      </c>
      <c r="ZT7" s="10">
        <v>0</v>
      </c>
      <c r="ZU7" s="10">
        <v>0</v>
      </c>
      <c r="ZV7" s="10">
        <v>0</v>
      </c>
      <c r="ZW7" s="10">
        <v>0</v>
      </c>
      <c r="ZX7" s="10">
        <v>0</v>
      </c>
      <c r="ZY7" s="10">
        <v>0</v>
      </c>
      <c r="ZZ7" s="10">
        <v>0</v>
      </c>
      <c r="AAA7" s="10">
        <v>0</v>
      </c>
      <c r="AAB7" s="10">
        <v>0</v>
      </c>
      <c r="AAC7" s="10">
        <v>0</v>
      </c>
      <c r="AAD7" s="10">
        <v>0</v>
      </c>
      <c r="AAE7" s="10">
        <v>0</v>
      </c>
      <c r="AAF7" s="10">
        <v>0</v>
      </c>
      <c r="AAG7" s="10">
        <v>0</v>
      </c>
      <c r="AAH7" s="10">
        <v>0</v>
      </c>
      <c r="AAI7" s="10">
        <v>0</v>
      </c>
      <c r="AAJ7" s="10">
        <v>0</v>
      </c>
      <c r="AAK7" s="10">
        <v>0</v>
      </c>
      <c r="AAL7" s="10">
        <v>0</v>
      </c>
      <c r="AAM7" s="10">
        <v>0</v>
      </c>
      <c r="AAN7" s="10">
        <v>0</v>
      </c>
      <c r="AAO7" s="10">
        <v>0</v>
      </c>
      <c r="AAP7" s="10">
        <v>0</v>
      </c>
      <c r="AAQ7" s="10">
        <v>0</v>
      </c>
      <c r="AAR7" s="10">
        <v>0</v>
      </c>
      <c r="AAS7" s="10">
        <v>0</v>
      </c>
      <c r="AAT7" s="10">
        <v>0</v>
      </c>
      <c r="AAU7" s="10">
        <v>0</v>
      </c>
      <c r="AAV7" s="10" t="str">
        <v>Metamagic</v>
      </c>
      <c r="AAW7" s="10">
        <v>0</v>
      </c>
      <c r="AAX7" s="10">
        <v>0</v>
      </c>
      <c r="AAY7" s="10">
        <v>0</v>
      </c>
      <c r="AAZ7" s="10">
        <v>0</v>
      </c>
      <c r="ABA7" s="10">
        <v>0</v>
      </c>
      <c r="ABB7" s="10">
        <v>0</v>
      </c>
      <c r="ABC7" s="10">
        <v>0</v>
      </c>
      <c r="ABD7" s="10">
        <v>0</v>
      </c>
      <c r="ABE7" s="10">
        <v>0</v>
      </c>
      <c r="ABF7" s="10" t="str">
        <v>Metamagic</v>
      </c>
      <c r="ABG7" s="10">
        <v>0</v>
      </c>
      <c r="ABH7" s="10">
        <v>0</v>
      </c>
      <c r="ABI7" s="10">
        <v>0</v>
      </c>
      <c r="ABJ7" s="10">
        <v>0</v>
      </c>
      <c r="ABK7" s="10" t="str">
        <v>Poison</v>
      </c>
      <c r="ABL7" s="10">
        <v>0</v>
      </c>
      <c r="ABM7" s="10">
        <v>0</v>
      </c>
      <c r="ABN7" s="10">
        <v>0</v>
      </c>
      <c r="ABO7" s="10">
        <v>0</v>
      </c>
      <c r="ABP7" s="10">
        <v>0</v>
      </c>
      <c r="ABQ7" s="10">
        <v>0</v>
      </c>
      <c r="ABR7" s="10">
        <v>0</v>
      </c>
      <c r="ABS7" s="10" t="str">
        <v>Metamagic</v>
      </c>
      <c r="ABT7" s="10">
        <v>0</v>
      </c>
      <c r="ABU7" s="10">
        <v>0</v>
      </c>
      <c r="ABV7" s="10">
        <v>0</v>
      </c>
      <c r="ABW7" s="10">
        <v>0</v>
      </c>
      <c r="ABX7" s="10">
        <v>0</v>
      </c>
      <c r="ABY7" s="10">
        <v>0</v>
      </c>
      <c r="ABZ7" s="10" t="str">
        <v>Rune</v>
      </c>
      <c r="ACA7" s="10">
        <v>0</v>
      </c>
      <c r="ACB7" s="10">
        <v>0</v>
      </c>
      <c r="ACC7" s="10">
        <v>0</v>
      </c>
      <c r="ACD7" s="10" t="str">
        <v>Poison</v>
      </c>
      <c r="ACE7" s="10">
        <v>0</v>
      </c>
      <c r="ACF7" s="10">
        <v>0</v>
      </c>
      <c r="ACG7" s="10">
        <v>0</v>
      </c>
      <c r="ACH7" s="10">
        <v>0</v>
      </c>
      <c r="ACI7" s="10">
        <v>0</v>
      </c>
      <c r="ACJ7" s="10">
        <v>0</v>
      </c>
      <c r="ACK7" s="10">
        <v>0</v>
      </c>
      <c r="ACL7" s="10">
        <v>0</v>
      </c>
      <c r="ACM7" s="10">
        <v>0</v>
      </c>
      <c r="ACN7" s="10">
        <v>0</v>
      </c>
      <c r="ACO7" s="10">
        <v>0</v>
      </c>
      <c r="ACP7" s="10">
        <v>0</v>
      </c>
      <c r="ACQ7" s="10">
        <v>0</v>
      </c>
      <c r="ACR7" s="10">
        <v>0</v>
      </c>
      <c r="ACS7" s="10">
        <v>0</v>
      </c>
      <c r="ACT7" s="10">
        <v>0</v>
      </c>
      <c r="ACU7" s="10">
        <v>0</v>
      </c>
      <c r="ACV7" s="10">
        <v>0</v>
      </c>
      <c r="ACW7" s="10">
        <v>0</v>
      </c>
      <c r="ACX7" s="10">
        <v>0</v>
      </c>
      <c r="ACY7" s="10">
        <v>0</v>
      </c>
      <c r="ACZ7" s="10">
        <v>0</v>
      </c>
      <c r="ADA7" s="10">
        <v>0</v>
      </c>
      <c r="ADB7" s="10">
        <v>0</v>
      </c>
      <c r="ADC7" s="10">
        <v>0</v>
      </c>
      <c r="ADD7" s="10">
        <v>0</v>
      </c>
      <c r="ADE7" s="10" t="str">
        <v>Rune</v>
      </c>
      <c r="ADF7" s="10">
        <v>0</v>
      </c>
      <c r="ADG7" s="10">
        <v>0</v>
      </c>
      <c r="ADH7" s="10">
        <v>0</v>
      </c>
      <c r="ADI7" s="10">
        <v>0</v>
      </c>
      <c r="ADJ7" s="10">
        <v>0</v>
      </c>
      <c r="ADK7" s="10">
        <v>0</v>
      </c>
      <c r="ADL7" s="10">
        <v>0</v>
      </c>
      <c r="ADM7" s="10">
        <v>0</v>
      </c>
      <c r="ADN7" s="10">
        <v>0</v>
      </c>
      <c r="ADO7" s="10">
        <v>0</v>
      </c>
      <c r="ADP7" s="10">
        <v>0</v>
      </c>
      <c r="ADQ7" s="10">
        <v>0</v>
      </c>
      <c r="ADR7" s="10">
        <v>0</v>
      </c>
      <c r="ADS7" s="10">
        <v>0</v>
      </c>
      <c r="ADT7" s="10">
        <v>0</v>
      </c>
      <c r="ADU7" s="10">
        <v>0</v>
      </c>
      <c r="ADV7" s="10">
        <v>0</v>
      </c>
      <c r="ADW7" s="10">
        <v>0</v>
      </c>
      <c r="ADX7" s="10">
        <v>0</v>
      </c>
      <c r="ADY7" s="10">
        <v>0</v>
      </c>
      <c r="ADZ7" s="10">
        <v>0</v>
      </c>
      <c r="AEA7" s="10">
        <v>0</v>
      </c>
      <c r="AEB7" s="10">
        <v>0</v>
      </c>
      <c r="AEC7" s="10">
        <v>0</v>
      </c>
      <c r="AED7" s="10">
        <v>0</v>
      </c>
      <c r="AEE7" s="10">
        <v>0</v>
      </c>
      <c r="AEF7" s="10">
        <v>0</v>
      </c>
      <c r="AEG7" s="10">
        <v>0</v>
      </c>
      <c r="AEH7" s="10" t="str">
        <v>Metamagic</v>
      </c>
      <c r="AEI7" s="10" t="str">
        <v>Metamagic</v>
      </c>
      <c r="AEJ7" s="10">
        <v>0</v>
      </c>
      <c r="AEK7" s="10" t="str">
        <v>Metamagic</v>
      </c>
      <c r="AEL7" s="10" t="str">
        <v>Metamagic</v>
      </c>
      <c r="AEM7" s="10" t="str">
        <v>Metamagic</v>
      </c>
      <c r="AEN7" s="10" t="str">
        <v>Metamagic</v>
      </c>
      <c r="AEO7" s="10">
        <v>0</v>
      </c>
      <c r="AEP7" s="10">
        <v>0</v>
      </c>
      <c r="AEQ7" s="10">
        <v>0</v>
      </c>
      <c r="AER7" s="10">
        <v>0</v>
      </c>
      <c r="AES7" s="10">
        <v>0</v>
      </c>
      <c r="AET7" s="10">
        <v>0</v>
      </c>
      <c r="AEU7" s="10">
        <v>0</v>
      </c>
      <c r="AEV7" s="10">
        <v>0</v>
      </c>
      <c r="AEW7" s="10">
        <v>0</v>
      </c>
      <c r="AEX7" s="10">
        <v>0</v>
      </c>
      <c r="AEY7" s="10">
        <v>0</v>
      </c>
      <c r="AEZ7" s="10">
        <v>0</v>
      </c>
      <c r="AFA7" s="10">
        <v>0</v>
      </c>
      <c r="AFB7" s="10">
        <v>0</v>
      </c>
      <c r="AFC7" s="10">
        <v>0</v>
      </c>
      <c r="AFD7" s="10">
        <v>0</v>
      </c>
      <c r="AFE7" s="10">
        <v>0</v>
      </c>
      <c r="AFF7" s="10">
        <v>0</v>
      </c>
      <c r="AFG7" s="10">
        <v>0</v>
      </c>
      <c r="AFH7" s="10">
        <v>0</v>
      </c>
      <c r="AFI7" s="10">
        <v>0</v>
      </c>
      <c r="AFJ7" s="10">
        <v>0</v>
      </c>
      <c r="AFK7" s="10">
        <v>0</v>
      </c>
      <c r="AFL7" s="10">
        <v>0</v>
      </c>
      <c r="AFM7" s="10">
        <v>0</v>
      </c>
      <c r="AFN7" s="10">
        <v>0</v>
      </c>
      <c r="AFO7" s="10">
        <v>0</v>
      </c>
      <c r="AFP7" s="10">
        <v>0</v>
      </c>
      <c r="AFQ7" s="10">
        <v>0</v>
      </c>
      <c r="AFR7" s="10">
        <v>0</v>
      </c>
      <c r="AFS7" s="10">
        <v>0</v>
      </c>
      <c r="AFT7" s="10">
        <v>0</v>
      </c>
      <c r="AFU7" s="10">
        <v>0</v>
      </c>
      <c r="AFV7" s="10">
        <v>0</v>
      </c>
      <c r="AFW7" s="10">
        <v>0</v>
      </c>
      <c r="AFX7" s="10">
        <v>0</v>
      </c>
      <c r="AFY7" s="10">
        <v>0</v>
      </c>
      <c r="AFZ7" s="10">
        <v>0</v>
      </c>
      <c r="AGA7" s="10">
        <v>0</v>
      </c>
      <c r="AGB7" s="10">
        <v>0</v>
      </c>
      <c r="AGC7" s="10">
        <v>0</v>
      </c>
      <c r="AGD7" s="10">
        <v>0</v>
      </c>
      <c r="AGE7" s="10">
        <v>0</v>
      </c>
      <c r="AGF7" s="10">
        <v>0</v>
      </c>
      <c r="AGG7" s="10">
        <v>0</v>
      </c>
      <c r="AGH7" s="10">
        <v>0</v>
      </c>
      <c r="AGI7" s="10">
        <v>0</v>
      </c>
      <c r="AGJ7" s="10">
        <v>0</v>
      </c>
      <c r="AGK7" s="10">
        <v>0</v>
      </c>
      <c r="AGL7" s="10">
        <v>0</v>
      </c>
      <c r="AGM7" s="10">
        <v>0</v>
      </c>
      <c r="AGN7" s="10">
        <v>0</v>
      </c>
      <c r="AGO7" s="10">
        <v>0</v>
      </c>
      <c r="AGP7" s="10">
        <v>0</v>
      </c>
      <c r="AGQ7" s="10">
        <v>0</v>
      </c>
      <c r="AGR7" s="10">
        <v>0</v>
      </c>
      <c r="AGS7" s="10" t="str">
        <v>Metamagic</v>
      </c>
      <c r="AGT7" s="10">
        <v>0</v>
      </c>
      <c r="AGU7" s="10">
        <v>0</v>
      </c>
      <c r="AGV7" s="10">
        <v>0</v>
      </c>
      <c r="AGW7" s="10">
        <v>0</v>
      </c>
      <c r="AGX7" s="10">
        <v>0</v>
      </c>
      <c r="AGY7" s="10">
        <v>0</v>
      </c>
      <c r="AGZ7" s="10">
        <v>0</v>
      </c>
      <c r="AHA7" s="10">
        <v>0</v>
      </c>
      <c r="AHB7" s="10">
        <v>0</v>
      </c>
      <c r="AHC7" s="10">
        <v>0</v>
      </c>
      <c r="AHD7" s="10">
        <v>0</v>
      </c>
      <c r="AHE7" s="10">
        <v>0</v>
      </c>
      <c r="AHF7" s="10">
        <v>0</v>
      </c>
      <c r="AHG7" s="10">
        <v>0</v>
      </c>
      <c r="AHH7" s="10">
        <v>0</v>
      </c>
      <c r="AHI7" s="10">
        <v>0</v>
      </c>
      <c r="AHJ7" s="10">
        <v>0</v>
      </c>
      <c r="AHK7" s="10">
        <v>0</v>
      </c>
      <c r="AHL7" s="10">
        <v>0</v>
      </c>
      <c r="AHM7" s="10">
        <v>0</v>
      </c>
      <c r="AHN7" s="10">
        <v>0</v>
      </c>
      <c r="AHO7" s="10">
        <v>0</v>
      </c>
      <c r="AHP7" s="10">
        <v>0</v>
      </c>
      <c r="AHQ7" s="10">
        <v>0</v>
      </c>
      <c r="AHR7" s="10">
        <v>0</v>
      </c>
      <c r="AHS7" s="10">
        <v>0</v>
      </c>
      <c r="AHT7" s="10">
        <v>0</v>
      </c>
      <c r="AHU7" s="10">
        <v>0</v>
      </c>
      <c r="AHV7" s="10">
        <v>0</v>
      </c>
      <c r="AHW7" s="10">
        <v>0</v>
      </c>
      <c r="AHX7" s="10">
        <v>0</v>
      </c>
      <c r="AHY7" s="10">
        <v>0</v>
      </c>
      <c r="AHZ7" s="10">
        <v>0</v>
      </c>
      <c r="AIA7" s="10">
        <v>0</v>
      </c>
      <c r="AIB7" s="10">
        <v>0</v>
      </c>
      <c r="AIC7" s="10">
        <v>0</v>
      </c>
      <c r="AID7" s="10">
        <v>0</v>
      </c>
      <c r="AIE7" s="10">
        <v>0</v>
      </c>
      <c r="AIF7" s="10">
        <v>0</v>
      </c>
      <c r="AIG7" s="10">
        <v>0</v>
      </c>
      <c r="AIH7" s="10">
        <v>0</v>
      </c>
      <c r="AII7" s="10">
        <v>0</v>
      </c>
      <c r="AIJ7" s="10">
        <v>0</v>
      </c>
      <c r="AIK7" s="10">
        <v>0</v>
      </c>
      <c r="AIL7" s="10">
        <v>0</v>
      </c>
      <c r="AIM7" s="10">
        <v>0</v>
      </c>
      <c r="AIN7" s="10">
        <v>0</v>
      </c>
      <c r="AIO7" s="10">
        <v>0</v>
      </c>
      <c r="AIP7" s="10">
        <v>0</v>
      </c>
      <c r="AIQ7" s="10">
        <v>0</v>
      </c>
      <c r="AIR7" s="10">
        <v>0</v>
      </c>
      <c r="AIS7" s="10">
        <v>0</v>
      </c>
      <c r="AIT7" s="10">
        <v>0</v>
      </c>
      <c r="AIU7" s="10">
        <v>0</v>
      </c>
      <c r="AIV7" s="10">
        <v>0</v>
      </c>
      <c r="AIW7" s="10">
        <v>0</v>
      </c>
      <c r="AIX7" s="10">
        <v>0</v>
      </c>
      <c r="AIY7" s="10">
        <v>0</v>
      </c>
      <c r="AIZ7" s="10">
        <v>0</v>
      </c>
      <c r="AJA7" s="10">
        <v>0</v>
      </c>
      <c r="AJB7" s="10">
        <v>0</v>
      </c>
      <c r="AJC7" s="10">
        <v>0</v>
      </c>
      <c r="AJD7" s="10">
        <v>0</v>
      </c>
      <c r="AJE7" s="10">
        <v>0</v>
      </c>
      <c r="AJF7" s="10">
        <v>0</v>
      </c>
      <c r="AJG7" s="10">
        <v>0</v>
      </c>
      <c r="AJH7" s="10">
        <v>0</v>
      </c>
      <c r="AJI7" s="10">
        <v>0</v>
      </c>
      <c r="AJJ7" s="10">
        <v>0</v>
      </c>
      <c r="AJK7" s="10">
        <v>0</v>
      </c>
      <c r="AJL7" s="10">
        <v>0</v>
      </c>
      <c r="AJM7" s="10">
        <v>0</v>
      </c>
      <c r="AJN7" s="10">
        <v>0</v>
      </c>
      <c r="AJO7" s="10">
        <v>0</v>
      </c>
      <c r="AJP7" s="10">
        <v>0</v>
      </c>
      <c r="AJQ7" s="10">
        <v>0</v>
      </c>
      <c r="AJR7" s="10">
        <v>0</v>
      </c>
      <c r="AJS7" s="10">
        <v>0</v>
      </c>
      <c r="AJT7" s="10">
        <v>0</v>
      </c>
      <c r="AJU7" s="10">
        <v>0</v>
      </c>
      <c r="AJV7" s="10">
        <v>0</v>
      </c>
      <c r="AJW7" s="10">
        <v>0</v>
      </c>
      <c r="AJX7" s="10">
        <v>0</v>
      </c>
      <c r="AJY7" s="10">
        <v>0</v>
      </c>
      <c r="AJZ7" s="10">
        <v>0</v>
      </c>
      <c r="AKA7" s="10">
        <v>0</v>
      </c>
      <c r="AKB7" s="10">
        <v>0</v>
      </c>
      <c r="AKC7" s="10">
        <v>0</v>
      </c>
      <c r="AKD7" s="10">
        <v>0</v>
      </c>
      <c r="AKE7" s="10">
        <v>0</v>
      </c>
      <c r="AKF7" s="10">
        <v>0</v>
      </c>
      <c r="AKG7" s="10">
        <v>0</v>
      </c>
      <c r="AKH7" s="10">
        <v>0</v>
      </c>
      <c r="AKI7" s="10">
        <v>0</v>
      </c>
      <c r="AKJ7" s="10">
        <v>0</v>
      </c>
      <c r="AKK7" s="10">
        <v>0</v>
      </c>
      <c r="AKL7" s="10">
        <v>0</v>
      </c>
      <c r="AKM7" s="10">
        <v>0</v>
      </c>
      <c r="AKN7" s="10">
        <v>0</v>
      </c>
      <c r="AKO7" s="10">
        <v>0</v>
      </c>
      <c r="AKP7" s="10">
        <v>0</v>
      </c>
      <c r="AKQ7" s="10">
        <v>0</v>
      </c>
      <c r="AKR7" s="10">
        <v>0</v>
      </c>
      <c r="AKS7" s="10">
        <v>0</v>
      </c>
      <c r="AKT7" s="10">
        <v>0</v>
      </c>
      <c r="AKU7" s="10">
        <v>0</v>
      </c>
      <c r="AKV7" s="10">
        <v>0</v>
      </c>
      <c r="AKW7" s="10">
        <v>0</v>
      </c>
      <c r="AKX7" s="10">
        <v>0</v>
      </c>
      <c r="AKY7" s="10">
        <v>0</v>
      </c>
      <c r="AKZ7" s="10">
        <v>0</v>
      </c>
      <c r="ALA7" s="10">
        <v>0</v>
      </c>
      <c r="ALB7" s="10">
        <v>0</v>
      </c>
      <c r="ALC7" s="10">
        <v>0</v>
      </c>
      <c r="ALD7" s="10">
        <v>0</v>
      </c>
      <c r="ALE7" s="10">
        <v>0</v>
      </c>
      <c r="ALF7" s="10">
        <v>0</v>
      </c>
      <c r="ALG7" s="10">
        <v>0</v>
      </c>
      <c r="ALH7" s="10">
        <v>0</v>
      </c>
      <c r="ALI7" s="10">
        <v>0</v>
      </c>
      <c r="ALJ7" s="10">
        <v>0</v>
      </c>
      <c r="ALK7" s="10">
        <v>0</v>
      </c>
      <c r="ALL7" s="10">
        <v>0</v>
      </c>
      <c r="ALM7" s="10">
        <v>0</v>
      </c>
      <c r="ALN7" s="10">
        <v>0</v>
      </c>
      <c r="ALO7" s="10">
        <v>0</v>
      </c>
      <c r="ALP7" s="10">
        <v>0</v>
      </c>
      <c r="ALQ7" s="10">
        <v>0</v>
      </c>
      <c r="ALR7" s="10">
        <v>0</v>
      </c>
      <c r="ALS7" s="10">
        <v>0</v>
      </c>
      <c r="ALT7" s="10">
        <v>0</v>
      </c>
      <c r="ALU7" s="10">
        <v>0</v>
      </c>
      <c r="ALV7" s="10">
        <v>0</v>
      </c>
      <c r="ALW7" s="10">
        <v>0</v>
      </c>
      <c r="ALX7" s="10">
        <v>0</v>
      </c>
      <c r="ALY7" s="10">
        <v>0</v>
      </c>
      <c r="ALZ7" s="10">
        <v>0</v>
      </c>
      <c r="AMA7" s="10">
        <v>0</v>
      </c>
      <c r="AMB7" s="10">
        <v>0</v>
      </c>
      <c r="AMC7" s="10">
        <v>0</v>
      </c>
      <c r="AMD7" s="10">
        <v>0</v>
      </c>
      <c r="AME7" s="10">
        <v>0</v>
      </c>
      <c r="AMF7" s="10">
        <v>0</v>
      </c>
      <c r="AMG7" s="10">
        <v>0</v>
      </c>
      <c r="AMH7" s="10">
        <v>0</v>
      </c>
      <c r="AMI7" s="10">
        <v>0</v>
      </c>
      <c r="AMJ7" s="10">
        <v>0</v>
      </c>
      <c r="AMK7" s="10">
        <v>0</v>
      </c>
      <c r="AML7" s="10">
        <v>0</v>
      </c>
      <c r="AMM7" s="10">
        <v>0</v>
      </c>
      <c r="AMN7" s="10">
        <v>0</v>
      </c>
      <c r="AMO7" s="10">
        <v>0</v>
      </c>
      <c r="AMP7" s="10">
        <v>0</v>
      </c>
      <c r="AMQ7" s="10">
        <v>0</v>
      </c>
      <c r="AMR7" s="10">
        <v>0</v>
      </c>
      <c r="AMS7" s="10">
        <v>0</v>
      </c>
      <c r="AMT7" s="10">
        <v>0</v>
      </c>
      <c r="AMU7" s="10">
        <v>0</v>
      </c>
      <c r="AMV7" s="10">
        <v>0</v>
      </c>
      <c r="AMW7" s="10">
        <v>0</v>
      </c>
      <c r="AMX7" s="10">
        <v>0</v>
      </c>
      <c r="AMY7" s="10">
        <v>0</v>
      </c>
      <c r="AMZ7" s="10">
        <v>0</v>
      </c>
      <c r="ANA7" s="10">
        <v>0</v>
      </c>
      <c r="ANB7" s="10">
        <v>0</v>
      </c>
      <c r="ANC7" s="10">
        <v>0</v>
      </c>
      <c r="AND7" s="10">
        <v>0</v>
      </c>
      <c r="ANE7" s="10">
        <v>0</v>
      </c>
      <c r="ANF7" s="10" t="str">
        <v>Shadow</v>
      </c>
      <c r="ANG7" s="10">
        <v>0</v>
      </c>
      <c r="ANH7" s="10">
        <v>0</v>
      </c>
      <c r="ANI7" s="10">
        <v>0</v>
      </c>
      <c r="ANJ7" s="10">
        <v>0</v>
      </c>
      <c r="ANK7" s="10">
        <v>0</v>
      </c>
      <c r="ANL7" s="10">
        <v>0</v>
      </c>
      <c r="ANM7" s="10">
        <v>0</v>
      </c>
      <c r="ANN7" s="10">
        <v>0</v>
      </c>
      <c r="ANO7" s="10">
        <v>0</v>
      </c>
      <c r="ANP7" s="10">
        <v>0</v>
      </c>
      <c r="ANQ7" s="10">
        <v>0</v>
      </c>
      <c r="ANR7" s="10">
        <v>0</v>
      </c>
      <c r="ANS7" s="10">
        <v>0</v>
      </c>
      <c r="ANT7" s="10">
        <v>0</v>
      </c>
      <c r="ANU7" s="10">
        <v>0</v>
      </c>
      <c r="ANV7" s="10">
        <v>0</v>
      </c>
      <c r="ANW7" s="10">
        <v>0</v>
      </c>
      <c r="ANX7" s="10">
        <v>0</v>
      </c>
      <c r="ANY7" s="10">
        <v>0</v>
      </c>
      <c r="ANZ7" s="10">
        <v>0</v>
      </c>
      <c r="AOA7" s="10">
        <v>0</v>
      </c>
      <c r="AOB7" s="10">
        <v>0</v>
      </c>
      <c r="AOC7" s="10">
        <v>0</v>
      </c>
      <c r="AOD7" s="10">
        <v>0</v>
      </c>
      <c r="AOE7" s="10">
        <v>0</v>
      </c>
      <c r="AOF7" s="10">
        <v>0</v>
      </c>
      <c r="AOG7" s="10">
        <v>0</v>
      </c>
      <c r="AOH7" s="10">
        <v>0</v>
      </c>
      <c r="AOI7" s="10">
        <v>0</v>
      </c>
      <c r="AOJ7" s="10">
        <v>0</v>
      </c>
      <c r="AOK7" s="10">
        <v>0</v>
      </c>
      <c r="AOL7" s="10">
        <v>0</v>
      </c>
      <c r="AOM7" s="10">
        <v>0</v>
      </c>
      <c r="AON7" s="10">
        <v>0</v>
      </c>
      <c r="AOO7" s="10">
        <v>0</v>
      </c>
      <c r="AOP7" s="10">
        <v>0</v>
      </c>
      <c r="AOQ7" s="10">
        <v>0</v>
      </c>
      <c r="AOR7" s="10">
        <v>0</v>
      </c>
      <c r="AOS7" s="10">
        <v>0</v>
      </c>
      <c r="AOT7" s="10">
        <v>0</v>
      </c>
      <c r="AOU7" s="10">
        <v>0</v>
      </c>
      <c r="AOV7" s="10">
        <v>0</v>
      </c>
      <c r="AOW7" s="10">
        <v>0</v>
      </c>
      <c r="AOX7" s="10">
        <v>0</v>
      </c>
      <c r="AOY7" s="10">
        <v>0</v>
      </c>
      <c r="AOZ7" s="10">
        <v>0</v>
      </c>
      <c r="APA7" s="10">
        <v>0</v>
      </c>
      <c r="APB7" s="10">
        <v>0</v>
      </c>
      <c r="APC7" s="10">
        <v>0</v>
      </c>
      <c r="APD7" s="10">
        <v>0</v>
      </c>
      <c r="APE7" s="10">
        <v>0</v>
      </c>
      <c r="APF7" s="10">
        <v>0</v>
      </c>
      <c r="APG7" s="10">
        <v>0</v>
      </c>
      <c r="APH7" s="10" t="str">
        <v>Poison</v>
      </c>
      <c r="API7" s="10">
        <v>0</v>
      </c>
      <c r="APJ7" s="10">
        <v>0</v>
      </c>
      <c r="APK7" s="10">
        <v>0</v>
      </c>
      <c r="APL7" s="10">
        <v>0</v>
      </c>
      <c r="APM7" s="10">
        <v>0</v>
      </c>
      <c r="APN7" s="10">
        <v>0</v>
      </c>
      <c r="APO7" s="10">
        <v>0</v>
      </c>
      <c r="APP7" s="10">
        <v>0</v>
      </c>
      <c r="APQ7" s="10">
        <v>0</v>
      </c>
      <c r="APR7" s="10">
        <v>0</v>
      </c>
      <c r="APS7" s="10">
        <v>0</v>
      </c>
      <c r="APT7" s="10">
        <v>0</v>
      </c>
      <c r="APU7" s="10">
        <v>0</v>
      </c>
      <c r="APV7" s="10">
        <v>0</v>
      </c>
      <c r="APW7" s="10">
        <v>0</v>
      </c>
      <c r="APX7" s="10">
        <v>0</v>
      </c>
      <c r="APY7" s="10">
        <v>0</v>
      </c>
      <c r="APZ7" s="10">
        <v>0</v>
      </c>
      <c r="AQA7" s="10">
        <v>0</v>
      </c>
      <c r="AQB7" s="10">
        <v>0</v>
      </c>
      <c r="AQC7" s="10">
        <v>0</v>
      </c>
      <c r="AQD7" s="10">
        <v>0</v>
      </c>
      <c r="AQE7" s="10">
        <v>0</v>
      </c>
      <c r="AQF7" s="10">
        <v>0</v>
      </c>
      <c r="AQG7" s="10" t="str">
        <v>Shadow</v>
      </c>
      <c r="AQH7" s="10" t="str">
        <v>Shadow</v>
      </c>
      <c r="AQI7" s="10">
        <v>0</v>
      </c>
      <c r="AQJ7" s="10">
        <v>0</v>
      </c>
      <c r="AQK7" s="10" t="str">
        <v>Shadow</v>
      </c>
      <c r="AQL7" s="10">
        <v>0</v>
      </c>
      <c r="AQM7" s="10">
        <v>0</v>
      </c>
      <c r="AQN7" s="10">
        <v>0</v>
      </c>
      <c r="AQO7" s="10" t="str">
        <v>Shadow</v>
      </c>
      <c r="AQP7" s="10" t="str">
        <v>Shadow</v>
      </c>
      <c r="AQQ7" s="10">
        <v>0</v>
      </c>
      <c r="AQR7" s="10" t="str">
        <v>Shadow</v>
      </c>
      <c r="AQS7" s="10">
        <v>0</v>
      </c>
      <c r="AQT7" s="10">
        <v>0</v>
      </c>
      <c r="AQU7" s="10">
        <v>0</v>
      </c>
      <c r="AQV7" s="10">
        <v>0</v>
      </c>
      <c r="AQW7" s="10">
        <v>0</v>
      </c>
      <c r="AQX7" s="10">
        <v>0</v>
      </c>
      <c r="AQY7" s="10">
        <v>0</v>
      </c>
      <c r="AQZ7" s="10">
        <v>0</v>
      </c>
      <c r="ARA7" s="10">
        <v>0</v>
      </c>
      <c r="ARB7" s="10">
        <v>0</v>
      </c>
      <c r="ARC7" s="10">
        <v>0</v>
      </c>
      <c r="ARD7" s="10">
        <v>0</v>
      </c>
      <c r="ARE7" s="10">
        <v>0</v>
      </c>
      <c r="ARF7" s="10">
        <v>0</v>
      </c>
      <c r="ARG7" s="10">
        <v>0</v>
      </c>
      <c r="ARH7" s="10">
        <v>0</v>
      </c>
      <c r="ARI7" s="10">
        <v>0</v>
      </c>
      <c r="ARJ7" s="10">
        <v>0</v>
      </c>
      <c r="ARK7" s="10">
        <v>0</v>
      </c>
      <c r="ARL7" s="10">
        <v>0</v>
      </c>
      <c r="ARM7" s="10">
        <v>0</v>
      </c>
      <c r="ARN7" s="10">
        <v>0</v>
      </c>
      <c r="ARO7" s="10">
        <v>0</v>
      </c>
      <c r="ARP7" s="10">
        <v>0</v>
      </c>
      <c r="ARQ7" s="10">
        <v>0</v>
      </c>
      <c r="ARR7" s="10">
        <v>0</v>
      </c>
      <c r="ARS7" s="10">
        <v>0</v>
      </c>
      <c r="ART7" s="10">
        <v>0</v>
      </c>
      <c r="ARU7" s="10">
        <v>0</v>
      </c>
      <c r="ARV7" s="10">
        <v>0</v>
      </c>
      <c r="ARW7" s="10">
        <v>0</v>
      </c>
      <c r="ARX7" s="10">
        <v>0</v>
      </c>
      <c r="ARY7" s="10">
        <v>0</v>
      </c>
      <c r="ARZ7" s="10">
        <v>0</v>
      </c>
      <c r="ASA7" s="10">
        <v>0</v>
      </c>
      <c r="ASB7" s="10">
        <v>0</v>
      </c>
      <c r="ASC7" s="10">
        <v>0</v>
      </c>
      <c r="ASD7" s="10">
        <v>0</v>
      </c>
      <c r="ASE7" s="10">
        <v>0</v>
      </c>
      <c r="ASF7" s="10">
        <v>0</v>
      </c>
      <c r="ASG7" s="10">
        <v>0</v>
      </c>
      <c r="ASH7" s="10">
        <v>0</v>
      </c>
      <c r="ASI7" s="10">
        <v>0</v>
      </c>
      <c r="ASJ7" s="10">
        <v>0</v>
      </c>
      <c r="ASK7" s="10">
        <v>0</v>
      </c>
      <c r="ASL7" s="10">
        <v>0</v>
      </c>
      <c r="ASM7" s="10">
        <v>0</v>
      </c>
      <c r="ASN7" s="10">
        <v>0</v>
      </c>
      <c r="ASO7" s="10">
        <v>0</v>
      </c>
      <c r="ASP7" s="10">
        <v>0</v>
      </c>
      <c r="ASQ7" s="10">
        <v>0</v>
      </c>
      <c r="ASR7" s="10">
        <v>0</v>
      </c>
      <c r="ASS7" s="10">
        <v>0</v>
      </c>
      <c r="AST7" s="10">
        <v>0</v>
      </c>
      <c r="ASU7" s="10">
        <v>0</v>
      </c>
      <c r="ASV7" s="10">
        <v>0</v>
      </c>
      <c r="ASW7" s="10">
        <v>0</v>
      </c>
      <c r="ASX7" s="10">
        <v>0</v>
      </c>
      <c r="ASY7" s="10">
        <v>0</v>
      </c>
      <c r="ASZ7" s="10">
        <v>0</v>
      </c>
      <c r="ATA7" s="10" t="str">
        <v>Metamagic</v>
      </c>
      <c r="ATB7" s="10">
        <v>0</v>
      </c>
      <c r="ATC7" s="10">
        <v>0</v>
      </c>
      <c r="ATD7" s="10">
        <v>0</v>
      </c>
      <c r="ATE7" s="10" t="str">
        <v>Metamagic</v>
      </c>
      <c r="ATF7" s="10">
        <v>0</v>
      </c>
      <c r="ATG7" s="10">
        <v>0</v>
      </c>
      <c r="ATH7" s="10">
        <v>0</v>
      </c>
      <c r="ATI7" s="10">
        <v>0</v>
      </c>
      <c r="ATJ7" s="10">
        <v>0</v>
      </c>
      <c r="ATK7" s="10">
        <v>0</v>
      </c>
      <c r="ATL7" s="10">
        <v>0</v>
      </c>
      <c r="ATM7" s="10">
        <v>0</v>
      </c>
      <c r="ATN7" s="10">
        <v>0</v>
      </c>
      <c r="ATO7" s="10">
        <v>0</v>
      </c>
      <c r="ATP7" s="10">
        <v>0</v>
      </c>
      <c r="ATQ7" s="10">
        <v>0</v>
      </c>
      <c r="ATR7" s="10">
        <v>0</v>
      </c>
      <c r="ATS7" s="10">
        <v>0</v>
      </c>
      <c r="ATT7" s="10">
        <v>0</v>
      </c>
      <c r="ATU7" s="10">
        <v>0</v>
      </c>
      <c r="ATV7" s="10">
        <v>0</v>
      </c>
      <c r="ATW7" s="10">
        <v>0</v>
      </c>
      <c r="ATX7" s="10">
        <v>0</v>
      </c>
      <c r="ATY7" s="10">
        <v>0</v>
      </c>
      <c r="ATZ7" s="10">
        <v>0</v>
      </c>
      <c r="AUA7" s="10">
        <v>0</v>
      </c>
      <c r="AUB7" s="10">
        <v>0</v>
      </c>
      <c r="AUC7" s="10">
        <v>0</v>
      </c>
      <c r="AUD7" s="10">
        <v>0</v>
      </c>
      <c r="AUE7" s="10">
        <v>0</v>
      </c>
      <c r="AUF7" s="10">
        <v>0</v>
      </c>
      <c r="AUG7" s="10">
        <v>0</v>
      </c>
      <c r="AUH7" s="10">
        <v>0</v>
      </c>
      <c r="AUI7" s="10">
        <v>0</v>
      </c>
      <c r="AUJ7" s="10">
        <v>0</v>
      </c>
      <c r="AUK7" s="10">
        <v>0</v>
      </c>
      <c r="AUL7" s="10">
        <v>0</v>
      </c>
      <c r="AUM7" s="10">
        <v>0</v>
      </c>
      <c r="AUN7" s="10">
        <v>0</v>
      </c>
      <c r="AUO7" s="10">
        <v>0</v>
      </c>
      <c r="AUP7" s="10">
        <v>0</v>
      </c>
      <c r="AUQ7" s="10">
        <v>0</v>
      </c>
      <c r="AUR7" s="10">
        <v>0</v>
      </c>
      <c r="AUS7" s="10">
        <v>0</v>
      </c>
      <c r="AUT7" s="10">
        <v>0</v>
      </c>
      <c r="AUU7" s="10">
        <v>0</v>
      </c>
      <c r="AUV7" s="10">
        <v>0</v>
      </c>
      <c r="AUW7" s="10">
        <v>0</v>
      </c>
      <c r="AUX7" s="10">
        <v>0</v>
      </c>
      <c r="AUY7" s="10">
        <v>0</v>
      </c>
      <c r="AUZ7" s="10">
        <v>0</v>
      </c>
      <c r="AVA7" s="10">
        <v>0</v>
      </c>
      <c r="AVB7" s="10">
        <v>0</v>
      </c>
      <c r="AVC7" s="10">
        <v>0</v>
      </c>
      <c r="AVD7" s="10">
        <v>0</v>
      </c>
      <c r="AVE7" s="10">
        <v>0</v>
      </c>
      <c r="AVF7" s="10">
        <v>0</v>
      </c>
      <c r="AVG7" s="10">
        <v>0</v>
      </c>
      <c r="AVH7" s="10">
        <v>0</v>
      </c>
      <c r="AVI7" s="10">
        <v>0</v>
      </c>
      <c r="AVJ7" s="10">
        <v>0</v>
      </c>
      <c r="AVK7" s="10">
        <v>0</v>
      </c>
      <c r="AVL7" s="10">
        <v>0</v>
      </c>
      <c r="AVM7" s="10">
        <v>0</v>
      </c>
      <c r="AVN7" s="10">
        <v>0</v>
      </c>
      <c r="AVO7" s="10">
        <v>0</v>
      </c>
      <c r="AVP7" s="10" t="str">
        <v>Metamagic</v>
      </c>
      <c r="AVQ7" s="10">
        <v>0</v>
      </c>
      <c r="AVR7" s="10">
        <v>0</v>
      </c>
      <c r="AVS7" s="10">
        <v>0</v>
      </c>
      <c r="AVT7" s="10">
        <v>0</v>
      </c>
      <c r="AVU7" s="10">
        <v>0</v>
      </c>
      <c r="AVV7" s="10">
        <v>0</v>
      </c>
      <c r="AVW7" s="10">
        <v>0</v>
      </c>
      <c r="AVX7" s="10">
        <v>0</v>
      </c>
      <c r="AVY7" s="10">
        <v>0</v>
      </c>
      <c r="AVZ7" s="10">
        <v>0</v>
      </c>
      <c r="AWA7" s="10">
        <v>0</v>
      </c>
      <c r="AWB7" s="10">
        <v>0</v>
      </c>
      <c r="AWC7" s="10">
        <v>0</v>
      </c>
      <c r="AWD7" s="10">
        <v>0</v>
      </c>
      <c r="AWE7" s="10">
        <v>0</v>
      </c>
      <c r="AWF7" s="10">
        <v>0</v>
      </c>
      <c r="AWG7" s="10">
        <v>0</v>
      </c>
      <c r="AWH7" s="10">
        <v>0</v>
      </c>
      <c r="AWI7" s="10">
        <v>0</v>
      </c>
      <c r="AWJ7" s="10">
        <v>0</v>
      </c>
      <c r="AWK7" s="10">
        <v>0</v>
      </c>
      <c r="AWL7" s="10">
        <v>0</v>
      </c>
      <c r="AWM7" s="10">
        <v>0</v>
      </c>
      <c r="AWN7" s="10">
        <v>0</v>
      </c>
      <c r="AWO7" s="10">
        <v>0</v>
      </c>
      <c r="AWP7" s="10">
        <v>0</v>
      </c>
      <c r="AWQ7" s="10" t="str">
        <v>Ward</v>
      </c>
      <c r="AWR7" s="10">
        <v>0</v>
      </c>
      <c r="AWS7" s="10">
        <v>0</v>
      </c>
      <c r="AWT7" s="10">
        <v>0</v>
      </c>
      <c r="AWU7" s="10">
        <v>0</v>
      </c>
      <c r="AWV7" s="10">
        <v>0</v>
      </c>
      <c r="AWW7" s="10">
        <v>0</v>
      </c>
      <c r="AWX7" s="10">
        <v>0</v>
      </c>
      <c r="AWY7" s="10">
        <v>0</v>
      </c>
      <c r="AWZ7" s="10">
        <v>0</v>
      </c>
      <c r="AXA7" s="10">
        <v>0</v>
      </c>
      <c r="AXB7" s="10">
        <v>0</v>
      </c>
      <c r="AXC7" s="10">
        <v>0</v>
      </c>
      <c r="AXD7" s="10">
        <v>0</v>
      </c>
      <c r="AXE7" s="10">
        <v>0</v>
      </c>
      <c r="AXF7" s="10">
        <v>0</v>
      </c>
      <c r="AXG7" s="10">
        <v>0</v>
      </c>
      <c r="AXH7" s="10">
        <v>0</v>
      </c>
      <c r="AXI7" s="10">
        <v>0</v>
      </c>
      <c r="AXJ7" s="10">
        <v>0</v>
      </c>
      <c r="AXK7" s="10">
        <v>0</v>
      </c>
      <c r="AXL7" s="10">
        <v>0</v>
      </c>
      <c r="AXM7" s="10">
        <v>0</v>
      </c>
      <c r="AXN7" s="10">
        <v>0</v>
      </c>
      <c r="AXO7" s="10">
        <v>0</v>
      </c>
      <c r="AXP7" s="10">
        <v>0</v>
      </c>
      <c r="AXQ7" s="10">
        <v>0</v>
      </c>
      <c r="AXR7" s="10">
        <v>0</v>
      </c>
      <c r="AXS7" s="10">
        <v>0</v>
      </c>
      <c r="AXT7" s="10">
        <v>0</v>
      </c>
      <c r="AXU7" s="10">
        <v>0</v>
      </c>
      <c r="AXV7" s="10">
        <v>0</v>
      </c>
      <c r="AXW7" s="10" t="str">
        <v>Metamagic</v>
      </c>
      <c r="AXX7" s="10">
        <v>0</v>
      </c>
      <c r="AXY7" s="10">
        <v>0</v>
      </c>
      <c r="AXZ7" s="10">
        <v>0</v>
      </c>
      <c r="AYA7" s="10">
        <v>0</v>
      </c>
      <c r="AYB7" s="10">
        <v>0</v>
      </c>
      <c r="AYC7" s="10">
        <v>0</v>
      </c>
      <c r="AYD7" s="10">
        <v>0</v>
      </c>
      <c r="AYE7" s="10">
        <v>0</v>
      </c>
      <c r="AYF7" s="10">
        <v>0</v>
      </c>
      <c r="AYG7" s="10">
        <v>0</v>
      </c>
      <c r="AYH7" s="10">
        <v>0</v>
      </c>
      <c r="AYI7" s="10">
        <v>0</v>
      </c>
      <c r="AYJ7" s="10" t="str">
        <v>Metamagic</v>
      </c>
      <c r="AYK7" s="10">
        <v>0</v>
      </c>
      <c r="AYL7" s="10">
        <v>0</v>
      </c>
      <c r="AYM7" s="10">
        <v>0</v>
      </c>
      <c r="AYN7" s="10">
        <v>0</v>
      </c>
      <c r="AYO7" s="10">
        <v>0</v>
      </c>
      <c r="AYP7" s="10">
        <v>0</v>
      </c>
      <c r="AYQ7" s="10">
        <v>0</v>
      </c>
      <c r="AYR7" s="10">
        <v>0</v>
      </c>
      <c r="AYS7" s="10">
        <v>0</v>
      </c>
      <c r="AYT7" s="10">
        <v>0</v>
      </c>
      <c r="AYU7" s="10">
        <v>0</v>
      </c>
      <c r="AYV7" s="10">
        <v>0</v>
      </c>
      <c r="AYW7" s="10">
        <v>0</v>
      </c>
      <c r="AYX7" s="10">
        <v>0</v>
      </c>
      <c r="AYY7" s="10">
        <v>0</v>
      </c>
      <c r="AYZ7" s="10">
        <v>0</v>
      </c>
      <c r="AZA7" s="10">
        <v>0</v>
      </c>
      <c r="AZB7" s="10">
        <v>0</v>
      </c>
      <c r="AZC7" s="10">
        <v>0</v>
      </c>
      <c r="AZD7" s="10">
        <v>0</v>
      </c>
      <c r="AZE7" s="10">
        <v>0</v>
      </c>
      <c r="AZF7" s="10">
        <v>0</v>
      </c>
      <c r="AZG7" s="10">
        <v>0</v>
      </c>
      <c r="AZH7" s="10">
        <v>0</v>
      </c>
      <c r="AZI7" s="10">
        <v>0</v>
      </c>
      <c r="AZJ7" s="10">
        <v>0</v>
      </c>
      <c r="AZK7" s="10">
        <v>0</v>
      </c>
      <c r="AZL7" s="10">
        <v>0</v>
      </c>
      <c r="AZM7" s="10">
        <v>0</v>
      </c>
      <c r="AZN7" s="10">
        <v>0</v>
      </c>
      <c r="AZO7" s="10">
        <v>0</v>
      </c>
      <c r="AZP7" s="10">
        <v>0</v>
      </c>
      <c r="AZQ7" s="10">
        <v>0</v>
      </c>
      <c r="AZR7" s="10">
        <v>0</v>
      </c>
      <c r="AZS7" s="10">
        <v>0</v>
      </c>
      <c r="AZT7" s="10">
        <v>0</v>
      </c>
      <c r="AZU7" s="10">
        <v>0</v>
      </c>
      <c r="AZV7" s="10">
        <v>0</v>
      </c>
      <c r="AZW7" s="10">
        <v>0</v>
      </c>
      <c r="AZX7" s="10">
        <v>0</v>
      </c>
      <c r="AZY7" s="10">
        <v>0</v>
      </c>
      <c r="AZZ7" s="10">
        <v>0</v>
      </c>
      <c r="BAA7" s="10">
        <v>0</v>
      </c>
      <c r="BAB7" s="10">
        <v>0</v>
      </c>
      <c r="BAC7" s="10">
        <v>0</v>
      </c>
      <c r="BAD7" s="10">
        <v>0</v>
      </c>
      <c r="BAE7" s="10">
        <v>0</v>
      </c>
      <c r="BAF7" s="10">
        <v>0</v>
      </c>
      <c r="BAG7" s="10">
        <v>0</v>
      </c>
      <c r="BAH7" s="10" t="str">
        <v>Ward</v>
      </c>
      <c r="BAI7" s="10">
        <v>0</v>
      </c>
      <c r="BAJ7" s="10">
        <v>0</v>
      </c>
      <c r="BAK7" s="10">
        <v>0</v>
      </c>
      <c r="BAL7" s="10" t="str">
        <v>Ward</v>
      </c>
      <c r="BAM7" s="10">
        <v>0</v>
      </c>
      <c r="BAN7" s="10">
        <v>0</v>
      </c>
      <c r="BAO7" s="10">
        <v>0</v>
      </c>
      <c r="BAP7" s="10" t="str">
        <v>Ward</v>
      </c>
      <c r="BAQ7" s="10">
        <v>0</v>
      </c>
      <c r="BAR7" s="10">
        <v>0</v>
      </c>
      <c r="BAS7" s="10" t="str">
        <v>Poison</v>
      </c>
      <c r="BAT7" s="10">
        <v>0</v>
      </c>
      <c r="BAU7" s="10">
        <v>0</v>
      </c>
      <c r="BAV7" s="10">
        <v>0</v>
      </c>
      <c r="BAW7" s="10">
        <v>0</v>
      </c>
      <c r="BAX7" s="10">
        <v>0</v>
      </c>
      <c r="BAY7" s="10">
        <v>0</v>
      </c>
      <c r="BAZ7" s="10">
        <v>0</v>
      </c>
      <c r="BBA7" s="10">
        <v>0</v>
      </c>
      <c r="BBB7" s="10">
        <v>0</v>
      </c>
      <c r="BBC7" s="10">
        <v>0</v>
      </c>
      <c r="BBD7" s="10" t="str">
        <v>Ward</v>
      </c>
      <c r="BBE7" s="10" t="str">
        <v>Ward</v>
      </c>
      <c r="BBF7" s="10" t="str">
        <v>Ward</v>
      </c>
      <c r="BBG7" s="10">
        <v>0</v>
      </c>
      <c r="BBH7" s="10">
        <v>0</v>
      </c>
      <c r="BBI7" s="10">
        <v>0</v>
      </c>
      <c r="BBJ7" s="10">
        <v>0</v>
      </c>
      <c r="BBK7" s="10">
        <v>0</v>
      </c>
      <c r="BBL7" s="10">
        <v>0</v>
      </c>
      <c r="BBM7" s="10">
        <v>0</v>
      </c>
      <c r="BBN7" s="10">
        <v>0</v>
      </c>
      <c r="BBO7" s="10">
        <v>0</v>
      </c>
      <c r="BBP7" s="10">
        <v>0</v>
      </c>
      <c r="BBQ7" s="10">
        <v>0</v>
      </c>
      <c r="BBR7" s="10">
        <v>0</v>
      </c>
      <c r="BBS7" s="10">
        <v>0</v>
      </c>
      <c r="BBT7" s="10">
        <v>0</v>
      </c>
      <c r="BBU7" s="10">
        <v>0</v>
      </c>
      <c r="BBV7" s="10">
        <v>0</v>
      </c>
      <c r="BBW7" s="10">
        <v>0</v>
      </c>
      <c r="BBX7" s="10">
        <v>0</v>
      </c>
      <c r="BBY7" s="10">
        <v>0</v>
      </c>
      <c r="BBZ7" s="10">
        <v>0</v>
      </c>
      <c r="BCA7" s="10">
        <v>0</v>
      </c>
      <c r="BCB7" s="10">
        <v>0</v>
      </c>
      <c r="BCC7" s="10">
        <v>0</v>
      </c>
      <c r="BCD7" s="10">
        <v>0</v>
      </c>
      <c r="BCE7" s="10">
        <v>0</v>
      </c>
      <c r="BCF7" s="10">
        <v>0</v>
      </c>
      <c r="BCG7" s="10">
        <v>0</v>
      </c>
      <c r="BCH7" s="10">
        <v>0</v>
      </c>
      <c r="BCI7" s="10">
        <v>0</v>
      </c>
      <c r="BCJ7" s="10">
        <v>0</v>
      </c>
      <c r="BCK7" s="10">
        <v>0</v>
      </c>
      <c r="BCL7" s="10">
        <v>0</v>
      </c>
      <c r="BCM7" s="10">
        <v>0</v>
      </c>
      <c r="BCN7" s="10">
        <v>0</v>
      </c>
      <c r="BCO7" s="10">
        <v>0</v>
      </c>
      <c r="BCP7" s="10" t="str">
        <v>Cloak</v>
      </c>
      <c r="BCQ7" s="10" t="str">
        <v>Cloak</v>
      </c>
      <c r="BCR7" s="10" t="str">
        <v>Cloak</v>
      </c>
      <c r="BCS7" s="10">
        <v>0</v>
      </c>
      <c r="BCT7" s="10">
        <v>0</v>
      </c>
      <c r="BCU7" s="10">
        <v>0</v>
      </c>
      <c r="BCV7" s="10">
        <v>0</v>
      </c>
      <c r="BCW7" s="10">
        <v>0</v>
      </c>
      <c r="BCX7" s="10">
        <v>0</v>
      </c>
      <c r="BCY7" s="10">
        <v>0</v>
      </c>
      <c r="BCZ7" s="10">
        <v>0</v>
      </c>
      <c r="BDA7" s="10">
        <v>0</v>
      </c>
      <c r="BDB7" s="10">
        <v>0</v>
      </c>
      <c r="BDC7" s="10">
        <v>0</v>
      </c>
      <c r="BDD7" s="10">
        <v>0</v>
      </c>
      <c r="BDE7" s="10">
        <v>0</v>
      </c>
      <c r="BDF7" s="10">
        <v>0</v>
      </c>
      <c r="BDG7" s="10">
        <v>0</v>
      </c>
      <c r="BDH7" s="10">
        <v>0</v>
      </c>
      <c r="BDI7" s="10">
        <v>0</v>
      </c>
      <c r="BDJ7" s="10">
        <v>0</v>
      </c>
      <c r="BDK7" s="10">
        <v>0</v>
      </c>
      <c r="BDL7" s="10">
        <v>0</v>
      </c>
      <c r="BDM7" s="10">
        <v>0</v>
      </c>
      <c r="BDN7" s="10">
        <v>0</v>
      </c>
      <c r="BDO7" s="10">
        <v>0</v>
      </c>
      <c r="BDP7" s="10">
        <v>0</v>
      </c>
      <c r="BDQ7" s="10">
        <v>0</v>
      </c>
      <c r="BDR7" s="10">
        <v>0</v>
      </c>
      <c r="BDS7" s="10">
        <v>0</v>
      </c>
      <c r="BDT7" s="10">
        <v>0</v>
      </c>
      <c r="BDU7" s="10">
        <v>0</v>
      </c>
      <c r="BDV7" s="10">
        <v>0</v>
      </c>
      <c r="BDW7" s="10">
        <v>0</v>
      </c>
      <c r="BDX7" s="10">
        <v>0</v>
      </c>
      <c r="BDY7" s="10">
        <v>0</v>
      </c>
      <c r="BDZ7" s="10">
        <v>0</v>
      </c>
      <c r="BEA7" s="10">
        <v>0</v>
      </c>
      <c r="BEB7" s="10">
        <v>0</v>
      </c>
      <c r="BEC7" s="10">
        <v>0</v>
      </c>
      <c r="BED7" s="10">
        <v>0</v>
      </c>
    </row>
    <row r="10" spans="1:1486">
      <c r="A10" t="str" cm="1">
        <f t="array" ref="A10:A11">_xlfn._xlws.SORT(_xlfn._xlws.FILTER(A1:A7,A1:A7&lt;&gt;0))</f>
        <v>Blood</v>
      </c>
      <c r="B10" t="str" cm="1">
        <f t="array" ref="B10:B11">_xlfn._xlws.SORT(_xlfn._xlws.FILTER(B1:B7,B1:B7&lt;&gt;0))</f>
        <v>Blood</v>
      </c>
      <c r="C10" t="str" cm="1">
        <f t="array" ref="C10:C12">_xlfn._xlws.SORT(_xlfn._xlws.FILTER(C1:C7,C1:C7&lt;&gt;0))</f>
        <v>Blood</v>
      </c>
      <c r="D10" t="str" cm="1">
        <f t="array" ref="D10:D12">_xlfn._xlws.SORT(_xlfn._xlws.FILTER(D1:D7,D1:D7&lt;&gt;0))</f>
        <v>Aggression</v>
      </c>
      <c r="E10" t="str" cm="1">
        <f t="array" ref="E10:E12">_xlfn._xlws.SORT(_xlfn._xlws.FILTER(E1:E7,E1:E7&lt;&gt;0))</f>
        <v>Blood</v>
      </c>
      <c r="F10" t="str" cm="1">
        <f t="array" ref="F10:F11">_xlfn._xlws.SORT(_xlfn._xlws.FILTER(F1:F7,F1:F7&lt;&gt;0))</f>
        <v>Blood</v>
      </c>
      <c r="G10" t="str" cm="1">
        <f t="array" ref="G10:G13">_xlfn._xlws.SORT(_xlfn._xlws.FILTER(G1:G7,G1:G7&lt;&gt;0))</f>
        <v>Absorb</v>
      </c>
      <c r="H10" t="str" cm="1">
        <f t="array" ref="H10:H12">_xlfn._xlws.SORT(_xlfn._xlws.FILTER(H1:H7,H1:H7&lt;&gt;0))</f>
        <v>Blood</v>
      </c>
      <c r="I10" t="str" cm="1">
        <f t="array" ref="I10:I11">_xlfn._xlws.SORT(_xlfn._xlws.FILTER(I1:I7,I1:I7&lt;&gt;0))</f>
        <v>Blood</v>
      </c>
      <c r="J10" t="str" cm="1">
        <f t="array" ref="J10:J12">_xlfn._xlws.SORT(_xlfn._xlws.FILTER(J1:J7,J1:J7&lt;&gt;0))</f>
        <v>Blood</v>
      </c>
      <c r="K10" t="str" cm="1">
        <f t="array" ref="K10:K11">_xlfn._xlws.SORT(_xlfn._xlws.FILTER(K1:K7,K1:K7&lt;&gt;0))</f>
        <v>Blood</v>
      </c>
      <c r="L10" t="str" cm="1">
        <f t="array" ref="L10:L13">_xlfn._xlws.SORT(_xlfn._xlws.FILTER(L1:L7,L1:L7&lt;&gt;0))</f>
        <v>Blood</v>
      </c>
      <c r="M10" t="str" cm="1">
        <f t="array" ref="M10:M11">_xlfn._xlws.SORT(_xlfn._xlws.FILTER(M1:M7,M1:M7&lt;&gt;0))</f>
        <v>Blood</v>
      </c>
      <c r="N10" t="str" cm="1">
        <f t="array" ref="N10:N11">_xlfn._xlws.SORT(_xlfn._xlws.FILTER(N1:N7,N1:N7&lt;&gt;0))</f>
        <v>Blood</v>
      </c>
      <c r="O10" t="str" cm="1">
        <f t="array" ref="O10:O11">_xlfn._xlws.SORT(_xlfn._xlws.FILTER(O1:O7,O1:O7&lt;&gt;0))</f>
        <v>Blood</v>
      </c>
      <c r="P10" t="str" cm="1">
        <f t="array" ref="P10:P13">_xlfn._xlws.SORT(_xlfn._xlws.FILTER(P1:P7,P1:P7&lt;&gt;0))</f>
        <v>Aggression</v>
      </c>
      <c r="Q10" t="str" cm="1">
        <f t="array" ref="Q10">_xlfn._xlws.SORT(_xlfn._xlws.FILTER(Q1:Q7,Q1:Q7&lt;&gt;0))</f>
        <v>Blood</v>
      </c>
      <c r="R10" t="str" cm="1">
        <f t="array" ref="R10:R12">_xlfn._xlws.SORT(_xlfn._xlws.FILTER(R1:R7,R1:R7&lt;&gt;0))</f>
        <v>Blood</v>
      </c>
      <c r="S10" t="str" cm="1">
        <f t="array" ref="S10">_xlfn._xlws.SORT(_xlfn._xlws.FILTER(S1:S7,S1:S7&lt;&gt;0))</f>
        <v>Blood</v>
      </c>
      <c r="T10" t="str" cm="1">
        <f t="array" ref="T10">_xlfn._xlws.SORT(_xlfn._xlws.FILTER(T1:T7,T1:T7&lt;&gt;0))</f>
        <v>Blood</v>
      </c>
      <c r="U10" t="str" cm="1">
        <f t="array" ref="U10">_xlfn._xlws.SORT(_xlfn._xlws.FILTER(U1:U7,U1:U7&lt;&gt;0))</f>
        <v>Blood</v>
      </c>
      <c r="V10" t="str" cm="1">
        <f t="array" ref="V10:V11">_xlfn._xlws.SORT(_xlfn._xlws.FILTER(V1:V7,V1:V7&lt;&gt;0))</f>
        <v>Blood</v>
      </c>
      <c r="W10" t="str" cm="1">
        <f t="array" ref="W10">_xlfn._xlws.SORT(_xlfn._xlws.FILTER(W1:W7,W1:W7&lt;&gt;0))</f>
        <v>Blood</v>
      </c>
      <c r="X10" t="str" cm="1">
        <f t="array" ref="X10:X12">_xlfn._xlws.SORT(_xlfn._xlws.FILTER(X1:X7,X1:X7&lt;&gt;0))</f>
        <v>Absorb</v>
      </c>
      <c r="Y10" t="str" cm="1">
        <f t="array" ref="Y10:Y13">_xlfn._xlws.SORT(_xlfn._xlws.FILTER(Y1:Y7,Y1:Y7&lt;&gt;0))</f>
        <v>Blood</v>
      </c>
      <c r="Z10" t="str" cm="1">
        <f t="array" ref="Z10:Z11">_xlfn._xlws.SORT(_xlfn._xlws.FILTER(Z1:Z7,Z1:Z7&lt;&gt;0))</f>
        <v>Blood</v>
      </c>
      <c r="AA10" t="str" cm="1">
        <f t="array" ref="AA10:AA13">_xlfn._xlws.SORT(_xlfn._xlws.FILTER(AA1:AA7,AA1:AA7&lt;&gt;0))</f>
        <v>Blood</v>
      </c>
      <c r="AB10" t="str" cm="1">
        <f t="array" ref="AB10:AB11">_xlfn._xlws.SORT(_xlfn._xlws.FILTER(AB1:AB7,AB1:AB7&lt;&gt;0))</f>
        <v>Blood</v>
      </c>
      <c r="AC10" t="str" cm="1">
        <f t="array" ref="AC10:AC12">_xlfn._xlws.SORT(_xlfn._xlws.FILTER(AC1:AC7,AC1:AC7&lt;&gt;0))</f>
        <v>Absorb</v>
      </c>
      <c r="AD10" t="str" cm="1">
        <f t="array" ref="AD10:AD13">_xlfn._xlws.SORT(_xlfn._xlws.FILTER(AD1:AD7,AD1:AD7&lt;&gt;0))</f>
        <v>Blood</v>
      </c>
      <c r="AE10" t="str" cm="1">
        <f t="array" ref="AE10:AE13">_xlfn._xlws.SORT(_xlfn._xlws.FILTER(AE1:AE7,AE1:AE7&lt;&gt;0))</f>
        <v>Enhance</v>
      </c>
      <c r="AF10" t="str" cm="1">
        <f t="array" ref="AF10:AF12">_xlfn._xlws.SORT(_xlfn._xlws.FILTER(AF1:AF7,AF1:AF7&lt;&gt;0))</f>
        <v>Force</v>
      </c>
      <c r="AG10" t="str" cm="1">
        <f t="array" ref="AG10:AG11">_xlfn._xlws.SORT(_xlfn._xlws.FILTER(AG1:AG7,AG1:AG7&lt;&gt;0))</f>
        <v>Force</v>
      </c>
      <c r="AH10" t="str" cm="1">
        <f t="array" ref="AH10">_xlfn._xlws.SORT(_xlfn._xlws.FILTER(AH1:AH7,AH1:AH7&lt;&gt;0))</f>
        <v>Gravity</v>
      </c>
      <c r="AI10" t="str" cm="1">
        <f t="array" ref="AI10:AI11">_xlfn._xlws.SORT(_xlfn._xlws.FILTER(AI1:AI7,AI1:AI7&lt;&gt;0))</f>
        <v>Force</v>
      </c>
      <c r="AJ10" t="str" cm="1">
        <f t="array" ref="AJ10">_xlfn._xlws.SORT(_xlfn._xlws.FILTER(AJ1:AJ7,AJ1:AJ7&lt;&gt;0))</f>
        <v>Force</v>
      </c>
      <c r="AK10" t="str" cm="1">
        <f t="array" ref="AK10:AK11">_xlfn._xlws.SORT(_xlfn._xlws.FILTER(AK1:AK7,AK1:AK7&lt;&gt;0))</f>
        <v>Force</v>
      </c>
      <c r="AL10" t="str" cm="1">
        <f t="array" ref="AL10:AL11">_xlfn._xlws.SORT(_xlfn._xlws.FILTER(AL1:AL7,AL1:AL7&lt;&gt;0))</f>
        <v>Gravity</v>
      </c>
      <c r="AM10" t="str" cm="1">
        <f t="array" ref="AM10:AM13">_xlfn._xlws.SORT(_xlfn._xlws.FILTER(AM1:AM7,AM1:AM7&lt;&gt;0))</f>
        <v>Enhance</v>
      </c>
      <c r="AN10" t="str" cm="1">
        <f t="array" ref="AN10:AN11">_xlfn._xlws.SORT(_xlfn._xlws.FILTER(AN1:AN7,AN1:AN7&lt;&gt;0))</f>
        <v>Force</v>
      </c>
      <c r="AO10" t="str" cm="1">
        <f t="array" ref="AO10:AO11">_xlfn._xlws.SORT(_xlfn._xlws.FILTER(AO1:AO7,AO1:AO7&lt;&gt;0))</f>
        <v>Force</v>
      </c>
      <c r="AP10" t="str" cm="1">
        <f t="array" ref="AP10:AP11">_xlfn._xlws.SORT(_xlfn._xlws.FILTER(AP1:AP7,AP1:AP7&lt;&gt;0))</f>
        <v>Force</v>
      </c>
      <c r="AQ10" t="str" cm="1">
        <f t="array" ref="AQ10">_xlfn._xlws.SORT(_xlfn._xlws.FILTER(AQ1:AQ7,AQ1:AQ7&lt;&gt;0))</f>
        <v>Gravity</v>
      </c>
      <c r="AR10" t="str" cm="1">
        <f t="array" ref="AR10">_xlfn._xlws.SORT(_xlfn._xlws.FILTER(AR1:AR7,AR1:AR7&lt;&gt;0))</f>
        <v>Force</v>
      </c>
      <c r="AS10" t="str" cm="1">
        <f t="array" ref="AS10">_xlfn._xlws.SORT(_xlfn._xlws.FILTER(AS1:AS7,AS1:AS7&lt;&gt;0))</f>
        <v>Force</v>
      </c>
      <c r="AT10" t="str" cm="1">
        <f t="array" ref="AT10:AT11">_xlfn._xlws.SORT(_xlfn._xlws.FILTER(AT1:AT7,AT1:AT7&lt;&gt;0))</f>
        <v>Aggression</v>
      </c>
      <c r="AU10" t="str" cm="1">
        <f t="array" ref="AU10:AU12">_xlfn._xlws.SORT(_xlfn._xlws.FILTER(AU1:AU7,AU1:AU7&lt;&gt;0))</f>
        <v>Enhance</v>
      </c>
      <c r="AV10" t="str" cm="1">
        <f t="array" ref="AV10:AV11">_xlfn._xlws.SORT(_xlfn._xlws.FILTER(AV1:AV7,AV1:AV7&lt;&gt;0))</f>
        <v>Fabricate</v>
      </c>
      <c r="AW10" t="str" cm="1">
        <f t="array" ref="AW10:AW12">_xlfn._xlws.SORT(_xlfn._xlws.FILTER(AW1:AW7,AW1:AW7&lt;&gt;0))</f>
        <v>Force</v>
      </c>
      <c r="AX10" t="str" cm="1">
        <f t="array" ref="AX10">_xlfn._xlws.SORT(_xlfn._xlws.FILTER(AX1:AX7,AX1:AX7&lt;&gt;0))</f>
        <v>Metamagic</v>
      </c>
      <c r="AY10" t="str" cm="1">
        <f t="array" ref="AY10">_xlfn._xlws.SORT(_xlfn._xlws.FILTER(AY1:AY7,AY1:AY7&lt;&gt;0))</f>
        <v>Fabricate</v>
      </c>
      <c r="AZ10" t="str" cm="1">
        <f t="array" ref="AZ10">_xlfn._xlws.SORT(_xlfn._xlws.FILTER(AZ1:AZ7,AZ1:AZ7&lt;&gt;0))</f>
        <v>Earth</v>
      </c>
      <c r="BA10" t="str" cm="1">
        <f t="array" ref="BA10:BA12">_xlfn._xlws.SORT(_xlfn._xlws.FILTER(BA1:BA7,BA1:BA7&lt;&gt;0))</f>
        <v>Enhance</v>
      </c>
      <c r="BB10" t="str" cm="1">
        <f t="array" ref="BB10:BB12">_xlfn._xlws.SORT(_xlfn._xlws.FILTER(BB1:BB7,BB1:BB7&lt;&gt;0))</f>
        <v>Melee</v>
      </c>
      <c r="BC10" t="str" cm="1">
        <f t="array" ref="BC10">_xlfn._xlws.SORT(_xlfn._xlws.FILTER(BC1:BC7,BC1:BC7&lt;&gt;0))</f>
        <v>Perception</v>
      </c>
      <c r="BD10" t="str" cm="1">
        <f t="array" ref="BD10">_xlfn._xlws.SORT(_xlfn._xlws.FILTER(BD1:BD7,BD1:BD7&lt;&gt;0))</f>
        <v>Metamagic</v>
      </c>
      <c r="BE10" t="str" cm="1">
        <f t="array" ref="BE10:BE12">_xlfn._xlws.SORT(_xlfn._xlws.FILTER(BE1:BE7,BE1:BE7&lt;&gt;0))</f>
        <v>Earth</v>
      </c>
      <c r="BF10" t="str" cm="1">
        <f t="array" ref="BF10">_xlfn._xlws.SORT(_xlfn._xlws.FILTER(BF1:BF7,BF1:BF7&lt;&gt;0))</f>
        <v>Force</v>
      </c>
      <c r="BG10" t="str" cm="1">
        <f t="array" ref="BG10:BG11">_xlfn._xlws.SORT(_xlfn._xlws.FILTER(BG1:BG7,BG1:BG7&lt;&gt;0))</f>
        <v>Cloak</v>
      </c>
      <c r="BH10" t="str" cm="1">
        <f t="array" ref="BH10">_xlfn._xlws.SORT(_xlfn._xlws.FILTER(BH1:BH7,BH1:BH7&lt;&gt;0))</f>
        <v>Earth</v>
      </c>
      <c r="BI10" t="str" cm="1">
        <f t="array" ref="BI10">_xlfn._xlws.SORT(_xlfn._xlws.FILTER(BI1:BI7,BI1:BI7&lt;&gt;0))</f>
        <v>Metamagic</v>
      </c>
      <c r="BJ10" t="str" cm="1">
        <f t="array" ref="BJ10">_xlfn._xlws.SORT(_xlfn._xlws.FILTER(BJ1:BJ7,BJ1:BJ7&lt;&gt;0))</f>
        <v>Force</v>
      </c>
      <c r="BK10" t="str" cm="1">
        <f t="array" ref="BK10">_xlfn._xlws.SORT(_xlfn._xlws.FILTER(BK1:BK7,BK1:BK7&lt;&gt;0))</f>
        <v>Earth</v>
      </c>
      <c r="BL10" t="str" cm="1">
        <f t="array" ref="BL10">_xlfn._xlws.SORT(_xlfn._xlws.FILTER(BL1:BL7,BL1:BL7&lt;&gt;0))</f>
        <v>Fabricate</v>
      </c>
      <c r="BM10" t="str" cm="1">
        <f t="array" ref="BM10">_xlfn._xlws.SORT(_xlfn._xlws.FILTER(BM1:BM7,BM1:BM7&lt;&gt;0))</f>
        <v>Metamagic</v>
      </c>
      <c r="BN10" t="str" cm="1">
        <f t="array" ref="BN10">_xlfn._xlws.SORT(_xlfn._xlws.FILTER(BN1:BN7,BN1:BN7&lt;&gt;0))</f>
        <v>Gravity</v>
      </c>
      <c r="BO10" t="str" cm="1">
        <f t="array" ref="BO10:BO11">_xlfn._xlws.SORT(_xlfn._xlws.FILTER(BO1:BO7,BO1:BO7&lt;&gt;0))</f>
        <v>Force</v>
      </c>
      <c r="BP10" t="str" cm="1">
        <f t="array" ref="BP10:BP11">_xlfn._xlws.SORT(_xlfn._xlws.FILTER(BP1:BP7,BP1:BP7&lt;&gt;0))</f>
        <v>Absorb</v>
      </c>
      <c r="BQ10" t="str" cm="1">
        <f t="array" ref="BQ10:BQ13">_xlfn._xlws.SORT(_xlfn._xlws.FILTER(BQ1:BQ7,BQ1:BQ7&lt;&gt;0))</f>
        <v>Frost</v>
      </c>
      <c r="BR10" t="str" cm="1">
        <f t="array" ref="BR10:BR11">_xlfn._xlws.SORT(_xlfn._xlws.FILTER(BR1:BR7,BR1:BR7&lt;&gt;0))</f>
        <v>Fabricate</v>
      </c>
      <c r="BS10" t="str" cm="1">
        <f t="array" ref="BS10">_xlfn._xlws.SORT(_xlfn._xlws.FILTER(BS1:BS7,BS1:BS7&lt;&gt;0))</f>
        <v>Force</v>
      </c>
      <c r="BT10" t="str" cm="1">
        <f t="array" ref="BT10:BT12">_xlfn._xlws.SORT(_xlfn._xlws.FILTER(BT1:BT7,BT1:BT7&lt;&gt;0))</f>
        <v>Fabricate</v>
      </c>
      <c r="BU10" t="str" cm="1">
        <f t="array" ref="BU10:BU12">_xlfn._xlws.SORT(_xlfn._xlws.FILTER(BU1:BU7,BU1:BU7&lt;&gt;0))</f>
        <v>Magic</v>
      </c>
      <c r="BV10" t="str" cm="1">
        <f t="array" ref="BV10">_xlfn._xlws.SORT(_xlfn._xlws.FILTER(BV1:BV7,BV1:BV7&lt;&gt;0))</f>
        <v>Earth</v>
      </c>
      <c r="BW10" t="str" cm="1">
        <f t="array" ref="BW10:BW12">_xlfn._xlws.SORT(_xlfn._xlws.FILTER(BW1:BW7,BW1:BW7&lt;&gt;0))</f>
        <v>Earth</v>
      </c>
      <c r="BX10" t="str" cm="1">
        <f t="array" ref="BX10:BX12">_xlfn._xlws.SORT(_xlfn._xlws.FILTER(BX1:BX7,BX1:BX7&lt;&gt;0))</f>
        <v>Force</v>
      </c>
      <c r="BY10" t="str" cm="1">
        <f t="array" ref="BY10:BY11">_xlfn._xlws.SORT(_xlfn._xlws.FILTER(BY1:BY7,BY1:BY7&lt;&gt;0))</f>
        <v>Recovery</v>
      </c>
      <c r="BZ10" t="str" cm="1">
        <f t="array" ref="BZ10">_xlfn._xlws.SORT(_xlfn._xlws.FILTER(BZ1:BZ7,BZ1:BZ7&lt;&gt;0))</f>
        <v>Soul</v>
      </c>
      <c r="CA10" t="str" cm="1">
        <f t="array" ref="CA10:CA11">_xlfn._xlws.SORT(_xlfn._xlws.FILTER(CA1:CA7,CA1:CA7&lt;&gt;0))</f>
        <v>Enhance</v>
      </c>
      <c r="CB10" t="str" cm="1">
        <f t="array" ref="CB10">_xlfn._xlws.SORT(_xlfn._xlws.FILTER(CB1:CB7,CB1:CB7&lt;&gt;0))</f>
        <v>Magic</v>
      </c>
      <c r="CC10" t="str" cm="1">
        <f t="array" ref="CC10">_xlfn._xlws.SORT(_xlfn._xlws.FILTER(CC1:CC7,CC1:CC7&lt;&gt;0))</f>
        <v>Soul</v>
      </c>
      <c r="CD10" t="str" cm="1">
        <f t="array" ref="CD10">_xlfn._xlws.SORT(_xlfn._xlws.FILTER(CD1:CD7,CD1:CD7&lt;&gt;0))</f>
        <v>Death</v>
      </c>
      <c r="CE10" t="str" cm="1">
        <f t="array" ref="CE10">_xlfn._xlws.SORT(_xlfn._xlws.FILTER(CE1:CE7,CE1:CE7&lt;&gt;0))</f>
        <v>Oblivion</v>
      </c>
      <c r="CF10" t="str" cm="1">
        <f t="array" ref="CF10">_xlfn._xlws.SORT(_xlfn._xlws.FILTER(CF1:CF7,CF1:CF7&lt;&gt;0))</f>
        <v>Metamagic</v>
      </c>
      <c r="CG10" t="str" cm="1">
        <f t="array" ref="CG10:CG12">_xlfn._xlws.SORT(_xlfn._xlws.FILTER(CG1:CG7,CG1:CG7&lt;&gt;0))</f>
        <v>Bind</v>
      </c>
      <c r="CH10" t="str" cm="1">
        <f t="array" ref="CH10">_xlfn._xlws.SORT(_xlfn._xlws.FILTER(CH1:CH7,CH1:CH7&lt;&gt;0))</f>
        <v>Oblivion</v>
      </c>
      <c r="CI10" t="str" cm="1">
        <f t="array" ref="CI10">_xlfn._xlws.SORT(_xlfn._xlws.FILTER(CI1:CI7,CI1:CI7&lt;&gt;0))</f>
        <v>Death</v>
      </c>
      <c r="CJ10" t="str" cm="1">
        <f t="array" ref="CJ10">_xlfn._xlws.SORT(_xlfn._xlws.FILTER(CJ1:CJ7,CJ1:CJ7&lt;&gt;0))</f>
        <v>Oblivion</v>
      </c>
      <c r="CK10" t="str" cm="1">
        <f t="array" ref="CK10">_xlfn._xlws.SORT(_xlfn._xlws.FILTER(CK1:CK7,CK1:CK7&lt;&gt;0))</f>
        <v>Soul</v>
      </c>
      <c r="CL10" t="str" cm="1">
        <f t="array" ref="CL10:CL11">_xlfn._xlws.SORT(_xlfn._xlws.FILTER(CL1:CL7,CL1:CL7&lt;&gt;0))</f>
        <v>Bind</v>
      </c>
      <c r="CM10" t="str" cm="1">
        <f t="array" ref="CM10:CM11">_xlfn._xlws.SORT(_xlfn._xlws.FILTER(CM1:CM7,CM1:CM7&lt;&gt;0))</f>
        <v>Rune</v>
      </c>
      <c r="CN10" t="str" cm="1">
        <f t="array" ref="CN10">_xlfn._xlws.SORT(_xlfn._xlws.FILTER(CN1:CN7,CN1:CN7&lt;&gt;0))</f>
        <v>Oblivion</v>
      </c>
      <c r="CO10" t="str" cm="1">
        <f t="array" ref="CO10">_xlfn._xlws.SORT(_xlfn._xlws.FILTER(CO1:CO7,CO1:CO7&lt;&gt;0))</f>
        <v>Oblivion</v>
      </c>
      <c r="CP10" t="str" cm="1">
        <f t="array" ref="CP10:CP12">_xlfn._xlws.SORT(_xlfn._xlws.FILTER(CP1:CP7,CP1:CP7&lt;&gt;0))</f>
        <v>Enhance</v>
      </c>
      <c r="CQ10" t="str" cm="1">
        <f t="array" ref="CQ10">_xlfn._xlws.SORT(_xlfn._xlws.FILTER(CQ1:CQ7,CQ1:CQ7&lt;&gt;0))</f>
        <v>Oblivion</v>
      </c>
      <c r="CR10" t="str" cm="1">
        <f t="array" ref="CR10">_xlfn._xlws.SORT(_xlfn._xlws.FILTER(CR1:CR7,CR1:CR7&lt;&gt;0))</f>
        <v>Oblivion</v>
      </c>
      <c r="CS10" t="str" cm="1">
        <f t="array" ref="CS10">_xlfn._xlws.SORT(_xlfn._xlws.FILTER(CS1:CS7,CS1:CS7&lt;&gt;0))</f>
        <v>Soul</v>
      </c>
      <c r="CT10" t="str" cm="1">
        <f t="array" ref="CT10:CT11">_xlfn._xlws.SORT(_xlfn._xlws.FILTER(CT1:CT7,CT1:CT7&lt;&gt;0))</f>
        <v>Oblivion</v>
      </c>
      <c r="CU10" t="str" cm="1">
        <f t="array" ref="CU10">_xlfn._xlws.SORT(_xlfn._xlws.FILTER(CU1:CU7,CU1:CU7&lt;&gt;0))</f>
        <v>Oblivion</v>
      </c>
      <c r="CV10" t="str" cm="1">
        <f t="array" ref="CV10">_xlfn._xlws.SORT(_xlfn._xlws.FILTER(CV1:CV7,CV1:CV7&lt;&gt;0))</f>
        <v>Soul</v>
      </c>
      <c r="CW10" t="str" cm="1">
        <f t="array" ref="CW10">_xlfn._xlws.SORT(_xlfn._xlws.FILTER(CW1:CW7,CW1:CW7&lt;&gt;0))</f>
        <v>Oblivion</v>
      </c>
      <c r="CX10" t="str" cm="1">
        <f t="array" ref="CX10">_xlfn._xlws.SORT(_xlfn._xlws.FILTER(CX1:CX7,CX1:CX7&lt;&gt;0))</f>
        <v>Oblivion</v>
      </c>
      <c r="CY10" t="str" cm="1">
        <f t="array" ref="CY10">_xlfn._xlws.SORT(_xlfn._xlws.FILTER(CY1:CY7,CY1:CY7&lt;&gt;0))</f>
        <v>Oblivion</v>
      </c>
      <c r="CZ10" t="str" cm="1">
        <f t="array" ref="CZ10">_xlfn._xlws.SORT(_xlfn._xlws.FILTER(CZ1:CZ7,CZ1:CZ7&lt;&gt;0))</f>
        <v>Oblivion</v>
      </c>
      <c r="DA10" t="str" cm="1">
        <f t="array" ref="DA10">_xlfn._xlws.SORT(_xlfn._xlws.FILTER(DA1:DA7,DA1:DA7&lt;&gt;0))</f>
        <v>Death</v>
      </c>
      <c r="DB10" t="str" cm="1">
        <f t="array" ref="DB10">_xlfn._xlws.SORT(_xlfn._xlws.FILTER(DB1:DB7,DB1:DB7&lt;&gt;0))</f>
        <v>Oblivion</v>
      </c>
      <c r="DC10" t="str" cm="1">
        <f t="array" ref="DC10">_xlfn._xlws.SORT(_xlfn._xlws.FILTER(DC1:DC7,DC1:DC7&lt;&gt;0))</f>
        <v>Death</v>
      </c>
      <c r="DD10" t="str" cm="1">
        <f t="array" ref="DD10">_xlfn._xlws.SORT(_xlfn._xlws.FILTER(DD1:DD7,DD1:DD7&lt;&gt;0))</f>
        <v>Shock</v>
      </c>
      <c r="DE10" t="str" cm="1">
        <f t="array" ref="DE10">_xlfn._xlws.SORT(_xlfn._xlws.FILTER(DE1:DE7,DE1:DE7&lt;&gt;0))</f>
        <v>Frost</v>
      </c>
      <c r="DF10" t="str" cm="1">
        <f t="array" ref="DF10">_xlfn._xlws.SORT(_xlfn._xlws.FILTER(DF1:DF7,DF1:DF7&lt;&gt;0))</f>
        <v>Fire</v>
      </c>
      <c r="DG10" t="str" cm="1">
        <f t="array" ref="DG10">_xlfn._xlws.SORT(_xlfn._xlws.FILTER(DG1:DG7,DG1:DG7&lt;&gt;0))</f>
        <v>Frost</v>
      </c>
      <c r="DH10" t="str" cm="1">
        <f t="array" ref="DH10">_xlfn._xlws.SORT(_xlfn._xlws.FILTER(DH1:DH7,DH1:DH7&lt;&gt;0))</f>
        <v>Fire</v>
      </c>
      <c r="DI10" t="str" cm="1">
        <f t="array" ref="DI10">_xlfn._xlws.SORT(_xlfn._xlws.FILTER(DI1:DI7,DI1:DI7&lt;&gt;0))</f>
        <v>Frost</v>
      </c>
      <c r="DJ10" t="str" cm="1">
        <f t="array" ref="DJ10">_xlfn._xlws.SORT(_xlfn._xlws.FILTER(DJ1:DJ7,DJ1:DJ7&lt;&gt;0))</f>
        <v>Fire</v>
      </c>
      <c r="DK10" t="str" cm="1">
        <f t="array" ref="DK10:DK11">_xlfn._xlws.SORT(_xlfn._xlws.FILTER(DK1:DK7,DK1:DK7&lt;&gt;0))</f>
        <v>Shock</v>
      </c>
      <c r="DL10" t="str" cm="1">
        <f t="array" ref="DL10">_xlfn._xlws.SORT(_xlfn._xlws.FILTER(DL1:DL7,DL1:DL7&lt;&gt;0))</f>
        <v>Fire</v>
      </c>
      <c r="DM10" t="str" cm="1">
        <f t="array" ref="DM10">_xlfn._xlws.SORT(_xlfn._xlws.FILTER(DM1:DM7,DM1:DM7&lt;&gt;0))</f>
        <v>Shock</v>
      </c>
      <c r="DN10" t="str" cm="1">
        <f t="array" ref="DN10">_xlfn._xlws.SORT(_xlfn._xlws.FILTER(DN1:DN7,DN1:DN7&lt;&gt;0))</f>
        <v>Frost</v>
      </c>
      <c r="DO10" t="str" cm="1">
        <f t="array" ref="DO10">_xlfn._xlws.SORT(_xlfn._xlws.FILTER(DO1:DO7,DO1:DO7&lt;&gt;0))</f>
        <v>Frost</v>
      </c>
      <c r="DP10" t="str" cm="1">
        <f t="array" ref="DP10">_xlfn._xlws.SORT(_xlfn._xlws.FILTER(DP1:DP7,DP1:DP7&lt;&gt;0))</f>
        <v>Fire</v>
      </c>
      <c r="DQ10" t="str" cm="1">
        <f t="array" ref="DQ10">_xlfn._xlws.SORT(_xlfn._xlws.FILTER(DQ1:DQ7,DQ1:DQ7&lt;&gt;0))</f>
        <v>Shock</v>
      </c>
      <c r="DR10" t="str" cm="1">
        <f t="array" ref="DR10">_xlfn._xlws.SORT(_xlfn._xlws.FILTER(DR1:DR7,DR1:DR7&lt;&gt;0))</f>
        <v>Shock</v>
      </c>
      <c r="DS10" t="str" cm="1">
        <f t="array" ref="DS10">_xlfn._xlws.SORT(_xlfn._xlws.FILTER(DS1:DS7,DS1:DS7&lt;&gt;0))</f>
        <v>Fire</v>
      </c>
      <c r="DT10" t="str" cm="1">
        <f t="array" ref="DT10">_xlfn._xlws.SORT(_xlfn._xlws.FILTER(DT1:DT7,DT1:DT7&lt;&gt;0))</f>
        <v>Shock</v>
      </c>
      <c r="DU10" t="str" cm="1">
        <f t="array" ref="DU10">_xlfn._xlws.SORT(_xlfn._xlws.FILTER(DU1:DU7,DU1:DU7&lt;&gt;0))</f>
        <v>Fire</v>
      </c>
      <c r="DV10" t="str" cm="1">
        <f t="array" ref="DV10">_xlfn._xlws.SORT(_xlfn._xlws.FILTER(DV1:DV7,DV1:DV7&lt;&gt;0))</f>
        <v>Frost</v>
      </c>
      <c r="DW10" t="str" cm="1">
        <f t="array" ref="DW10">_xlfn._xlws.SORT(_xlfn._xlws.FILTER(DW1:DW7,DW1:DW7&lt;&gt;0))</f>
        <v>Shock</v>
      </c>
      <c r="DX10" t="str" cm="1">
        <f t="array" ref="DX10">_xlfn._xlws.SORT(_xlfn._xlws.FILTER(DX1:DX7,DX1:DX7&lt;&gt;0))</f>
        <v>Frost</v>
      </c>
      <c r="DY10" t="str" cm="1">
        <f t="array" ref="DY10:DY13">_xlfn._xlws.SORT(_xlfn._xlws.FILTER(DY1:DY7,DY1:DY7&lt;&gt;0))</f>
        <v>Fire</v>
      </c>
      <c r="DZ10" t="str" cm="1">
        <f t="array" ref="DZ10:DZ11">_xlfn._xlws.SORT(_xlfn._xlws.FILTER(DZ1:DZ7,DZ1:DZ7&lt;&gt;0))</f>
        <v>Shock</v>
      </c>
      <c r="EA10" t="str" cm="1">
        <f t="array" ref="EA10">_xlfn._xlws.SORT(_xlfn._xlws.FILTER(EA1:EA7,EA1:EA7&lt;&gt;0))</f>
        <v>Shock</v>
      </c>
      <c r="EB10" t="str" cm="1">
        <f t="array" ref="EB10">_xlfn._xlws.SORT(_xlfn._xlws.FILTER(EB1:EB7,EB1:EB7&lt;&gt;0))</f>
        <v>Fire</v>
      </c>
      <c r="EC10" t="str" cm="1">
        <f t="array" ref="EC10:EC12">_xlfn._xlws.SORT(_xlfn._xlws.FILTER(EC1:EC7,EC1:EC7&lt;&gt;0))</f>
        <v>Fire</v>
      </c>
      <c r="ED10" t="str" cm="1">
        <f t="array" ref="ED10">_xlfn._xlws.SORT(_xlfn._xlws.FILTER(ED1:ED7,ED1:ED7&lt;&gt;0))</f>
        <v>Frost</v>
      </c>
      <c r="EE10" t="str" cm="1">
        <f t="array" ref="EE10:EE12">_xlfn._xlws.SORT(_xlfn._xlws.FILTER(EE1:EE7,EE1:EE7&lt;&gt;0))</f>
        <v>Frost</v>
      </c>
      <c r="EF10" t="str" cm="1">
        <f t="array" ref="EF10:EF12">_xlfn._xlws.SORT(_xlfn._xlws.FILTER(EF1:EF7,EF1:EF7&lt;&gt;0))</f>
        <v>Resistance</v>
      </c>
      <c r="EG10" t="str" cm="1">
        <f t="array" ref="EG10:EG11">_xlfn._xlws.SORT(_xlfn._xlws.FILTER(EG1:EG7,EG1:EG7&lt;&gt;0))</f>
        <v>Frost</v>
      </c>
      <c r="EH10" t="str" cm="1">
        <f t="array" ref="EH10:EH11">_xlfn._xlws.SORT(_xlfn._xlws.FILTER(EH1:EH7,EH1:EH7&lt;&gt;0))</f>
        <v>Earth</v>
      </c>
      <c r="EI10" t="str" cm="1">
        <f t="array" ref="EI10:EI11">_xlfn._xlws.SORT(_xlfn._xlws.FILTER(EI1:EI7,EI1:EI7&lt;&gt;0))</f>
        <v>Magic</v>
      </c>
      <c r="EJ10" t="str" cm="1">
        <f t="array" ref="EJ10:EJ11">_xlfn._xlws.SORT(_xlfn._xlws.FILTER(EJ1:EJ7,EJ1:EJ7&lt;&gt;0))</f>
        <v>Light</v>
      </c>
      <c r="EK10" t="str" cm="1">
        <f t="array" ref="EK10:EK11">_xlfn._xlws.SORT(_xlfn._xlws.FILTER(EK1:EK7,EK1:EK7&lt;&gt;0))</f>
        <v>Fabricate</v>
      </c>
      <c r="EL10" t="str" cm="1">
        <f t="array" ref="EL10:EL11">_xlfn._xlws.SORT(_xlfn._xlws.FILTER(EL1:EL7,EL1:EL7&lt;&gt;0))</f>
        <v>Magic</v>
      </c>
      <c r="EM10" t="str" cm="1">
        <f t="array" ref="EM10">_xlfn._xlws.SORT(_xlfn._xlws.FILTER(EM1:EM7,EM1:EM7&lt;&gt;0))</f>
        <v>Magicka</v>
      </c>
      <c r="EN10" t="str" cm="1">
        <f t="array" ref="EN10:EN11">_xlfn._xlws.SORT(_xlfn._xlws.FILTER(EN1:EN7,EN1:EN7&lt;&gt;0))</f>
        <v>Health</v>
      </c>
      <c r="EO10" t="str" cm="1">
        <f t="array" ref="EO10:EO11">_xlfn._xlws.SORT(_xlfn._xlws.FILTER(EO1:EO7,EO1:EO7&lt;&gt;0))</f>
        <v>Light</v>
      </c>
      <c r="EP10" t="str" cm="1">
        <f t="array" ref="EP10:EP11">_xlfn._xlws.SORT(_xlfn._xlws.FILTER(EP1:EP7,EP1:EP7&lt;&gt;0))</f>
        <v>Health</v>
      </c>
      <c r="EQ10" t="str" cm="1">
        <f t="array" ref="EQ10">_xlfn._xlws.SORT(_xlfn._xlws.FILTER(EQ1:EQ7,EQ1:EQ7&lt;&gt;0))</f>
        <v>Metamagic</v>
      </c>
      <c r="ER10" t="str" cm="1">
        <f t="array" ref="ER10:ER11">_xlfn._xlws.SORT(_xlfn._xlws.FILTER(ER1:ER7,ER1:ER7&lt;&gt;0))</f>
        <v>Death</v>
      </c>
      <c r="ES10" t="str" cm="1">
        <f t="array" ref="ES10:ES11">_xlfn._xlws.SORT(_xlfn._xlws.FILTER(ES1:ES7,ES1:ES7&lt;&gt;0))</f>
        <v>Command</v>
      </c>
      <c r="ET10" t="str" cm="1">
        <f t="array" ref="ET10:ET11">_xlfn._xlws.SORT(_xlfn._xlws.FILTER(ET1:ET7,ET1:ET7&lt;&gt;0))</f>
        <v>Fabricate</v>
      </c>
      <c r="EU10" t="str" cm="1">
        <f t="array" ref="EU10:EU12">_xlfn._xlws.SORT(_xlfn._xlws.FILTER(EU1:EU7,EU1:EU7&lt;&gt;0))</f>
        <v>Fabricate</v>
      </c>
      <c r="EV10" t="str" cm="1">
        <f t="array" ref="EV10:EV12">_xlfn._xlws.SORT(_xlfn._xlws.FILTER(EV1:EV7,EV1:EV7&lt;&gt;0))</f>
        <v>Health</v>
      </c>
      <c r="EW10" t="str" cm="1">
        <f t="array" ref="EW10:EW11">_xlfn._xlws.SORT(_xlfn._xlws.FILTER(EW1:EW7,EW1:EW7&lt;&gt;0))</f>
        <v>Light</v>
      </c>
      <c r="EX10" t="str" cm="1">
        <f t="array" ref="EX10:EX11">_xlfn._xlws.SORT(_xlfn._xlws.FILTER(EX1:EX7,EX1:EX7&lt;&gt;0))</f>
        <v>Health</v>
      </c>
      <c r="EY10" t="str" cm="1">
        <f t="array" ref="EY10:EY11">_xlfn._xlws.SORT(_xlfn._xlws.FILTER(EY1:EY7,EY1:EY7&lt;&gt;0))</f>
        <v>Command</v>
      </c>
      <c r="EZ10" t="str" cm="1">
        <f t="array" ref="EZ10">_xlfn._xlws.SORT(_xlfn._xlws.FILTER(EZ1:EZ7,EZ1:EZ7&lt;&gt;0))</f>
        <v>Metamagic</v>
      </c>
      <c r="FA10" t="str" cm="1">
        <f t="array" ref="FA10:FA11">_xlfn._xlws.SORT(_xlfn._xlws.FILTER(FA1:FA7,FA1:FA7&lt;&gt;0))</f>
        <v>Command</v>
      </c>
      <c r="FB10" t="str" cm="1">
        <f t="array" ref="FB10:FB11">_xlfn._xlws.SORT(_xlfn._xlws.FILTER(FB1:FB7,FB1:FB7&lt;&gt;0))</f>
        <v>Fabricate</v>
      </c>
      <c r="FC10" t="str" cm="1">
        <f t="array" ref="FC10:FC11">_xlfn._xlws.SORT(_xlfn._xlws.FILTER(FC1:FC7,FC1:FC7&lt;&gt;0))</f>
        <v>Aggression</v>
      </c>
      <c r="FD10" t="str" cm="1">
        <f t="array" ref="FD10:FD11">_xlfn._xlws.SORT(_xlfn._xlws.FILTER(FD1:FD7,FD1:FD7&lt;&gt;0))</f>
        <v>Death</v>
      </c>
      <c r="FE10" t="str" cm="1">
        <f t="array" ref="FE10:FE11">_xlfn._xlws.SORT(_xlfn._xlws.FILTER(FE1:FE7,FE1:FE7&lt;&gt;0))</f>
        <v>Aggression</v>
      </c>
      <c r="FF10" t="str" cm="1">
        <f t="array" ref="FF10:FF12">_xlfn._xlws.SORT(_xlfn._xlws.FILTER(FF1:FF7,FF1:FF7&lt;&gt;0))</f>
        <v>Enhance</v>
      </c>
      <c r="FG10" t="str" cm="1">
        <f t="array" ref="FG10:FG12">_xlfn._xlws.SORT(_xlfn._xlws.FILTER(FG1:FG7,FG1:FG7&lt;&gt;0))</f>
        <v>Health</v>
      </c>
      <c r="FH10" t="str" cm="1">
        <f t="array" ref="FH10:FH11">_xlfn._xlws.SORT(_xlfn._xlws.FILTER(FH1:FH7,FH1:FH7&lt;&gt;0))</f>
        <v>Fabricate</v>
      </c>
      <c r="FI10" t="str" cm="1">
        <f t="array" ref="FI10:FI12">_xlfn._xlws.SORT(_xlfn._xlws.FILTER(FI1:FI7,FI1:FI7&lt;&gt;0))</f>
        <v>Bind</v>
      </c>
      <c r="FJ10" t="str" cm="1">
        <f t="array" ref="FJ10:FJ11">_xlfn._xlws.SORT(_xlfn._xlws.FILTER(FJ1:FJ7,FJ1:FJ7&lt;&gt;0))</f>
        <v>Health</v>
      </c>
      <c r="FK10" t="str" cm="1">
        <f t="array" ref="FK10:FK11">_xlfn._xlws.SORT(_xlfn._xlws.FILTER(FK1:FK7,FK1:FK7&lt;&gt;0))</f>
        <v>Light</v>
      </c>
      <c r="FL10" t="str" cm="1">
        <f t="array" ref="FL10:FL11">_xlfn._xlws.SORT(_xlfn._xlws.FILTER(FL1:FL7,FL1:FL7&lt;&gt;0))</f>
        <v>Fabricate</v>
      </c>
      <c r="FM10" t="str" cm="1">
        <f t="array" ref="FM10:FM11">_xlfn._xlws.SORT(_xlfn._xlws.FILTER(FM1:FM7,FM1:FM7&lt;&gt;0))</f>
        <v>Health</v>
      </c>
      <c r="FN10" t="str" cm="1">
        <f t="array" ref="FN10:FN11">_xlfn._xlws.SORT(_xlfn._xlws.FILTER(FN1:FN7,FN1:FN7&lt;&gt;0))</f>
        <v>Divine</v>
      </c>
      <c r="FO10" t="str" cm="1">
        <f t="array" ref="FO10:FO12">_xlfn._xlws.SORT(_xlfn._xlws.FILTER(FO1:FO7,FO1:FO7&lt;&gt;0))</f>
        <v>Absorb</v>
      </c>
      <c r="FP10" t="str" cm="1">
        <f t="array" ref="FP10">_xlfn._xlws.SORT(_xlfn._xlws.FILTER(FP1:FP7,FP1:FP7&lt;&gt;0))</f>
        <v>Recovery</v>
      </c>
      <c r="FQ10" t="str" cm="1">
        <f t="array" ref="FQ10:FQ11">_xlfn._xlws.SORT(_xlfn._xlws.FILTER(FQ1:FQ7,FQ1:FQ7&lt;&gt;0))</f>
        <v>Absorb</v>
      </c>
      <c r="FR10" t="str" cm="1">
        <f t="array" ref="FR10:FR12">_xlfn._xlws.SORT(_xlfn._xlws.FILTER(FR1:FR7,FR1:FR7&lt;&gt;0))</f>
        <v>Absorb</v>
      </c>
      <c r="FS10" t="str" cm="1">
        <f t="array" ref="FS10:FS12">_xlfn._xlws.SORT(_xlfn._xlws.FILTER(FS1:FS7,FS1:FS7&lt;&gt;0))</f>
        <v>Magicka</v>
      </c>
      <c r="FT10" t="str" cm="1">
        <f t="array" ref="FT10:FT11">_xlfn._xlws.SORT(_xlfn._xlws.FILTER(FT1:FT7,FT1:FT7&lt;&gt;0))</f>
        <v>Death</v>
      </c>
      <c r="FU10" t="str" cm="1">
        <f t="array" ref="FU10">_xlfn._xlws.SORT(_xlfn._xlws.FILTER(FU1:FU7,FU1:FU7&lt;&gt;0))</f>
        <v>Death</v>
      </c>
      <c r="FV10" t="str" cm="1">
        <f t="array" ref="FV10">_xlfn._xlws.SORT(_xlfn._xlws.FILTER(FV1:FV7,FV1:FV7&lt;&gt;0))</f>
        <v>Death</v>
      </c>
      <c r="FW10" t="str" cm="1">
        <f t="array" ref="FW10:FW12">_xlfn._xlws.SORT(_xlfn._xlws.FILTER(FW1:FW7,FW1:FW7&lt;&gt;0))</f>
        <v>Absorb</v>
      </c>
      <c r="FX10" t="str" cm="1">
        <f t="array" ref="FX10">_xlfn._xlws.SORT(_xlfn._xlws.FILTER(FX1:FX7,FX1:FX7&lt;&gt;0))</f>
        <v>Death</v>
      </c>
      <c r="FY10" t="str" cm="1">
        <f t="array" ref="FY10">_xlfn._xlws.SORT(_xlfn._xlws.FILTER(FY1:FY7,FY1:FY7&lt;&gt;0))</f>
        <v>Disease</v>
      </c>
      <c r="FZ10" t="str" cm="1">
        <f t="array" ref="FZ10:FZ11">_xlfn._xlws.SORT(_xlfn._xlws.FILTER(FZ1:FZ7,FZ1:FZ7&lt;&gt;0))</f>
        <v>Skill</v>
      </c>
      <c r="GA10" t="str" cm="1">
        <f t="array" ref="GA10">_xlfn._xlws.SORT(_xlfn._xlws.FILTER(GA1:GA7,GA1:GA7&lt;&gt;0))</f>
        <v>Protection</v>
      </c>
      <c r="GB10" t="str" cm="1">
        <f t="array" ref="GB10:GB11">_xlfn._xlws.SORT(_xlfn._xlws.FILTER(GB1:GB7,GB1:GB7&lt;&gt;0))</f>
        <v>Enhance</v>
      </c>
      <c r="GC10" t="str" cm="1">
        <f t="array" ref="GC10:GC11">_xlfn._xlws.SORT(_xlfn._xlws.FILTER(GC1:GC7,GC1:GC7&lt;&gt;0))</f>
        <v>Cloak</v>
      </c>
      <c r="GD10" t="str" cm="1">
        <f t="array" ref="GD10">_xlfn._xlws.SORT(_xlfn._xlws.FILTER(GD1:GD7,GD1:GD7&lt;&gt;0))</f>
        <v>Metamagic</v>
      </c>
      <c r="GE10" t="str" cm="1">
        <f t="array" ref="GE10:GE11">_xlfn._xlws.SORT(_xlfn._xlws.FILTER(GE1:GE7,GE1:GE7&lt;&gt;0))</f>
        <v>Absorb</v>
      </c>
      <c r="GF10" t="str" cm="1">
        <f t="array" ref="GF10">_xlfn._xlws.SORT(_xlfn._xlws.FILTER(GF1:GF7,GF1:GF7&lt;&gt;0))</f>
        <v>Recovery</v>
      </c>
      <c r="GG10" t="str" cm="1">
        <f t="array" ref="GG10:GG11">_xlfn._xlws.SORT(_xlfn._xlws.FILTER(GG1:GG7,GG1:GG7&lt;&gt;0))</f>
        <v>Health</v>
      </c>
      <c r="GH10" t="str" cm="1">
        <f t="array" ref="GH10">_xlfn._xlws.SORT(_xlfn._xlws.FILTER(GH1:GH7,GH1:GH7&lt;&gt;0))</f>
        <v>Recovery</v>
      </c>
      <c r="GI10" t="str" cm="1">
        <f t="array" ref="GI10:GI11">_xlfn._xlws.SORT(_xlfn._xlws.FILTER(GI1:GI7,GI1:GI7&lt;&gt;0))</f>
        <v>Health</v>
      </c>
      <c r="GJ10" t="str" cm="1">
        <f t="array" ref="GJ10:GJ11">_xlfn._xlws.SORT(_xlfn._xlws.FILTER(GJ1:GJ7,GJ1:GJ7&lt;&gt;0))</f>
        <v>Divine</v>
      </c>
      <c r="GK10" t="str" cm="1">
        <f t="array" ref="GK10:GK11">_xlfn._xlws.SORT(_xlfn._xlws.FILTER(GK1:GK7,GK1:GK7&lt;&gt;0))</f>
        <v>Death</v>
      </c>
      <c r="GL10" t="str" cm="1">
        <f t="array" ref="GL10:GL11">_xlfn._xlws.SORT(_xlfn._xlws.FILTER(GL1:GL7,GL1:GL7&lt;&gt;0))</f>
        <v>Divine</v>
      </c>
      <c r="GM10" t="str" cm="1">
        <f t="array" ref="GM10:GM11">_xlfn._xlws.SORT(_xlfn._xlws.FILTER(GM1:GM7,GM1:GM7&lt;&gt;0))</f>
        <v>Divine</v>
      </c>
      <c r="GN10" t="str" cm="1">
        <f t="array" ref="GN10">_xlfn._xlws.SORT(_xlfn._xlws.FILTER(GN1:GN7,GN1:GN7&lt;&gt;0))</f>
        <v>Recovery</v>
      </c>
      <c r="GO10" t="str" cm="1">
        <f t="array" ref="GO10:GO13">_xlfn._xlws.SORT(_xlfn._xlws.FILTER(GO1:GO7,GO1:GO7&lt;&gt;0))</f>
        <v>Divine</v>
      </c>
      <c r="GP10" t="str" cm="1">
        <f t="array" ref="GP10:GP11">_xlfn._xlws.SORT(_xlfn._xlws.FILTER(GP1:GP7,GP1:GP7&lt;&gt;0))</f>
        <v>Cloak</v>
      </c>
      <c r="GQ10" t="str" cm="1">
        <f t="array" ref="GQ10:GQ11">_xlfn._xlws.SORT(_xlfn._xlws.FILTER(GQ1:GQ7,GQ1:GQ7&lt;&gt;0))</f>
        <v>Divine</v>
      </c>
      <c r="GR10" t="str" cm="1">
        <f t="array" ref="GR10:GR13">_xlfn._xlws.SORT(_xlfn._xlws.FILTER(GR1:GR7,GR1:GR7&lt;&gt;0))</f>
        <v>Death</v>
      </c>
      <c r="GS10" t="str" cm="1">
        <f t="array" ref="GS10:GS13">_xlfn._xlws.SORT(_xlfn._xlws.FILTER(GS1:GS7,GS1:GS7&lt;&gt;0))</f>
        <v>Magic</v>
      </c>
      <c r="GT10" t="str" cm="1">
        <f t="array" ref="GT10">_xlfn._xlws.SORT(_xlfn._xlws.FILTER(GT1:GT7,GT1:GT7&lt;&gt;0))</f>
        <v>Fire</v>
      </c>
      <c r="GU10" t="str" cm="1">
        <f t="array" ref="GU10:GU11">_xlfn._xlws.SORT(_xlfn._xlws.FILTER(GU1:GU7,GU1:GU7&lt;&gt;0))</f>
        <v>Fire</v>
      </c>
      <c r="GV10" t="str" cm="1">
        <f t="array" ref="GV10">_xlfn._xlws.SORT(_xlfn._xlws.FILTER(GV1:GV7,GV1:GV7&lt;&gt;0))</f>
        <v>Shock</v>
      </c>
      <c r="GW10" t="str" cm="1">
        <f t="array" ref="GW10:GW11">_xlfn._xlws.SORT(_xlfn._xlws.FILTER(GW1:GW7,GW1:GW7&lt;&gt;0))</f>
        <v>Frost</v>
      </c>
      <c r="GX10" t="str" cm="1">
        <f t="array" ref="GX10">_xlfn._xlws.SORT(_xlfn._xlws.FILTER(GX1:GX7,GX1:GX7&lt;&gt;0))</f>
        <v>Shock</v>
      </c>
      <c r="GY10" t="str" cm="1">
        <f t="array" ref="GY10">_xlfn._xlws.SORT(_xlfn._xlws.FILTER(GY1:GY7,GY1:GY7&lt;&gt;0))</f>
        <v>Magic</v>
      </c>
      <c r="GZ10" t="str" cm="1">
        <f t="array" ref="GZ10">_xlfn._xlws.SORT(_xlfn._xlws.FILTER(GZ1:GZ7,GZ1:GZ7&lt;&gt;0))</f>
        <v>Frost</v>
      </c>
      <c r="HA10" t="str" cm="1">
        <f t="array" ref="HA10">_xlfn._xlws.SORT(_xlfn._xlws.FILTER(HA1:HA7,HA1:HA7&lt;&gt;0))</f>
        <v>Magic</v>
      </c>
      <c r="HB10" t="str" cm="1">
        <f t="array" ref="HB10">_xlfn._xlws.SORT(_xlfn._xlws.FILTER(HB1:HB7,HB1:HB7&lt;&gt;0))</f>
        <v>Fire</v>
      </c>
      <c r="HC10" t="str" cm="1">
        <f t="array" ref="HC10">_xlfn._xlws.SORT(_xlfn._xlws.FILTER(HC1:HC7,HC1:HC7&lt;&gt;0))</f>
        <v>Frost</v>
      </c>
      <c r="HD10" t="str" cm="1">
        <f t="array" ref="HD10">_xlfn._xlws.SORT(_xlfn._xlws.FILTER(HD1:HD7,HD1:HD7&lt;&gt;0))</f>
        <v>Force</v>
      </c>
      <c r="HE10" t="str" cm="1">
        <f t="array" ref="HE10">_xlfn._xlws.SORT(_xlfn._xlws.FILTER(HE1:HE7,HE1:HE7&lt;&gt;0))</f>
        <v>Fire</v>
      </c>
      <c r="HF10" t="str" cm="1">
        <f t="array" ref="HF10">_xlfn._xlws.SORT(_xlfn._xlws.FILTER(HF1:HF7,HF1:HF7&lt;&gt;0))</f>
        <v>Frost</v>
      </c>
      <c r="HG10" t="str" cm="1">
        <f t="array" ref="HG10">_xlfn._xlws.SORT(_xlfn._xlws.FILTER(HG1:HG7,HG1:HG7&lt;&gt;0))</f>
        <v>Water</v>
      </c>
      <c r="HH10" t="str" cm="1">
        <f t="array" ref="HH10">_xlfn._xlws.SORT(_xlfn._xlws.FILTER(HH1:HH7,HH1:HH7&lt;&gt;0))</f>
        <v>Frost</v>
      </c>
      <c r="HI10" t="str" cm="1">
        <f t="array" ref="HI10:HI11">_xlfn._xlws.SORT(_xlfn._xlws.FILTER(HI1:HI7,HI1:HI7&lt;&gt;0))</f>
        <v>Fire</v>
      </c>
      <c r="HJ10" t="str" cm="1">
        <f t="array" ref="HJ10">_xlfn._xlws.SORT(_xlfn._xlws.FILTER(HJ1:HJ7,HJ1:HJ7&lt;&gt;0))</f>
        <v>Fire</v>
      </c>
      <c r="HK10" t="str" cm="1">
        <f t="array" ref="HK10">_xlfn._xlws.SORT(_xlfn._xlws.FILTER(HK1:HK7,HK1:HK7&lt;&gt;0))</f>
        <v>Shock</v>
      </c>
      <c r="HL10" t="str" cm="1">
        <f t="array" ref="HL10:HL13">_xlfn._xlws.SORT(_xlfn._xlws.FILTER(HL1:HL7,HL1:HL7&lt;&gt;0))</f>
        <v>Cloak</v>
      </c>
      <c r="HM10" t="str" cm="1">
        <f t="array" ref="HM10:HM12">_xlfn._xlws.SORT(_xlfn._xlws.FILTER(HM1:HM7,HM1:HM7&lt;&gt;0))</f>
        <v>Frost</v>
      </c>
      <c r="HN10" t="str" cm="1">
        <f t="array" ref="HN10">_xlfn._xlws.SORT(_xlfn._xlws.FILTER(HN1:HN7,HN1:HN7&lt;&gt;0))</f>
        <v>Frost</v>
      </c>
      <c r="HO10" t="str" cm="1">
        <f t="array" ref="HO10">_xlfn._xlws.SORT(_xlfn._xlws.FILTER(HO1:HO7,HO1:HO7&lt;&gt;0))</f>
        <v>Frost</v>
      </c>
      <c r="HP10" t="str" cm="1">
        <f t="array" ref="HP10:HP12">_xlfn._xlws.SORT(_xlfn._xlws.FILTER(HP1:HP7,HP1:HP7&lt;&gt;0))</f>
        <v>Fire</v>
      </c>
      <c r="HQ10" t="str" cm="1">
        <f t="array" ref="HQ10">_xlfn._xlws.SORT(_xlfn._xlws.FILTER(HQ1:HQ7,HQ1:HQ7&lt;&gt;0))</f>
        <v>Magic</v>
      </c>
      <c r="HR10" t="str" cm="1">
        <f t="array" ref="HR10:HR11">_xlfn._xlws.SORT(_xlfn._xlws.FILTER(HR1:HR7,HR1:HR7&lt;&gt;0))</f>
        <v>Enhance</v>
      </c>
      <c r="HS10" t="str" cm="1">
        <f t="array" ref="HS10:HS11">_xlfn._xlws.SORT(_xlfn._xlws.FILTER(HS1:HS7,HS1:HS7&lt;&gt;0))</f>
        <v>Fire</v>
      </c>
      <c r="HT10" t="str" cm="1">
        <f t="array" ref="HT10:HT12">_xlfn._xlws.SORT(_xlfn._xlws.FILTER(HT1:HT7,HT1:HT7&lt;&gt;0))</f>
        <v>Recovery</v>
      </c>
      <c r="HU10" t="str" cm="1">
        <f t="array" ref="HU10:HU13">_xlfn._xlws.SORT(_xlfn._xlws.FILTER(HU1:HU7,HU1:HU7&lt;&gt;0))</f>
        <v>Frost</v>
      </c>
      <c r="HV10" t="str" cm="1">
        <f t="array" ref="HV10:HV12">_xlfn._xlws.SORT(_xlfn._xlws.FILTER(HV1:HV7,HV1:HV7&lt;&gt;0))</f>
        <v>Fire</v>
      </c>
      <c r="HW10" t="str" cm="1">
        <f t="array" ref="HW10">_xlfn._xlws.SORT(_xlfn._xlws.FILTER(HW1:HW7,HW1:HW7&lt;&gt;0))</f>
        <v>Fire</v>
      </c>
      <c r="HX10" t="str" cm="1">
        <f t="array" ref="HX10">_xlfn._xlws.SORT(_xlfn._xlws.FILTER(HX1:HX7,HX1:HX7&lt;&gt;0))</f>
        <v>Shock</v>
      </c>
      <c r="HY10" t="str" cm="1">
        <f t="array" ref="HY10:HY11">_xlfn._xlws.SORT(_xlfn._xlws.FILTER(HY1:HY7,HY1:HY7&lt;&gt;0))</f>
        <v>Metamagic</v>
      </c>
      <c r="HZ10" t="str" cm="1">
        <f t="array" ref="HZ10:HZ13">_xlfn._xlws.SORT(_xlfn._xlws.FILTER(HZ1:HZ7,HZ1:HZ7&lt;&gt;0))</f>
        <v>Frost</v>
      </c>
      <c r="IA10" t="str" cm="1">
        <f t="array" ref="IA10">_xlfn._xlws.SORT(_xlfn._xlws.FILTER(IA1:IA7,IA1:IA7&lt;&gt;0))</f>
        <v>Frost</v>
      </c>
      <c r="IB10" t="str" cm="1">
        <f t="array" ref="IB10">_xlfn._xlws.SORT(_xlfn._xlws.FILTER(IB1:IB7,IB1:IB7&lt;&gt;0))</f>
        <v>Frost</v>
      </c>
      <c r="IC10" t="str" cm="1">
        <f t="array" ref="IC10:IC12">_xlfn._xlws.SORT(_xlfn._xlws.FILTER(IC1:IC7,IC1:IC7&lt;&gt;0))</f>
        <v>Fire</v>
      </c>
      <c r="ID10" t="str" cm="1">
        <f t="array" ref="ID10:ID12">_xlfn._xlws.SORT(_xlfn._xlws.FILTER(ID1:ID7,ID1:ID7&lt;&gt;0))</f>
        <v>Enhance</v>
      </c>
      <c r="IE10" t="str" cm="1">
        <f t="array" ref="IE10:IE11">_xlfn._xlws.SORT(_xlfn._xlws.FILTER(IE1:IE7,IE1:IE7&lt;&gt;0))</f>
        <v>Fire</v>
      </c>
      <c r="IF10" t="str" cm="1">
        <f t="array" ref="IF10">_xlfn._xlws.SORT(_xlfn._xlws.FILTER(IF1:IF7,IF1:IF7&lt;&gt;0))</f>
        <v>Shock</v>
      </c>
      <c r="IG10" t="str" cm="1">
        <f t="array" ref="IG10">_xlfn._xlws.SORT(_xlfn._xlws.FILTER(IG1:IG7,IG1:IG7&lt;&gt;0))</f>
        <v>Shock</v>
      </c>
      <c r="IH10" t="str" cm="1">
        <f t="array" ref="IH10:IH12">_xlfn._xlws.SORT(_xlfn._xlws.FILTER(IH1:IH7,IH1:IH7&lt;&gt;0))</f>
        <v>Fire</v>
      </c>
      <c r="II10" t="str" cm="1">
        <f t="array" ref="II10:II12">_xlfn._xlws.SORT(_xlfn._xlws.FILTER(II1:II7,II1:II7&lt;&gt;0))</f>
        <v>Fire</v>
      </c>
      <c r="IJ10" t="str" cm="1">
        <f t="array" ref="IJ10">_xlfn._xlws.SORT(_xlfn._xlws.FILTER(IJ1:IJ7,IJ1:IJ7&lt;&gt;0))</f>
        <v>Shock</v>
      </c>
      <c r="IK10" t="str" cm="1">
        <f t="array" ref="IK10">_xlfn._xlws.SORT(_xlfn._xlws.FILTER(IK1:IK7,IK1:IK7&lt;&gt;0))</f>
        <v>Frost</v>
      </c>
      <c r="IL10" t="str" cm="1">
        <f t="array" ref="IL10">_xlfn._xlws.SORT(_xlfn._xlws.FILTER(IL1:IL7,IL1:IL7&lt;&gt;0))</f>
        <v>Metamagic</v>
      </c>
      <c r="IM10" t="str" cm="1">
        <f t="array" ref="IM10">_xlfn._xlws.SORT(_xlfn._xlws.FILTER(IM1:IM7,IM1:IM7&lt;&gt;0))</f>
        <v>Metamagic</v>
      </c>
      <c r="IN10" t="str" cm="1">
        <f t="array" ref="IN10">_xlfn._xlws.SORT(_xlfn._xlws.FILTER(IN1:IN7,IN1:IN7&lt;&gt;0))</f>
        <v>Fire</v>
      </c>
      <c r="IO10" t="str" cm="1">
        <f t="array" ref="IO10">_xlfn._xlws.SORT(_xlfn._xlws.FILTER(IO1:IO7,IO1:IO7&lt;&gt;0))</f>
        <v>Frost</v>
      </c>
      <c r="IP10" t="str" cm="1">
        <f t="array" ref="IP10">_xlfn._xlws.SORT(_xlfn._xlws.FILTER(IP1:IP7,IP1:IP7&lt;&gt;0))</f>
        <v>Shock</v>
      </c>
      <c r="IQ10" t="str" cm="1">
        <f t="array" ref="IQ10">_xlfn._xlws.SORT(_xlfn._xlws.FILTER(IQ1:IQ7,IQ1:IQ7&lt;&gt;0))</f>
        <v>Fire</v>
      </c>
      <c r="IR10" t="str" cm="1">
        <f t="array" ref="IR10">_xlfn._xlws.SORT(_xlfn._xlws.FILTER(IR1:IR7,IR1:IR7&lt;&gt;0))</f>
        <v>Fire</v>
      </c>
      <c r="IS10" t="str" cm="1">
        <f t="array" ref="IS10:IS11">_xlfn._xlws.SORT(_xlfn._xlws.FILTER(IS1:IS7,IS1:IS7&lt;&gt;0))</f>
        <v>Enhance</v>
      </c>
      <c r="IT10" t="str" cm="1">
        <f t="array" ref="IT10:IT11">_xlfn._xlws.SORT(_xlfn._xlws.FILTER(IT1:IT7,IT1:IT7&lt;&gt;0))</f>
        <v>Enhance</v>
      </c>
      <c r="IU10" t="str" cm="1">
        <f t="array" ref="IU10:IU11">_xlfn._xlws.SORT(_xlfn._xlws.FILTER(IU1:IU7,IU1:IU7&lt;&gt;0))</f>
        <v>Shock</v>
      </c>
      <c r="IV10" t="str" cm="1">
        <f t="array" ref="IV10">_xlfn._xlws.SORT(_xlfn._xlws.FILTER(IV1:IV7,IV1:IV7&lt;&gt;0))</f>
        <v>Fire</v>
      </c>
      <c r="IW10" t="str" cm="1">
        <f t="array" ref="IW10:IW11">_xlfn._xlws.SORT(_xlfn._xlws.FILTER(IW1:IW7,IW1:IW7&lt;&gt;0))</f>
        <v>Metamagic</v>
      </c>
      <c r="IX10" t="str" cm="1">
        <f t="array" ref="IX10:IX11">_xlfn._xlws.SORT(_xlfn._xlws.FILTER(IX1:IX7,IX1:IX7&lt;&gt;0))</f>
        <v>Health</v>
      </c>
      <c r="IY10" t="str" cm="1">
        <f t="array" ref="IY10:IY11">_xlfn._xlws.SORT(_xlfn._xlws.FILTER(IY1:IY7,IY1:IY7&lt;&gt;0))</f>
        <v>Divine</v>
      </c>
      <c r="IZ10" t="str" cm="1">
        <f t="array" ref="IZ10">_xlfn._xlws.SORT(_xlfn._xlws.FILTER(IZ1:IZ7,IZ1:IZ7&lt;&gt;0))</f>
        <v>Divine</v>
      </c>
      <c r="JA10" t="str" cm="1">
        <f t="array" ref="JA10">_xlfn._xlws.SORT(_xlfn._xlws.FILTER(JA1:JA7,JA1:JA7&lt;&gt;0))</f>
        <v>Recovery</v>
      </c>
      <c r="JB10" t="str" cm="1">
        <f t="array" ref="JB10:JB11">_xlfn._xlws.SORT(_xlfn._xlws.FILTER(JB1:JB7,JB1:JB7&lt;&gt;0))</f>
        <v>Enhance</v>
      </c>
      <c r="JC10" t="str" cm="1">
        <f t="array" ref="JC10:JC12">_xlfn._xlws.SORT(_xlfn._xlws.FILTER(JC1:JC7,JC1:JC7&lt;&gt;0))</f>
        <v>Enhance</v>
      </c>
      <c r="JD10" t="str" cm="1">
        <f t="array" ref="JD10">_xlfn._xlws.SORT(_xlfn._xlws.FILTER(JD1:JD7,JD1:JD7&lt;&gt;0))</f>
        <v>Poison</v>
      </c>
      <c r="JE10" t="str" cm="1">
        <f t="array" ref="JE10:JE11">_xlfn._xlws.SORT(_xlfn._xlws.FILTER(JE1:JE7,JE1:JE7&lt;&gt;0))</f>
        <v>Divine</v>
      </c>
      <c r="JF10" t="str" cm="1">
        <f t="array" ref="JF10">_xlfn._xlws.SORT(_xlfn._xlws.FILTER(JF1:JF7,JF1:JF7&lt;&gt;0))</f>
        <v>Divine</v>
      </c>
      <c r="JG10" t="str" cm="1">
        <f t="array" ref="JG10:JG11">_xlfn._xlws.SORT(_xlfn._xlws.FILTER(JG1:JG7,JG1:JG7&lt;&gt;0))</f>
        <v>Divine</v>
      </c>
      <c r="JH10" t="str" cm="1">
        <f t="array" ref="JH10:JH11">_xlfn._xlws.SORT(_xlfn._xlws.FILTER(JH1:JH7,JH1:JH7&lt;&gt;0))</f>
        <v>Protection</v>
      </c>
      <c r="JI10" t="str" cm="1">
        <f t="array" ref="JI10">_xlfn._xlws.SORT(_xlfn._xlws.FILTER(JI1:JI7,JI1:JI7&lt;&gt;0))</f>
        <v>Shock</v>
      </c>
      <c r="JJ10" t="str" cm="1">
        <f t="array" ref="JJ10:JJ13">_xlfn._xlws.SORT(_xlfn._xlws.FILTER(JJ1:JJ7,JJ1:JJ7&lt;&gt;0))</f>
        <v>Enhance</v>
      </c>
      <c r="JK10" t="str" cm="1">
        <f t="array" ref="JK10:JK11">_xlfn._xlws.SORT(_xlfn._xlws.FILTER(JK1:JK7,JK1:JK7&lt;&gt;0))</f>
        <v>Recovery</v>
      </c>
      <c r="JL10" t="str" cm="1">
        <f t="array" ref="JL10:JL11">_xlfn._xlws.SORT(_xlfn._xlws.FILTER(JL1:JL7,JL1:JL7&lt;&gt;0))</f>
        <v>Recovery</v>
      </c>
      <c r="JM10" t="str" cm="1">
        <f t="array" ref="JM10">_xlfn._xlws.SORT(_xlfn._xlws.FILTER(JM1:JM7,JM1:JM7&lt;&gt;0))</f>
        <v>Recovery</v>
      </c>
      <c r="JN10" t="str" cm="1">
        <f t="array" ref="JN10:JN11">_xlfn._xlws.SORT(_xlfn._xlws.FILTER(JN1:JN7,JN1:JN7&lt;&gt;0))</f>
        <v>Health</v>
      </c>
      <c r="JO10" t="str" cm="1">
        <f t="array" ref="JO10">_xlfn._xlws.SORT(_xlfn._xlws.FILTER(JO1:JO7,JO1:JO7&lt;&gt;0))</f>
        <v>Enhance</v>
      </c>
      <c r="JP10" t="str" cm="1">
        <f t="array" ref="JP10:JP11">_xlfn._xlws.SORT(_xlfn._xlws.FILTER(JP1:JP7,JP1:JP7&lt;&gt;0))</f>
        <v>Force</v>
      </c>
      <c r="JQ10" t="str" cm="1">
        <f t="array" ref="JQ10:JQ11">_xlfn._xlws.SORT(_xlfn._xlws.FILTER(JQ1:JQ7,JQ1:JQ7&lt;&gt;0))</f>
        <v>Absorb</v>
      </c>
      <c r="JR10" t="str" cm="1">
        <f t="array" ref="JR10:JR11">_xlfn._xlws.SORT(_xlfn._xlws.FILTER(JR1:JR7,JR1:JR7&lt;&gt;0))</f>
        <v>Health</v>
      </c>
      <c r="JS10" t="str" cm="1">
        <f t="array" ref="JS10:JS11">_xlfn._xlws.SORT(_xlfn._xlws.FILTER(JS1:JS7,JS1:JS7&lt;&gt;0))</f>
        <v>Cloak</v>
      </c>
      <c r="JT10" t="str" cm="1">
        <f t="array" ref="JT10:JT11">_xlfn._xlws.SORT(_xlfn._xlws.FILTER(JT1:JT7,JT1:JT7&lt;&gt;0))</f>
        <v>Cloak</v>
      </c>
      <c r="JU10" t="str" cm="1">
        <f t="array" ref="JU10">_xlfn._xlws.SORT(_xlfn._xlws.FILTER(JU1:JU7,JU1:JU7&lt;&gt;0))</f>
        <v>Force</v>
      </c>
      <c r="JV10" t="str" cm="1">
        <f t="array" ref="JV10:JV11">_xlfn._xlws.SORT(_xlfn._xlws.FILTER(JV1:JV7,JV1:JV7&lt;&gt;0))</f>
        <v>Cloak</v>
      </c>
      <c r="JW10" t="str" cm="1">
        <f t="array" ref="JW10">_xlfn._xlws.SORT(_xlfn._xlws.FILTER(JW1:JW7,JW1:JW7&lt;&gt;0))</f>
        <v>Recovery</v>
      </c>
      <c r="JX10" t="str" cm="1">
        <f t="array" ref="JX10:JX13">_xlfn._xlws.SORT(_xlfn._xlws.FILTER(JX1:JX7,JX1:JX7&lt;&gt;0))</f>
        <v>Aggression</v>
      </c>
      <c r="JY10" t="str" cm="1">
        <f t="array" ref="JY10">_xlfn._xlws.SORT(_xlfn._xlws.FILTER(JY1:JY7,JY1:JY7&lt;&gt;0))</f>
        <v>Shock</v>
      </c>
      <c r="JZ10" t="str" cm="1">
        <f t="array" ref="JZ10">_xlfn._xlws.SORT(_xlfn._xlws.FILTER(JZ1:JZ7,JZ1:JZ7&lt;&gt;0))</f>
        <v>Soul</v>
      </c>
      <c r="KA10" t="str" cm="1">
        <f t="array" ref="KA10">_xlfn._xlws.SORT(_xlfn._xlws.FILTER(KA1:KA7,KA1:KA7&lt;&gt;0))</f>
        <v>Disease</v>
      </c>
      <c r="KB10" t="str" cm="1">
        <f t="array" ref="KB10:KB11">_xlfn._xlws.SORT(_xlfn._xlws.FILTER(KB1:KB7,KB1:KB7&lt;&gt;0))</f>
        <v>Divine</v>
      </c>
      <c r="KC10" t="str" cm="1">
        <f t="array" ref="KC10:KC11">_xlfn._xlws.SORT(_xlfn._xlws.FILTER(KC1:KC7,KC1:KC7&lt;&gt;0))</f>
        <v>Divine</v>
      </c>
      <c r="KD10" t="str" cm="1">
        <f t="array" ref="KD10:KD11">_xlfn._xlws.SORT(_xlfn._xlws.FILTER(KD1:KD7,KD1:KD7&lt;&gt;0))</f>
        <v>Health</v>
      </c>
      <c r="KE10" t="str" cm="1">
        <f t="array" ref="KE10">_xlfn._xlws.SORT(_xlfn._xlws.FILTER(KE1:KE7,KE1:KE7&lt;&gt;0))</f>
        <v>Light</v>
      </c>
      <c r="KF10" t="str" cm="1">
        <f t="array" ref="KF10:KF12">_xlfn._xlws.SORT(_xlfn._xlws.FILTER(KF1:KF7,KF1:KF7&lt;&gt;0))</f>
        <v>Cloak</v>
      </c>
      <c r="KG10" t="str" cm="1">
        <f t="array" ref="KG10">_xlfn._xlws.SORT(_xlfn._xlws.FILTER(KG1:KG7,KG1:KG7&lt;&gt;0))</f>
        <v>Recovery</v>
      </c>
      <c r="KH10" t="str" cm="1">
        <f t="array" ref="KH10:KH12">_xlfn._xlws.SORT(_xlfn._xlws.FILTER(KH1:KH7,KH1:KH7&lt;&gt;0))</f>
        <v>Divine</v>
      </c>
      <c r="KI10" t="str" cm="1">
        <f t="array" ref="KI10:KI11">_xlfn._xlws.SORT(_xlfn._xlws.FILTER(KI1:KI7,KI1:KI7&lt;&gt;0))</f>
        <v>Fire</v>
      </c>
      <c r="KJ10" t="str" cm="1">
        <f t="array" ref="KJ10">_xlfn._xlws.SORT(_xlfn._xlws.FILTER(KJ1:KJ7,KJ1:KJ7&lt;&gt;0))</f>
        <v>Magic</v>
      </c>
      <c r="KK10" t="str" cm="1">
        <f t="array" ref="KK10">_xlfn._xlws.SORT(_xlfn._xlws.FILTER(KK1:KK7,KK1:KK7&lt;&gt;0))</f>
        <v>Force</v>
      </c>
      <c r="KL10" t="str" cm="1">
        <f t="array" ref="KL10:KL11">_xlfn._xlws.SORT(_xlfn._xlws.FILTER(KL1:KL7,KL1:KL7&lt;&gt;0))</f>
        <v>Protection</v>
      </c>
      <c r="KM10" t="str" cm="1">
        <f t="array" ref="KM10:KM12">_xlfn._xlws.SORT(_xlfn._xlws.FILTER(KM1:KM7,KM1:KM7&lt;&gt;0))</f>
        <v>Enhance</v>
      </c>
      <c r="KN10" t="str" cm="1">
        <f t="array" ref="KN10:KN12">_xlfn._xlws.SORT(_xlfn._xlws.FILTER(KN1:KN7,KN1:KN7&lt;&gt;0))</f>
        <v>Enhance</v>
      </c>
      <c r="KO10" t="str" cm="1">
        <f t="array" ref="KO10:KO11">_xlfn._xlws.SORT(_xlfn._xlws.FILTER(KO1:KO7,KO1:KO7&lt;&gt;0))</f>
        <v>Divine</v>
      </c>
      <c r="KP10" t="str" cm="1">
        <f t="array" ref="KP10:KP12">_xlfn._xlws.SORT(_xlfn._xlws.FILTER(KP1:KP7,KP1:KP7&lt;&gt;0))</f>
        <v>Force</v>
      </c>
      <c r="KQ10" t="str" cm="1">
        <f t="array" ref="KQ10:KQ11">_xlfn._xlws.SORT(_xlfn._xlws.FILTER(KQ1:KQ7,KQ1:KQ7&lt;&gt;0))</f>
        <v>Divine</v>
      </c>
      <c r="KR10" t="str" cm="1">
        <f t="array" ref="KR10">_xlfn._xlws.SORT(_xlfn._xlws.FILTER(KR1:KR7,KR1:KR7&lt;&gt;0))</f>
        <v>Disease</v>
      </c>
      <c r="KS10" t="str" cm="1">
        <f t="array" ref="KS10">_xlfn._xlws.SORT(_xlfn._xlws.FILTER(KS1:KS7,KS1:KS7&lt;&gt;0))</f>
        <v>Shock</v>
      </c>
      <c r="KT10" t="str" cm="1">
        <f t="array" ref="KT10:KT11">_xlfn._xlws.SORT(_xlfn._xlws.FILTER(KT1:KT7,KT1:KT7&lt;&gt;0))</f>
        <v>Enhance</v>
      </c>
      <c r="KU10" t="str" cm="1">
        <f t="array" ref="KU10:KU12">_xlfn._xlws.SORT(_xlfn._xlws.FILTER(KU1:KU7,KU1:KU7&lt;&gt;0))</f>
        <v>Fabricate</v>
      </c>
      <c r="KV10" t="str" cm="1">
        <f t="array" ref="KV10:KV12">_xlfn._xlws.SORT(_xlfn._xlws.FILTER(KV1:KV7,KV1:KV7&lt;&gt;0))</f>
        <v>Fabricate</v>
      </c>
      <c r="KW10" t="str" cm="1">
        <f t="array" ref="KW10:KW12">_xlfn._xlws.SORT(_xlfn._xlws.FILTER(KW1:KW7,KW1:KW7&lt;&gt;0))</f>
        <v>Force</v>
      </c>
      <c r="KX10" t="str" cm="1">
        <f t="array" ref="KX10:KX11">_xlfn._xlws.SORT(_xlfn._xlws.FILTER(KX1:KX7,KX1:KX7&lt;&gt;0))</f>
        <v>Light</v>
      </c>
      <c r="KY10" t="str" cm="1">
        <f t="array" ref="KY10:KY11">_xlfn._xlws.SORT(_xlfn._xlws.FILTER(KY1:KY7,KY1:KY7&lt;&gt;0))</f>
        <v>Light</v>
      </c>
      <c r="KZ10" t="str" cm="1">
        <f t="array" ref="KZ10:KZ11">_xlfn._xlws.SORT(_xlfn._xlws.FILTER(KZ1:KZ7,KZ1:KZ7&lt;&gt;0))</f>
        <v>Magic</v>
      </c>
      <c r="LA10" t="str" cm="1">
        <f t="array" ref="LA10:LA12">_xlfn._xlws.SORT(_xlfn._xlws.FILTER(LA1:LA7,LA1:LA7&lt;&gt;0))</f>
        <v>Light</v>
      </c>
      <c r="LB10" t="str" cm="1">
        <f t="array" ref="LB10:LB11">_xlfn._xlws.SORT(_xlfn._xlws.FILTER(LB1:LB7,LB1:LB7&lt;&gt;0))</f>
        <v>Gravity</v>
      </c>
      <c r="LC10" t="str" cm="1">
        <f t="array" ref="LC10:LC12">_xlfn._xlws.SORT(_xlfn._xlws.FILTER(LC1:LC7,LC1:LC7&lt;&gt;0))</f>
        <v>Gravity</v>
      </c>
      <c r="LD10" t="str" cm="1">
        <f t="array" ref="LD10:LD11">_xlfn._xlws.SORT(_xlfn._xlws.FILTER(LD1:LD7,LD1:LD7&lt;&gt;0))</f>
        <v>Light</v>
      </c>
      <c r="LE10" t="str" cm="1">
        <f t="array" ref="LE10:LE11">_xlfn._xlws.SORT(_xlfn._xlws.FILTER(LE1:LE7,LE1:LE7&lt;&gt;0))</f>
        <v>Magic</v>
      </c>
      <c r="LF10" t="str" cm="1">
        <f t="array" ref="LF10:LF12">_xlfn._xlws.SORT(_xlfn._xlws.FILTER(LF1:LF7,LF1:LF7&lt;&gt;0))</f>
        <v>Light</v>
      </c>
      <c r="LG10" t="str" cm="1">
        <f t="array" ref="LG10:LG12">_xlfn._xlws.SORT(_xlfn._xlws.FILTER(LG1:LG7,LG1:LG7&lt;&gt;0))</f>
        <v>Gravity</v>
      </c>
      <c r="LH10" t="str" cm="1">
        <f t="array" ref="LH10:LH12">_xlfn._xlws.SORT(_xlfn._xlws.FILTER(LH1:LH7,LH1:LH7&lt;&gt;0))</f>
        <v>Force</v>
      </c>
      <c r="LI10" t="str" cm="1">
        <f t="array" ref="LI10:LI12">_xlfn._xlws.SORT(_xlfn._xlws.FILTER(LI1:LI7,LI1:LI7&lt;&gt;0))</f>
        <v>Gravity</v>
      </c>
      <c r="LJ10" t="str" cm="1">
        <f t="array" ref="LJ10:LJ12">_xlfn._xlws.SORT(_xlfn._xlws.FILTER(LJ1:LJ7,LJ1:LJ7&lt;&gt;0))</f>
        <v>Force</v>
      </c>
      <c r="LK10" t="str" cm="1">
        <f t="array" ref="LK10:LK12">_xlfn._xlws.SORT(_xlfn._xlws.FILTER(LK1:LK7,LK1:LK7&lt;&gt;0))</f>
        <v>Force</v>
      </c>
      <c r="LL10" t="str" cm="1">
        <f t="array" ref="LL10:LL12">_xlfn._xlws.SORT(_xlfn._xlws.FILTER(LL1:LL7,LL1:LL7&lt;&gt;0))</f>
        <v>Force</v>
      </c>
      <c r="LM10" t="str" cm="1">
        <f t="array" ref="LM10">_xlfn._xlws.SORT(_xlfn._xlws.FILTER(LM1:LM7,LM1:LM7&lt;&gt;0))</f>
        <v>Divine</v>
      </c>
      <c r="LN10" t="str" cm="1">
        <f t="array" ref="LN10:LN11">_xlfn._xlws.SORT(_xlfn._xlws.FILTER(LN1:LN7,LN1:LN7&lt;&gt;0))</f>
        <v>Divine</v>
      </c>
      <c r="LO10" t="str" cm="1">
        <f t="array" ref="LO10:LO11">_xlfn._xlws.SORT(_xlfn._xlws.FILTER(LO1:LO7,LO1:LO7&lt;&gt;0))</f>
        <v>Divine</v>
      </c>
      <c r="LP10" t="str" cm="1">
        <f t="array" ref="LP10">_xlfn._xlws.SORT(_xlfn._xlws.FILTER(LP1:LP7,LP1:LP7&lt;&gt;0))</f>
        <v>Divine</v>
      </c>
      <c r="LQ10" t="str" cm="1">
        <f t="array" ref="LQ10">_xlfn._xlws.SORT(_xlfn._xlws.FILTER(LQ1:LQ7,LQ1:LQ7&lt;&gt;0))</f>
        <v>Ash</v>
      </c>
      <c r="LR10" t="str" cm="1">
        <f t="array" ref="LR10:LR11">_xlfn._xlws.SORT(_xlfn._xlws.FILTER(LR1:LR7,LR1:LR7&lt;&gt;0))</f>
        <v>Earth</v>
      </c>
      <c r="LS10" t="str" cm="1">
        <f t="array" ref="LS10:LS11">_xlfn._xlws.SORT(_xlfn._xlws.FILTER(LS1:LS7,LS1:LS7&lt;&gt;0))</f>
        <v>Oblivion</v>
      </c>
      <c r="LT10" t="str" cm="1">
        <f t="array" ref="LT10:LT11">_xlfn._xlws.SORT(_xlfn._xlws.FILTER(LT1:LT7,LT1:LT7&lt;&gt;0))</f>
        <v>Oblivion</v>
      </c>
      <c r="LU10" t="str" cm="1">
        <f t="array" ref="LU10:LU12">_xlfn._xlws.SORT(_xlfn._xlws.FILTER(LU1:LU7,LU1:LU7&lt;&gt;0))</f>
        <v>Earth</v>
      </c>
      <c r="LV10" t="str" cm="1">
        <f t="array" ref="LV10:LV12">_xlfn._xlws.SORT(_xlfn._xlws.FILTER(LV1:LV7,LV1:LV7&lt;&gt;0))</f>
        <v>Fabricate</v>
      </c>
      <c r="LW10" t="str" cm="1">
        <f t="array" ref="LW10:LW12">_xlfn._xlws.SORT(_xlfn._xlws.FILTER(LW1:LW7,LW1:LW7&lt;&gt;0))</f>
        <v>Fabricate</v>
      </c>
      <c r="LX10" t="str" cm="1">
        <f t="array" ref="LX10">_xlfn._xlws.SORT(_xlfn._xlws.FILTER(LX1:LX7,LX1:LX7&lt;&gt;0))</f>
        <v>Earth</v>
      </c>
      <c r="LY10" t="str" cm="1">
        <f t="array" ref="LY10">_xlfn._xlws.SORT(_xlfn._xlws.FILTER(LY1:LY7,LY1:LY7&lt;&gt;0))</f>
        <v>Wind</v>
      </c>
      <c r="LZ10" t="str" cm="1">
        <f t="array" ref="LZ10">_xlfn._xlws.SORT(_xlfn._xlws.FILTER(LZ1:LZ7,LZ1:LZ7&lt;&gt;0))</f>
        <v>Water</v>
      </c>
      <c r="MA10" t="str" cm="1">
        <f t="array" ref="MA10:MA11">_xlfn._xlws.SORT(_xlfn._xlws.FILTER(MA1:MA7,MA1:MA7&lt;&gt;0))</f>
        <v>Earth</v>
      </c>
      <c r="MB10" t="str" cm="1">
        <f t="array" ref="MB10">_xlfn._xlws.SORT(_xlfn._xlws.FILTER(MB1:MB7,MB1:MB7&lt;&gt;0))</f>
        <v>Earth</v>
      </c>
      <c r="MC10" t="str" cm="1">
        <f t="array" ref="MC10:MC11">_xlfn._xlws.SORT(_xlfn._xlws.FILTER(MC1:MC7,MC1:MC7&lt;&gt;0))</f>
        <v>Rune</v>
      </c>
      <c r="MD10" t="str" cm="1">
        <f t="array" ref="MD10">_xlfn._xlws.SORT(_xlfn._xlws.FILTER(MD1:MD7,MD1:MD7&lt;&gt;0))</f>
        <v>Water</v>
      </c>
      <c r="ME10" t="str" cm="1">
        <f t="array" ref="ME10:ME11">_xlfn._xlws.SORT(_xlfn._xlws.FILTER(ME1:ME7,ME1:ME7&lt;&gt;0))</f>
        <v>Rune</v>
      </c>
      <c r="MF10" t="str" cm="1">
        <f t="array" ref="MF10">_xlfn._xlws.SORT(_xlfn._xlws.FILTER(MF1:MF7,MF1:MF7&lt;&gt;0))</f>
        <v>Wind</v>
      </c>
      <c r="MG10" t="str" cm="1">
        <f t="array" ref="MG10">_xlfn._xlws.SORT(_xlfn._xlws.FILTER(MG1:MG7,MG1:MG7&lt;&gt;0))</f>
        <v>Water</v>
      </c>
      <c r="MH10" t="str" cm="1">
        <f t="array" ref="MH10:MH11">_xlfn._xlws.SORT(_xlfn._xlws.FILTER(MH1:MH7,MH1:MH7&lt;&gt;0))</f>
        <v>Cloak</v>
      </c>
      <c r="MI10" t="str" cm="1">
        <f t="array" ref="MI10:MI11">_xlfn._xlws.SORT(_xlfn._xlws.FILTER(MI1:MI7,MI1:MI7&lt;&gt;0))</f>
        <v>Cloak</v>
      </c>
      <c r="MJ10" t="str" cm="1">
        <f t="array" ref="MJ10">_xlfn._xlws.SORT(_xlfn._xlws.FILTER(MJ1:MJ7,MJ1:MJ7&lt;&gt;0))</f>
        <v>Earth</v>
      </c>
      <c r="MK10" t="str" cm="1">
        <f t="array" ref="MK10">_xlfn._xlws.SORT(_xlfn._xlws.FILTER(MK1:MK7,MK1:MK7&lt;&gt;0))</f>
        <v>Wind</v>
      </c>
      <c r="ML10" t="str" cm="1">
        <f t="array" ref="ML10:ML11">_xlfn._xlws.SORT(_xlfn._xlws.FILTER(ML1:ML7,ML1:ML7&lt;&gt;0))</f>
        <v>Cloak</v>
      </c>
      <c r="MM10" t="str" cm="1">
        <f t="array" ref="MM10">_xlfn._xlws.SORT(_xlfn._xlws.FILTER(MM1:MM7,MM1:MM7&lt;&gt;0))</f>
        <v>Earth</v>
      </c>
      <c r="MN10" t="str" cm="1">
        <f t="array" ref="MN10">_xlfn._xlws.SORT(_xlfn._xlws.FILTER(MN1:MN7,MN1:MN7&lt;&gt;0))</f>
        <v>Wind</v>
      </c>
      <c r="MO10" t="str" cm="1">
        <f t="array" ref="MO10">_xlfn._xlws.SORT(_xlfn._xlws.FILTER(MO1:MO7,MO1:MO7&lt;&gt;0))</f>
        <v>Water</v>
      </c>
      <c r="MP10" t="str" cm="1">
        <f t="array" ref="MP10">_xlfn._xlws.SORT(_xlfn._xlws.FILTER(MP1:MP7,MP1:MP7&lt;&gt;0))</f>
        <v>Earth</v>
      </c>
      <c r="MQ10" t="str" cm="1">
        <f t="array" ref="MQ10">_xlfn._xlws.SORT(_xlfn._xlws.FILTER(MQ1:MQ7,MQ1:MQ7&lt;&gt;0))</f>
        <v>Water</v>
      </c>
      <c r="MR10" t="str" cm="1">
        <f t="array" ref="MR10">_xlfn._xlws.SORT(_xlfn._xlws.FILTER(MR1:MR7,MR1:MR7&lt;&gt;0))</f>
        <v>Wind</v>
      </c>
      <c r="MS10" t="str" cm="1">
        <f t="array" ref="MS10">_xlfn._xlws.SORT(_xlfn._xlws.FILTER(MS1:MS7,MS1:MS7&lt;&gt;0))</f>
        <v>Wind</v>
      </c>
      <c r="MT10" t="str" cm="1">
        <f t="array" ref="MT10:MT12">_xlfn._xlws.SORT(_xlfn._xlws.FILTER(MT1:MT7,MT1:MT7&lt;&gt;0))</f>
        <v>Earth</v>
      </c>
      <c r="MU10" t="str" cm="1">
        <f t="array" ref="MU10">_xlfn._xlws.SORT(_xlfn._xlws.FILTER(MU1:MU7,MU1:MU7&lt;&gt;0))</f>
        <v>Water</v>
      </c>
      <c r="MV10" t="str" cm="1">
        <f t="array" ref="MV10:MV11">_xlfn._xlws.SORT(_xlfn._xlws.FILTER(MV1:MV7,MV1:MV7&lt;&gt;0))</f>
        <v>Death</v>
      </c>
      <c r="MW10" t="str" cm="1">
        <f t="array" ref="MW10:MW11">_xlfn._xlws.SORT(_xlfn._xlws.FILTER(MW1:MW7,MW1:MW7&lt;&gt;0))</f>
        <v>Earth</v>
      </c>
      <c r="MX10" t="str" cm="1">
        <f t="array" ref="MX10:MX11">_xlfn._xlws.SORT(_xlfn._xlws.FILTER(MX1:MX7,MX1:MX7&lt;&gt;0))</f>
        <v>Frost</v>
      </c>
      <c r="MY10" t="str" cm="1">
        <f t="array" ref="MY10:MY12">_xlfn._xlws.SORT(_xlfn._xlws.FILTER(MY1:MY7,MY1:MY7&lt;&gt;0))</f>
        <v>Divine</v>
      </c>
      <c r="MZ10" t="str" cm="1">
        <f t="array" ref="MZ10:MZ11">_xlfn._xlws.SORT(_xlfn._xlws.FILTER(MZ1:MZ7,MZ1:MZ7&lt;&gt;0))</f>
        <v>Rune</v>
      </c>
      <c r="NA10" t="str" cm="1">
        <f t="array" ref="NA10:NA11">_xlfn._xlws.SORT(_xlfn._xlws.FILTER(NA1:NA7,NA1:NA7&lt;&gt;0))</f>
        <v>Resistance</v>
      </c>
      <c r="NB10" t="str" cm="1">
        <f t="array" ref="NB10">_xlfn._xlws.SORT(_xlfn._xlws.FILTER(NB1:NB7,NB1:NB7&lt;&gt;0))</f>
        <v>Teleport</v>
      </c>
      <c r="NC10" t="str" cm="1">
        <f t="array" ref="NC10:NC12">_xlfn._xlws.SORT(_xlfn._xlws.FILTER(NC1:NC7,NC1:NC7&lt;&gt;0))</f>
        <v>Poison</v>
      </c>
      <c r="ND10" t="str" cm="1">
        <f t="array" ref="ND10:ND11">_xlfn._xlws.SORT(_xlfn._xlws.FILTER(ND1:ND7,ND1:ND7&lt;&gt;0))</f>
        <v>Fabricate</v>
      </c>
      <c r="NE10" t="str" cm="1">
        <f t="array" ref="NE10">_xlfn._xlws.SORT(_xlfn._xlws.FILTER(NE1:NE7,NE1:NE7&lt;&gt;0))</f>
        <v>Resistance</v>
      </c>
      <c r="NF10" t="str" cm="1">
        <f t="array" ref="NF10">_xlfn._xlws.SORT(_xlfn._xlws.FILTER(NF1:NF7,NF1:NF7&lt;&gt;0))</f>
        <v>Fabricate</v>
      </c>
      <c r="NG10" t="str" cm="1">
        <f t="array" ref="NG10">_xlfn._xlws.SORT(_xlfn._xlws.FILTER(NG1:NG7,NG1:NG7&lt;&gt;0))</f>
        <v>Death</v>
      </c>
      <c r="NH10" t="str" cm="1">
        <f t="array" ref="NH10">_xlfn._xlws.SORT(_xlfn._xlws.FILTER(NH1:NH7,NH1:NH7&lt;&gt;0))</f>
        <v>Fabricate</v>
      </c>
      <c r="NI10" t="str" cm="1">
        <f t="array" ref="NI10:NI11">_xlfn._xlws.SORT(_xlfn._xlws.FILTER(NI1:NI7,NI1:NI7&lt;&gt;0))</f>
        <v>Divine</v>
      </c>
      <c r="NJ10" t="str" cm="1">
        <f t="array" ref="NJ10">_xlfn._xlws.SORT(_xlfn._xlws.FILTER(NJ1:NJ7,NJ1:NJ7&lt;&gt;0))</f>
        <v>Death</v>
      </c>
      <c r="NK10" t="str" cm="1">
        <f t="array" ref="NK10">_xlfn._xlws.SORT(_xlfn._xlws.FILTER(NK1:NK7,NK1:NK7&lt;&gt;0))</f>
        <v>Poison</v>
      </c>
      <c r="NL10" t="str" cm="1">
        <f t="array" ref="NL10">_xlfn._xlws.SORT(_xlfn._xlws.FILTER(NL1:NL7,NL1:NL7&lt;&gt;0))</f>
        <v>Creature</v>
      </c>
      <c r="NM10" t="str" cm="1">
        <f t="array" ref="NM10">_xlfn._xlws.SORT(_xlfn._xlws.FILTER(NM1:NM7,NM1:NM7&lt;&gt;0))</f>
        <v>Disease</v>
      </c>
      <c r="NN10" t="str" cm="1">
        <f t="array" ref="NN10">_xlfn._xlws.SORT(_xlfn._xlws.FILTER(NN1:NN7,NN1:NN7&lt;&gt;0))</f>
        <v>Fire</v>
      </c>
      <c r="NO10" t="str" cm="1">
        <f t="array" ref="NO10">_xlfn._xlws.SORT(_xlfn._xlws.FILTER(NO1:NO7,NO1:NO7&lt;&gt;0))</f>
        <v>Frost</v>
      </c>
      <c r="NP10" t="str" cm="1">
        <f t="array" ref="NP10">_xlfn._xlws.SORT(_xlfn._xlws.FILTER(NP1:NP7,NP1:NP7&lt;&gt;0))</f>
        <v>Shock</v>
      </c>
      <c r="NQ10" t="str" cm="1">
        <f t="array" ref="NQ10">_xlfn._xlws.SORT(_xlfn._xlws.FILTER(NQ1:NQ7,NQ1:NQ7&lt;&gt;0))</f>
        <v>Fire</v>
      </c>
      <c r="NR10" t="str" cm="1">
        <f t="array" ref="NR10">_xlfn._xlws.SORT(_xlfn._xlws.FILTER(NR1:NR7,NR1:NR7&lt;&gt;0))</f>
        <v>Shock</v>
      </c>
      <c r="NS10" t="str" cm="1">
        <f t="array" ref="NS10">_xlfn._xlws.SORT(_xlfn._xlws.FILTER(NS1:NS7,NS1:NS7&lt;&gt;0))</f>
        <v>Frost</v>
      </c>
      <c r="NT10" t="str" cm="1">
        <f t="array" ref="NT10">_xlfn._xlws.SORT(_xlfn._xlws.FILTER(NT1:NT7,NT1:NT7&lt;&gt;0))</f>
        <v>Shock</v>
      </c>
      <c r="NU10" t="str" cm="1">
        <f t="array" ref="NU10">_xlfn._xlws.SORT(_xlfn._xlws.FILTER(NU1:NU7,NU1:NU7&lt;&gt;0))</f>
        <v>Fire</v>
      </c>
      <c r="NV10" t="str" cm="1">
        <f t="array" ref="NV10">_xlfn._xlws.SORT(_xlfn._xlws.FILTER(NV1:NV7,NV1:NV7&lt;&gt;0))</f>
        <v>Disease</v>
      </c>
      <c r="NW10" t="str" cm="1">
        <f t="array" ref="NW10:NW11">_xlfn._xlws.SORT(_xlfn._xlws.FILTER(NW1:NW7,NW1:NW7&lt;&gt;0))</f>
        <v>Force</v>
      </c>
      <c r="NX10" t="str" cm="1">
        <f t="array" ref="NX10:NX11">_xlfn._xlws.SORT(_xlfn._xlws.FILTER(NX1:NX7,NX1:NX7&lt;&gt;0))</f>
        <v>Cloak</v>
      </c>
      <c r="NY10" t="str" cm="1">
        <f t="array" ref="NY10">_xlfn._xlws.SORT(_xlfn._xlws.FILTER(NY1:NY7,NY1:NY7&lt;&gt;0))</f>
        <v>Poison</v>
      </c>
      <c r="NZ10" t="str" cm="1">
        <f t="array" ref="NZ10">_xlfn._xlws.SORT(_xlfn._xlws.FILTER(NZ1:NZ7,NZ1:NZ7&lt;&gt;0))</f>
        <v>Shock</v>
      </c>
      <c r="OA10" t="str" cm="1">
        <f t="array" ref="OA10:OA12">_xlfn._xlws.SORT(_xlfn._xlws.FILTER(OA1:OA7,OA1:OA7&lt;&gt;0))</f>
        <v>Absorb</v>
      </c>
      <c r="OB10" t="str" cm="1">
        <f t="array" ref="OB10">_xlfn._xlws.SORT(_xlfn._xlws.FILTER(OB1:OB7,OB1:OB7&lt;&gt;0))</f>
        <v>Frost</v>
      </c>
      <c r="OC10" t="str" cm="1">
        <f t="array" ref="OC10">_xlfn._xlws.SORT(_xlfn._xlws.FILTER(OC1:OC7,OC1:OC7&lt;&gt;0))</f>
        <v>Magic</v>
      </c>
      <c r="OD10" t="str" cm="1">
        <f t="array" ref="OD10">_xlfn._xlws.SORT(_xlfn._xlws.FILTER(OD1:OD7,OD1:OD7&lt;&gt;0))</f>
        <v>Light</v>
      </c>
      <c r="OE10" t="str" cm="1">
        <f t="array" ref="OE10:OE11">_xlfn._xlws.SORT(_xlfn._xlws.FILTER(OE1:OE7,OE1:OE7&lt;&gt;0))</f>
        <v>Aggression</v>
      </c>
      <c r="OF10" t="str" cm="1">
        <f t="array" ref="OF10:OF12">_xlfn._xlws.SORT(_xlfn._xlws.FILTER(OF1:OF7,OF1:OF7&lt;&gt;0))</f>
        <v>Light</v>
      </c>
      <c r="OG10" t="str" cm="1">
        <f t="array" ref="OG10:OG13">_xlfn._xlws.SORT(_xlfn._xlws.FILTER(OG1:OG7,OG1:OG7&lt;&gt;0))</f>
        <v>Fire</v>
      </c>
      <c r="OH10" t="str" cm="1">
        <f t="array" ref="OH10">_xlfn._xlws.SORT(_xlfn._xlws.FILTER(OH1:OH7,OH1:OH7&lt;&gt;0))</f>
        <v>Recovery</v>
      </c>
      <c r="OI10" t="str" cm="1">
        <f t="array" ref="OI10">_xlfn._xlws.SORT(_xlfn._xlws.FILTER(OI1:OI7,OI1:OI7&lt;&gt;0))</f>
        <v>Recovery</v>
      </c>
      <c r="OJ10" t="str" cm="1">
        <f t="array" ref="OJ10:OJ11">_xlfn._xlws.SORT(_xlfn._xlws.FILTER(OJ1:OJ7,OJ1:OJ7&lt;&gt;0))</f>
        <v>Light</v>
      </c>
      <c r="OK10" t="str" cm="1">
        <f t="array" ref="OK10:OK12">_xlfn._xlws.SORT(_xlfn._xlws.FILTER(OK1:OK7,OK1:OK7&lt;&gt;0))</f>
        <v>Enhance</v>
      </c>
      <c r="OL10" t="str" cm="1">
        <f t="array" ref="OL10">_xlfn._xlws.SORT(_xlfn._xlws.FILTER(OL1:OL7,OL1:OL7&lt;&gt;0))</f>
        <v>Gravity</v>
      </c>
      <c r="OM10" t="str" cm="1">
        <f t="array" ref="OM10">_xlfn._xlws.SORT(_xlfn._xlws.FILTER(OM1:OM7,OM1:OM7&lt;&gt;0))</f>
        <v>Gravity</v>
      </c>
      <c r="ON10" t="str" cm="1">
        <f t="array" ref="ON10:ON11">_xlfn._xlws.SORT(_xlfn._xlws.FILTER(ON1:ON7,ON1:ON7&lt;&gt;0))</f>
        <v>Force</v>
      </c>
      <c r="OO10" t="str" cm="1">
        <f t="array" ref="OO10:OO11">_xlfn._xlws.SORT(_xlfn._xlws.FILTER(OO1:OO7,OO1:OO7&lt;&gt;0))</f>
        <v>Transmute</v>
      </c>
      <c r="OP10" t="str" cm="1">
        <f t="array" ref="OP10">_xlfn._xlws.SORT(_xlfn._xlws.FILTER(OP1:OP7,OP1:OP7&lt;&gt;0))</f>
        <v>Teleport</v>
      </c>
      <c r="OQ10" t="str" cm="1">
        <f t="array" ref="OQ10:OQ12">_xlfn._xlws.SORT(_xlfn._xlws.FILTER(OQ1:OQ7,OQ1:OQ7&lt;&gt;0))</f>
        <v>Magic</v>
      </c>
      <c r="OR10" t="str" cm="1">
        <f t="array" ref="OR10">_xlfn._xlws.SORT(_xlfn._xlws.FILTER(OR1:OR7,OR1:OR7&lt;&gt;0))</f>
        <v>Force</v>
      </c>
      <c r="OS10" t="str" cm="1">
        <f t="array" ref="OS10:OS11">_xlfn._xlws.SORT(_xlfn._xlws.FILTER(OS1:OS7,OS1:OS7&lt;&gt;0))</f>
        <v>Death</v>
      </c>
      <c r="OT10" t="str" cm="1">
        <f t="array" ref="OT10:OT11">_xlfn._xlws.SORT(_xlfn._xlws.FILTER(OT1:OT7,OT1:OT7&lt;&gt;0))</f>
        <v>Metamagic</v>
      </c>
      <c r="OU10" t="str" cm="1">
        <f t="array" ref="OU10">_xlfn._xlws.SORT(_xlfn._xlws.FILTER(OU1:OU7,OU1:OU7&lt;&gt;0))</f>
        <v>Creature</v>
      </c>
      <c r="OV10" t="str" cm="1">
        <f t="array" ref="OV10:OV11">_xlfn._xlws.SORT(_xlfn._xlws.FILTER(OV1:OV7,OV1:OV7&lt;&gt;0))</f>
        <v>Bind</v>
      </c>
      <c r="OW10" t="str" cm="1">
        <f t="array" ref="OW10:OW11">_xlfn._xlws.SORT(_xlfn._xlws.FILTER(OW1:OW7,OW1:OW7&lt;&gt;0))</f>
        <v>Bind</v>
      </c>
      <c r="OX10" t="str" cm="1">
        <f t="array" ref="OX10:OX11">_xlfn._xlws.SORT(_xlfn._xlws.FILTER(OX1:OX7,OX1:OX7&lt;&gt;0))</f>
        <v>Bind</v>
      </c>
      <c r="OY10" t="str" cm="1">
        <f t="array" ref="OY10">_xlfn._xlws.SORT(_xlfn._xlws.FILTER(OY1:OY7,OY1:OY7&lt;&gt;0))</f>
        <v>Oblivion</v>
      </c>
      <c r="OZ10" t="str" cm="1">
        <f t="array" ref="OZ10:OZ11">_xlfn._xlws.SORT(_xlfn._xlws.FILTER(OZ1:OZ7,OZ1:OZ7&lt;&gt;0))</f>
        <v>Bind</v>
      </c>
      <c r="PA10" t="str" cm="1">
        <f t="array" ref="PA10">_xlfn._xlws.SORT(_xlfn._xlws.FILTER(PA1:PA7,PA1:PA7&lt;&gt;0))</f>
        <v>Frost</v>
      </c>
      <c r="PB10" t="str" cm="1">
        <f t="array" ref="PB10">_xlfn._xlws.SORT(_xlfn._xlws.FILTER(PB1:PB7,PB1:PB7&lt;&gt;0))</f>
        <v>Fire</v>
      </c>
      <c r="PC10" t="str" cm="1">
        <f t="array" ref="PC10:PC12">_xlfn._xlws.SORT(_xlfn._xlws.FILTER(PC1:PC7,PC1:PC7&lt;&gt;0))</f>
        <v>Resistance</v>
      </c>
      <c r="PD10" t="str" cm="1">
        <f t="array" ref="PD10:PD12">_xlfn._xlws.SORT(_xlfn._xlws.FILTER(PD1:PD7,PD1:PD7&lt;&gt;0))</f>
        <v>Frost</v>
      </c>
      <c r="PE10" t="str" cm="1">
        <f t="array" ref="PE10:PE12">_xlfn._xlws.SORT(_xlfn._xlws.FILTER(PE1:PE7,PE1:PE7&lt;&gt;0))</f>
        <v>Fire</v>
      </c>
      <c r="PF10" t="str" cm="1">
        <f t="array" ref="PF10:PF12">_xlfn._xlws.SORT(_xlfn._xlws.FILTER(PF1:PF7,PF1:PF7&lt;&gt;0))</f>
        <v>Fire</v>
      </c>
      <c r="PG10" t="str" cm="1">
        <f t="array" ref="PG10:PG11">_xlfn._xlws.SORT(_xlfn._xlws.FILTER(PG1:PG7,PG1:PG7&lt;&gt;0))</f>
        <v>Absorb</v>
      </c>
      <c r="PH10" t="str" cm="1">
        <f t="array" ref="PH10">_xlfn._xlws.SORT(_xlfn._xlws.FILTER(PH1:PH7,PH1:PH7&lt;&gt;0))</f>
        <v>Shock</v>
      </c>
      <c r="PI10" t="str" cm="1">
        <f t="array" ref="PI10:PI11">_xlfn._xlws.SORT(_xlfn._xlws.FILTER(PI1:PI7,PI1:PI7&lt;&gt;0))</f>
        <v>Resistance</v>
      </c>
      <c r="PJ10" t="str" cm="1">
        <f t="array" ref="PJ10:PJ11">_xlfn._xlws.SORT(_xlfn._xlws.FILTER(PJ1:PJ7,PJ1:PJ7&lt;&gt;0))</f>
        <v>Perception</v>
      </c>
      <c r="PK10" t="str" cm="1">
        <f t="array" ref="PK10:PK12">_xlfn._xlws.SORT(_xlfn._xlws.FILTER(PK1:PK7,PK1:PK7&lt;&gt;0))</f>
        <v>Poison</v>
      </c>
      <c r="PL10" t="str" cm="1">
        <f t="array" ref="PL10:PL12">_xlfn._xlws.SORT(_xlfn._xlws.FILTER(PL1:PL7,PL1:PL7&lt;&gt;0))</f>
        <v>Cloak</v>
      </c>
      <c r="PM10" t="str" cm="1">
        <f t="array" ref="PM10">_xlfn._xlws.SORT(_xlfn._xlws.FILTER(PM1:PM7,PM1:PM7&lt;&gt;0))</f>
        <v>Force</v>
      </c>
      <c r="PN10" t="str" cm="1">
        <f t="array" ref="PN10">_xlfn._xlws.SORT(_xlfn._xlws.FILTER(PN1:PN7,PN1:PN7&lt;&gt;0))</f>
        <v>Gravity</v>
      </c>
      <c r="PO10" t="str" cm="1">
        <f t="array" ref="PO10">_xlfn._xlws.SORT(_xlfn._xlws.FILTER(PO1:PO7,PO1:PO7&lt;&gt;0))</f>
        <v>Force</v>
      </c>
      <c r="PP10" t="str" cm="1">
        <f t="array" ref="PP10:PP11">_xlfn._xlws.SORT(_xlfn._xlws.FILTER(PP1:PP7,PP1:PP7&lt;&gt;0))</f>
        <v>Fire</v>
      </c>
      <c r="PQ10" t="str" cm="1">
        <f t="array" ref="PQ10:PQ11">_xlfn._xlws.SORT(_xlfn._xlws.FILTER(PQ1:PQ7,PQ1:PQ7&lt;&gt;0))</f>
        <v>Frost</v>
      </c>
      <c r="PR10" t="str" cm="1">
        <f t="array" ref="PR10:PR11">_xlfn._xlws.SORT(_xlfn._xlws.FILTER(PR1:PR7,PR1:PR7&lt;&gt;0))</f>
        <v>Magic</v>
      </c>
      <c r="PS10" t="str" cm="1">
        <f t="array" ref="PS10:PS11">_xlfn._xlws.SORT(_xlfn._xlws.FILTER(PS1:PS7,PS1:PS7&lt;&gt;0))</f>
        <v>Poison</v>
      </c>
      <c r="PT10" t="str" cm="1">
        <f t="array" ref="PT10:PT11">_xlfn._xlws.SORT(_xlfn._xlws.FILTER(PT1:PT7,PT1:PT7&lt;&gt;0))</f>
        <v>Resistance</v>
      </c>
      <c r="PU10" t="str" cm="1">
        <f t="array" ref="PU10">_xlfn._xlws.SORT(_xlfn._xlws.FILTER(PU1:PU7,PU1:PU7&lt;&gt;0))</f>
        <v>Force</v>
      </c>
      <c r="PV10" t="str" cm="1">
        <f t="array" ref="PV10:PV11">_xlfn._xlws.SORT(_xlfn._xlws.FILTER(PV1:PV7,PV1:PV7&lt;&gt;0))</f>
        <v>Force</v>
      </c>
      <c r="PW10" t="str" cm="1">
        <f t="array" ref="PW10:PW11">_xlfn._xlws.SORT(_xlfn._xlws.FILTER(PW1:PW7,PW1:PW7&lt;&gt;0))</f>
        <v>Force</v>
      </c>
      <c r="PX10" t="str" cm="1">
        <f t="array" ref="PX10:PX11">_xlfn._xlws.SORT(_xlfn._xlws.FILTER(PX1:PX7,PX1:PX7&lt;&gt;0))</f>
        <v>Absorb</v>
      </c>
      <c r="PY10" t="str" cm="1">
        <f t="array" ref="PY10:PY11">_xlfn._xlws.SORT(_xlfn._xlws.FILTER(PY1:PY7,PY1:PY7&lt;&gt;0))</f>
        <v>Transmute</v>
      </c>
      <c r="PZ10" t="str" cm="1">
        <f t="array" ref="PZ10">_xlfn._xlws.SORT(_xlfn._xlws.FILTER(PZ1:PZ7,PZ1:PZ7&lt;&gt;0))</f>
        <v>Force</v>
      </c>
      <c r="QA10" t="str" cm="1">
        <f t="array" ref="QA10">_xlfn._xlws.SORT(_xlfn._xlws.FILTER(QA1:QA7,QA1:QA7&lt;&gt;0))</f>
        <v>Gravity</v>
      </c>
      <c r="QB10" t="str" cm="1">
        <f t="array" ref="QB10:QB11">_xlfn._xlws.SORT(_xlfn._xlws.FILTER(QB1:QB7,QB1:QB7&lt;&gt;0))</f>
        <v>Fire</v>
      </c>
      <c r="QC10" t="str" cm="1">
        <f t="array" ref="QC10:QC11">_xlfn._xlws.SORT(_xlfn._xlws.FILTER(QC1:QC7,QC1:QC7&lt;&gt;0))</f>
        <v>Frost</v>
      </c>
      <c r="QD10" t="str" cm="1">
        <f t="array" ref="QD10:QD11">_xlfn._xlws.SORT(_xlfn._xlws.FILTER(QD1:QD7,QD1:QD7&lt;&gt;0))</f>
        <v>Magic</v>
      </c>
      <c r="QE10" t="str" cm="1">
        <f t="array" ref="QE10:QE11">_xlfn._xlws.SORT(_xlfn._xlws.FILTER(QE1:QE7,QE1:QE7&lt;&gt;0))</f>
        <v>Poison</v>
      </c>
      <c r="QF10" t="str" cm="1">
        <f t="array" ref="QF10:QF11">_xlfn._xlws.SORT(_xlfn._xlws.FILTER(QF1:QF7,QF1:QF7&lt;&gt;0))</f>
        <v>Resistance</v>
      </c>
      <c r="QG10" t="str" cm="1">
        <f t="array" ref="QG10:QG11">_xlfn._xlws.SORT(_xlfn._xlws.FILTER(QG1:QG7,QG1:QG7&lt;&gt;0))</f>
        <v>Absorb</v>
      </c>
      <c r="QH10" t="str" cm="1">
        <f t="array" ref="QH10">_xlfn._xlws.SORT(_xlfn._xlws.FILTER(QH1:QH7,QH1:QH7&lt;&gt;0))</f>
        <v>Force</v>
      </c>
      <c r="QI10" t="str" cm="1">
        <f t="array" ref="QI10:QI11">_xlfn._xlws.SORT(_xlfn._xlws.FILTER(QI1:QI7,QI1:QI7&lt;&gt;0))</f>
        <v>Enhance</v>
      </c>
      <c r="QJ10" t="str" cm="1">
        <f t="array" ref="QJ10">_xlfn._xlws.SORT(_xlfn._xlws.FILTER(QJ1:QJ7,QJ1:QJ7&lt;&gt;0))</f>
        <v>Death</v>
      </c>
      <c r="QK10" t="str" cm="1">
        <f t="array" ref="QK10">_xlfn._xlws.SORT(_xlfn._xlws.FILTER(QK1:QK7,QK1:QK7&lt;&gt;0))</f>
        <v>Death</v>
      </c>
      <c r="QL10" t="str" cm="1">
        <f t="array" ref="QL10">_xlfn._xlws.SORT(_xlfn._xlws.FILTER(QL1:QL7,QL1:QL7&lt;&gt;0))</f>
        <v>Death</v>
      </c>
      <c r="QM10" t="str" cm="1">
        <f t="array" ref="QM10">_xlfn._xlws.SORT(_xlfn._xlws.FILTER(QM1:QM7,QM1:QM7&lt;&gt;0))</f>
        <v>Death</v>
      </c>
      <c r="QN10" t="str" cm="1">
        <f t="array" ref="QN10">_xlfn._xlws.SORT(_xlfn._xlws.FILTER(QN1:QN7,QN1:QN7&lt;&gt;0))</f>
        <v>Death</v>
      </c>
      <c r="QO10" t="str" cm="1">
        <f t="array" ref="QO10">_xlfn._xlws.SORT(_xlfn._xlws.FILTER(QO1:QO7,QO1:QO7&lt;&gt;0))</f>
        <v>Death</v>
      </c>
      <c r="QP10" t="str" cm="1">
        <f t="array" ref="QP10">_xlfn._xlws.SORT(_xlfn._xlws.FILTER(QP1:QP7,QP1:QP7&lt;&gt;0))</f>
        <v>Death</v>
      </c>
      <c r="QQ10" t="str" cm="1">
        <f t="array" ref="QQ10">_xlfn._xlws.SORT(_xlfn._xlws.FILTER(QQ1:QQ7,QQ1:QQ7&lt;&gt;0))</f>
        <v>Death</v>
      </c>
      <c r="QR10" t="str" cm="1">
        <f t="array" ref="QR10">_xlfn._xlws.SORT(_xlfn._xlws.FILTER(QR1:QR7,QR1:QR7&lt;&gt;0))</f>
        <v>Creature</v>
      </c>
      <c r="QS10" t="str" cm="1">
        <f t="array" ref="QS10:QS11">_xlfn._xlws.SORT(_xlfn._xlws.FILTER(QS1:QS7,QS1:QS7&lt;&gt;0))</f>
        <v>Bind</v>
      </c>
      <c r="QT10" t="str" cm="1">
        <f t="array" ref="QT10:QT12">_xlfn._xlws.SORT(_xlfn._xlws.FILTER(QT1:QT7,QT1:QT7&lt;&gt;0))</f>
        <v>Command</v>
      </c>
      <c r="QU10" t="str" cm="1">
        <f t="array" ref="QU10:QU11">_xlfn._xlws.SORT(_xlfn._xlws.FILTER(QU1:QU7,QU1:QU7&lt;&gt;0))</f>
        <v>Command</v>
      </c>
      <c r="QV10" t="str" cm="1">
        <f t="array" ref="QV10:QV12">_xlfn._xlws.SORT(_xlfn._xlws.FILTER(QV1:QV7,QV1:QV7&lt;&gt;0))</f>
        <v>Command</v>
      </c>
      <c r="QW10" t="str" cm="1">
        <f t="array" ref="QW10">_xlfn._xlws.SORT(_xlfn._xlws.FILTER(QW1:QW7,QW1:QW7&lt;&gt;0))</f>
        <v>Soul</v>
      </c>
      <c r="QX10" t="str" cm="1">
        <f t="array" ref="QX10">_xlfn._xlws.SORT(_xlfn._xlws.FILTER(QX1:QX7,QX1:QX7&lt;&gt;0))</f>
        <v>Death</v>
      </c>
      <c r="QY10" t="str" cm="1">
        <f t="array" ref="QY10">_xlfn._xlws.SORT(_xlfn._xlws.FILTER(QY1:QY7,QY1:QY7&lt;&gt;0))</f>
        <v>Death</v>
      </c>
      <c r="QZ10" t="str" cm="1">
        <f t="array" ref="QZ10">_xlfn._xlws.SORT(_xlfn._xlws.FILTER(QZ1:QZ7,QZ1:QZ7&lt;&gt;0))</f>
        <v>Soul</v>
      </c>
      <c r="RA10" t="str" cm="1">
        <f t="array" ref="RA10">_xlfn._xlws.SORT(_xlfn._xlws.FILTER(RA1:RA7,RA1:RA7&lt;&gt;0))</f>
        <v>Death</v>
      </c>
      <c r="RB10" t="str" cm="1">
        <f t="array" ref="RB10:RB11">_xlfn._xlws.SORT(_xlfn._xlws.FILTER(RB1:RB7,RB1:RB7&lt;&gt;0))</f>
        <v>Enhance</v>
      </c>
      <c r="RC10" t="str" cm="1">
        <f t="array" ref="RC10">_xlfn._xlws.SORT(_xlfn._xlws.FILTER(RC1:RC7,RC1:RC7&lt;&gt;0))</f>
        <v>Poison</v>
      </c>
      <c r="RD10" t="str" cm="1">
        <f t="array" ref="RD10:RD12">_xlfn._xlws.SORT(_xlfn._xlws.FILTER(RD1:RD7,RD1:RD7&lt;&gt;0))</f>
        <v>Fire</v>
      </c>
      <c r="RE10" t="str" cm="1">
        <f t="array" ref="RE10:RE12">_xlfn._xlws.SORT(_xlfn._xlws.FILTER(RE1:RE7,RE1:RE7&lt;&gt;0))</f>
        <v>Frost</v>
      </c>
      <c r="RF10" t="str" cm="1">
        <f t="array" ref="RF10:RF12">_xlfn._xlws.SORT(_xlfn._xlws.FILTER(RF1:RF7,RF1:RF7&lt;&gt;0))</f>
        <v>Magic</v>
      </c>
      <c r="RG10" t="str" cm="1">
        <f t="array" ref="RG10:RG12">_xlfn._xlws.SORT(_xlfn._xlws.FILTER(RG1:RG7,RG1:RG7&lt;&gt;0))</f>
        <v>Poison</v>
      </c>
      <c r="RH10" t="str" cm="1">
        <f t="array" ref="RH10:RH12">_xlfn._xlws.SORT(_xlfn._xlws.FILTER(RH1:RH7,RH1:RH7&lt;&gt;0))</f>
        <v>Resistance</v>
      </c>
      <c r="RI10" t="str" cm="1">
        <f t="array" ref="RI10:RI11">_xlfn._xlws.SORT(_xlfn._xlws.FILTER(RI1:RI7,RI1:RI7&lt;&gt;0))</f>
        <v>Poison</v>
      </c>
      <c r="RJ10" t="str" cm="1">
        <f t="array" ref="RJ10:RJ11">_xlfn._xlws.SORT(_xlfn._xlws.FILTER(RJ1:RJ7,RJ1:RJ7&lt;&gt;0))</f>
        <v>Protection</v>
      </c>
      <c r="RK10" t="str" cm="1">
        <f t="array" ref="RK10:RK11">_xlfn._xlws.SORT(_xlfn._xlws.FILTER(RK1:RK7,RK1:RK7&lt;&gt;0))</f>
        <v>Magicka</v>
      </c>
      <c r="RL10" t="str" cm="1">
        <f t="array" ref="RL10:RL11">_xlfn._xlws.SORT(_xlfn._xlws.FILTER(RL1:RL7,RL1:RL7&lt;&gt;0))</f>
        <v>Stamina</v>
      </c>
      <c r="RM10" t="str" cm="1">
        <f t="array" ref="RM10:RM11">_xlfn._xlws.SORT(_xlfn._xlws.FILTER(RM1:RM7,RM1:RM7&lt;&gt;0))</f>
        <v>Cloak</v>
      </c>
      <c r="RN10" t="str" cm="1">
        <f t="array" ref="RN10">_xlfn._xlws.SORT(_xlfn._xlws.FILTER(RN1:RN7,RN1:RN7&lt;&gt;0))</f>
        <v>Poison</v>
      </c>
      <c r="RO10" t="str" cm="1">
        <f t="array" ref="RO10:RO11">_xlfn._xlws.SORT(_xlfn._xlws.FILTER(RO1:RO7,RO1:RO7&lt;&gt;0))</f>
        <v>Mobility</v>
      </c>
      <c r="RP10" t="str" cm="1">
        <f t="array" ref="RP10">_xlfn._xlws.SORT(_xlfn._xlws.FILTER(RP1:RP7,RP1:RP7&lt;&gt;0))</f>
        <v>Shock</v>
      </c>
      <c r="RQ10" t="str" cm="1">
        <f t="array" ref="RQ10:RQ11">_xlfn._xlws.SORT(_xlfn._xlws.FILTER(RQ1:RQ7,RQ1:RQ7&lt;&gt;0))</f>
        <v>Magic</v>
      </c>
      <c r="RR10" t="str" cm="1">
        <f t="array" ref="RR10:RR11">_xlfn._xlws.SORT(_xlfn._xlws.FILTER(RR1:RR7,RR1:RR7&lt;&gt;0))</f>
        <v>Melee</v>
      </c>
      <c r="RS10" t="str" cm="1">
        <f t="array" ref="RS10:RS12">_xlfn._xlws.SORT(_xlfn._xlws.FILTER(RS1:RS7,RS1:RS7&lt;&gt;0))</f>
        <v>Fire</v>
      </c>
      <c r="RT10" t="str" cm="1">
        <f t="array" ref="RT10:RT12">_xlfn._xlws.SORT(_xlfn._xlws.FILTER(RT1:RT7,RT1:RT7&lt;&gt;0))</f>
        <v>Frost</v>
      </c>
      <c r="RU10" t="str" cm="1">
        <f t="array" ref="RU10:RU12">_xlfn._xlws.SORT(_xlfn._xlws.FILTER(RU1:RU7,RU1:RU7&lt;&gt;0))</f>
        <v>Magic</v>
      </c>
      <c r="RV10" t="str" cm="1">
        <f t="array" ref="RV10:RV12">_xlfn._xlws.SORT(_xlfn._xlws.FILTER(RV1:RV7,RV1:RV7&lt;&gt;0))</f>
        <v>Poison</v>
      </c>
      <c r="RW10" t="str" cm="1">
        <f t="array" ref="RW10:RW12">_xlfn._xlws.SORT(_xlfn._xlws.FILTER(RW1:RW7,RW1:RW7&lt;&gt;0))</f>
        <v>Resistance</v>
      </c>
      <c r="RX10" t="str" cm="1">
        <f t="array" ref="RX10:RX11">_xlfn._xlws.SORT(_xlfn._xlws.FILTER(RX1:RX7,RX1:RX7&lt;&gt;0))</f>
        <v>Protection</v>
      </c>
      <c r="RY10" t="str" cm="1">
        <f t="array" ref="RY10">_xlfn._xlws.SORT(_xlfn._xlws.FILTER(RY1:RY7,RY1:RY7&lt;&gt;0))</f>
        <v>Frost</v>
      </c>
      <c r="RZ10" t="str" cm="1">
        <f t="array" ref="RZ10">_xlfn._xlws.SORT(_xlfn._xlws.FILTER(RZ1:RZ7,RZ1:RZ7&lt;&gt;0))</f>
        <v>Fire</v>
      </c>
      <c r="SA10" t="str" cm="1">
        <f t="array" ref="SA10">_xlfn._xlws.SORT(_xlfn._xlws.FILTER(SA1:SA7,SA1:SA7&lt;&gt;0))</f>
        <v>Poison</v>
      </c>
      <c r="SB10" t="str" cm="1">
        <f t="array" ref="SB10">_xlfn._xlws.SORT(_xlfn._xlws.FILTER(SB1:SB7,SB1:SB7&lt;&gt;0))</f>
        <v>Poison</v>
      </c>
      <c r="SC10" t="str" cm="1">
        <f t="array" ref="SC10:SC11">_xlfn._xlws.SORT(_xlfn._xlws.FILTER(SC1:SC7,SC1:SC7&lt;&gt;0))</f>
        <v>Mobility</v>
      </c>
      <c r="SD10" t="str" cm="1">
        <f t="array" ref="SD10:SD11">_xlfn._xlws.SORT(_xlfn._xlws.FILTER(SD1:SD7,SD1:SD7&lt;&gt;0))</f>
        <v>Enhance</v>
      </c>
      <c r="SE10" t="str" cm="1">
        <f t="array" ref="SE10:SE11">_xlfn._xlws.SORT(_xlfn._xlws.FILTER(SE1:SE7,SE1:SE7&lt;&gt;0))</f>
        <v>Light</v>
      </c>
      <c r="SF10" t="str" cm="1">
        <f t="array" ref="SF10:SF11">_xlfn._xlws.SORT(_xlfn._xlws.FILTER(SF1:SF7,SF1:SF7&lt;&gt;0))</f>
        <v>Light</v>
      </c>
      <c r="SG10" t="str" cm="1">
        <f t="array" ref="SG10:SG12">_xlfn._xlws.SORT(_xlfn._xlws.FILTER(SG1:SG7,SG1:SG7&lt;&gt;0))</f>
        <v>Light</v>
      </c>
      <c r="SH10" t="str" cm="1">
        <f t="array" ref="SH10:SH12">_xlfn._xlws.SORT(_xlfn._xlws.FILTER(SH1:SH7,SH1:SH7&lt;&gt;0))</f>
        <v>Aggression</v>
      </c>
      <c r="SI10" t="str" cm="1">
        <f t="array" ref="SI10:SI12">_xlfn._xlws.SORT(_xlfn._xlws.FILTER(SI1:SI7,SI1:SI7&lt;&gt;0))</f>
        <v>Influence</v>
      </c>
      <c r="SJ10" t="str" cm="1">
        <f t="array" ref="SJ10:SJ12">_xlfn._xlws.SORT(_xlfn._xlws.FILTER(SJ1:SJ7,SJ1:SJ7&lt;&gt;0))</f>
        <v>Aggression</v>
      </c>
      <c r="SK10" t="str" cm="1">
        <f t="array" ref="SK10:SK11">_xlfn._xlws.SORT(_xlfn._xlws.FILTER(SK1:SK7,SK1:SK7&lt;&gt;0))</f>
        <v>Light</v>
      </c>
      <c r="SL10" t="str" cm="1">
        <f t="array" ref="SL10:SL12">_xlfn._xlws.SORT(_xlfn._xlws.FILTER(SL1:SL7,SL1:SL7&lt;&gt;0))</f>
        <v>Light</v>
      </c>
      <c r="SM10" t="str" cm="1">
        <f t="array" ref="SM10">_xlfn._xlws.SORT(_xlfn._xlws.FILTER(SM1:SM7,SM1:SM7&lt;&gt;0))</f>
        <v>Light</v>
      </c>
      <c r="SN10" t="str" cm="1">
        <f t="array" ref="SN10:SN12">_xlfn._xlws.SORT(_xlfn._xlws.FILTER(SN1:SN7,SN1:SN7&lt;&gt;0))</f>
        <v>Light</v>
      </c>
      <c r="SO10" t="str" cm="1">
        <f t="array" ref="SO10:SO11">_xlfn._xlws.SORT(_xlfn._xlws.FILTER(SO1:SO7,SO1:SO7&lt;&gt;0))</f>
        <v>Enhance</v>
      </c>
      <c r="SP10" t="str" cm="1">
        <f t="array" ref="SP10:SP11">_xlfn._xlws.SORT(_xlfn._xlws.FILTER(SP1:SP7,SP1:SP7&lt;&gt;0))</f>
        <v>Poison</v>
      </c>
      <c r="SQ10" t="str" cm="1">
        <f t="array" ref="SQ10:SQ11">_xlfn._xlws.SORT(_xlfn._xlws.FILTER(SQ1:SQ7,SQ1:SQ7&lt;&gt;0))</f>
        <v>Enhance</v>
      </c>
      <c r="SR10" t="str" cm="1">
        <f t="array" ref="SR10:SR11">_xlfn._xlws.SORT(_xlfn._xlws.FILTER(SR1:SR7,SR1:SR7&lt;&gt;0))</f>
        <v>Enhance</v>
      </c>
      <c r="SS10" t="str" cm="1">
        <f t="array" ref="SS10:SS11">_xlfn._xlws.SORT(_xlfn._xlws.FILTER(SS1:SS7,SS1:SS7&lt;&gt;0))</f>
        <v>Enhance</v>
      </c>
      <c r="ST10" t="str" cm="1">
        <f t="array" ref="ST10:ST12">_xlfn._xlws.SORT(_xlfn._xlws.FILTER(ST1:ST7,ST1:ST7&lt;&gt;0))</f>
        <v>Enhance</v>
      </c>
      <c r="SU10" t="str" cm="1">
        <f t="array" ref="SU10:SU12">_xlfn._xlws.SORT(_xlfn._xlws.FILTER(SU1:SU7,SU1:SU7&lt;&gt;0))</f>
        <v>Enhance</v>
      </c>
      <c r="SV10" t="str" cm="1">
        <f t="array" ref="SV10:SV12">_xlfn._xlws.SORT(_xlfn._xlws.FILTER(SV1:SV7,SV1:SV7&lt;&gt;0))</f>
        <v>Enhance</v>
      </c>
      <c r="SW10" t="str" cm="1">
        <f t="array" ref="SW10:SW11">_xlfn._xlws.SORT(_xlfn._xlws.FILTER(SW1:SW7,SW1:SW7&lt;&gt;0))</f>
        <v>Disease</v>
      </c>
      <c r="SX10" t="str" cm="1">
        <f t="array" ref="SX10:SX11">_xlfn._xlws.SORT(_xlfn._xlws.FILTER(SX1:SX7,SX1:SX7&lt;&gt;0))</f>
        <v>Disease</v>
      </c>
      <c r="SY10" t="str" cm="1">
        <f t="array" ref="SY10:SY13">_xlfn._xlws.SORT(_xlfn._xlws.FILTER(SY1:SY7,SY1:SY7&lt;&gt;0))</f>
        <v>Enhance</v>
      </c>
      <c r="SZ10" t="str" cm="1">
        <f t="array" ref="SZ10:SZ11">_xlfn._xlws.SORT(_xlfn._xlws.FILTER(SZ1:SZ7,SZ1:SZ7&lt;&gt;0))</f>
        <v>Enhance</v>
      </c>
      <c r="TA10" t="str" cm="1">
        <f t="array" ref="TA10:TA11">_xlfn._xlws.SORT(_xlfn._xlws.FILTER(TA1:TA7,TA1:TA7&lt;&gt;0))</f>
        <v>Enhance</v>
      </c>
      <c r="TB10" t="str" cm="1">
        <f t="array" ref="TB10:TB12">_xlfn._xlws.SORT(_xlfn._xlws.FILTER(TB1:TB7,TB1:TB7&lt;&gt;0))</f>
        <v>Dragon</v>
      </c>
      <c r="TC10" t="str" cm="1">
        <f t="array" ref="TC10:TC11">_xlfn._xlws.SORT(_xlfn._xlws.FILTER(TC1:TC7,TC1:TC7&lt;&gt;0))</f>
        <v>Resistance</v>
      </c>
      <c r="TD10" t="str" cm="1">
        <f t="array" ref="TD10:TD11">_xlfn._xlws.SORT(_xlfn._xlws.FILTER(TD1:TD7,TD1:TD7&lt;&gt;0))</f>
        <v>Enhance</v>
      </c>
      <c r="TE10" t="str" cm="1">
        <f t="array" ref="TE10:TE11">_xlfn._xlws.SORT(_xlfn._xlws.FILTER(TE1:TE7,TE1:TE7&lt;&gt;0))</f>
        <v>Enhance</v>
      </c>
      <c r="TF10" t="str" cm="1">
        <f t="array" ref="TF10:TF11">_xlfn._xlws.SORT(_xlfn._xlws.FILTER(TF1:TF7,TF1:TF7&lt;&gt;0))</f>
        <v>Enhance</v>
      </c>
      <c r="TG10" t="str" cm="1">
        <f t="array" ref="TG10:TG11">_xlfn._xlws.SORT(_xlfn._xlws.FILTER(TG1:TG7,TG1:TG7&lt;&gt;0))</f>
        <v>Magic</v>
      </c>
      <c r="TH10" t="str" cm="1">
        <f t="array" ref="TH10:TH11">_xlfn._xlws.SORT(_xlfn._xlws.FILTER(TH1:TH7,TH1:TH7&lt;&gt;0))</f>
        <v>Magic</v>
      </c>
      <c r="TI10" t="str" cm="1">
        <f t="array" ref="TI10">_xlfn._xlws.SORT(_xlfn._xlws.FILTER(TI1:TI7,TI1:TI7&lt;&gt;0))</f>
        <v>Recovery</v>
      </c>
      <c r="TJ10" t="str" cm="1">
        <f t="array" ref="TJ10:TJ12">_xlfn._xlws.SORT(_xlfn._xlws.FILTER(TJ1:TJ7,TJ1:TJ7&lt;&gt;0))</f>
        <v>Enhance</v>
      </c>
      <c r="TK10" t="str" cm="1">
        <f t="array" ref="TK10:TK12">_xlfn._xlws.SORT(_xlfn._xlws.FILTER(TK1:TK7,TK1:TK7&lt;&gt;0))</f>
        <v>Enhance</v>
      </c>
      <c r="TL10" t="str" cm="1">
        <f t="array" ref="TL10:TL12">_xlfn._xlws.SORT(_xlfn._xlws.FILTER(TL1:TL7,TL1:TL7&lt;&gt;0))</f>
        <v>Enhance</v>
      </c>
      <c r="TM10" t="str" cm="1">
        <f t="array" ref="TM10:TM11">_xlfn._xlws.SORT(_xlfn._xlws.FILTER(TM1:TM7,TM1:TM7&lt;&gt;0))</f>
        <v>Resistance</v>
      </c>
      <c r="TN10" t="str" cm="1">
        <f t="array" ref="TN10:TN11">_xlfn._xlws.SORT(_xlfn._xlws.FILTER(TN1:TN7,TN1:TN7&lt;&gt;0))</f>
        <v>Enhance</v>
      </c>
      <c r="TO10" t="str" cm="1">
        <f t="array" ref="TO10:TO13">_xlfn._xlws.SORT(_xlfn._xlws.FILTER(TO1:TO7,TO1:TO7&lt;&gt;0))</f>
        <v>Enhance</v>
      </c>
      <c r="TP10" t="str" cm="1">
        <f t="array" ref="TP10:TP11">_xlfn._xlws.SORT(_xlfn._xlws.FILTER(TP1:TP7,TP1:TP7&lt;&gt;0))</f>
        <v>Enhance</v>
      </c>
      <c r="TQ10" t="str" cm="1">
        <f t="array" ref="TQ10">_xlfn._xlws.SORT(_xlfn._xlws.FILTER(TQ1:TQ7,TQ1:TQ7&lt;&gt;0))</f>
        <v>Force</v>
      </c>
      <c r="TR10" t="str" cm="1">
        <f t="array" ref="TR10:TR11">_xlfn._xlws.SORT(_xlfn._xlws.FILTER(TR1:TR7,TR1:TR7&lt;&gt;0))</f>
        <v>Transmute</v>
      </c>
      <c r="TS10" t="str" cm="1">
        <f t="array" ref="TS10">_xlfn._xlws.SORT(_xlfn._xlws.FILTER(TS1:TS7,TS1:TS7&lt;&gt;0))</f>
        <v>Ash</v>
      </c>
      <c r="TT10" t="str" cm="1">
        <f t="array" ref="TT10">_xlfn._xlws.SORT(_xlfn._xlws.FILTER(TT1:TT7,TT1:TT7&lt;&gt;0))</f>
        <v>Gravity</v>
      </c>
      <c r="TU10" t="str" cm="1">
        <f t="array" ref="TU10:TU12">_xlfn._xlws.SORT(_xlfn._xlws.FILTER(TU1:TU7,TU1:TU7&lt;&gt;0))</f>
        <v>Gravity</v>
      </c>
      <c r="TV10" t="str" cm="1">
        <f t="array" ref="TV10">_xlfn._xlws.SORT(_xlfn._xlws.FILTER(TV1:TV7,TV1:TV7&lt;&gt;0))</f>
        <v>Force</v>
      </c>
      <c r="TW10" t="str" cm="1">
        <f t="array" ref="TW10:TW12">_xlfn._xlws.SORT(_xlfn._xlws.FILTER(TW1:TW7,TW1:TW7&lt;&gt;0))</f>
        <v>Enhance</v>
      </c>
      <c r="TX10" t="str" cm="1">
        <f t="array" ref="TX10:TX11">_xlfn._xlws.SORT(_xlfn._xlws.FILTER(TX1:TX7,TX1:TX7&lt;&gt;0))</f>
        <v>Transmute</v>
      </c>
      <c r="TY10" t="str" cm="1">
        <f t="array" ref="TY10">_xlfn._xlws.SORT(_xlfn._xlws.FILTER(TY1:TY7,TY1:TY7&lt;&gt;0))</f>
        <v>Ash</v>
      </c>
      <c r="TZ10" t="str" cm="1">
        <f t="array" ref="TZ10:TZ12">_xlfn._xlws.SORT(_xlfn._xlws.FILTER(TZ1:TZ7,TZ1:TZ7&lt;&gt;0))</f>
        <v>Gravity</v>
      </c>
      <c r="UA10" t="str" cm="1">
        <f t="array" ref="UA10">_xlfn._xlws.SORT(_xlfn._xlws.FILTER(UA1:UA7,UA1:UA7&lt;&gt;0))</f>
        <v>Automation</v>
      </c>
      <c r="UB10" t="str" cm="1">
        <f t="array" ref="UB10:UB12">_xlfn._xlws.SORT(_xlfn._xlws.FILTER(UB1:UB7,UB1:UB7&lt;&gt;0))</f>
        <v>Health</v>
      </c>
      <c r="UC10" t="str" cm="1">
        <f t="array" ref="UC10:UC12">_xlfn._xlws.SORT(_xlfn._xlws.FILTER(UC1:UC7,UC1:UC7&lt;&gt;0))</f>
        <v>Cloak</v>
      </c>
      <c r="UD10" t="str" cm="1">
        <f t="array" ref="UD10:UD12">_xlfn._xlws.SORT(_xlfn._xlws.FILTER(UD1:UD7,UD1:UD7&lt;&gt;0))</f>
        <v>Cloak</v>
      </c>
      <c r="UE10" t="str" cm="1">
        <f t="array" ref="UE10">_xlfn._xlws.SORT(_xlfn._xlws.FILTER(UE1:UE7,UE1:UE7&lt;&gt;0))</f>
        <v>Gravity</v>
      </c>
      <c r="UF10" t="str" cm="1">
        <f t="array" ref="UF10">_xlfn._xlws.SORT(_xlfn._xlws.FILTER(UF1:UF7,UF1:UF7&lt;&gt;0))</f>
        <v>Force</v>
      </c>
      <c r="UG10" t="str" cm="1">
        <f t="array" ref="UG10:UG12">_xlfn._xlws.SORT(_xlfn._xlws.FILTER(UG1:UG7,UG1:UG7&lt;&gt;0))</f>
        <v>Cloak</v>
      </c>
      <c r="UH10" t="str" cm="1">
        <f t="array" ref="UH10:UH12">_xlfn._xlws.SORT(_xlfn._xlws.FILTER(UH1:UH7,UH1:UH7&lt;&gt;0))</f>
        <v>Cloak</v>
      </c>
      <c r="UI10" t="str" cm="1">
        <f t="array" ref="UI10:UI12">_xlfn._xlws.SORT(_xlfn._xlws.FILTER(UI1:UI7,UI1:UI7&lt;&gt;0))</f>
        <v>Force</v>
      </c>
      <c r="UJ10" t="str" cm="1">
        <f t="array" ref="UJ10:UJ12">_xlfn._xlws.SORT(_xlfn._xlws.FILTER(UJ1:UJ7,UJ1:UJ7&lt;&gt;0))</f>
        <v>Enhance</v>
      </c>
      <c r="UK10" t="str" cm="1">
        <f t="array" ref="UK10:UK11">_xlfn._xlws.SORT(_xlfn._xlws.FILTER(UK1:UK7,UK1:UK7&lt;&gt;0))</f>
        <v>Protection</v>
      </c>
      <c r="UL10" t="str" cm="1">
        <f t="array" ref="UL10:UL11">_xlfn._xlws.SORT(_xlfn._xlws.FILTER(UL1:UL7,UL1:UL7&lt;&gt;0))</f>
        <v>Melee</v>
      </c>
      <c r="UM10" t="str" cm="1">
        <f t="array" ref="UM10:UM11">_xlfn._xlws.SORT(_xlfn._xlws.FILTER(UM1:UM7,UM1:UM7&lt;&gt;0))</f>
        <v>Cloak</v>
      </c>
      <c r="UN10" t="str" cm="1">
        <f t="array" ref="UN10">_xlfn._xlws.SORT(_xlfn._xlws.FILTER(UN1:UN7,UN1:UN7&lt;&gt;0))</f>
        <v>Ash</v>
      </c>
      <c r="UO10" t="str" cm="1">
        <f t="array" ref="UO10:UO13">_xlfn._xlws.SORT(_xlfn._xlws.FILTER(UO1:UO7,UO1:UO7&lt;&gt;0))</f>
        <v>Gravity</v>
      </c>
      <c r="UP10" t="str" cm="1">
        <f t="array" ref="UP10">_xlfn._xlws.SORT(_xlfn._xlws.FILTER(UP1:UP7,UP1:UP7&lt;&gt;0))</f>
        <v>Automation</v>
      </c>
      <c r="UQ10" t="str" cm="1">
        <f t="array" ref="UQ10:UQ12">_xlfn._xlws.SORT(_xlfn._xlws.FILTER(UQ1:UQ7,UQ1:UQ7&lt;&gt;0))</f>
        <v>Gravity</v>
      </c>
      <c r="UR10" t="str" cm="1">
        <f t="array" ref="UR10">_xlfn._xlws.SORT(_xlfn._xlws.FILTER(UR1:UR7,UR1:UR7&lt;&gt;0))</f>
        <v>Force</v>
      </c>
      <c r="US10" t="str" cm="1">
        <f t="array" ref="US10:US12">_xlfn._xlws.SORT(_xlfn._xlws.FILTER(US1:US7,US1:US7&lt;&gt;0))</f>
        <v>Melee</v>
      </c>
      <c r="UT10" t="str" cm="1">
        <f t="array" ref="UT10:UT11">_xlfn._xlws.SORT(_xlfn._xlws.FILTER(UT1:UT7,UT1:UT7&lt;&gt;0))</f>
        <v>Metamagic</v>
      </c>
      <c r="UU10" t="str" cm="1">
        <f t="array" ref="UU10">_xlfn._xlws.SORT(_xlfn._xlws.FILTER(UU1:UU7,UU1:UU7&lt;&gt;0))</f>
        <v>Force</v>
      </c>
      <c r="UV10" t="str" cm="1">
        <f t="array" ref="UV10">_xlfn._xlws.SORT(_xlfn._xlws.FILTER(UV1:UV7,UV1:UV7&lt;&gt;0))</f>
        <v>Gravity</v>
      </c>
      <c r="UW10" t="str" cm="1">
        <f t="array" ref="UW10:UW11">_xlfn._xlws.SORT(_xlfn._xlws.FILTER(UW1:UW7,UW1:UW7&lt;&gt;0))</f>
        <v>Metamagic</v>
      </c>
      <c r="UX10" t="str" cm="1">
        <f t="array" ref="UX10">_xlfn._xlws.SORT(_xlfn._xlws.FILTER(UX1:UX7,UX1:UX7&lt;&gt;0))</f>
        <v>Teleport</v>
      </c>
      <c r="UY10" t="str" cm="1">
        <f t="array" ref="UY10:UY12">_xlfn._xlws.SORT(_xlfn._xlws.FILTER(UY1:UY7,UY1:UY7&lt;&gt;0))</f>
        <v>Enhance</v>
      </c>
      <c r="UZ10" t="str" cm="1">
        <f t="array" ref="UZ10:UZ11">_xlfn._xlws.SORT(_xlfn._xlws.FILTER(UZ1:UZ7,UZ1:UZ7&lt;&gt;0))</f>
        <v>Earth</v>
      </c>
      <c r="VA10" t="str" cm="1">
        <f t="array" ref="VA10:VA12">_xlfn._xlws.SORT(_xlfn._xlws.FILTER(VA1:VA7,VA1:VA7&lt;&gt;0))</f>
        <v>Fire</v>
      </c>
      <c r="VB10" t="str" cm="1">
        <f t="array" ref="VB10:VB12">_xlfn._xlws.SORT(_xlfn._xlws.FILTER(VB1:VB7,VB1:VB7&lt;&gt;0))</f>
        <v>Frost</v>
      </c>
      <c r="VC10" t="str" cm="1">
        <f t="array" ref="VC10:VC12">_xlfn._xlws.SORT(_xlfn._xlws.FILTER(VC1:VC7,VC1:VC7&lt;&gt;0))</f>
        <v>Poison</v>
      </c>
      <c r="VD10" t="str" cm="1">
        <f t="array" ref="VD10:VD11">_xlfn._xlws.SORT(_xlfn._xlws.FILTER(VD1:VD7,VD1:VD7&lt;&gt;0))</f>
        <v>Shock</v>
      </c>
      <c r="VE10" t="str" cm="1">
        <f t="array" ref="VE10:VE12">_xlfn._xlws.SORT(_xlfn._xlws.FILTER(VE1:VE7,VE1:VE7&lt;&gt;0))</f>
        <v>Enhance</v>
      </c>
      <c r="VF10" t="str" cm="1">
        <f t="array" ref="VF10:VF12">_xlfn._xlws.SORT(_xlfn._xlws.FILTER(VF1:VF7,VF1:VF7&lt;&gt;0))</f>
        <v>Health</v>
      </c>
      <c r="VG10" t="str" cm="1">
        <f t="array" ref="VG10">_xlfn._xlws.SORT(_xlfn._xlws.FILTER(VG1:VG7,VG1:VG7&lt;&gt;0))</f>
        <v>Gravity</v>
      </c>
      <c r="VH10" t="str" cm="1">
        <f t="array" ref="VH10">_xlfn._xlws.SORT(_xlfn._xlws.FILTER(VH1:VH7,VH1:VH7&lt;&gt;0))</f>
        <v>Ash</v>
      </c>
      <c r="VI10" t="str" cm="1">
        <f t="array" ref="VI10">_xlfn._xlws.SORT(_xlfn._xlws.FILTER(VI1:VI7,VI1:VI7&lt;&gt;0))</f>
        <v>Automation</v>
      </c>
      <c r="VJ10" t="str" cm="1">
        <f t="array" ref="VJ10:VJ11">_xlfn._xlws.SORT(_xlfn._xlws.FILTER(VJ1:VJ7,VJ1:VJ7&lt;&gt;0))</f>
        <v>Fire</v>
      </c>
      <c r="VK10" t="str" cm="1">
        <f t="array" ref="VK10">_xlfn._xlws.SORT(_xlfn._xlws.FILTER(VK1:VK7,VK1:VK7&lt;&gt;0))</f>
        <v>Force</v>
      </c>
      <c r="VL10" t="str" cm="1">
        <f t="array" ref="VL10:VL12">_xlfn._xlws.SORT(_xlfn._xlws.FILTER(VL1:VL7,VL1:VL7&lt;&gt;0))</f>
        <v>Enhance</v>
      </c>
      <c r="VM10" t="str" cm="1">
        <f t="array" ref="VM10:VM11">_xlfn._xlws.SORT(_xlfn._xlws.FILTER(VM1:VM7,VM1:VM7&lt;&gt;0))</f>
        <v>Frost</v>
      </c>
      <c r="VN10" t="str" cm="1">
        <f t="array" ref="VN10:VN11">_xlfn._xlws.SORT(_xlfn._xlws.FILTER(VN1:VN7,VN1:VN7&lt;&gt;0))</f>
        <v>Resistance</v>
      </c>
      <c r="VO10" t="str" cm="1">
        <f t="array" ref="VO10:VO12">_xlfn._xlws.SORT(_xlfn._xlws.FILTER(VO1:VO7,VO1:VO7&lt;&gt;0))</f>
        <v>Melee</v>
      </c>
      <c r="VP10" t="str" cm="1">
        <f t="array" ref="VP10">_xlfn._xlws.SORT(_xlfn._xlws.FILTER(VP1:VP7,VP1:VP7&lt;&gt;0))</f>
        <v>Force</v>
      </c>
      <c r="VQ10" t="str" cm="1">
        <f t="array" ref="VQ10:VQ11">_xlfn._xlws.SORT(_xlfn._xlws.FILTER(VQ1:VQ7,VQ1:VQ7&lt;&gt;0))</f>
        <v>Poison</v>
      </c>
      <c r="VR10" t="str" cm="1">
        <f t="array" ref="VR10:VR13">_xlfn._xlws.SORT(_xlfn._xlws.FILTER(VR1:VR7,VR1:VR7&lt;&gt;0))</f>
        <v>Cloak</v>
      </c>
      <c r="VS10" t="str" cm="1">
        <f t="array" ref="VS10:VS11">_xlfn._xlws.SORT(_xlfn._xlws.FILTER(VS1:VS7,VS1:VS7&lt;&gt;0))</f>
        <v>Resistance</v>
      </c>
      <c r="VT10" t="str" cm="1">
        <f t="array" ref="VT10:VT12">_xlfn._xlws.SORT(_xlfn._xlws.FILTER(VT1:VT7,VT1:VT7&lt;&gt;0))</f>
        <v>Gravity</v>
      </c>
      <c r="VU10" t="str" cm="1">
        <f t="array" ref="VU10">_xlfn._xlws.SORT(_xlfn._xlws.FILTER(VU1:VU7,VU1:VU7&lt;&gt;0))</f>
        <v>Death</v>
      </c>
      <c r="VV10" t="str" cm="1">
        <f t="array" ref="VV10">_xlfn._xlws.SORT(_xlfn._xlws.FILTER(VV1:VV7,VV1:VV7&lt;&gt;0))</f>
        <v>Soul</v>
      </c>
      <c r="VW10" t="str" cm="1">
        <f t="array" ref="VW10:VW13">_xlfn._xlws.SORT(_xlfn._xlws.FILTER(VW1:VW7,VW1:VW7&lt;&gt;0))</f>
        <v>Creature</v>
      </c>
      <c r="VX10" t="str" cm="1">
        <f t="array" ref="VX10:VX11">_xlfn._xlws.SORT(_xlfn._xlws.FILTER(VX1:VX7,VX1:VX7&lt;&gt;0))</f>
        <v>Metamagic</v>
      </c>
      <c r="VY10" t="str" cm="1">
        <f t="array" ref="VY10">_xlfn._xlws.SORT(_xlfn._xlws.FILTER(VY1:VY7,VY1:VY7&lt;&gt;0))</f>
        <v>Death</v>
      </c>
      <c r="VZ10" t="str" cm="1">
        <f t="array" ref="VZ10">_xlfn._xlws.SORT(_xlfn._xlws.FILTER(VZ1:VZ7,VZ1:VZ7&lt;&gt;0))</f>
        <v>Oblivion</v>
      </c>
      <c r="WA10" t="str" cm="1">
        <f t="array" ref="WA10">_xlfn._xlws.SORT(_xlfn._xlws.FILTER(WA1:WA7,WA1:WA7&lt;&gt;0))</f>
        <v>Death</v>
      </c>
      <c r="WB10" t="str" cm="1">
        <f t="array" ref="WB10">_xlfn._xlws.SORT(_xlfn._xlws.FILTER(WB1:WB7,WB1:WB7&lt;&gt;0))</f>
        <v>Soul</v>
      </c>
      <c r="WC10" t="str" cm="1">
        <f t="array" ref="WC10:WC11">_xlfn._xlws.SORT(_xlfn._xlws.FILTER(WC1:WC7,WC1:WC7&lt;&gt;0))</f>
        <v>Metamagic</v>
      </c>
      <c r="WD10" t="str" cm="1">
        <f t="array" ref="WD10">_xlfn._xlws.SORT(_xlfn._xlws.FILTER(WD1:WD7,WD1:WD7&lt;&gt;0))</f>
        <v>Soul</v>
      </c>
      <c r="WE10" t="str" cm="1">
        <f t="array" ref="WE10">_xlfn._xlws.SORT(_xlfn._xlws.FILTER(WE1:WE7,WE1:WE7&lt;&gt;0))</f>
        <v>Death</v>
      </c>
      <c r="WF10" t="str" cm="1">
        <f t="array" ref="WF10">_xlfn._xlws.SORT(_xlfn._xlws.FILTER(WF1:WF7,WF1:WF7&lt;&gt;0))</f>
        <v>Death</v>
      </c>
      <c r="WG10" t="str" cm="1">
        <f t="array" ref="WG10">_xlfn._xlws.SORT(_xlfn._xlws.FILTER(WG1:WG7,WG1:WG7&lt;&gt;0))</f>
        <v>Oblivion</v>
      </c>
      <c r="WH10" t="str" cm="1">
        <f t="array" ref="WH10">_xlfn._xlws.SORT(_xlfn._xlws.FILTER(WH1:WH7,WH1:WH7&lt;&gt;0))</f>
        <v>Automation</v>
      </c>
      <c r="WI10" t="str" cm="1">
        <f t="array" ref="WI10:WI11">_xlfn._xlws.SORT(_xlfn._xlws.FILTER(WI1:WI7,WI1:WI7&lt;&gt;0))</f>
        <v>Fire</v>
      </c>
      <c r="WJ10" t="str" cm="1">
        <f t="array" ref="WJ10">_xlfn._xlws.SORT(_xlfn._xlws.FILTER(WJ1:WJ7,WJ1:WJ7&lt;&gt;0))</f>
        <v>Death</v>
      </c>
      <c r="WK10" t="str" cm="1">
        <f t="array" ref="WK10">_xlfn._xlws.SORT(_xlfn._xlws.FILTER(WK1:WK7,WK1:WK7&lt;&gt;0))</f>
        <v>Soul</v>
      </c>
      <c r="WL10" t="str" cm="1">
        <f t="array" ref="WL10:WL13">_xlfn._xlws.SORT(_xlfn._xlws.FILTER(WL1:WL7,WL1:WL7&lt;&gt;0))</f>
        <v>Death</v>
      </c>
      <c r="WM10" t="str" cm="1">
        <f t="array" ref="WM10:WM11">_xlfn._xlws.SORT(_xlfn._xlws.FILTER(WM1:WM7,WM1:WM7&lt;&gt;0))</f>
        <v>Bind</v>
      </c>
      <c r="WN10" t="str" cm="1">
        <f t="array" ref="WN10:WN11">_xlfn._xlws.SORT(_xlfn._xlws.FILTER(WN1:WN7,WN1:WN7&lt;&gt;0))</f>
        <v>Bind</v>
      </c>
      <c r="WO10" t="str" cm="1">
        <f t="array" ref="WO10">_xlfn._xlws.SORT(_xlfn._xlws.FILTER(WO1:WO7,WO1:WO7&lt;&gt;0))</f>
        <v>Teleport</v>
      </c>
      <c r="WP10" t="str" cm="1">
        <f t="array" ref="WP10">_xlfn._xlws.SORT(_xlfn._xlws.FILTER(WP1:WP7,WP1:WP7&lt;&gt;0))</f>
        <v>Soul</v>
      </c>
      <c r="WQ10" t="str" cm="1">
        <f t="array" ref="WQ10">_xlfn._xlws.SORT(_xlfn._xlws.FILTER(WQ1:WQ7,WQ1:WQ7&lt;&gt;0))</f>
        <v>Death</v>
      </c>
      <c r="WR10" t="str" cm="1">
        <f t="array" ref="WR10">_xlfn._xlws.SORT(_xlfn._xlws.FILTER(WR1:WR7,WR1:WR7&lt;&gt;0))</f>
        <v>Oblivion</v>
      </c>
      <c r="WS10" t="str" cm="1">
        <f t="array" ref="WS10">_xlfn._xlws.SORT(_xlfn._xlws.FILTER(WS1:WS7,WS1:WS7&lt;&gt;0))</f>
        <v>Automation</v>
      </c>
      <c r="WT10" t="str" cm="1">
        <f t="array" ref="WT10">_xlfn._xlws.SORT(_xlfn._xlws.FILTER(WT1:WT7,WT1:WT7&lt;&gt;0))</f>
        <v>Oblivion</v>
      </c>
      <c r="WU10" t="str" cm="1">
        <f t="array" ref="WU10">_xlfn._xlws.SORT(_xlfn._xlws.FILTER(WU1:WU7,WU1:WU7&lt;&gt;0))</f>
        <v>Death</v>
      </c>
      <c r="WV10" t="str" cm="1">
        <f t="array" ref="WV10">_xlfn._xlws.SORT(_xlfn._xlws.FILTER(WV1:WV7,WV1:WV7&lt;&gt;0))</f>
        <v>Death</v>
      </c>
      <c r="WW10" t="str" cm="1">
        <f t="array" ref="WW10">_xlfn._xlws.SORT(_xlfn._xlws.FILTER(WW1:WW7,WW1:WW7&lt;&gt;0))</f>
        <v>Soul</v>
      </c>
      <c r="WX10" t="str" cm="1">
        <f t="array" ref="WX10">_xlfn._xlws.SORT(_xlfn._xlws.FILTER(WX1:WX7,WX1:WX7&lt;&gt;0))</f>
        <v>Soul</v>
      </c>
      <c r="WY10" t="str" cm="1">
        <f t="array" ref="WY10:WY11">_xlfn._xlws.SORT(_xlfn._xlws.FILTER(WY1:WY7,WY1:WY7&lt;&gt;0))</f>
        <v>Bind</v>
      </c>
      <c r="WZ10" t="str" cm="1">
        <f t="array" ref="WZ10:WZ11">_xlfn._xlws.SORT(_xlfn._xlws.FILTER(WZ1:WZ7,WZ1:WZ7&lt;&gt;0))</f>
        <v>Bind</v>
      </c>
      <c r="XA10" t="str" cm="1">
        <f t="array" ref="XA10:XA11">_xlfn._xlws.SORT(_xlfn._xlws.FILTER(XA1:XA7,XA1:XA7&lt;&gt;0))</f>
        <v>Metamagic</v>
      </c>
      <c r="XB10" t="str" cm="1">
        <f t="array" ref="XB10">_xlfn._xlws.SORT(_xlfn._xlws.FILTER(XB1:XB7,XB1:XB7&lt;&gt;0))</f>
        <v>Death</v>
      </c>
      <c r="XC10" t="str" cm="1">
        <f t="array" ref="XC10:XC11">_xlfn._xlws.SORT(_xlfn._xlws.FILTER(XC1:XC7,XC1:XC7&lt;&gt;0))</f>
        <v>Metamagic</v>
      </c>
      <c r="XD10" t="str" cm="1">
        <f t="array" ref="XD10:XD11">_xlfn._xlws.SORT(_xlfn._xlws.FILTER(XD1:XD7,XD1:XD7&lt;&gt;0))</f>
        <v>Metamagic</v>
      </c>
      <c r="XE10" t="str" cm="1">
        <f t="array" ref="XE10">_xlfn._xlws.SORT(_xlfn._xlws.FILTER(XE1:XE7,XE1:XE7&lt;&gt;0))</f>
        <v>Soul</v>
      </c>
      <c r="XF10" t="str" cm="1">
        <f t="array" ref="XF10">_xlfn._xlws.SORT(_xlfn._xlws.FILTER(XF1:XF7,XF1:XF7&lt;&gt;0))</f>
        <v>Ash</v>
      </c>
      <c r="XG10" t="str" cm="1">
        <f t="array" ref="XG10">_xlfn._xlws.SORT(_xlfn._xlws.FILTER(XG1:XG7,XG1:XG7&lt;&gt;0))</f>
        <v>Death</v>
      </c>
      <c r="XH10" t="str" cm="1">
        <f t="array" ref="XH10">_xlfn._xlws.SORT(_xlfn._xlws.FILTER(XH1:XH7,XH1:XH7&lt;&gt;0))</f>
        <v>Oblivion</v>
      </c>
      <c r="XI10" t="str" cm="1">
        <f t="array" ref="XI10">_xlfn._xlws.SORT(_xlfn._xlws.FILTER(XI1:XI7,XI1:XI7&lt;&gt;0))</f>
        <v>Automation</v>
      </c>
      <c r="XJ10" t="str" cm="1">
        <f t="array" ref="XJ10">_xlfn._xlws.SORT(_xlfn._xlws.FILTER(XJ1:XJ7,XJ1:XJ7&lt;&gt;0))</f>
        <v>Oblivion</v>
      </c>
      <c r="XK10" t="str" cm="1">
        <f t="array" ref="XK10">_xlfn._xlws.SORT(_xlfn._xlws.FILTER(XK1:XK7,XK1:XK7&lt;&gt;0))</f>
        <v>Death</v>
      </c>
      <c r="XL10" t="str" cm="1">
        <f t="array" ref="XL10">_xlfn._xlws.SORT(_xlfn._xlws.FILTER(XL1:XL7,XL1:XL7&lt;&gt;0))</f>
        <v>Soul</v>
      </c>
      <c r="XM10" t="str" cm="1">
        <f t="array" ref="XM10">_xlfn._xlws.SORT(_xlfn._xlws.FILTER(XM1:XM7,XM1:XM7&lt;&gt;0))</f>
        <v>Death</v>
      </c>
      <c r="XN10" t="str" cm="1">
        <f t="array" ref="XN10:XN13">_xlfn._xlws.SORT(_xlfn._xlws.FILTER(XN1:XN7,XN1:XN7&lt;&gt;0))</f>
        <v>Death</v>
      </c>
      <c r="XO10" t="str" cm="1">
        <f t="array" ref="XO10:XO11">_xlfn._xlws.SORT(_xlfn._xlws.FILTER(XO1:XO7,XO1:XO7&lt;&gt;0))</f>
        <v>Bind</v>
      </c>
      <c r="XP10" t="str" cm="1">
        <f t="array" ref="XP10:XP11">_xlfn._xlws.SORT(_xlfn._xlws.FILTER(XP1:XP7,XP1:XP7&lt;&gt;0))</f>
        <v>Bind</v>
      </c>
      <c r="XQ10" t="str" cm="1">
        <f t="array" ref="XQ10:XQ11">_xlfn._xlws.SORT(_xlfn._xlws.FILTER(XQ1:XQ7,XQ1:XQ7&lt;&gt;0))</f>
        <v>Bind</v>
      </c>
      <c r="XR10" t="str" cm="1">
        <f t="array" ref="XR10:XR11">_xlfn._xlws.SORT(_xlfn._xlws.FILTER(XR1:XR7,XR1:XR7&lt;&gt;0))</f>
        <v>Bind</v>
      </c>
      <c r="XS10" t="str" cm="1">
        <f t="array" ref="XS10">_xlfn._xlws.SORT(_xlfn._xlws.FILTER(XS1:XS7,XS1:XS7&lt;&gt;0))</f>
        <v>Fire</v>
      </c>
      <c r="XT10" t="str" cm="1">
        <f t="array" ref="XT10">_xlfn._xlws.SORT(_xlfn._xlws.FILTER(XT1:XT7,XT1:XT7&lt;&gt;0))</f>
        <v>Frost</v>
      </c>
      <c r="XU10" t="str" cm="1">
        <f t="array" ref="XU10:XU11">_xlfn._xlws.SORT(_xlfn._xlws.FILTER(XU1:XU7,XU1:XU7&lt;&gt;0))</f>
        <v>Absorb</v>
      </c>
      <c r="XV10" t="str" cm="1">
        <f t="array" ref="XV10">_xlfn._xlws.SORT(_xlfn._xlws.FILTER(XV1:XV7,XV1:XV7&lt;&gt;0))</f>
        <v>Shock</v>
      </c>
      <c r="XW10" t="str" cm="1">
        <f t="array" ref="XW10:XW11">_xlfn._xlws.SORT(_xlfn._xlws.FILTER(XW1:XW7,XW1:XW7&lt;&gt;0))</f>
        <v>Absorb</v>
      </c>
      <c r="XX10" t="str" cm="1">
        <f t="array" ref="XX10:XX11">_xlfn._xlws.SORT(_xlfn._xlws.FILTER(XX1:XX7,XX1:XX7&lt;&gt;0))</f>
        <v>Absorb</v>
      </c>
      <c r="XY10" t="str" cm="1">
        <f t="array" ref="XY10:XY11">_xlfn._xlws.SORT(_xlfn._xlws.FILTER(XY1:XY7,XY1:XY7&lt;&gt;0))</f>
        <v>Absorb</v>
      </c>
      <c r="XZ10" t="str" cm="1">
        <f t="array" ref="XZ10:XZ11">_xlfn._xlws.SORT(_xlfn._xlws.FILTER(XZ1:XZ7,XZ1:XZ7&lt;&gt;0))</f>
        <v>Absorb</v>
      </c>
      <c r="YA10" t="str" cm="1">
        <f t="array" ref="YA10:YA12">_xlfn._xlws.SORT(_xlfn._xlws.FILTER(YA1:YA7,YA1:YA7&lt;&gt;0))</f>
        <v>Absorb</v>
      </c>
      <c r="YB10" t="str" cm="1">
        <f t="array" ref="YB10">_xlfn._xlws.SORT(_xlfn._xlws.FILTER(YB1:YB7,YB1:YB7&lt;&gt;0))</f>
        <v>Fire</v>
      </c>
      <c r="YC10" t="str" cm="1">
        <f t="array" ref="YC10">_xlfn._xlws.SORT(_xlfn._xlws.FILTER(YC1:YC7,YC1:YC7&lt;&gt;0))</f>
        <v>Frost</v>
      </c>
      <c r="YD10" t="str" cm="1">
        <f t="array" ref="YD10">_xlfn._xlws.SORT(_xlfn._xlws.FILTER(YD1:YD7,YD1:YD7&lt;&gt;0))</f>
        <v>Fire</v>
      </c>
      <c r="YE10" t="str" cm="1">
        <f t="array" ref="YE10">_xlfn._xlws.SORT(_xlfn._xlws.FILTER(YE1:YE7,YE1:YE7&lt;&gt;0))</f>
        <v>Frost</v>
      </c>
      <c r="YF10" t="str" cm="1">
        <f t="array" ref="YF10">_xlfn._xlws.SORT(_xlfn._xlws.FILTER(YF1:YF7,YF1:YF7&lt;&gt;0))</f>
        <v>Shock</v>
      </c>
      <c r="YG10" t="str" cm="1">
        <f t="array" ref="YG10">_xlfn._xlws.SORT(_xlfn._xlws.FILTER(YG1:YG7,YG1:YG7&lt;&gt;0))</f>
        <v>Frost</v>
      </c>
      <c r="YH10" t="str" cm="1">
        <f t="array" ref="YH10">_xlfn._xlws.SORT(_xlfn._xlws.FILTER(YH1:YH7,YH1:YH7&lt;&gt;0))</f>
        <v>Fire</v>
      </c>
      <c r="YI10" t="str" cm="1">
        <f t="array" ref="YI10">_xlfn._xlws.SORT(_xlfn._xlws.FILTER(YI1:YI7,YI1:YI7&lt;&gt;0))</f>
        <v>Shock</v>
      </c>
      <c r="YJ10" t="str" cm="1">
        <f t="array" ref="YJ10:YJ11">_xlfn._xlws.SORT(_xlfn._xlws.FILTER(YJ1:YJ7,YJ1:YJ7&lt;&gt;0))</f>
        <v>Absorb</v>
      </c>
      <c r="YK10" t="str" cm="1">
        <f t="array" ref="YK10:YK11">_xlfn._xlws.SORT(_xlfn._xlws.FILTER(YK1:YK7,YK1:YK7&lt;&gt;0))</f>
        <v>Absorb</v>
      </c>
      <c r="YL10" t="str" cm="1">
        <f t="array" ref="YL10:YL11">_xlfn._xlws.SORT(_xlfn._xlws.FILTER(YL1:YL7,YL1:YL7&lt;&gt;0))</f>
        <v>Absorb</v>
      </c>
      <c r="YM10" t="str" cm="1">
        <f t="array" ref="YM10:YM11">_xlfn._xlws.SORT(_xlfn._xlws.FILTER(YM1:YM7,YM1:YM7&lt;&gt;0))</f>
        <v>Absorb</v>
      </c>
      <c r="YN10" t="str" cm="1">
        <f t="array" ref="YN10">_xlfn._xlws.SORT(_xlfn._xlws.FILTER(YN1:YN7,YN1:YN7&lt;&gt;0))</f>
        <v>Shock</v>
      </c>
      <c r="YO10" t="str" cm="1">
        <f t="array" ref="YO10:YO11">_xlfn._xlws.SORT(_xlfn._xlws.FILTER(YO1:YO7,YO1:YO7&lt;&gt;0))</f>
        <v>Absorb</v>
      </c>
      <c r="YP10" t="str" cm="1">
        <f t="array" ref="YP10:YP11">_xlfn._xlws.SORT(_xlfn._xlws.FILTER(YP1:YP7,YP1:YP7&lt;&gt;0))</f>
        <v>Absorb</v>
      </c>
      <c r="YQ10" t="str" cm="1">
        <f t="array" ref="YQ10:YQ11">_xlfn._xlws.SORT(_xlfn._xlws.FILTER(YQ1:YQ7,YQ1:YQ7&lt;&gt;0))</f>
        <v>Absorb</v>
      </c>
      <c r="YR10" t="str" cm="1">
        <f t="array" ref="YR10">_xlfn._xlws.SORT(_xlfn._xlws.FILTER(YR1:YR7,YR1:YR7&lt;&gt;0))</f>
        <v>Frost</v>
      </c>
      <c r="YS10" t="str" cm="1">
        <f t="array" ref="YS10:YS11">_xlfn._xlws.SORT(_xlfn._xlws.FILTER(YS1:YS7,YS1:YS7&lt;&gt;0))</f>
        <v>Fire</v>
      </c>
      <c r="YT10" t="str" cm="1">
        <f t="array" ref="YT10:YT11">_xlfn._xlws.SORT(_xlfn._xlws.FILTER(YT1:YT7,YT1:YT7&lt;&gt;0))</f>
        <v>Frost</v>
      </c>
      <c r="YU10" t="str" cm="1">
        <f t="array" ref="YU10:YU11">_xlfn._xlws.SORT(_xlfn._xlws.FILTER(YU1:YU7,YU1:YU7&lt;&gt;0))</f>
        <v>Rune</v>
      </c>
      <c r="YV10" t="str" cm="1">
        <f t="array" ref="YV10">_xlfn._xlws.SORT(_xlfn._xlws.FILTER(YV1:YV7,YV1:YV7&lt;&gt;0))</f>
        <v>Fire</v>
      </c>
      <c r="YW10" t="str" cm="1">
        <f t="array" ref="YW10:YW11">_xlfn._xlws.SORT(_xlfn._xlws.FILTER(YW1:YW7,YW1:YW7&lt;&gt;0))</f>
        <v>Absorb</v>
      </c>
      <c r="YX10" t="str" cm="1">
        <f t="array" ref="YX10:YX11">_xlfn._xlws.SORT(_xlfn._xlws.FILTER(YX1:YX7,YX1:YX7&lt;&gt;0))</f>
        <v>Absorb</v>
      </c>
      <c r="YY10" t="str" cm="1">
        <f t="array" ref="YY10:YY11">_xlfn._xlws.SORT(_xlfn._xlws.FILTER(YY1:YY7,YY1:YY7&lt;&gt;0))</f>
        <v>Absorb</v>
      </c>
      <c r="YZ10" t="str" cm="1">
        <f t="array" ref="YZ10:YZ11">_xlfn._xlws.SORT(_xlfn._xlws.FILTER(YZ1:YZ7,YZ1:YZ7&lt;&gt;0))</f>
        <v>Absorb</v>
      </c>
      <c r="ZA10" t="str" cm="1">
        <f t="array" ref="ZA10">_xlfn._xlws.SORT(_xlfn._xlws.FILTER(ZA1:ZA7,ZA1:ZA7&lt;&gt;0))</f>
        <v>Fire</v>
      </c>
      <c r="ZB10" t="str" cm="1">
        <f t="array" ref="ZB10:ZB11">_xlfn._xlws.SORT(_xlfn._xlws.FILTER(ZB1:ZB7,ZB1:ZB7&lt;&gt;0))</f>
        <v>Absorb</v>
      </c>
      <c r="ZC10" t="str" cm="1">
        <f t="array" ref="ZC10:ZC11">_xlfn._xlws.SORT(_xlfn._xlws.FILTER(ZC1:ZC7,ZC1:ZC7&lt;&gt;0))</f>
        <v>Cloak</v>
      </c>
      <c r="ZD10" t="str" cm="1">
        <f t="array" ref="ZD10:ZD11">_xlfn._xlws.SORT(_xlfn._xlws.FILTER(ZD1:ZD7,ZD1:ZD7&lt;&gt;0))</f>
        <v>Absorb</v>
      </c>
      <c r="ZE10" t="str" cm="1">
        <f t="array" ref="ZE10:ZE11">_xlfn._xlws.SORT(_xlfn._xlws.FILTER(ZE1:ZE7,ZE1:ZE7&lt;&gt;0))</f>
        <v>Absorb</v>
      </c>
      <c r="ZF10" t="str" cm="1">
        <f t="array" ref="ZF10:ZF11">_xlfn._xlws.SORT(_xlfn._xlws.FILTER(ZF1:ZF7,ZF1:ZF7&lt;&gt;0))</f>
        <v>Absorb</v>
      </c>
      <c r="ZG10" t="str" cm="1">
        <f t="array" ref="ZG10">_xlfn._xlws.SORT(_xlfn._xlws.FILTER(ZG1:ZG7,ZG1:ZG7&lt;&gt;0))</f>
        <v>Shock</v>
      </c>
      <c r="ZH10" t="str" cm="1">
        <f t="array" ref="ZH10">_xlfn._xlws.SORT(_xlfn._xlws.FILTER(ZH1:ZH7,ZH1:ZH7&lt;&gt;0))</f>
        <v>Fire</v>
      </c>
      <c r="ZI10" t="str" cm="1">
        <f t="array" ref="ZI10">_xlfn._xlws.SORT(_xlfn._xlws.FILTER(ZI1:ZI7,ZI1:ZI7&lt;&gt;0))</f>
        <v>Shock</v>
      </c>
      <c r="ZJ10" t="str" cm="1">
        <f t="array" ref="ZJ10:ZJ11">_xlfn._xlws.SORT(_xlfn._xlws.FILTER(ZJ1:ZJ7,ZJ1:ZJ7&lt;&gt;0))</f>
        <v>Cloak</v>
      </c>
      <c r="ZK10" t="str" cm="1">
        <f t="array" ref="ZK10">_xlfn._xlws.SORT(_xlfn._xlws.FILTER(ZK1:ZK7,ZK1:ZK7&lt;&gt;0))</f>
        <v>Fire</v>
      </c>
      <c r="ZL10" t="str" cm="1">
        <f t="array" ref="ZL10">_xlfn._xlws.SORT(_xlfn._xlws.FILTER(ZL1:ZL7,ZL1:ZL7&lt;&gt;0))</f>
        <v>Frost</v>
      </c>
      <c r="ZM10" t="str" cm="1">
        <f t="array" ref="ZM10">_xlfn._xlws.SORT(_xlfn._xlws.FILTER(ZM1:ZM7,ZM1:ZM7&lt;&gt;0))</f>
        <v>Frost</v>
      </c>
      <c r="ZN10" t="str" cm="1">
        <f t="array" ref="ZN10:ZN11">_xlfn._xlws.SORT(_xlfn._xlws.FILTER(ZN1:ZN7,ZN1:ZN7&lt;&gt;0))</f>
        <v>Absorb</v>
      </c>
      <c r="ZO10" t="str" cm="1">
        <f t="array" ref="ZO10:ZO11">_xlfn._xlws.SORT(_xlfn._xlws.FILTER(ZO1:ZO7,ZO1:ZO7&lt;&gt;0))</f>
        <v>Cloak</v>
      </c>
      <c r="ZP10" t="str" cm="1">
        <f t="array" ref="ZP10:ZP12">_xlfn._xlws.SORT(_xlfn._xlws.FILTER(ZP1:ZP7,ZP1:ZP7&lt;&gt;0))</f>
        <v>Absorb</v>
      </c>
      <c r="ZQ10" t="str" cm="1">
        <f t="array" ref="ZQ10:ZQ11">_xlfn._xlws.SORT(_xlfn._xlws.FILTER(ZQ1:ZQ7,ZQ1:ZQ7&lt;&gt;0))</f>
        <v>Absorb</v>
      </c>
      <c r="ZR10" t="str" cm="1">
        <f t="array" ref="ZR10:ZR11">_xlfn._xlws.SORT(_xlfn._xlws.FILTER(ZR1:ZR7,ZR1:ZR7&lt;&gt;0))</f>
        <v>Cloak</v>
      </c>
      <c r="ZS10" t="str" cm="1">
        <f t="array" ref="ZS10:ZS12">_xlfn._xlws.SORT(_xlfn._xlws.FILTER(ZS1:ZS7,ZS1:ZS7&lt;&gt;0))</f>
        <v>Absorb</v>
      </c>
      <c r="ZT10" t="str" cm="1">
        <f t="array" ref="ZT10:ZT12">_xlfn._xlws.SORT(_xlfn._xlws.FILTER(ZT1:ZT7,ZT1:ZT7&lt;&gt;0))</f>
        <v>Absorb</v>
      </c>
      <c r="ZU10" t="str" cm="1">
        <f t="array" ref="ZU10">_xlfn._xlws.SORT(_xlfn._xlws.FILTER(ZU1:ZU7,ZU1:ZU7&lt;&gt;0))</f>
        <v>Shock</v>
      </c>
      <c r="ZV10" t="str" cm="1">
        <f t="array" ref="ZV10:ZV11">_xlfn._xlws.SORT(_xlfn._xlws.FILTER(ZV1:ZV7,ZV1:ZV7&lt;&gt;0))</f>
        <v>Absorb</v>
      </c>
      <c r="ZW10" t="str" cm="1">
        <f t="array" ref="ZW10">_xlfn._xlws.SORT(_xlfn._xlws.FILTER(ZW1:ZW7,ZW1:ZW7&lt;&gt;0))</f>
        <v>Frost</v>
      </c>
      <c r="ZX10" t="str" cm="1">
        <f t="array" ref="ZX10:ZX11">_xlfn._xlws.SORT(_xlfn._xlws.FILTER(ZX1:ZX7,ZX1:ZX7&lt;&gt;0))</f>
        <v>Aggression</v>
      </c>
      <c r="ZY10" t="str" cm="1">
        <f t="array" ref="ZY10:ZY11">_xlfn._xlws.SORT(_xlfn._xlws.FILTER(ZY1:ZY7,ZY1:ZY7&lt;&gt;0))</f>
        <v>Perception</v>
      </c>
      <c r="ZZ10" t="str" cm="1">
        <f t="array" ref="ZZ10:ZZ11">_xlfn._xlws.SORT(_xlfn._xlws.FILTER(ZZ1:ZZ7,ZZ1:ZZ7&lt;&gt;0))</f>
        <v>Magicka</v>
      </c>
      <c r="AAA10" t="str" cm="1">
        <f t="array" ref="AAA10:AAA11">_xlfn._xlws.SORT(_xlfn._xlws.FILTER(AAA1:AAA7,AAA1:AAA7&lt;&gt;0))</f>
        <v>Aggression</v>
      </c>
      <c r="AAB10" t="str" cm="1">
        <f t="array" ref="AAB10:AAB11">_xlfn._xlws.SORT(_xlfn._xlws.FILTER(AAB1:AAB7,AAB1:AAB7&lt;&gt;0))</f>
        <v>Light</v>
      </c>
      <c r="AAC10" t="str" cm="1">
        <f t="array" ref="AAC10:AAC11">_xlfn._xlws.SORT(_xlfn._xlws.FILTER(AAC1:AAC7,AAC1:AAC7&lt;&gt;0))</f>
        <v>Aggression</v>
      </c>
      <c r="AAD10" t="str" cm="1">
        <f t="array" ref="AAD10:AAD12">_xlfn._xlws.SORT(_xlfn._xlws.FILTER(AAD1:AAD7,AAD1:AAD7&lt;&gt;0))</f>
        <v>Aggression</v>
      </c>
      <c r="AAE10" t="str" cm="1">
        <f t="array" ref="AAE10">_xlfn._xlws.SORT(_xlfn._xlws.FILTER(AAE1:AAE7,AAE1:AAE7&lt;&gt;0))</f>
        <v>Influence</v>
      </c>
      <c r="AAF10" t="str" cm="1">
        <f t="array" ref="AAF10:AAF11">_xlfn._xlws.SORT(_xlfn._xlws.FILTER(AAF1:AAF7,AAF1:AAF7&lt;&gt;0))</f>
        <v>Command</v>
      </c>
      <c r="AAG10" t="str" cm="1">
        <f t="array" ref="AAG10">_xlfn._xlws.SORT(_xlfn._xlws.FILTER(AAG1:AAG7,AAG1:AAG7&lt;&gt;0))</f>
        <v>Perception</v>
      </c>
      <c r="AAH10" t="str" cm="1">
        <f t="array" ref="AAH10">_xlfn._xlws.SORT(_xlfn._xlws.FILTER(AAH1:AAH7,AAH1:AAH7&lt;&gt;0))</f>
        <v>Force</v>
      </c>
      <c r="AAI10" t="str" cm="1">
        <f t="array" ref="AAI10:AAI12">_xlfn._xlws.SORT(_xlfn._xlws.FILTER(AAI1:AAI7,AAI1:AAI7&lt;&gt;0))</f>
        <v>Influence</v>
      </c>
      <c r="AAJ10" t="str" cm="1">
        <f t="array" ref="AAJ10:AAJ11">_xlfn._xlws.SORT(_xlfn._xlws.FILTER(AAJ1:AAJ7,AAJ1:AAJ7&lt;&gt;0))</f>
        <v>Perception</v>
      </c>
      <c r="AAK10" t="str" cm="1">
        <f t="array" ref="AAK10:AAK11">_xlfn._xlws.SORT(_xlfn._xlws.FILTER(AAK1:AAK7,AAK1:AAK7&lt;&gt;0))</f>
        <v>Aggression</v>
      </c>
      <c r="AAL10" t="str" cm="1">
        <f t="array" ref="AAL10:AAL11">_xlfn._xlws.SORT(_xlfn._xlws.FILTER(AAL1:AAL7,AAL1:AAL7&lt;&gt;0))</f>
        <v>Influence</v>
      </c>
      <c r="AAM10" t="str" cm="1">
        <f t="array" ref="AAM10:AAM11">_xlfn._xlws.SORT(_xlfn._xlws.FILTER(AAM1:AAM7,AAM1:AAM7&lt;&gt;0))</f>
        <v>Magicka</v>
      </c>
      <c r="AAN10" t="str" cm="1">
        <f t="array" ref="AAN10:AAN11">_xlfn._xlws.SORT(_xlfn._xlws.FILTER(AAN1:AAN7,AAN1:AAN7&lt;&gt;0))</f>
        <v>Light</v>
      </c>
      <c r="AAO10" t="str" cm="1">
        <f t="array" ref="AAO10:AAO12">_xlfn._xlws.SORT(_xlfn._xlws.FILTER(AAO1:AAO7,AAO1:AAO7&lt;&gt;0))</f>
        <v>Magicka</v>
      </c>
      <c r="AAP10" t="str" cm="1">
        <f t="array" ref="AAP10:AAP12">_xlfn._xlws.SORT(_xlfn._xlws.FILTER(AAP1:AAP7,AAP1:AAP7&lt;&gt;0))</f>
        <v>Command</v>
      </c>
      <c r="AAQ10" t="str" cm="1">
        <f t="array" ref="AAQ10:AAQ11">_xlfn._xlws.SORT(_xlfn._xlws.FILTER(AAQ1:AAQ7,AAQ1:AAQ7&lt;&gt;0))</f>
        <v>Command</v>
      </c>
      <c r="AAR10" t="str" cm="1">
        <f t="array" ref="AAR10:AAR12">_xlfn._xlws.SORT(_xlfn._xlws.FILTER(AAR1:AAR7,AAR1:AAR7&lt;&gt;0))</f>
        <v>Enhance</v>
      </c>
      <c r="AAS10" t="str" cm="1">
        <f t="array" ref="AAS10">_xlfn._xlws.SORT(_xlfn._xlws.FILTER(AAS1:AAS7,AAS1:AAS7&lt;&gt;0))</f>
        <v>Force</v>
      </c>
      <c r="AAT10" t="str" cm="1">
        <f t="array" ref="AAT10:AAT11">_xlfn._xlws.SORT(_xlfn._xlws.FILTER(AAT1:AAT7,AAT1:AAT7&lt;&gt;0))</f>
        <v>Magicka</v>
      </c>
      <c r="AAU10" t="str" cm="1">
        <f t="array" ref="AAU10:AAU11">_xlfn._xlws.SORT(_xlfn._xlws.FILTER(AAU1:AAU7,AAU1:AAU7&lt;&gt;0))</f>
        <v>Force</v>
      </c>
      <c r="AAV10" t="str" cm="1">
        <f t="array" ref="AAV10:AAV11">_xlfn._xlws.SORT(_xlfn._xlws.FILTER(AAV1:AAV7,AAV1:AAV7&lt;&gt;0))</f>
        <v>Melee</v>
      </c>
      <c r="AAW10" t="str" cm="1">
        <f t="array" ref="AAW10">_xlfn._xlws.SORT(_xlfn._xlws.FILTER(AAW1:AAW7,AAW1:AAW7&lt;&gt;0))</f>
        <v>Influence</v>
      </c>
      <c r="AAX10" t="str" cm="1">
        <f t="array" ref="AAX10:AAX11">_xlfn._xlws.SORT(_xlfn._xlws.FILTER(AAX1:AAX7,AAX1:AAX7&lt;&gt;0))</f>
        <v>Aggression</v>
      </c>
      <c r="AAY10" t="str" cm="1">
        <f t="array" ref="AAY10:AAY11">_xlfn._xlws.SORT(_xlfn._xlws.FILTER(AAY1:AAY7,AAY1:AAY7&lt;&gt;0))</f>
        <v>Aggression</v>
      </c>
      <c r="AAZ10" t="str" cm="1">
        <f t="array" ref="AAZ10:AAZ11">_xlfn._xlws.SORT(_xlfn._xlws.FILTER(AAZ1:AAZ7,AAZ1:AAZ7&lt;&gt;0))</f>
        <v>Command</v>
      </c>
      <c r="ABA10" t="str" cm="1">
        <f t="array" ref="ABA10">_xlfn._xlws.SORT(_xlfn._xlws.FILTER(ABA1:ABA7,ABA1:ABA7&lt;&gt;0))</f>
        <v>Influence</v>
      </c>
      <c r="ABB10" t="str" cm="1">
        <f t="array" ref="ABB10">_xlfn._xlws.SORT(_xlfn._xlws.FILTER(ABB1:ABB7,ABB1:ABB7&lt;&gt;0))</f>
        <v>Force</v>
      </c>
      <c r="ABC10" t="str" cm="1">
        <f t="array" ref="ABC10:ABC12">_xlfn._xlws.SORT(_xlfn._xlws.FILTER(ABC1:ABC7,ABC1:ABC7&lt;&gt;0))</f>
        <v>Enhance</v>
      </c>
      <c r="ABD10" t="str" cm="1">
        <f t="array" ref="ABD10:ABD11">_xlfn._xlws.SORT(_xlfn._xlws.FILTER(ABD1:ABD7,ABD1:ABD7&lt;&gt;0))</f>
        <v>Light</v>
      </c>
      <c r="ABE10" t="str" cm="1">
        <f t="array" ref="ABE10:ABE12">_xlfn._xlws.SORT(_xlfn._xlws.FILTER(ABE1:ABE7,ABE1:ABE7&lt;&gt;0))</f>
        <v>Light</v>
      </c>
      <c r="ABF10" t="str" cm="1">
        <f t="array" ref="ABF10:ABF11">_xlfn._xlws.SORT(_xlfn._xlws.FILTER(ABF1:ABF7,ABF1:ABF7&lt;&gt;0))</f>
        <v>Melee</v>
      </c>
      <c r="ABG10" t="str" cm="1">
        <f t="array" ref="ABG10:ABG11">_xlfn._xlws.SORT(_xlfn._xlws.FILTER(ABG1:ABG7,ABG1:ABG7&lt;&gt;0))</f>
        <v>Magicka</v>
      </c>
      <c r="ABH10" t="str" cm="1">
        <f t="array" ref="ABH10:ABH11">_xlfn._xlws.SORT(_xlfn._xlws.FILTER(ABH1:ABH7,ABH1:ABH7&lt;&gt;0))</f>
        <v>Divine</v>
      </c>
      <c r="ABI10" t="str" cm="1">
        <f t="array" ref="ABI10:ABI11">_xlfn._xlws.SORT(_xlfn._xlws.FILTER(ABI1:ABI7,ABI1:ABI7&lt;&gt;0))</f>
        <v>Enhance</v>
      </c>
      <c r="ABJ10" t="str" cm="1">
        <f t="array" ref="ABJ10">_xlfn._xlws.SORT(_xlfn._xlws.FILTER(ABJ1:ABJ7,ABJ1:ABJ7&lt;&gt;0))</f>
        <v>Recovery</v>
      </c>
      <c r="ABK10" t="str" cm="1">
        <f t="array" ref="ABK10:ABK11">_xlfn._xlws.SORT(_xlfn._xlws.FILTER(ABK1:ABK7,ABK1:ABK7&lt;&gt;0))</f>
        <v>Poison</v>
      </c>
      <c r="ABL10" t="str" cm="1">
        <f t="array" ref="ABL10">_xlfn._xlws.SORT(_xlfn._xlws.FILTER(ABL1:ABL7,ABL1:ABL7&lt;&gt;0))</f>
        <v>Poison</v>
      </c>
      <c r="ABM10" t="str" cm="1">
        <f t="array" ref="ABM10">_xlfn._xlws.SORT(_xlfn._xlws.FILTER(ABM1:ABM7,ABM1:ABM7&lt;&gt;0))</f>
        <v>Recovery</v>
      </c>
      <c r="ABN10" t="str" cm="1">
        <f t="array" ref="ABN10:ABN11">_xlfn._xlws.SORT(_xlfn._xlws.FILTER(ABN1:ABN7,ABN1:ABN7&lt;&gt;0))</f>
        <v>Divine</v>
      </c>
      <c r="ABO10" t="str" cm="1">
        <f t="array" ref="ABO10:ABO11">_xlfn._xlws.SORT(_xlfn._xlws.FILTER(ABO1:ABO7,ABO1:ABO7&lt;&gt;0))</f>
        <v>Divine</v>
      </c>
      <c r="ABP10" t="str" cm="1">
        <f t="array" ref="ABP10">_xlfn._xlws.SORT(_xlfn._xlws.FILTER(ABP1:ABP7,ABP1:ABP7&lt;&gt;0))</f>
        <v>Divine</v>
      </c>
      <c r="ABQ10" t="str" cm="1">
        <f t="array" ref="ABQ10:ABQ11">_xlfn._xlws.SORT(_xlfn._xlws.FILTER(ABQ1:ABQ7,ABQ1:ABQ7&lt;&gt;0))</f>
        <v>Divine</v>
      </c>
      <c r="ABR10" t="str" cm="1">
        <f t="array" ref="ABR10">_xlfn._xlws.SORT(_xlfn._xlws.FILTER(ABR1:ABR7,ABR1:ABR7&lt;&gt;0))</f>
        <v>Poison</v>
      </c>
      <c r="ABS10" t="str" cm="1">
        <f t="array" ref="ABS10:ABS11">_xlfn._xlws.SORT(_xlfn._xlws.FILTER(ABS1:ABS7,ABS1:ABS7&lt;&gt;0))</f>
        <v>Magic</v>
      </c>
      <c r="ABT10" t="str" cm="1">
        <f t="array" ref="ABT10:ABT11">_xlfn._xlws.SORT(_xlfn._xlws.FILTER(ABT1:ABT7,ABT1:ABT7&lt;&gt;0))</f>
        <v>Enhance</v>
      </c>
      <c r="ABU10" t="str" cm="1">
        <f t="array" ref="ABU10:ABU11">_xlfn._xlws.SORT(_xlfn._xlws.FILTER(ABU1:ABU7,ABU1:ABU7&lt;&gt;0))</f>
        <v>Cloak</v>
      </c>
      <c r="ABV10" t="str" cm="1">
        <f t="array" ref="ABV10">_xlfn._xlws.SORT(_xlfn._xlws.FILTER(ABV1:ABV7,ABV1:ABV7&lt;&gt;0))</f>
        <v>Poison</v>
      </c>
      <c r="ABW10" t="str" cm="1">
        <f t="array" ref="ABW10">_xlfn._xlws.SORT(_xlfn._xlws.FILTER(ABW1:ABW7,ABW1:ABW7&lt;&gt;0))</f>
        <v>Poison</v>
      </c>
      <c r="ABX10" t="str" cm="1">
        <f t="array" ref="ABX10">_xlfn._xlws.SORT(_xlfn._xlws.FILTER(ABX1:ABX7,ABX1:ABX7&lt;&gt;0))</f>
        <v>Recovery</v>
      </c>
      <c r="ABY10" t="str" cm="1">
        <f t="array" ref="ABY10:ABY11">_xlfn._xlws.SORT(_xlfn._xlws.FILTER(ABY1:ABY7,ABY1:ABY7&lt;&gt;0))</f>
        <v>Divine</v>
      </c>
      <c r="ABZ10" t="str" cm="1">
        <f t="array" ref="ABZ10:ABZ13">_xlfn._xlws.SORT(_xlfn._xlws.FILTER(ABZ1:ABZ7,ABZ1:ABZ7&lt;&gt;0))</f>
        <v>Magic</v>
      </c>
      <c r="ACA10" t="str" cm="1">
        <f t="array" ref="ACA10">_xlfn._xlws.SORT(_xlfn._xlws.FILTER(ACA1:ACA7,ACA1:ACA7&lt;&gt;0))</f>
        <v>Divine</v>
      </c>
      <c r="ACB10" t="str" cm="1">
        <f t="array" ref="ACB10:ACB11">_xlfn._xlws.SORT(_xlfn._xlws.FILTER(ACB1:ACB7,ACB1:ACB7&lt;&gt;0))</f>
        <v>Divine</v>
      </c>
      <c r="ACC10" t="str" cm="1">
        <f t="array" ref="ACC10:ACC11">_xlfn._xlws.SORT(_xlfn._xlws.FILTER(ACC1:ACC7,ACC1:ACC7&lt;&gt;0))</f>
        <v>Disease</v>
      </c>
      <c r="ACD10" t="str" cm="1">
        <f t="array" ref="ACD10:ACD11">_xlfn._xlws.SORT(_xlfn._xlws.FILTER(ACD1:ACD7,ACD1:ACD7&lt;&gt;0))</f>
        <v>Poison</v>
      </c>
      <c r="ACE10" t="str" cm="1">
        <f t="array" ref="ACE10">_xlfn._xlws.SORT(_xlfn._xlws.FILTER(ACE1:ACE7,ACE1:ACE7&lt;&gt;0))</f>
        <v>Poison</v>
      </c>
      <c r="ACF10" t="str" cm="1">
        <f t="array" ref="ACF10:ACF11">_xlfn._xlws.SORT(_xlfn._xlws.FILTER(ACF1:ACF7,ACF1:ACF7&lt;&gt;0))</f>
        <v>Enhance</v>
      </c>
      <c r="ACG10" t="str" cm="1">
        <f t="array" ref="ACG10:ACG11">_xlfn._xlws.SORT(_xlfn._xlws.FILTER(ACG1:ACG7,ACG1:ACG7&lt;&gt;0))</f>
        <v>Divine</v>
      </c>
      <c r="ACH10" t="str" cm="1">
        <f t="array" ref="ACH10:ACH11">_xlfn._xlws.SORT(_xlfn._xlws.FILTER(ACH1:ACH7,ACH1:ACH7&lt;&gt;0))</f>
        <v>Divine</v>
      </c>
      <c r="ACI10" t="str" cm="1">
        <f t="array" ref="ACI10:ACI11">_xlfn._xlws.SORT(_xlfn._xlws.FILTER(ACI1:ACI7,ACI1:ACI7&lt;&gt;0))</f>
        <v>Divine</v>
      </c>
      <c r="ACJ10" t="str" cm="1">
        <f t="array" ref="ACJ10:ACJ11">_xlfn._xlws.SORT(_xlfn._xlws.FILTER(ACJ1:ACJ7,ACJ1:ACJ7&lt;&gt;0))</f>
        <v>Divine</v>
      </c>
      <c r="ACK10" t="str" cm="1">
        <f t="array" ref="ACK10:ACK11">_xlfn._xlws.SORT(_xlfn._xlws.FILTER(ACK1:ACK7,ACK1:ACK7&lt;&gt;0))</f>
        <v>Divine</v>
      </c>
      <c r="ACL10" t="str" cm="1">
        <f t="array" ref="ACL10">_xlfn._xlws.SORT(_xlfn._xlws.FILTER(ACL1:ACL7,ACL1:ACL7&lt;&gt;0))</f>
        <v>Recovery</v>
      </c>
      <c r="ACM10" t="str" cm="1">
        <f t="array" ref="ACM10:ACM11">_xlfn._xlws.SORT(_xlfn._xlws.FILTER(ACM1:ACM7,ACM1:ACM7&lt;&gt;0))</f>
        <v>Divine</v>
      </c>
      <c r="ACN10" t="str" cm="1">
        <f t="array" ref="ACN10:ACN12">_xlfn._xlws.SORT(_xlfn._xlws.FILTER(ACN1:ACN7,ACN1:ACN7&lt;&gt;0))</f>
        <v>Protection</v>
      </c>
      <c r="ACO10" t="str" cm="1">
        <f t="array" ref="ACO10">_xlfn._xlws.SORT(_xlfn._xlws.FILTER(ACO1:ACO7,ACO1:ACO7&lt;&gt;0))</f>
        <v>Recovery</v>
      </c>
      <c r="ACP10" t="str" cm="1">
        <f t="array" ref="ACP10">_xlfn._xlws.SORT(_xlfn._xlws.FILTER(ACP1:ACP7,ACP1:ACP7&lt;&gt;0))</f>
        <v>Recovery</v>
      </c>
      <c r="ACQ10" t="str" cm="1">
        <f t="array" ref="ACQ10:ACQ12">_xlfn._xlws.SORT(_xlfn._xlws.FILTER(ACQ1:ACQ7,ACQ1:ACQ7&lt;&gt;0))</f>
        <v>Divine</v>
      </c>
      <c r="ACR10" t="str" cm="1">
        <f t="array" ref="ACR10:ACR11">_xlfn._xlws.SORT(_xlfn._xlws.FILTER(ACR1:ACR7,ACR1:ACR7&lt;&gt;0))</f>
        <v>Divine</v>
      </c>
      <c r="ACS10" t="str" cm="1">
        <f t="array" ref="ACS10">_xlfn._xlws.SORT(_xlfn._xlws.FILTER(ACS1:ACS7,ACS1:ACS7&lt;&gt;0))</f>
        <v>Divine</v>
      </c>
      <c r="ACT10" t="str" cm="1">
        <f t="array" ref="ACT10">_xlfn._xlws.SORT(_xlfn._xlws.FILTER(ACT1:ACT7,ACT1:ACT7&lt;&gt;0))</f>
        <v>Divine</v>
      </c>
      <c r="ACU10" t="str" cm="1">
        <f t="array" ref="ACU10">_xlfn._xlws.SORT(_xlfn._xlws.FILTER(ACU1:ACU7,ACU1:ACU7&lt;&gt;0))</f>
        <v>Poison</v>
      </c>
      <c r="ACV10" t="str" cm="1">
        <f t="array" ref="ACV10:ACV11">_xlfn._xlws.SORT(_xlfn._xlws.FILTER(ACV1:ACV7,ACV1:ACV7&lt;&gt;0))</f>
        <v>Cloak</v>
      </c>
      <c r="ACW10" t="str" cm="1">
        <f t="array" ref="ACW10:ACW11">_xlfn._xlws.SORT(_xlfn._xlws.FILTER(ACW1:ACW7,ACW1:ACW7&lt;&gt;0))</f>
        <v>Enhance</v>
      </c>
      <c r="ACX10" t="str" cm="1">
        <f t="array" ref="ACX10">_xlfn._xlws.SORT(_xlfn._xlws.FILTER(ACX1:ACX7,ACX1:ACX7&lt;&gt;0))</f>
        <v>Poison</v>
      </c>
      <c r="ACY10" t="str" cm="1">
        <f t="array" ref="ACY10">_xlfn._xlws.SORT(_xlfn._xlws.FILTER(ACY1:ACY7,ACY1:ACY7&lt;&gt;0))</f>
        <v>Recovery</v>
      </c>
      <c r="ACZ10" t="str" cm="1">
        <f t="array" ref="ACZ10">_xlfn._xlws.SORT(_xlfn._xlws.FILTER(ACZ1:ACZ7,ACZ1:ACZ7&lt;&gt;0))</f>
        <v>Divine</v>
      </c>
      <c r="ADA10" t="str" cm="1">
        <f t="array" ref="ADA10">_xlfn._xlws.SORT(_xlfn._xlws.FILTER(ADA1:ADA7,ADA1:ADA7&lt;&gt;0))</f>
        <v>Poison</v>
      </c>
      <c r="ADB10" t="str" cm="1">
        <f t="array" ref="ADB10">_xlfn._xlws.SORT(_xlfn._xlws.FILTER(ADB1:ADB7,ADB1:ADB7&lt;&gt;0))</f>
        <v>Divine</v>
      </c>
      <c r="ADC10" t="str" cm="1">
        <f t="array" ref="ADC10">_xlfn._xlws.SORT(_xlfn._xlws.FILTER(ADC1:ADC7,ADC1:ADC7&lt;&gt;0))</f>
        <v>Poison</v>
      </c>
      <c r="ADD10" t="str" cm="1">
        <f t="array" ref="ADD10">_xlfn._xlws.SORT(_xlfn._xlws.FILTER(ADD1:ADD7,ADD1:ADD7&lt;&gt;0))</f>
        <v>Divine</v>
      </c>
      <c r="ADE10" t="str" cm="1">
        <f t="array" ref="ADE10:ADE13">_xlfn._xlws.SORT(_xlfn._xlws.FILTER(ADE1:ADE7,ADE1:ADE7&lt;&gt;0))</f>
        <v>Magic</v>
      </c>
      <c r="ADF10" t="str" cm="1">
        <f t="array" ref="ADF10:ADF11">_xlfn._xlws.SORT(_xlfn._xlws.FILTER(ADF1:ADF7,ADF1:ADF7&lt;&gt;0))</f>
        <v>Cloak</v>
      </c>
      <c r="ADG10" t="str" cm="1">
        <f t="array" ref="ADG10">_xlfn._xlws.SORT(_xlfn._xlws.FILTER(ADG1:ADG7,ADG1:ADG7&lt;&gt;0))</f>
        <v>Divine</v>
      </c>
      <c r="ADH10" t="str" cm="1">
        <f t="array" ref="ADH10:ADH12">_xlfn._xlws.SORT(_xlfn._xlws.FILTER(ADH1:ADH7,ADH1:ADH7&lt;&gt;0))</f>
        <v>Protection</v>
      </c>
      <c r="ADI10" t="str" cm="1">
        <f t="array" ref="ADI10">_xlfn._xlws.SORT(_xlfn._xlws.FILTER(ADI1:ADI7,ADI1:ADI7&lt;&gt;0))</f>
        <v>Recovery</v>
      </c>
      <c r="ADJ10" t="str" cm="1">
        <f t="array" ref="ADJ10">_xlfn._xlws.SORT(_xlfn._xlws.FILTER(ADJ1:ADJ7,ADJ1:ADJ7&lt;&gt;0))</f>
        <v>Poison</v>
      </c>
      <c r="ADK10" t="str" cm="1">
        <f t="array" ref="ADK10:ADK11">_xlfn._xlws.SORT(_xlfn._xlws.FILTER(ADK1:ADK7,ADK1:ADK7&lt;&gt;0))</f>
        <v>Enhance</v>
      </c>
      <c r="ADL10" t="str" cm="1">
        <f t="array" ref="ADL10:ADL11">_xlfn._xlws.SORT(_xlfn._xlws.FILTER(ADL1:ADL7,ADL1:ADL7&lt;&gt;0))</f>
        <v>Enhance</v>
      </c>
      <c r="ADM10" t="str" cm="1">
        <f t="array" ref="ADM10">_xlfn._xlws.SORT(_xlfn._xlws.FILTER(ADM1:ADM7,ADM1:ADM7&lt;&gt;0))</f>
        <v>Magic</v>
      </c>
      <c r="ADN10" t="str" cm="1">
        <f t="array" ref="ADN10:ADN13">_xlfn._xlws.SORT(_xlfn._xlws.FILTER(ADN1:ADN7,ADN1:ADN7&lt;&gt;0))</f>
        <v>Enhance</v>
      </c>
      <c r="ADO10" t="str" cm="1">
        <f t="array" ref="ADO10">_xlfn._xlws.SORT(_xlfn._xlws.FILTER(ADO1:ADO7,ADO1:ADO7&lt;&gt;0))</f>
        <v>Fire</v>
      </c>
      <c r="ADP10" t="str" cm="1">
        <f t="array" ref="ADP10">_xlfn._xlws.SORT(_xlfn._xlws.FILTER(ADP1:ADP7,ADP1:ADP7&lt;&gt;0))</f>
        <v>Fire</v>
      </c>
      <c r="ADQ10" t="str" cm="1">
        <f t="array" ref="ADQ10">_xlfn._xlws.SORT(_xlfn._xlws.FILTER(ADQ1:ADQ7,ADQ1:ADQ7&lt;&gt;0))</f>
        <v>Fire</v>
      </c>
      <c r="ADR10" t="str" cm="1">
        <f t="array" ref="ADR10:ADR11">_xlfn._xlws.SORT(_xlfn._xlws.FILTER(ADR1:ADR7,ADR1:ADR7&lt;&gt;0))</f>
        <v>Enhance</v>
      </c>
      <c r="ADS10" t="str" cm="1">
        <f t="array" ref="ADS10:ADS11">_xlfn._xlws.SORT(_xlfn._xlws.FILTER(ADS1:ADS7,ADS1:ADS7&lt;&gt;0))</f>
        <v>Enhance</v>
      </c>
      <c r="ADT10" t="str" cm="1">
        <f t="array" ref="ADT10:ADT11">_xlfn._xlws.SORT(_xlfn._xlws.FILTER(ADT1:ADT7,ADT1:ADT7&lt;&gt;0))</f>
        <v>Enhance</v>
      </c>
      <c r="ADU10" t="str" cm="1">
        <f t="array" ref="ADU10:ADU11">_xlfn._xlws.SORT(_xlfn._xlws.FILTER(ADU1:ADU7,ADU1:ADU7&lt;&gt;0))</f>
        <v>Enhance</v>
      </c>
      <c r="ADV10" t="str" cm="1">
        <f t="array" ref="ADV10:ADV11">_xlfn._xlws.SORT(_xlfn._xlws.FILTER(ADV1:ADV7,ADV1:ADV7&lt;&gt;0))</f>
        <v>Enhance</v>
      </c>
      <c r="ADW10" t="str" cm="1">
        <f t="array" ref="ADW10:ADW11">_xlfn._xlws.SORT(_xlfn._xlws.FILTER(ADW1:ADW7,ADW1:ADW7&lt;&gt;0))</f>
        <v>Enhance</v>
      </c>
      <c r="ADX10" t="str" cm="1">
        <f t="array" ref="ADX10:ADX11">_xlfn._xlws.SORT(_xlfn._xlws.FILTER(ADX1:ADX7,ADX1:ADX7&lt;&gt;0))</f>
        <v>Enhance</v>
      </c>
      <c r="ADY10" t="str" cm="1">
        <f t="array" ref="ADY10">_xlfn._xlws.SORT(_xlfn._xlws.FILTER(ADY1:ADY7,ADY1:ADY7&lt;&gt;0))</f>
        <v>Force</v>
      </c>
      <c r="ADZ10" t="str" cm="1">
        <f t="array" ref="ADZ10:ADZ13">_xlfn._xlws.SORT(_xlfn._xlws.FILTER(ADZ1:ADZ7,ADZ1:ADZ7&lt;&gt;0))</f>
        <v>Enhance</v>
      </c>
      <c r="AEA10" t="str" cm="1">
        <f t="array" ref="AEA10:AEA13">_xlfn._xlws.SORT(_xlfn._xlws.FILTER(AEA1:AEA7,AEA1:AEA7&lt;&gt;0))</f>
        <v>Enhance</v>
      </c>
      <c r="AEB10" t="str" cm="1">
        <f t="array" ref="AEB10:AEB13">_xlfn._xlws.SORT(_xlfn._xlws.FILTER(AEB1:AEB7,AEB1:AEB7&lt;&gt;0))</f>
        <v>Enhance</v>
      </c>
      <c r="AEC10" t="str" cm="1">
        <f t="array" ref="AEC10:AEC12">_xlfn._xlws.SORT(_xlfn._xlws.FILTER(AEC1:AEC7,AEC1:AEC7&lt;&gt;0))</f>
        <v>Fire</v>
      </c>
      <c r="AED10" t="str" cm="1">
        <f t="array" ref="AED10:AED11">_xlfn._xlws.SORT(_xlfn._xlws.FILTER(AED1:AED7,AED1:AED7&lt;&gt;0))</f>
        <v>Enhance</v>
      </c>
      <c r="AEE10" t="str" cm="1">
        <f t="array" ref="AEE10:AEE11">_xlfn._xlws.SORT(_xlfn._xlws.FILTER(AEE1:AEE7,AEE1:AEE7&lt;&gt;0))</f>
        <v>Enhance</v>
      </c>
      <c r="AEF10" t="str" cm="1">
        <f t="array" ref="AEF10:AEF11">_xlfn._xlws.SORT(_xlfn._xlws.FILTER(AEF1:AEF7,AEF1:AEF7&lt;&gt;0))</f>
        <v>Enhance</v>
      </c>
      <c r="AEG10" t="str" cm="1">
        <f t="array" ref="AEG10">_xlfn._xlws.SORT(_xlfn._xlws.FILTER(AEG1:AEG7,AEG1:AEG7&lt;&gt;0))</f>
        <v>Force</v>
      </c>
      <c r="AEH10" t="str" cm="1">
        <f t="array" ref="AEH10">_xlfn._xlws.SORT(_xlfn._xlws.FILTER(AEH1:AEH7,AEH1:AEH7&lt;&gt;0))</f>
        <v>Metamagic</v>
      </c>
      <c r="AEI10" t="str" cm="1">
        <f t="array" ref="AEI10">_xlfn._xlws.SORT(_xlfn._xlws.FILTER(AEI1:AEI7,AEI1:AEI7&lt;&gt;0))</f>
        <v>Metamagic</v>
      </c>
      <c r="AEJ10" t="str" cm="1">
        <f t="array" ref="AEJ10">_xlfn._xlws.SORT(_xlfn._xlws.FILTER(AEJ1:AEJ7,AEJ1:AEJ7&lt;&gt;0))</f>
        <v>Force</v>
      </c>
      <c r="AEK10" t="str" cm="1">
        <f t="array" ref="AEK10">_xlfn._xlws.SORT(_xlfn._xlws.FILTER(AEK1:AEK7,AEK1:AEK7&lt;&gt;0))</f>
        <v>Metamagic</v>
      </c>
      <c r="AEL10" t="str" cm="1">
        <f t="array" ref="AEL10">_xlfn._xlws.SORT(_xlfn._xlws.FILTER(AEL1:AEL7,AEL1:AEL7&lt;&gt;0))</f>
        <v>Metamagic</v>
      </c>
      <c r="AEM10" t="str" cm="1">
        <f t="array" ref="AEM10">_xlfn._xlws.SORT(_xlfn._xlws.FILTER(AEM1:AEM7,AEM1:AEM7&lt;&gt;0))</f>
        <v>Metamagic</v>
      </c>
      <c r="AEN10" t="str" cm="1">
        <f t="array" ref="AEN10">_xlfn._xlws.SORT(_xlfn._xlws.FILTER(AEN1:AEN7,AEN1:AEN7&lt;&gt;0))</f>
        <v>Metamagic</v>
      </c>
      <c r="AEO10" t="str" cm="1">
        <f t="array" ref="AEO10">_xlfn._xlws.SORT(_xlfn._xlws.FILTER(AEO1:AEO7,AEO1:AEO7&lt;&gt;0))</f>
        <v>Force</v>
      </c>
      <c r="AEP10" t="str" cm="1">
        <f t="array" ref="AEP10">_xlfn._xlws.SORT(_xlfn._xlws.FILTER(AEP1:AEP7,AEP1:AEP7&lt;&gt;0))</f>
        <v>Teleport</v>
      </c>
      <c r="AEQ10" t="str" cm="1">
        <f t="array" ref="AEQ10">_xlfn._xlws.SORT(_xlfn._xlws.FILTER(AEQ1:AEQ7,AEQ1:AEQ7&lt;&gt;0))</f>
        <v>Teleport</v>
      </c>
      <c r="AER10" t="str" cm="1">
        <f t="array" ref="AER10">_xlfn._xlws.SORT(_xlfn._xlws.FILTER(AER1:AER7,AER1:AER7&lt;&gt;0))</f>
        <v>Teleport</v>
      </c>
      <c r="AES10" t="str" cm="1">
        <f t="array" ref="AES10">_xlfn._xlws.SORT(_xlfn._xlws.FILTER(AES1:AES7,AES1:AES7&lt;&gt;0))</f>
        <v>Teleport</v>
      </c>
      <c r="AET10" t="str" cm="1">
        <f t="array" ref="AET10">_xlfn._xlws.SORT(_xlfn._xlws.FILTER(AET1:AET7,AET1:AET7&lt;&gt;0))</f>
        <v>Teleport</v>
      </c>
      <c r="AEU10" t="str" cm="1">
        <f t="array" ref="AEU10:AEU13">_xlfn._xlws.SORT(_xlfn._xlws.FILTER(AEU1:AEU7,AEU1:AEU7&lt;&gt;0))</f>
        <v>Enhance</v>
      </c>
      <c r="AEV10" t="str" cm="1">
        <f t="array" ref="AEV10:AEV11">_xlfn._xlws.SORT(_xlfn._xlws.FILTER(AEV1:AEV7,AEV1:AEV7&lt;&gt;0))</f>
        <v>Enhance</v>
      </c>
      <c r="AEW10" t="str" cm="1">
        <f t="array" ref="AEW10:AEW11">_xlfn._xlws.SORT(_xlfn._xlws.FILTER(AEW1:AEW7,AEW1:AEW7&lt;&gt;0))</f>
        <v>Enhance</v>
      </c>
      <c r="AEX10" t="str" cm="1">
        <f t="array" ref="AEX10:AEX11">_xlfn._xlws.SORT(_xlfn._xlws.FILTER(AEX1:AEX7,AEX1:AEX7&lt;&gt;0))</f>
        <v>Enhance</v>
      </c>
      <c r="AEY10" t="str" cm="1">
        <f t="array" ref="AEY10:AEY11">_xlfn._xlws.SORT(_xlfn._xlws.FILTER(AEY1:AEY7,AEY1:AEY7&lt;&gt;0))</f>
        <v>Enhance</v>
      </c>
      <c r="AEZ10" t="str" cm="1">
        <f t="array" ref="AEZ10:AEZ13">_xlfn._xlws.SORT(_xlfn._xlws.FILTER(AEZ1:AEZ7,AEZ1:AEZ7&lt;&gt;0))</f>
        <v>Enhance</v>
      </c>
      <c r="AFA10" t="str" cm="1">
        <f t="array" ref="AFA10:AFA13">_xlfn._xlws.SORT(_xlfn._xlws.FILTER(AFA1:AFA7,AFA1:AFA7&lt;&gt;0))</f>
        <v>Enhance</v>
      </c>
      <c r="AFB10" t="str" cm="1">
        <f t="array" ref="AFB10">_xlfn._xlws.SORT(_xlfn._xlws.FILTER(AFB1:AFB7,AFB1:AFB7&lt;&gt;0))</f>
        <v>Time</v>
      </c>
      <c r="AFC10" t="str" cm="1">
        <f t="array" ref="AFC10:AFC13">_xlfn._xlws.SORT(_xlfn._xlws.FILTER(AFC1:AFC7,AFC1:AFC7&lt;&gt;0))</f>
        <v>Enhance</v>
      </c>
      <c r="AFD10" t="str" cm="1">
        <f t="array" ref="AFD10">_xlfn._xlws.SORT(_xlfn._xlws.FILTER(AFD1:AFD7,AFD1:AFD7&lt;&gt;0))</f>
        <v>Automation</v>
      </c>
      <c r="AFE10" t="str" cm="1">
        <f t="array" ref="AFE10">_xlfn._xlws.SORT(_xlfn._xlws.FILTER(AFE1:AFE7,AFE1:AFE7&lt;&gt;0))</f>
        <v>Automation</v>
      </c>
      <c r="AFF10" t="str" cm="1">
        <f t="array" ref="AFF10">_xlfn._xlws.SORT(_xlfn._xlws.FILTER(AFF1:AFF7,AFF1:AFF7&lt;&gt;0))</f>
        <v>Creature</v>
      </c>
      <c r="AFG10" t="str" cm="1">
        <f t="array" ref="AFG10">_xlfn._xlws.SORT(_xlfn._xlws.FILTER(AFG1:AFG7,AFG1:AFG7&lt;&gt;0))</f>
        <v>Creature</v>
      </c>
      <c r="AFH10" t="str" cm="1">
        <f t="array" ref="AFH10">_xlfn._xlws.SORT(_xlfn._xlws.FILTER(AFH1:AFH7,AFH1:AFH7&lt;&gt;0))</f>
        <v>Creature</v>
      </c>
      <c r="AFI10" t="str" cm="1">
        <f t="array" ref="AFI10">_xlfn._xlws.SORT(_xlfn._xlws.FILTER(AFI1:AFI7,AFI1:AFI7&lt;&gt;0))</f>
        <v>Creature</v>
      </c>
      <c r="AFJ10" t="str" cm="1">
        <f t="array" ref="AFJ10">_xlfn._xlws.SORT(_xlfn._xlws.FILTER(AFJ1:AFJ7,AFJ1:AFJ7&lt;&gt;0))</f>
        <v>Creature</v>
      </c>
      <c r="AFK10" t="str" cm="1">
        <f t="array" ref="AFK10">_xlfn._xlws.SORT(_xlfn._xlws.FILTER(AFK1:AFK7,AFK1:AFK7&lt;&gt;0))</f>
        <v>Death</v>
      </c>
      <c r="AFL10" t="str" cm="1">
        <f t="array" ref="AFL10">_xlfn._xlws.SORT(_xlfn._xlws.FILTER(AFL1:AFL7,AFL1:AFL7&lt;&gt;0))</f>
        <v>Creature</v>
      </c>
      <c r="AFM10" t="str" cm="1">
        <f t="array" ref="AFM10">_xlfn._xlws.SORT(_xlfn._xlws.FILTER(AFM1:AFM7,AFM1:AFM7&lt;&gt;0))</f>
        <v>Creature</v>
      </c>
      <c r="AFN10" t="str" cm="1">
        <f t="array" ref="AFN10">_xlfn._xlws.SORT(_xlfn._xlws.FILTER(AFN1:AFN7,AFN1:AFN7&lt;&gt;0))</f>
        <v>Creature</v>
      </c>
      <c r="AFO10" t="str" cm="1">
        <f t="array" ref="AFO10">_xlfn._xlws.SORT(_xlfn._xlws.FILTER(AFO1:AFO7,AFO1:AFO7&lt;&gt;0))</f>
        <v>Automation</v>
      </c>
      <c r="AFP10" t="str" cm="1">
        <f t="array" ref="AFP10">_xlfn._xlws.SORT(_xlfn._xlws.FILTER(AFP1:AFP7,AFP1:AFP7&lt;&gt;0))</f>
        <v>Creature</v>
      </c>
      <c r="AFQ10" t="str" cm="1">
        <f t="array" ref="AFQ10">_xlfn._xlws.SORT(_xlfn._xlws.FILTER(AFQ1:AFQ7,AFQ1:AFQ7&lt;&gt;0))</f>
        <v>Creature</v>
      </c>
      <c r="AFR10" t="str" cm="1">
        <f t="array" ref="AFR10">_xlfn._xlws.SORT(_xlfn._xlws.FILTER(AFR1:AFR7,AFR1:AFR7&lt;&gt;0))</f>
        <v>Creature</v>
      </c>
      <c r="AFS10" t="str" cm="1">
        <f t="array" ref="AFS10">_xlfn._xlws.SORT(_xlfn._xlws.FILTER(AFS1:AFS7,AFS1:AFS7&lt;&gt;0))</f>
        <v>Creature</v>
      </c>
      <c r="AFT10" t="str" cm="1">
        <f t="array" ref="AFT10">_xlfn._xlws.SORT(_xlfn._xlws.FILTER(AFT1:AFT7,AFT1:AFT7&lt;&gt;0))</f>
        <v>Creature</v>
      </c>
      <c r="AFU10" t="str" cm="1">
        <f t="array" ref="AFU10">_xlfn._xlws.SORT(_xlfn._xlws.FILTER(AFU1:AFU7,AFU1:AFU7&lt;&gt;0))</f>
        <v>Creature</v>
      </c>
      <c r="AFV10" t="str" cm="1">
        <f t="array" ref="AFV10">_xlfn._xlws.SORT(_xlfn._xlws.FILTER(AFV1:AFV7,AFV1:AFV7&lt;&gt;0))</f>
        <v>Creature</v>
      </c>
      <c r="AFW10" t="str" cm="1">
        <f t="array" ref="AFW10">_xlfn._xlws.SORT(_xlfn._xlws.FILTER(AFW1:AFW7,AFW1:AFW7&lt;&gt;0))</f>
        <v>Creature</v>
      </c>
      <c r="AFX10" t="str" cm="1">
        <f t="array" ref="AFX10">_xlfn._xlws.SORT(_xlfn._xlws.FILTER(AFX1:AFX7,AFX1:AFX7&lt;&gt;0))</f>
        <v>Creature</v>
      </c>
      <c r="AFY10" t="str" cm="1">
        <f t="array" ref="AFY10">_xlfn._xlws.SORT(_xlfn._xlws.FILTER(AFY1:AFY7,AFY1:AFY7&lt;&gt;0))</f>
        <v>Creature</v>
      </c>
      <c r="AFZ10" t="str" cm="1">
        <f t="array" ref="AFZ10">_xlfn._xlws.SORT(_xlfn._xlws.FILTER(AFZ1:AFZ7,AFZ1:AFZ7&lt;&gt;0))</f>
        <v>Creature</v>
      </c>
      <c r="AGA10" t="str" cm="1">
        <f t="array" ref="AGA10">_xlfn._xlws.SORT(_xlfn._xlws.FILTER(AGA1:AGA7,AGA1:AGA7&lt;&gt;0))</f>
        <v>Creature</v>
      </c>
      <c r="AGB10" t="str" cm="1">
        <f t="array" ref="AGB10">_xlfn._xlws.SORT(_xlfn._xlws.FILTER(AGB1:AGB7,AGB1:AGB7&lt;&gt;0))</f>
        <v>Creature</v>
      </c>
      <c r="AGC10" t="str" cm="1">
        <f t="array" ref="AGC10">_xlfn._xlws.SORT(_xlfn._xlws.FILTER(AGC1:AGC7,AGC1:AGC7&lt;&gt;0))</f>
        <v>Creature</v>
      </c>
      <c r="AGD10" t="str" cm="1">
        <f t="array" ref="AGD10">_xlfn._xlws.SORT(_xlfn._xlws.FILTER(AGD1:AGD7,AGD1:AGD7&lt;&gt;0))</f>
        <v>Creature</v>
      </c>
      <c r="AGE10" t="str" cm="1">
        <f t="array" ref="AGE10">_xlfn._xlws.SORT(_xlfn._xlws.FILTER(AGE1:AGE7,AGE1:AGE7&lt;&gt;0))</f>
        <v>Creature</v>
      </c>
      <c r="AGF10" t="str" cm="1">
        <f t="array" ref="AGF10">_xlfn._xlws.SORT(_xlfn._xlws.FILTER(AGF1:AGF7,AGF1:AGF7&lt;&gt;0))</f>
        <v>Creature</v>
      </c>
      <c r="AGG10" t="str" cm="1">
        <f t="array" ref="AGG10">_xlfn._xlws.SORT(_xlfn._xlws.FILTER(AGG1:AGG7,AGG1:AGG7&lt;&gt;0))</f>
        <v>Creature</v>
      </c>
      <c r="AGH10" t="str" cm="1">
        <f t="array" ref="AGH10">_xlfn._xlws.SORT(_xlfn._xlws.FILTER(AGH1:AGH7,AGH1:AGH7&lt;&gt;0))</f>
        <v>Creature</v>
      </c>
      <c r="AGI10" t="str" cm="1">
        <f t="array" ref="AGI10">_xlfn._xlws.SORT(_xlfn._xlws.FILTER(AGI1:AGI7,AGI1:AGI7&lt;&gt;0))</f>
        <v>Creature</v>
      </c>
      <c r="AGJ10" t="str" cm="1">
        <f t="array" ref="AGJ10">_xlfn._xlws.SORT(_xlfn._xlws.FILTER(AGJ1:AGJ7,AGJ1:AGJ7&lt;&gt;0))</f>
        <v>Creature</v>
      </c>
      <c r="AGK10" t="str" cm="1">
        <f t="array" ref="AGK10">_xlfn._xlws.SORT(_xlfn._xlws.FILTER(AGK1:AGK7,AGK1:AGK7&lt;&gt;0))</f>
        <v>Creature</v>
      </c>
      <c r="AGL10" t="str" cm="1">
        <f t="array" ref="AGL10">_xlfn._xlws.SORT(_xlfn._xlws.FILTER(AGL1:AGL7,AGL1:AGL7&lt;&gt;0))</f>
        <v>Creature</v>
      </c>
      <c r="AGM10" t="str" cm="1">
        <f t="array" ref="AGM10">_xlfn._xlws.SORT(_xlfn._xlws.FILTER(AGM1:AGM7,AGM1:AGM7&lt;&gt;0))</f>
        <v>Creature</v>
      </c>
      <c r="AGN10" t="str" cm="1">
        <f t="array" ref="AGN10">_xlfn._xlws.SORT(_xlfn._xlws.FILTER(AGN1:AGN7,AGN1:AGN7&lt;&gt;0))</f>
        <v>Creature</v>
      </c>
      <c r="AGO10" t="str" cm="1">
        <f t="array" ref="AGO10">_xlfn._xlws.SORT(_xlfn._xlws.FILTER(AGO1:AGO7,AGO1:AGO7&lt;&gt;0))</f>
        <v>Creature</v>
      </c>
      <c r="AGP10" t="str" cm="1">
        <f t="array" ref="AGP10">_xlfn._xlws.SORT(_xlfn._xlws.FILTER(AGP1:AGP7,AGP1:AGP7&lt;&gt;0))</f>
        <v>Soul</v>
      </c>
      <c r="AGQ10" t="str" cm="1">
        <f t="array" ref="AGQ10">_xlfn._xlws.SORT(_xlfn._xlws.FILTER(AGQ1:AGQ7,AGQ1:AGQ7&lt;&gt;0))</f>
        <v>Soul</v>
      </c>
      <c r="AGR10" t="str" cm="1">
        <f t="array" ref="AGR10">_xlfn._xlws.SORT(_xlfn._xlws.FILTER(AGR1:AGR7,AGR1:AGR7&lt;&gt;0))</f>
        <v>Ash</v>
      </c>
      <c r="AGS10" t="str" cm="1">
        <f t="array" ref="AGS10">_xlfn._xlws.SORT(_xlfn._xlws.FILTER(AGS1:AGS7,AGS1:AGS7&lt;&gt;0))</f>
        <v>Metamagic</v>
      </c>
      <c r="AGT10" t="str" cm="1">
        <f t="array" ref="AGT10">_xlfn._xlws.SORT(_xlfn._xlws.FILTER(AGT1:AGT7,AGT1:AGT7&lt;&gt;0))</f>
        <v>Death</v>
      </c>
      <c r="AGU10" t="str" cm="1">
        <f t="array" ref="AGU10">_xlfn._xlws.SORT(_xlfn._xlws.FILTER(AGU1:AGU7,AGU1:AGU7&lt;&gt;0))</f>
        <v>Death</v>
      </c>
      <c r="AGV10" t="str" cm="1">
        <f t="array" ref="AGV10">_xlfn._xlws.SORT(_xlfn._xlws.FILTER(AGV1:AGV7,AGV1:AGV7&lt;&gt;0))</f>
        <v>Soul</v>
      </c>
      <c r="AGW10" t="str" cm="1">
        <f t="array" ref="AGW10">_xlfn._xlws.SORT(_xlfn._xlws.FILTER(AGW1:AGW7,AGW1:AGW7&lt;&gt;0))</f>
        <v>Soul</v>
      </c>
      <c r="AGX10" t="str" cm="1">
        <f t="array" ref="AGX10">_xlfn._xlws.SORT(_xlfn._xlws.FILTER(AGX1:AGX7,AGX1:AGX7&lt;&gt;0))</f>
        <v>Creature</v>
      </c>
      <c r="AGY10" t="str" cm="1">
        <f t="array" ref="AGY10">_xlfn._xlws.SORT(_xlfn._xlws.FILTER(AGY1:AGY7,AGY1:AGY7&lt;&gt;0))</f>
        <v>Creature</v>
      </c>
      <c r="AGZ10" t="str" cm="1">
        <f t="array" ref="AGZ10">_xlfn._xlws.SORT(_xlfn._xlws.FILTER(AGZ1:AGZ7,AGZ1:AGZ7&lt;&gt;0))</f>
        <v>Death</v>
      </c>
      <c r="AHA10" t="str" cm="1">
        <f t="array" ref="AHA10">_xlfn._xlws.SORT(_xlfn._xlws.FILTER(AHA1:AHA7,AHA1:AHA7&lt;&gt;0))</f>
        <v>Death</v>
      </c>
      <c r="AHB10" t="str" cm="1">
        <f t="array" ref="AHB10">_xlfn._xlws.SORT(_xlfn._xlws.FILTER(AHB1:AHB7,AHB1:AHB7&lt;&gt;0))</f>
        <v>Creature</v>
      </c>
      <c r="AHC10" t="str" cm="1">
        <f t="array" ref="AHC10">_xlfn._xlws.SORT(_xlfn._xlws.FILTER(AHC1:AHC7,AHC1:AHC7&lt;&gt;0))</f>
        <v>Soul</v>
      </c>
      <c r="AHD10" t="str" cm="1">
        <f t="array" ref="AHD10">_xlfn._xlws.SORT(_xlfn._xlws.FILTER(AHD1:AHD7,AHD1:AHD7&lt;&gt;0))</f>
        <v>Soul</v>
      </c>
      <c r="AHE10" t="str" cm="1">
        <f t="array" ref="AHE10">_xlfn._xlws.SORT(_xlfn._xlws.FILTER(AHE1:AHE7,AHE1:AHE7&lt;&gt;0))</f>
        <v>Soul</v>
      </c>
      <c r="AHF10" t="str" cm="1">
        <f t="array" ref="AHF10">_xlfn._xlws.SORT(_xlfn._xlws.FILTER(AHF1:AHF7,AHF1:AHF7&lt;&gt;0))</f>
        <v>Creature</v>
      </c>
      <c r="AHG10" t="str" cm="1">
        <f t="array" ref="AHG10">_xlfn._xlws.SORT(_xlfn._xlws.FILTER(AHG1:AHG7,AHG1:AHG7&lt;&gt;0))</f>
        <v>Oblivion</v>
      </c>
      <c r="AHH10" t="str" cm="1">
        <f t="array" ref="AHH10">_xlfn._xlws.SORT(_xlfn._xlws.FILTER(AHH1:AHH7,AHH1:AHH7&lt;&gt;0))</f>
        <v>Creature</v>
      </c>
      <c r="AHI10" t="str" cm="1">
        <f t="array" ref="AHI10">_xlfn._xlws.SORT(_xlfn._xlws.FILTER(AHI1:AHI7,AHI1:AHI7&lt;&gt;0))</f>
        <v>Creature</v>
      </c>
      <c r="AHJ10" t="str" cm="1">
        <f t="array" ref="AHJ10">_xlfn._xlws.SORT(_xlfn._xlws.FILTER(AHJ1:AHJ7,AHJ1:AHJ7&lt;&gt;0))</f>
        <v>Creature</v>
      </c>
      <c r="AHK10" t="str" cm="1">
        <f t="array" ref="AHK10">_xlfn._xlws.SORT(_xlfn._xlws.FILTER(AHK1:AHK7,AHK1:AHK7&lt;&gt;0))</f>
        <v>Creature</v>
      </c>
      <c r="AHL10" t="str" cm="1">
        <f t="array" ref="AHL10">_xlfn._xlws.SORT(_xlfn._xlws.FILTER(AHL1:AHL7,AHL1:AHL7&lt;&gt;0))</f>
        <v>Creature</v>
      </c>
      <c r="AHM10" t="str" cm="1">
        <f t="array" ref="AHM10">_xlfn._xlws.SORT(_xlfn._xlws.FILTER(AHM1:AHM7,AHM1:AHM7&lt;&gt;0))</f>
        <v>Death</v>
      </c>
      <c r="AHN10" t="str" cm="1">
        <f t="array" ref="AHN10">_xlfn._xlws.SORT(_xlfn._xlws.FILTER(AHN1:AHN7,AHN1:AHN7&lt;&gt;0))</f>
        <v>Death</v>
      </c>
      <c r="AHO10" t="str" cm="1">
        <f t="array" ref="AHO10">_xlfn._xlws.SORT(_xlfn._xlws.FILTER(AHO1:AHO7,AHO1:AHO7&lt;&gt;0))</f>
        <v>Death</v>
      </c>
      <c r="AHP10" t="str" cm="1">
        <f t="array" ref="AHP10">_xlfn._xlws.SORT(_xlfn._xlws.FILTER(AHP1:AHP7,AHP1:AHP7&lt;&gt;0))</f>
        <v>Creature</v>
      </c>
      <c r="AHQ10" t="str" cm="1">
        <f t="array" ref="AHQ10">_xlfn._xlws.SORT(_xlfn._xlws.FILTER(AHQ1:AHQ7,AHQ1:AHQ7&lt;&gt;0))</f>
        <v>Creature</v>
      </c>
      <c r="AHR10" t="str" cm="1">
        <f t="array" ref="AHR10">_xlfn._xlws.SORT(_xlfn._xlws.FILTER(AHR1:AHR7,AHR1:AHR7&lt;&gt;0))</f>
        <v>Creature</v>
      </c>
      <c r="AHS10" t="str" cm="1">
        <f t="array" ref="AHS10">_xlfn._xlws.SORT(_xlfn._xlws.FILTER(AHS1:AHS7,AHS1:AHS7&lt;&gt;0))</f>
        <v>Fabricate</v>
      </c>
      <c r="AHT10" t="str" cm="1">
        <f t="array" ref="AHT10">_xlfn._xlws.SORT(_xlfn._xlws.FILTER(AHT1:AHT7,AHT1:AHT7&lt;&gt;0))</f>
        <v>Fabricate</v>
      </c>
      <c r="AHU10" t="str" cm="1">
        <f t="array" ref="AHU10">_xlfn._xlws.SORT(_xlfn._xlws.FILTER(AHU1:AHU7,AHU1:AHU7&lt;&gt;0))</f>
        <v>Soul</v>
      </c>
      <c r="AHV10" t="str" cm="1">
        <f t="array" ref="AHV10">_xlfn._xlws.SORT(_xlfn._xlws.FILTER(AHV1:AHV7,AHV1:AHV7&lt;&gt;0))</f>
        <v>Ash</v>
      </c>
      <c r="AHW10" t="str" cm="1">
        <f t="array" ref="AHW10">_xlfn._xlws.SORT(_xlfn._xlws.FILTER(AHW1:AHW7,AHW1:AHW7&lt;&gt;0))</f>
        <v>Creature</v>
      </c>
      <c r="AHX10" t="str" cm="1">
        <f t="array" ref="AHX10">_xlfn._xlws.SORT(_xlfn._xlws.FILTER(AHX1:AHX7,AHX1:AHX7&lt;&gt;0))</f>
        <v>Creature</v>
      </c>
      <c r="AHY10" t="str" cm="1">
        <f t="array" ref="AHY10">_xlfn._xlws.SORT(_xlfn._xlws.FILTER(AHY1:AHY7,AHY1:AHY7&lt;&gt;0))</f>
        <v>Creature</v>
      </c>
      <c r="AHZ10" t="str" cm="1">
        <f t="array" ref="AHZ10">_xlfn._xlws.SORT(_xlfn._xlws.FILTER(AHZ1:AHZ7,AHZ1:AHZ7&lt;&gt;0))</f>
        <v>Death</v>
      </c>
      <c r="AIA10" t="str" cm="1">
        <f t="array" ref="AIA10">_xlfn._xlws.SORT(_xlfn._xlws.FILTER(AIA1:AIA7,AIA1:AIA7&lt;&gt;0))</f>
        <v>Death</v>
      </c>
      <c r="AIB10" t="str" cm="1">
        <f t="array" ref="AIB10">_xlfn._xlws.SORT(_xlfn._xlws.FILTER(AIB1:AIB7,AIB1:AIB7&lt;&gt;0))</f>
        <v>Death</v>
      </c>
      <c r="AIC10" t="str" cm="1">
        <f t="array" ref="AIC10">_xlfn._xlws.SORT(_xlfn._xlws.FILTER(AIC1:AIC7,AIC1:AIC7&lt;&gt;0))</f>
        <v>Creature</v>
      </c>
      <c r="AID10" t="str" cm="1">
        <f t="array" ref="AID10">_xlfn._xlws.SORT(_xlfn._xlws.FILTER(AID1:AID7,AID1:AID7&lt;&gt;0))</f>
        <v>Death</v>
      </c>
      <c r="AIE10" t="str" cm="1">
        <f t="array" ref="AIE10">_xlfn._xlws.SORT(_xlfn._xlws.FILTER(AIE1:AIE7,AIE1:AIE7&lt;&gt;0))</f>
        <v>Death</v>
      </c>
      <c r="AIF10" t="str" cm="1">
        <f t="array" ref="AIF10">_xlfn._xlws.SORT(_xlfn._xlws.FILTER(AIF1:AIF7,AIF1:AIF7&lt;&gt;0))</f>
        <v>Creature</v>
      </c>
      <c r="AIG10" t="str" cm="1">
        <f t="array" ref="AIG10">_xlfn._xlws.SORT(_xlfn._xlws.FILTER(AIG1:AIG7,AIG1:AIG7&lt;&gt;0))</f>
        <v>Creature</v>
      </c>
      <c r="AIH10" t="str" cm="1">
        <f t="array" ref="AIH10">_xlfn._xlws.SORT(_xlfn._xlws.FILTER(AIH1:AIH7,AIH1:AIH7&lt;&gt;0))</f>
        <v>Creature</v>
      </c>
      <c r="AII10" t="str" cm="1">
        <f t="array" ref="AII10">_xlfn._xlws.SORT(_xlfn._xlws.FILTER(AII1:AII7,AII1:AII7&lt;&gt;0))</f>
        <v>Creature</v>
      </c>
      <c r="AIJ10" t="str" cm="1">
        <f t="array" ref="AIJ10">_xlfn._xlws.SORT(_xlfn._xlws.FILTER(AIJ1:AIJ7,AIJ1:AIJ7&lt;&gt;0))</f>
        <v>Fabricate</v>
      </c>
      <c r="AIK10" t="str" cm="1">
        <f t="array" ref="AIK10">_xlfn._xlws.SORT(_xlfn._xlws.FILTER(AIK1:AIK7,AIK1:AIK7&lt;&gt;0))</f>
        <v>Fabricate</v>
      </c>
      <c r="AIL10" t="str" cm="1">
        <f t="array" ref="AIL10">_xlfn._xlws.SORT(_xlfn._xlws.FILTER(AIL1:AIL7,AIL1:AIL7&lt;&gt;0))</f>
        <v>Soul</v>
      </c>
      <c r="AIM10" t="str" cm="1">
        <f t="array" ref="AIM10">_xlfn._xlws.SORT(_xlfn._xlws.FILTER(AIM1:AIM7,AIM1:AIM7&lt;&gt;0))</f>
        <v>Creature</v>
      </c>
      <c r="AIN10" t="str" cm="1">
        <f t="array" ref="AIN10">_xlfn._xlws.SORT(_xlfn._xlws.FILTER(AIN1:AIN7,AIN1:AIN7&lt;&gt;0))</f>
        <v>Creature</v>
      </c>
      <c r="AIO10" t="str" cm="1">
        <f t="array" ref="AIO10">_xlfn._xlws.SORT(_xlfn._xlws.FILTER(AIO1:AIO7,AIO1:AIO7&lt;&gt;0))</f>
        <v>Creature</v>
      </c>
      <c r="AIP10" t="str" cm="1">
        <f t="array" ref="AIP10">_xlfn._xlws.SORT(_xlfn._xlws.FILTER(AIP1:AIP7,AIP1:AIP7&lt;&gt;0))</f>
        <v>Dragon</v>
      </c>
      <c r="AIQ10" t="str" cm="1">
        <f t="array" ref="AIQ10">_xlfn._xlws.SORT(_xlfn._xlws.FILTER(AIQ1:AIQ7,AIQ1:AIQ7&lt;&gt;0))</f>
        <v>Dragon</v>
      </c>
      <c r="AIR10" t="str" cm="1">
        <f t="array" ref="AIR10">_xlfn._xlws.SORT(_xlfn._xlws.FILTER(AIR1:AIR7,AIR1:AIR7&lt;&gt;0))</f>
        <v>Dragon</v>
      </c>
      <c r="AIS10" t="str" cm="1">
        <f t="array" ref="AIS10">_xlfn._xlws.SORT(_xlfn._xlws.FILTER(AIS1:AIS7,AIS1:AIS7&lt;&gt;0))</f>
        <v>Dragon</v>
      </c>
      <c r="AIT10" t="str" cm="1">
        <f t="array" ref="AIT10">_xlfn._xlws.SORT(_xlfn._xlws.FILTER(AIT1:AIT7,AIT1:AIT7&lt;&gt;0))</f>
        <v>Dragon</v>
      </c>
      <c r="AIU10" t="str" cm="1">
        <f t="array" ref="AIU10">_xlfn._xlws.SORT(_xlfn._xlws.FILTER(AIU1:AIU7,AIU1:AIU7&lt;&gt;0))</f>
        <v>Dragon</v>
      </c>
      <c r="AIV10" t="str" cm="1">
        <f t="array" ref="AIV10">_xlfn._xlws.SORT(_xlfn._xlws.FILTER(AIV1:AIV7,AIV1:AIV7&lt;&gt;0))</f>
        <v>Dragon</v>
      </c>
      <c r="AIW10" t="str" cm="1">
        <f t="array" ref="AIW10">_xlfn._xlws.SORT(_xlfn._xlws.FILTER(AIW1:AIW7,AIW1:AIW7&lt;&gt;0))</f>
        <v>Dragon</v>
      </c>
      <c r="AIX10" t="str" cm="1">
        <f t="array" ref="AIX10">_xlfn._xlws.SORT(_xlfn._xlws.FILTER(AIX1:AIX7,AIX1:AIX7&lt;&gt;0))</f>
        <v>Death</v>
      </c>
      <c r="AIY10" t="str" cm="1">
        <f t="array" ref="AIY10">_xlfn._xlws.SORT(_xlfn._xlws.FILTER(AIY1:AIY7,AIY1:AIY7&lt;&gt;0))</f>
        <v>Creature</v>
      </c>
      <c r="AIZ10" t="str" cm="1">
        <f t="array" ref="AIZ10">_xlfn._xlws.SORT(_xlfn._xlws.FILTER(AIZ1:AIZ7,AIZ1:AIZ7&lt;&gt;0))</f>
        <v>Creature</v>
      </c>
      <c r="AJA10" t="str" cm="1">
        <f t="array" ref="AJA10">_xlfn._xlws.SORT(_xlfn._xlws.FILTER(AJA1:AJA7,AJA1:AJA7&lt;&gt;0))</f>
        <v>Creature</v>
      </c>
      <c r="AJB10" t="str" cm="1">
        <f t="array" ref="AJB10">_xlfn._xlws.SORT(_xlfn._xlws.FILTER(AJB1:AJB7,AJB1:AJB7&lt;&gt;0))</f>
        <v>Oblivion</v>
      </c>
      <c r="AJC10" t="str" cm="1">
        <f t="array" ref="AJC10">_xlfn._xlws.SORT(_xlfn._xlws.FILTER(AJC1:AJC7,AJC1:AJC7&lt;&gt;0))</f>
        <v>Creature</v>
      </c>
      <c r="AJD10" t="str" cm="1">
        <f t="array" ref="AJD10">_xlfn._xlws.SORT(_xlfn._xlws.FILTER(AJD1:AJD7,AJD1:AJD7&lt;&gt;0))</f>
        <v>Death</v>
      </c>
      <c r="AJE10" t="str" cm="1">
        <f t="array" ref="AJE10">_xlfn._xlws.SORT(_xlfn._xlws.FILTER(AJE1:AJE7,AJE1:AJE7&lt;&gt;0))</f>
        <v>Creature</v>
      </c>
      <c r="AJF10" t="str" cm="1">
        <f t="array" ref="AJF10">_xlfn._xlws.SORT(_xlfn._xlws.FILTER(AJF1:AJF7,AJF1:AJF7&lt;&gt;0))</f>
        <v>Fire</v>
      </c>
      <c r="AJG10" t="str" cm="1">
        <f t="array" ref="AJG10">_xlfn._xlws.SORT(_xlfn._xlws.FILTER(AJG1:AJG7,AJG1:AJG7&lt;&gt;0))</f>
        <v>Frost</v>
      </c>
      <c r="AJH10" t="str" cm="1">
        <f t="array" ref="AJH10">_xlfn._xlws.SORT(_xlfn._xlws.FILTER(AJH1:AJH7,AJH1:AJH7&lt;&gt;0))</f>
        <v>Shock</v>
      </c>
      <c r="AJI10" t="str" cm="1">
        <f t="array" ref="AJI10">_xlfn._xlws.SORT(_xlfn._xlws.FILTER(AJI1:AJI7,AJI1:AJI7&lt;&gt;0))</f>
        <v>Blood</v>
      </c>
      <c r="AJJ10" t="str" cm="1">
        <f t="array" ref="AJJ10">_xlfn._xlws.SORT(_xlfn._xlws.FILTER(AJJ1:AJJ7,AJJ1:AJJ7&lt;&gt;0))</f>
        <v>Magic</v>
      </c>
      <c r="AJK10" t="str" cm="1">
        <f t="array" ref="AJK10">_xlfn._xlws.SORT(_xlfn._xlws.FILTER(AJK1:AJK7,AJK1:AJK7&lt;&gt;0))</f>
        <v>Earth</v>
      </c>
      <c r="AJL10" t="str" cm="1">
        <f t="array" ref="AJL10">_xlfn._xlws.SORT(_xlfn._xlws.FILTER(AJL1:AJL7,AJL1:AJL7&lt;&gt;0))</f>
        <v>Fire</v>
      </c>
      <c r="AJM10" t="str" cm="1">
        <f t="array" ref="AJM10">_xlfn._xlws.SORT(_xlfn._xlws.FILTER(AJM1:AJM7,AJM1:AJM7&lt;&gt;0))</f>
        <v>Frost</v>
      </c>
      <c r="AJN10" t="str" cm="1">
        <f t="array" ref="AJN10">_xlfn._xlws.SORT(_xlfn._xlws.FILTER(AJN1:AJN7,AJN1:AJN7&lt;&gt;0))</f>
        <v>Shock</v>
      </c>
      <c r="AJO10" t="str" cm="1">
        <f t="array" ref="AJO10">_xlfn._xlws.SORT(_xlfn._xlws.FILTER(AJO1:AJO7,AJO1:AJO7&lt;&gt;0))</f>
        <v>Poison</v>
      </c>
      <c r="AJP10" t="str" cm="1">
        <f t="array" ref="AJP10">_xlfn._xlws.SORT(_xlfn._xlws.FILTER(AJP1:AJP7,AJP1:AJP7&lt;&gt;0))</f>
        <v>Water</v>
      </c>
      <c r="AJQ10" t="str" cm="1">
        <f t="array" ref="AJQ10">_xlfn._xlws.SORT(_xlfn._xlws.FILTER(AJQ1:AJQ7,AJQ1:AJQ7&lt;&gt;0))</f>
        <v>Wind</v>
      </c>
      <c r="AJR10" t="str" cm="1">
        <f t="array" ref="AJR10">_xlfn._xlws.SORT(_xlfn._xlws.FILTER(AJR1:AJR7,AJR1:AJR7&lt;&gt;0))</f>
        <v>Blood</v>
      </c>
      <c r="AJS10" t="str" cm="1">
        <f t="array" ref="AJS10">_xlfn._xlws.SORT(_xlfn._xlws.FILTER(AJS1:AJS7,AJS1:AJS7&lt;&gt;0))</f>
        <v>Earth</v>
      </c>
      <c r="AJT10" t="str" cm="1">
        <f t="array" ref="AJT10">_xlfn._xlws.SORT(_xlfn._xlws.FILTER(AJT1:AJT7,AJT1:AJT7&lt;&gt;0))</f>
        <v>Earth</v>
      </c>
      <c r="AJU10" t="str" cm="1">
        <f t="array" ref="AJU10:AJU12">_xlfn._xlws.SORT(_xlfn._xlws.FILTER(AJU1:AJU7,AJU1:AJU7&lt;&gt;0))</f>
        <v>Fire</v>
      </c>
      <c r="AJV10" t="str" cm="1">
        <f t="array" ref="AJV10">_xlfn._xlws.SORT(_xlfn._xlws.FILTER(AJV1:AJV7,AJV1:AJV7&lt;&gt;0))</f>
        <v>Fire</v>
      </c>
      <c r="AJW10" t="str" cm="1">
        <f t="array" ref="AJW10">_xlfn._xlws.SORT(_xlfn._xlws.FILTER(AJW1:AJW7,AJW1:AJW7&lt;&gt;0))</f>
        <v>Fire</v>
      </c>
      <c r="AJX10" t="str" cm="1">
        <f t="array" ref="AJX10">_xlfn._xlws.SORT(_xlfn._xlws.FILTER(AJX1:AJX7,AJX1:AJX7&lt;&gt;0))</f>
        <v>Fire</v>
      </c>
      <c r="AJY10" t="str" cm="1">
        <f t="array" ref="AJY10">_xlfn._xlws.SORT(_xlfn._xlws.FILTER(AJY1:AJY7,AJY1:AJY7&lt;&gt;0))</f>
        <v>Frost</v>
      </c>
      <c r="AJZ10" t="str" cm="1">
        <f t="array" ref="AJZ10">_xlfn._xlws.SORT(_xlfn._xlws.FILTER(AJZ1:AJZ7,AJZ1:AJZ7&lt;&gt;0))</f>
        <v>Frost</v>
      </c>
      <c r="AKA10" t="str" cm="1">
        <f t="array" ref="AKA10">_xlfn._xlws.SORT(_xlfn._xlws.FILTER(AKA1:AKA7,AKA1:AKA7&lt;&gt;0))</f>
        <v>Frost</v>
      </c>
      <c r="AKB10" t="str" cm="1">
        <f t="array" ref="AKB10">_xlfn._xlws.SORT(_xlfn._xlws.FILTER(AKB1:AKB7,AKB1:AKB7&lt;&gt;0))</f>
        <v>Shock</v>
      </c>
      <c r="AKC10" t="str" cm="1">
        <f t="array" ref="AKC10">_xlfn._xlws.SORT(_xlfn._xlws.FILTER(AKC1:AKC7,AKC1:AKC7&lt;&gt;0))</f>
        <v>Shock</v>
      </c>
      <c r="AKD10" t="str" cm="1">
        <f t="array" ref="AKD10">_xlfn._xlws.SORT(_xlfn._xlws.FILTER(AKD1:AKD7,AKD1:AKD7&lt;&gt;0))</f>
        <v>Poison</v>
      </c>
      <c r="AKE10" t="str" cm="1">
        <f t="array" ref="AKE10">_xlfn._xlws.SORT(_xlfn._xlws.FILTER(AKE1:AKE7,AKE1:AKE7&lt;&gt;0))</f>
        <v>Poison</v>
      </c>
      <c r="AKF10" t="str" cm="1">
        <f t="array" ref="AKF10:AKF12">_xlfn._xlws.SORT(_xlfn._xlws.FILTER(AKF1:AKF7,AKF1:AKF7&lt;&gt;0))</f>
        <v>Fire</v>
      </c>
      <c r="AKG10" t="str" cm="1">
        <f t="array" ref="AKG10">_xlfn._xlws.SORT(_xlfn._xlws.FILTER(AKG1:AKG7,AKG1:AKG7&lt;&gt;0))</f>
        <v>Teleport</v>
      </c>
      <c r="AKH10" t="str" cm="1">
        <f t="array" ref="AKH10">_xlfn._xlws.SORT(_xlfn._xlws.FILTER(AKH1:AKH7,AKH1:AKH7&lt;&gt;0))</f>
        <v>Water</v>
      </c>
      <c r="AKI10" t="str" cm="1">
        <f t="array" ref="AKI10">_xlfn._xlws.SORT(_xlfn._xlws.FILTER(AKI1:AKI7,AKI1:AKI7&lt;&gt;0))</f>
        <v>Wind</v>
      </c>
      <c r="AKJ10" t="str" cm="1">
        <f t="array" ref="AKJ10">_xlfn._xlws.SORT(_xlfn._xlws.FILTER(AKJ1:AKJ7,AKJ1:AKJ7&lt;&gt;0))</f>
        <v>Blood</v>
      </c>
      <c r="AKK10" t="str" cm="1">
        <f t="array" ref="AKK10">_xlfn._xlws.SORT(_xlfn._xlws.FILTER(AKK1:AKK7,AKK1:AKK7&lt;&gt;0))</f>
        <v>Blood</v>
      </c>
      <c r="AKL10" t="str" cm="1">
        <f t="array" ref="AKL10">_xlfn._xlws.SORT(_xlfn._xlws.FILTER(AKL1:AKL7,AKL1:AKL7&lt;&gt;0))</f>
        <v>Blood</v>
      </c>
      <c r="AKM10" t="str" cm="1">
        <f t="array" ref="AKM10">_xlfn._xlws.SORT(_xlfn._xlws.FILTER(AKM1:AKM7,AKM1:AKM7&lt;&gt;0))</f>
        <v>Fabricate</v>
      </c>
      <c r="AKN10" t="str" cm="1">
        <f t="array" ref="AKN10:AKN13">_xlfn._xlws.SORT(_xlfn._xlws.FILTER(AKN1:AKN7,AKN1:AKN7&lt;&gt;0))</f>
        <v>Cloak</v>
      </c>
      <c r="AKO10" t="str" cm="1">
        <f t="array" ref="AKO10:AKO12">_xlfn._xlws.SORT(_xlfn._xlws.FILTER(AKO1:AKO7,AKO1:AKO7&lt;&gt;0))</f>
        <v>Cloak</v>
      </c>
      <c r="AKP10" t="str" cm="1">
        <f t="array" ref="AKP10:AKP12">_xlfn._xlws.SORT(_xlfn._xlws.FILTER(AKP1:AKP7,AKP1:AKP7&lt;&gt;0))</f>
        <v>Cloak</v>
      </c>
      <c r="AKQ10" t="str" cm="1">
        <f t="array" ref="AKQ10">_xlfn._xlws.SORT(_xlfn._xlws.FILTER(AKQ1:AKQ7,AKQ1:AKQ7&lt;&gt;0))</f>
        <v>Earth</v>
      </c>
      <c r="AKR10" t="str" cm="1">
        <f t="array" ref="AKR10">_xlfn._xlws.SORT(_xlfn._xlws.FILTER(AKR1:AKR7,AKR1:AKR7&lt;&gt;0))</f>
        <v>Earth</v>
      </c>
      <c r="AKS10" t="str" cm="1">
        <f t="array" ref="AKS10:AKS11">_xlfn._xlws.SORT(_xlfn._xlws.FILTER(AKS1:AKS7,AKS1:AKS7&lt;&gt;0))</f>
        <v>Fire</v>
      </c>
      <c r="AKT10" t="str" cm="1">
        <f t="array" ref="AKT10:AKT11">_xlfn._xlws.SORT(_xlfn._xlws.FILTER(AKT1:AKT7,AKT1:AKT7&lt;&gt;0))</f>
        <v>Fire</v>
      </c>
      <c r="AKU10" t="str" cm="1">
        <f t="array" ref="AKU10:AKU11">_xlfn._xlws.SORT(_xlfn._xlws.FILTER(AKU1:AKU7,AKU1:AKU7&lt;&gt;0))</f>
        <v>Frost</v>
      </c>
      <c r="AKV10" t="str" cm="1">
        <f t="array" ref="AKV10">_xlfn._xlws.SORT(_xlfn._xlws.FILTER(AKV1:AKV7,AKV1:AKV7&lt;&gt;0))</f>
        <v>Fire</v>
      </c>
      <c r="AKW10" t="str" cm="1">
        <f t="array" ref="AKW10">_xlfn._xlws.SORT(_xlfn._xlws.FILTER(AKW1:AKW7,AKW1:AKW7&lt;&gt;0))</f>
        <v>Fire</v>
      </c>
      <c r="AKX10" t="str" cm="1">
        <f t="array" ref="AKX10">_xlfn._xlws.SORT(_xlfn._xlws.FILTER(AKX1:AKX7,AKX1:AKX7&lt;&gt;0))</f>
        <v>Frost</v>
      </c>
      <c r="AKY10" t="str" cm="1">
        <f t="array" ref="AKY10">_xlfn._xlws.SORT(_xlfn._xlws.FILTER(AKY1:AKY7,AKY1:AKY7&lt;&gt;0))</f>
        <v>Frost</v>
      </c>
      <c r="AKZ10" t="str" cm="1">
        <f t="array" ref="AKZ10">_xlfn._xlws.SORT(_xlfn._xlws.FILTER(AKZ1:AKZ7,AKZ1:AKZ7&lt;&gt;0))</f>
        <v>Shock</v>
      </c>
      <c r="ALA10" t="str" cm="1">
        <f t="array" ref="ALA10">_xlfn._xlws.SORT(_xlfn._xlws.FILTER(ALA1:ALA7,ALA1:ALA7&lt;&gt;0))</f>
        <v>Poison</v>
      </c>
      <c r="ALB10" t="str" cm="1">
        <f t="array" ref="ALB10:ALB12">_xlfn._xlws.SORT(_xlfn._xlws.FILTER(ALB1:ALB7,ALB1:ALB7&lt;&gt;0))</f>
        <v>Rune</v>
      </c>
      <c r="ALC10" t="str" cm="1">
        <f t="array" ref="ALC10:ALC11">_xlfn._xlws.SORT(_xlfn._xlws.FILTER(ALC1:ALC7,ALC1:ALC7&lt;&gt;0))</f>
        <v>Fire</v>
      </c>
      <c r="ALD10" t="str" cm="1">
        <f t="array" ref="ALD10:ALD11">_xlfn._xlws.SORT(_xlfn._xlws.FILTER(ALD1:ALD7,ALD1:ALD7&lt;&gt;0))</f>
        <v>Frost</v>
      </c>
      <c r="ALE10" t="str" cm="1">
        <f t="array" ref="ALE10:ALE11">_xlfn._xlws.SORT(_xlfn._xlws.FILTER(ALE1:ALE7,ALE1:ALE7&lt;&gt;0))</f>
        <v>Rune</v>
      </c>
      <c r="ALF10" t="str" cm="1">
        <f t="array" ref="ALF10">_xlfn._xlws.SORT(_xlfn._xlws.FILTER(ALF1:ALF7,ALF1:ALF7&lt;&gt;0))</f>
        <v>Water</v>
      </c>
      <c r="ALG10" t="str" cm="1">
        <f t="array" ref="ALG10">_xlfn._xlws.SORT(_xlfn._xlws.FILTER(ALG1:ALG7,ALG1:ALG7&lt;&gt;0))</f>
        <v>Water</v>
      </c>
      <c r="ALH10" t="str" cm="1">
        <f t="array" ref="ALH10:ALH12">_xlfn._xlws.SORT(_xlfn._xlws.FILTER(ALH1:ALH7,ALH1:ALH7&lt;&gt;0))</f>
        <v>Fire</v>
      </c>
      <c r="ALI10" t="str" cm="1">
        <f t="array" ref="ALI10:ALI12">_xlfn._xlws.SORT(_xlfn._xlws.FILTER(ALI1:ALI7,ALI1:ALI7&lt;&gt;0))</f>
        <v>Frost</v>
      </c>
      <c r="ALJ10" t="str" cm="1">
        <f t="array" ref="ALJ10:ALJ12">_xlfn._xlws.SORT(_xlfn._xlws.FILTER(ALJ1:ALJ7,ALJ1:ALJ7&lt;&gt;0))</f>
        <v>Resistance</v>
      </c>
      <c r="ALK10" t="str" cm="1">
        <f t="array" ref="ALK10">_xlfn._xlws.SORT(_xlfn._xlws.FILTER(ALK1:ALK7,ALK1:ALK7&lt;&gt;0))</f>
        <v>Wind</v>
      </c>
      <c r="ALL10" t="str" cm="1">
        <f t="array" ref="ALL10">_xlfn._xlws.SORT(_xlfn._xlws.FILTER(ALL1:ALL7,ALL1:ALL7&lt;&gt;0))</f>
        <v>Blood</v>
      </c>
      <c r="ALM10" t="str" cm="1">
        <f t="array" ref="ALM10:ALM13">_xlfn._xlws.SORT(_xlfn._xlws.FILTER(ALM1:ALM7,ALM1:ALM7&lt;&gt;0))</f>
        <v>Cloak</v>
      </c>
      <c r="ALN10" t="str" cm="1">
        <f t="array" ref="ALN10">_xlfn._xlws.SORT(_xlfn._xlws.FILTER(ALN1:ALN7,ALN1:ALN7&lt;&gt;0))</f>
        <v>Shadow</v>
      </c>
      <c r="ALO10" t="str" cm="1">
        <f t="array" ref="ALO10">_xlfn._xlws.SORT(_xlfn._xlws.FILTER(ALO1:ALO7,ALO1:ALO7&lt;&gt;0))</f>
        <v>Shadow</v>
      </c>
      <c r="ALP10" t="str" cm="1">
        <f t="array" ref="ALP10:ALP11">_xlfn._xlws.SORT(_xlfn._xlws.FILTER(ALP1:ALP7,ALP1:ALP7&lt;&gt;0))</f>
        <v>Shadow</v>
      </c>
      <c r="ALQ10" t="str" cm="1">
        <f t="array" ref="ALQ10">_xlfn._xlws.SORT(_xlfn._xlws.FILTER(ALQ1:ALQ7,ALQ1:ALQ7&lt;&gt;0))</f>
        <v>Earth</v>
      </c>
      <c r="ALR10" t="str" cm="1">
        <f t="array" ref="ALR10">_xlfn._xlws.SORT(_xlfn._xlws.FILTER(ALR1:ALR7,ALR1:ALR7&lt;&gt;0))</f>
        <v>Earth</v>
      </c>
      <c r="ALS10" t="str" cm="1">
        <f t="array" ref="ALS10:ALS12">_xlfn._xlws.SORT(_xlfn._xlws.FILTER(ALS1:ALS7,ALS1:ALS7&lt;&gt;0))</f>
        <v>Fire</v>
      </c>
      <c r="ALT10" t="str" cm="1">
        <f t="array" ref="ALT10:ALT12">_xlfn._xlws.SORT(_xlfn._xlws.FILTER(ALT1:ALT7,ALT1:ALT7&lt;&gt;0))</f>
        <v>Fire</v>
      </c>
      <c r="ALU10" t="str" cm="1">
        <f t="array" ref="ALU10:ALU12">_xlfn._xlws.SORT(_xlfn._xlws.FILTER(ALU1:ALU7,ALU1:ALU7&lt;&gt;0))</f>
        <v>Fire</v>
      </c>
      <c r="ALV10" t="str" cm="1">
        <f t="array" ref="ALV10">_xlfn._xlws.SORT(_xlfn._xlws.FILTER(ALV1:ALV7,ALV1:ALV7&lt;&gt;0))</f>
        <v>Fire</v>
      </c>
      <c r="ALW10" t="str" cm="1">
        <f t="array" ref="ALW10">_xlfn._xlws.SORT(_xlfn._xlws.FILTER(ALW1:ALW7,ALW1:ALW7&lt;&gt;0))</f>
        <v>Fire</v>
      </c>
      <c r="ALX10" t="str" cm="1">
        <f t="array" ref="ALX10">_xlfn._xlws.SORT(_xlfn._xlws.FILTER(ALX1:ALX7,ALX1:ALX7&lt;&gt;0))</f>
        <v>Fire</v>
      </c>
      <c r="ALY10" t="str" cm="1">
        <f t="array" ref="ALY10">_xlfn._xlws.SORT(_xlfn._xlws.FILTER(ALY1:ALY7,ALY1:ALY7&lt;&gt;0))</f>
        <v>Fire</v>
      </c>
      <c r="ALZ10" t="str" cm="1">
        <f t="array" ref="ALZ10">_xlfn._xlws.SORT(_xlfn._xlws.FILTER(ALZ1:ALZ7,ALZ1:ALZ7&lt;&gt;0))</f>
        <v>Fire</v>
      </c>
      <c r="AMA10" t="str" cm="1">
        <f t="array" ref="AMA10">_xlfn._xlws.SORT(_xlfn._xlws.FILTER(AMA1:AMA7,AMA1:AMA7&lt;&gt;0))</f>
        <v>Fire</v>
      </c>
      <c r="AMB10" t="str" cm="1">
        <f t="array" ref="AMB10">_xlfn._xlws.SORT(_xlfn._xlws.FILTER(AMB1:AMB7,AMB1:AMB7&lt;&gt;0))</f>
        <v>Fire</v>
      </c>
      <c r="AMC10" t="str" cm="1">
        <f t="array" ref="AMC10">_xlfn._xlws.SORT(_xlfn._xlws.FILTER(AMC1:AMC7,AMC1:AMC7&lt;&gt;0))</f>
        <v>Frost</v>
      </c>
      <c r="AMD10" t="str" cm="1">
        <f t="array" ref="AMD10">_xlfn._xlws.SORT(_xlfn._xlws.FILTER(AMD1:AMD7,AMD1:AMD7&lt;&gt;0))</f>
        <v>Frost</v>
      </c>
      <c r="AME10" t="str" cm="1">
        <f t="array" ref="AME10">_xlfn._xlws.SORT(_xlfn._xlws.FILTER(AME1:AME7,AME1:AME7&lt;&gt;0))</f>
        <v>Frost</v>
      </c>
      <c r="AMF10" t="str" cm="1">
        <f t="array" ref="AMF10">_xlfn._xlws.SORT(_xlfn._xlws.FILTER(AMF1:AMF7,AMF1:AMF7&lt;&gt;0))</f>
        <v>Shock</v>
      </c>
      <c r="AMG10" t="str" cm="1">
        <f t="array" ref="AMG10">_xlfn._xlws.SORT(_xlfn._xlws.FILTER(AMG1:AMG7,AMG1:AMG7&lt;&gt;0))</f>
        <v>Shock</v>
      </c>
      <c r="AMH10" t="str" cm="1">
        <f t="array" ref="AMH10">_xlfn._xlws.SORT(_xlfn._xlws.FILTER(AMH1:AMH7,AMH1:AMH7&lt;&gt;0))</f>
        <v>Shock</v>
      </c>
      <c r="AMI10" t="str" cm="1">
        <f t="array" ref="AMI10">_xlfn._xlws.SORT(_xlfn._xlws.FILTER(AMI1:AMI7,AMI1:AMI7&lt;&gt;0))</f>
        <v>Shock</v>
      </c>
      <c r="AMJ10" t="str" cm="1">
        <f t="array" ref="AMJ10">_xlfn._xlws.SORT(_xlfn._xlws.FILTER(AMJ1:AMJ7,AMJ1:AMJ7&lt;&gt;0))</f>
        <v>Shock</v>
      </c>
      <c r="AMK10" t="str" cm="1">
        <f t="array" ref="AMK10">_xlfn._xlws.SORT(_xlfn._xlws.FILTER(AMK1:AMK7,AMK1:AMK7&lt;&gt;0))</f>
        <v>Shock</v>
      </c>
      <c r="AML10" t="str" cm="1">
        <f t="array" ref="AML10">_xlfn._xlws.SORT(_xlfn._xlws.FILTER(AML1:AML7,AML1:AML7&lt;&gt;0))</f>
        <v>Poison</v>
      </c>
      <c r="AMM10" t="str" cm="1">
        <f t="array" ref="AMM10">_xlfn._xlws.SORT(_xlfn._xlws.FILTER(AMM1:AMM7,AMM1:AMM7&lt;&gt;0))</f>
        <v>Teleport</v>
      </c>
      <c r="AMN10" t="str" cm="1">
        <f t="array" ref="AMN10">_xlfn._xlws.SORT(_xlfn._xlws.FILTER(AMN1:AMN7,AMN1:AMN7&lt;&gt;0))</f>
        <v>Teleport</v>
      </c>
      <c r="AMO10" t="str" cm="1">
        <f t="array" ref="AMO10">_xlfn._xlws.SORT(_xlfn._xlws.FILTER(AMO1:AMO7,AMO1:AMO7&lt;&gt;0))</f>
        <v>Teleport</v>
      </c>
      <c r="AMP10" t="str" cm="1">
        <f t="array" ref="AMP10">_xlfn._xlws.SORT(_xlfn._xlws.FILTER(AMP1:AMP7,AMP1:AMP7&lt;&gt;0))</f>
        <v>Teleport</v>
      </c>
      <c r="AMQ10" t="str" cm="1">
        <f t="array" ref="AMQ10">_xlfn._xlws.SORT(_xlfn._xlws.FILTER(AMQ1:AMQ7,AMQ1:AMQ7&lt;&gt;0))</f>
        <v>Water</v>
      </c>
      <c r="AMR10" t="str" cm="1">
        <f t="array" ref="AMR10:AMR11">_xlfn._xlws.SORT(_xlfn._xlws.FILTER(AMR1:AMR7,AMR1:AMR7&lt;&gt;0))</f>
        <v>Resistance</v>
      </c>
      <c r="AMS10" t="str" cm="1">
        <f t="array" ref="AMS10">_xlfn._xlws.SORT(_xlfn._xlws.FILTER(AMS1:AMS7,AMS1:AMS7&lt;&gt;0))</f>
        <v>Wind</v>
      </c>
      <c r="AMT10" t="str" cm="1">
        <f t="array" ref="AMT10">_xlfn._xlws.SORT(_xlfn._xlws.FILTER(AMT1:AMT7,AMT1:AMT7&lt;&gt;0))</f>
        <v>Wind</v>
      </c>
      <c r="AMU10" t="str" cm="1">
        <f t="array" ref="AMU10">_xlfn._xlws.SORT(_xlfn._xlws.FILTER(AMU1:AMU7,AMU1:AMU7&lt;&gt;0))</f>
        <v>Wind</v>
      </c>
      <c r="AMV10" t="str" cm="1">
        <f t="array" ref="AMV10">_xlfn._xlws.SORT(_xlfn._xlws.FILTER(AMV1:AMV7,AMV1:AMV7&lt;&gt;0))</f>
        <v>Wind</v>
      </c>
      <c r="AMW10" t="str" cm="1">
        <f t="array" ref="AMW10">_xlfn._xlws.SORT(_xlfn._xlws.FILTER(AMW1:AMW7,AMW1:AMW7&lt;&gt;0))</f>
        <v>Wind</v>
      </c>
      <c r="AMX10" t="str" cm="1">
        <f t="array" ref="AMX10:AMX11">_xlfn._xlws.SORT(_xlfn._xlws.FILTER(AMX1:AMX7,AMX1:AMX7&lt;&gt;0))</f>
        <v>Command</v>
      </c>
      <c r="AMY10" t="str" cm="1">
        <f t="array" ref="AMY10">_xlfn._xlws.SORT(_xlfn._xlws.FILTER(AMY1:AMY7,AMY1:AMY7&lt;&gt;0))</f>
        <v>Force</v>
      </c>
      <c r="AMZ10" t="str" cm="1">
        <f t="array" ref="AMZ10">_xlfn._xlws.SORT(_xlfn._xlws.FILTER(AMZ1:AMZ7,AMZ1:AMZ7&lt;&gt;0))</f>
        <v>Death</v>
      </c>
      <c r="ANA10" t="str" cm="1">
        <f t="array" ref="ANA10">_xlfn._xlws.SORT(_xlfn._xlws.FILTER(ANA1:ANA7,ANA1:ANA7&lt;&gt;0))</f>
        <v>Shadow</v>
      </c>
      <c r="ANB10" t="str" cm="1">
        <f t="array" ref="ANB10">_xlfn._xlws.SORT(_xlfn._xlws.FILTER(ANB1:ANB7,ANB1:ANB7&lt;&gt;0))</f>
        <v>Shadow</v>
      </c>
      <c r="ANC10" t="str" cm="1">
        <f t="array" ref="ANC10">_xlfn._xlws.SORT(_xlfn._xlws.FILTER(ANC1:ANC7,ANC1:ANC7&lt;&gt;0))</f>
        <v>Force</v>
      </c>
      <c r="AND10" t="str" cm="1">
        <f t="array" ref="AND10">_xlfn._xlws.SORT(_xlfn._xlws.FILTER(AND1:AND7,AND1:AND7&lt;&gt;0))</f>
        <v>Resistance</v>
      </c>
      <c r="ANE10" t="str" cm="1">
        <f t="array" ref="ANE10">_xlfn._xlws.SORT(_xlfn._xlws.FILTER(ANE1:ANE7,ANE1:ANE7&lt;&gt;0))</f>
        <v>Shadow</v>
      </c>
      <c r="ANF10" t="str" cm="1">
        <f t="array" ref="ANF10:ANF11">_xlfn._xlws.SORT(_xlfn._xlws.FILTER(ANF1:ANF7,ANF1:ANF7&lt;&gt;0))</f>
        <v>Force</v>
      </c>
      <c r="ANG10" t="str" cm="1">
        <f t="array" ref="ANG10:ANG11">_xlfn._xlws.SORT(_xlfn._xlws.FILTER(ANG1:ANG7,ANG1:ANG7&lt;&gt;0))</f>
        <v>Shadow</v>
      </c>
      <c r="ANH10" t="str" cm="1">
        <f t="array" ref="ANH10:ANH12">_xlfn._xlws.SORT(_xlfn._xlws.FILTER(ANH1:ANH7,ANH1:ANH7&lt;&gt;0))</f>
        <v>Aggression</v>
      </c>
      <c r="ANI10" t="str" cm="1">
        <f t="array" ref="ANI10:ANI12">_xlfn._xlws.SORT(_xlfn._xlws.FILTER(ANI1:ANI7,ANI1:ANI7&lt;&gt;0))</f>
        <v>Influence</v>
      </c>
      <c r="ANJ10" t="str" cm="1">
        <f t="array" ref="ANJ10:ANJ12">_xlfn._xlws.SORT(_xlfn._xlws.FILTER(ANJ1:ANJ7,ANJ1:ANJ7&lt;&gt;0))</f>
        <v>Aggression</v>
      </c>
      <c r="ANK10" t="str" cm="1">
        <f t="array" ref="ANK10:ANK11">_xlfn._xlws.SORT(_xlfn._xlws.FILTER(ANK1:ANK7,ANK1:ANK7&lt;&gt;0))</f>
        <v>Force</v>
      </c>
      <c r="ANL10" t="str" cm="1">
        <f t="array" ref="ANL10:ANL11">_xlfn._xlws.SORT(_xlfn._xlws.FILTER(ANL1:ANL7,ANL1:ANL7&lt;&gt;0))</f>
        <v>Fire</v>
      </c>
      <c r="ANM10" t="str" cm="1">
        <f t="array" ref="ANM10">_xlfn._xlws.SORT(_xlfn._xlws.FILTER(ANM1:ANM7,ANM1:ANM7&lt;&gt;0))</f>
        <v>Shadow</v>
      </c>
      <c r="ANN10" t="str" cm="1">
        <f t="array" ref="ANN10:ANN11">_xlfn._xlws.SORT(_xlfn._xlws.FILTER(ANN1:ANN7,ANN1:ANN7&lt;&gt;0))</f>
        <v>Light</v>
      </c>
      <c r="ANO10" t="str" cm="1">
        <f t="array" ref="ANO10:ANO12">_xlfn._xlws.SORT(_xlfn._xlws.FILTER(ANO1:ANO7,ANO1:ANO7&lt;&gt;0))</f>
        <v>Aggression</v>
      </c>
      <c r="ANP10" t="str" cm="1">
        <f t="array" ref="ANP10:ANP12">_xlfn._xlws.SORT(_xlfn._xlws.FILTER(ANP1:ANP7,ANP1:ANP7&lt;&gt;0))</f>
        <v>Influence</v>
      </c>
      <c r="ANQ10" t="str" cm="1">
        <f t="array" ref="ANQ10:ANQ12">_xlfn._xlws.SORT(_xlfn._xlws.FILTER(ANQ1:ANQ7,ANQ1:ANQ7&lt;&gt;0))</f>
        <v>Aggression</v>
      </c>
      <c r="ANR10" t="str" cm="1">
        <f t="array" ref="ANR10:ANR11">_xlfn._xlws.SORT(_xlfn._xlws.FILTER(ANR1:ANR7,ANR1:ANR7&lt;&gt;0))</f>
        <v>Force</v>
      </c>
      <c r="ANS10" t="str" cm="1">
        <f t="array" ref="ANS10:ANS11">_xlfn._xlws.SORT(_xlfn._xlws.FILTER(ANS1:ANS7,ANS1:ANS7&lt;&gt;0))</f>
        <v>Divine</v>
      </c>
      <c r="ANT10" t="str" cm="1">
        <f t="array" ref="ANT10:ANT11">_xlfn._xlws.SORT(_xlfn._xlws.FILTER(ANT1:ANT7,ANT1:ANT7&lt;&gt;0))</f>
        <v>Divine</v>
      </c>
      <c r="ANU10" t="str" cm="1">
        <f t="array" ref="ANU10">_xlfn._xlws.SORT(_xlfn._xlws.FILTER(ANU1:ANU7,ANU1:ANU7&lt;&gt;0))</f>
        <v>Recovery</v>
      </c>
      <c r="ANV10" t="str" cm="1">
        <f t="array" ref="ANV10">_xlfn._xlws.SORT(_xlfn._xlws.FILTER(ANV1:ANV7,ANV1:ANV7&lt;&gt;0))</f>
        <v>Recovery</v>
      </c>
      <c r="ANW10" t="str" cm="1">
        <f t="array" ref="ANW10">_xlfn._xlws.SORT(_xlfn._xlws.FILTER(ANW1:ANW7,ANW1:ANW7&lt;&gt;0))</f>
        <v>Recovery</v>
      </c>
      <c r="ANX10" t="str" cm="1">
        <f t="array" ref="ANX10">_xlfn._xlws.SORT(_xlfn._xlws.FILTER(ANX1:ANX7,ANX1:ANX7&lt;&gt;0))</f>
        <v>Recovery</v>
      </c>
      <c r="ANY10" t="str" cm="1">
        <f t="array" ref="ANY10">_xlfn._xlws.SORT(_xlfn._xlws.FILTER(ANY1:ANY7,ANY1:ANY7&lt;&gt;0))</f>
        <v>Recovery</v>
      </c>
      <c r="ANZ10" t="str" cm="1">
        <f t="array" ref="ANZ10">_xlfn._xlws.SORT(_xlfn._xlws.FILTER(ANZ1:ANZ7,ANZ1:ANZ7&lt;&gt;0))</f>
        <v>Recovery</v>
      </c>
      <c r="AOA10" t="str" cm="1">
        <f t="array" ref="AOA10">_xlfn._xlws.SORT(_xlfn._xlws.FILTER(AOA1:AOA7,AOA1:AOA7&lt;&gt;0))</f>
        <v>Recovery</v>
      </c>
      <c r="AOB10" t="str" cm="1">
        <f t="array" ref="AOB10">_xlfn._xlws.SORT(_xlfn._xlws.FILTER(AOB1:AOB7,AOB1:AOB7&lt;&gt;0))</f>
        <v>Recovery</v>
      </c>
      <c r="AOC10" t="str" cm="1">
        <f t="array" ref="AOC10:AOC11">_xlfn._xlws.SORT(_xlfn._xlws.FILTER(AOC1:AOC7,AOC1:AOC7&lt;&gt;0))</f>
        <v>Divine</v>
      </c>
      <c r="AOD10" t="str" cm="1">
        <f t="array" ref="AOD10:AOD12">_xlfn._xlws.SORT(_xlfn._xlws.FILTER(AOD1:AOD7,AOD1:AOD7&lt;&gt;0))</f>
        <v>Divine</v>
      </c>
      <c r="AOE10" t="str" cm="1">
        <f t="array" ref="AOE10:AOE12">_xlfn._xlws.SORT(_xlfn._xlws.FILTER(AOE1:AOE7,AOE1:AOE7&lt;&gt;0))</f>
        <v>Divine</v>
      </c>
      <c r="AOF10" t="str" cm="1">
        <f t="array" ref="AOF10:AOF12">_xlfn._xlws.SORT(_xlfn._xlws.FILTER(AOF1:AOF7,AOF1:AOF7&lt;&gt;0))</f>
        <v>Divine</v>
      </c>
      <c r="AOG10" t="str" cm="1">
        <f t="array" ref="AOG10:AOG12">_xlfn._xlws.SORT(_xlfn._xlws.FILTER(AOG1:AOG7,AOG1:AOG7&lt;&gt;0))</f>
        <v>Divine</v>
      </c>
      <c r="AOH10" t="str" cm="1">
        <f t="array" ref="AOH10:AOH11">_xlfn._xlws.SORT(_xlfn._xlws.FILTER(AOH1:AOH7,AOH1:AOH7&lt;&gt;0))</f>
        <v>Divine</v>
      </c>
      <c r="AOI10" t="str" cm="1">
        <f t="array" ref="AOI10:AOI11">_xlfn._xlws.SORT(_xlfn._xlws.FILTER(AOI1:AOI7,AOI1:AOI7&lt;&gt;0))</f>
        <v>Divine</v>
      </c>
      <c r="AOJ10" t="str" cm="1">
        <f t="array" ref="AOJ10:AOJ11">_xlfn._xlws.SORT(_xlfn._xlws.FILTER(AOJ1:AOJ7,AOJ1:AOJ7&lt;&gt;0))</f>
        <v>Divine</v>
      </c>
      <c r="AOK10" t="str" cm="1">
        <f t="array" ref="AOK10:AOK11">_xlfn._xlws.SORT(_xlfn._xlws.FILTER(AOK1:AOK7,AOK1:AOK7&lt;&gt;0))</f>
        <v>Absorb</v>
      </c>
      <c r="AOL10" t="str" cm="1">
        <f t="array" ref="AOL10:AOL11">_xlfn._xlws.SORT(_xlfn._xlws.FILTER(AOL1:AOL7,AOL1:AOL7&lt;&gt;0))</f>
        <v>Absorb</v>
      </c>
      <c r="AOM10" t="str" cm="1">
        <f t="array" ref="AOM10:AOM11">_xlfn._xlws.SORT(_xlfn._xlws.FILTER(AOM1:AOM7,AOM1:AOM7&lt;&gt;0))</f>
        <v>Absorb</v>
      </c>
      <c r="AON10" t="str" cm="1">
        <f t="array" ref="AON10">_xlfn._xlws.SORT(_xlfn._xlws.FILTER(AON1:AON7,AON1:AON7&lt;&gt;0))</f>
        <v>Divine</v>
      </c>
      <c r="AOO10" t="str" cm="1">
        <f t="array" ref="AOO10:AOO12">_xlfn._xlws.SORT(_xlfn._xlws.FILTER(AOO1:AOO7,AOO1:AOO7&lt;&gt;0))</f>
        <v>Disease</v>
      </c>
      <c r="AOP10" t="str" cm="1">
        <f t="array" ref="AOP10:AOP11">_xlfn._xlws.SORT(_xlfn._xlws.FILTER(AOP1:AOP7,AOP1:AOP7&lt;&gt;0))</f>
        <v>Divine</v>
      </c>
      <c r="AOQ10" t="str" cm="1">
        <f t="array" ref="AOQ10:AOQ11">_xlfn._xlws.SORT(_xlfn._xlws.FILTER(AOQ1:AOQ7,AOQ1:AOQ7&lt;&gt;0))</f>
        <v>Divine</v>
      </c>
      <c r="AOR10" t="str" cm="1">
        <f t="array" ref="AOR10">_xlfn._xlws.SORT(_xlfn._xlws.FILTER(AOR1:AOR7,AOR1:AOR7&lt;&gt;0))</f>
        <v>Divine</v>
      </c>
      <c r="AOS10" t="str" cm="1">
        <f t="array" ref="AOS10">_xlfn._xlws.SORT(_xlfn._xlws.FILTER(AOS1:AOS7,AOS1:AOS7&lt;&gt;0))</f>
        <v>Divine</v>
      </c>
      <c r="AOT10" t="str" cm="1">
        <f t="array" ref="AOT10">_xlfn._xlws.SORT(_xlfn._xlws.FILTER(AOT1:AOT7,AOT1:AOT7&lt;&gt;0))</f>
        <v>Divine</v>
      </c>
      <c r="AOU10" t="str" cm="1">
        <f t="array" ref="AOU10:AOU11">_xlfn._xlws.SORT(_xlfn._xlws.FILTER(AOU1:AOU7,AOU1:AOU7&lt;&gt;0))</f>
        <v>Divine</v>
      </c>
      <c r="AOV10" t="str" cm="1">
        <f t="array" ref="AOV10:AOV11">_xlfn._xlws.SORT(_xlfn._xlws.FILTER(AOV1:AOV7,AOV1:AOV7&lt;&gt;0))</f>
        <v>Divine</v>
      </c>
      <c r="AOW10" t="str" cm="1">
        <f t="array" ref="AOW10:AOW12">_xlfn._xlws.SORT(_xlfn._xlws.FILTER(AOW1:AOW7,AOW1:AOW7&lt;&gt;0))</f>
        <v>Divine</v>
      </c>
      <c r="AOX10" t="str" cm="1">
        <f t="array" ref="AOX10:AOX12">_xlfn._xlws.SORT(_xlfn._xlws.FILTER(AOX1:AOX7,AOX1:AOX7&lt;&gt;0))</f>
        <v>Divine</v>
      </c>
      <c r="AOY10" t="str" cm="1">
        <f t="array" ref="AOY10:AOY11">_xlfn._xlws.SORT(_xlfn._xlws.FILTER(AOY1:AOY7,AOY1:AOY7&lt;&gt;0))</f>
        <v>Divine</v>
      </c>
      <c r="AOZ10" t="str" cm="1">
        <f t="array" ref="AOZ10:AOZ11">_xlfn._xlws.SORT(_xlfn._xlws.FILTER(AOZ1:AOZ7,AOZ1:AOZ7&lt;&gt;0))</f>
        <v>Absorb</v>
      </c>
      <c r="APA10" t="str" cm="1">
        <f t="array" ref="APA10:APA11">_xlfn._xlws.SORT(_xlfn._xlws.FILTER(APA1:APA7,APA1:APA7&lt;&gt;0))</f>
        <v>Absorb</v>
      </c>
      <c r="APB10" t="str" cm="1">
        <f t="array" ref="APB10:APB11">_xlfn._xlws.SORT(_xlfn._xlws.FILTER(APB1:APB7,APB1:APB7&lt;&gt;0))</f>
        <v>Absorb</v>
      </c>
      <c r="APC10" t="str" cm="1">
        <f t="array" ref="APC10:APC11">_xlfn._xlws.SORT(_xlfn._xlws.FILTER(APC1:APC7,APC1:APC7&lt;&gt;0))</f>
        <v>Poison</v>
      </c>
      <c r="APD10" t="str" cm="1">
        <f t="array" ref="APD10:APD11">_xlfn._xlws.SORT(_xlfn._xlws.FILTER(APD1:APD7,APD1:APD7&lt;&gt;0))</f>
        <v>Death</v>
      </c>
      <c r="APE10" t="str" cm="1">
        <f t="array" ref="APE10:APE11">_xlfn._xlws.SORT(_xlfn._xlws.FILTER(APE1:APE7,APE1:APE7&lt;&gt;0))</f>
        <v>Oblivion</v>
      </c>
      <c r="APF10" t="str" cm="1">
        <f t="array" ref="APF10:APF12">_xlfn._xlws.SORT(_xlfn._xlws.FILTER(APF1:APF7,APF1:APF7&lt;&gt;0))</f>
        <v>Fabricate</v>
      </c>
      <c r="APG10" t="str" cm="1">
        <f t="array" ref="APG10">_xlfn._xlws.SORT(_xlfn._xlws.FILTER(APG1:APG7,APG1:APG7&lt;&gt;0))</f>
        <v>Poison</v>
      </c>
      <c r="APH10" t="str" cm="1">
        <f t="array" ref="APH10:APH11">_xlfn._xlws.SORT(_xlfn._xlws.FILTER(APH1:APH7,APH1:APH7&lt;&gt;0))</f>
        <v>Poison</v>
      </c>
      <c r="API10" t="str" cm="1">
        <f t="array" ref="API10">_xlfn._xlws.SORT(_xlfn._xlws.FILTER(API1:API7,API1:API7&lt;&gt;0))</f>
        <v>Poison</v>
      </c>
      <c r="APJ10" t="str" cm="1">
        <f t="array" ref="APJ10:APJ11">_xlfn._xlws.SORT(_xlfn._xlws.FILTER(APJ1:APJ7,APJ1:APJ7&lt;&gt;0))</f>
        <v>Cloak</v>
      </c>
      <c r="APK10" t="str" cm="1">
        <f t="array" ref="APK10">_xlfn._xlws.SORT(_xlfn._xlws.FILTER(APK1:APK7,APK1:APK7&lt;&gt;0))</f>
        <v>Poison</v>
      </c>
      <c r="APL10" t="str" cm="1">
        <f t="array" ref="APL10">_xlfn._xlws.SORT(_xlfn._xlws.FILTER(APL1:APL7,APL1:APL7&lt;&gt;0))</f>
        <v>Poison</v>
      </c>
      <c r="APM10" t="str" cm="1">
        <f t="array" ref="APM10">_xlfn._xlws.SORT(_xlfn._xlws.FILTER(APM1:APM7,APM1:APM7&lt;&gt;0))</f>
        <v>Poison</v>
      </c>
      <c r="APN10" t="str" cm="1">
        <f t="array" ref="APN10">_xlfn._xlws.SORT(_xlfn._xlws.FILTER(APN1:APN7,APN1:APN7&lt;&gt;0))</f>
        <v>Poison</v>
      </c>
      <c r="APO10" t="str" cm="1">
        <f t="array" ref="APO10:APO12">_xlfn._xlws.SORT(_xlfn._xlws.FILTER(APO1:APO7,APO1:APO7&lt;&gt;0))</f>
        <v>Light</v>
      </c>
      <c r="APP10" t="str" cm="1">
        <f t="array" ref="APP10:APP11">_xlfn._xlws.SORT(_xlfn._xlws.FILTER(APP1:APP7,APP1:APP7&lt;&gt;0))</f>
        <v>Enhance</v>
      </c>
      <c r="APQ10" t="str" cm="1">
        <f t="array" ref="APQ10:APQ12">_xlfn._xlws.SORT(_xlfn._xlws.FILTER(APQ1:APQ7,APQ1:APQ7&lt;&gt;0))</f>
        <v>Mobility</v>
      </c>
      <c r="APR10" t="str" cm="1">
        <f t="array" ref="APR10:APR12">_xlfn._xlws.SORT(_xlfn._xlws.FILTER(APR1:APR7,APR1:APR7&lt;&gt;0))</f>
        <v>Protection</v>
      </c>
      <c r="APS10" t="str" cm="1">
        <f t="array" ref="APS10:APS13">_xlfn._xlws.SORT(_xlfn._xlws.FILTER(APS1:APS7,APS1:APS7&lt;&gt;0))</f>
        <v>Perception</v>
      </c>
      <c r="APT10" t="str" cm="1">
        <f t="array" ref="APT10:APT12">_xlfn._xlws.SORT(_xlfn._xlws.FILTER(APT1:APT7,APT1:APT7&lt;&gt;0))</f>
        <v>Recovery</v>
      </c>
      <c r="APU10" t="str" cm="1">
        <f t="array" ref="APU10:APU12">_xlfn._xlws.SORT(_xlfn._xlws.FILTER(APU1:APU7,APU1:APU7&lt;&gt;0))</f>
        <v>Mobility</v>
      </c>
      <c r="APV10" t="str" cm="1">
        <f t="array" ref="APV10:APV12">_xlfn._xlws.SORT(_xlfn._xlws.FILTER(APV1:APV7,APV1:APV7&lt;&gt;0))</f>
        <v>Protection</v>
      </c>
      <c r="APW10" t="str" cm="1">
        <f t="array" ref="APW10:APW12">_xlfn._xlws.SORT(_xlfn._xlws.FILTER(APW1:APW7,APW1:APW7&lt;&gt;0))</f>
        <v>Enhance</v>
      </c>
      <c r="APX10" t="str" cm="1">
        <f t="array" ref="APX10:APX11">_xlfn._xlws.SORT(_xlfn._xlws.FILTER(APX1:APX7,APX1:APX7&lt;&gt;0))</f>
        <v>Shadow</v>
      </c>
      <c r="APY10" t="str" cm="1">
        <f t="array" ref="APY10:APY11">_xlfn._xlws.SORT(_xlfn._xlws.FILTER(APY1:APY7,APY1:APY7&lt;&gt;0))</f>
        <v>Oblivion</v>
      </c>
      <c r="APZ10" t="str" cm="1">
        <f t="array" ref="APZ10:APZ11">_xlfn._xlws.SORT(_xlfn._xlws.FILTER(APZ1:APZ7,APZ1:APZ7&lt;&gt;0))</f>
        <v>Perception</v>
      </c>
      <c r="AQA10" t="str" cm="1">
        <f t="array" ref="AQA10:AQA11">_xlfn._xlws.SORT(_xlfn._xlws.FILTER(AQA1:AQA7,AQA1:AQA7&lt;&gt;0))</f>
        <v>Oblivion</v>
      </c>
      <c r="AQB10" t="str" cm="1">
        <f t="array" ref="AQB10:AQB11">_xlfn._xlws.SORT(_xlfn._xlws.FILTER(AQB1:AQB7,AQB1:AQB7&lt;&gt;0))</f>
        <v>Oblivion</v>
      </c>
      <c r="AQC10" t="str" cm="1">
        <f t="array" ref="AQC10:AQC11">_xlfn._xlws.SORT(_xlfn._xlws.FILTER(AQC1:AQC7,AQC1:AQC7&lt;&gt;0))</f>
        <v>Oblivion</v>
      </c>
      <c r="AQD10" t="str" cm="1">
        <f t="array" ref="AQD10">_xlfn._xlws.SORT(_xlfn._xlws.FILTER(AQD1:AQD7,AQD1:AQD7&lt;&gt;0))</f>
        <v>Shadow</v>
      </c>
      <c r="AQE10" t="str" cm="1">
        <f t="array" ref="AQE10">_xlfn._xlws.SORT(_xlfn._xlws.FILTER(AQE1:AQE7,AQE1:AQE7&lt;&gt;0))</f>
        <v>Shadow</v>
      </c>
      <c r="AQF10" t="str" cm="1">
        <f t="array" ref="AQF10">_xlfn._xlws.SORT(_xlfn._xlws.FILTER(AQF1:AQF7,AQF1:AQF7&lt;&gt;0))</f>
        <v>Shadow</v>
      </c>
      <c r="AQG10" t="str" cm="1">
        <f t="array" ref="AQG10:AQG11">_xlfn._xlws.SORT(_xlfn._xlws.FILTER(AQG1:AQG7,AQG1:AQG7&lt;&gt;0))</f>
        <v>Rune</v>
      </c>
      <c r="AQH10" t="str" cm="1">
        <f t="array" ref="AQH10:AQH13">_xlfn._xlws.SORT(_xlfn._xlws.FILTER(AQH1:AQH7,AQH1:AQH7&lt;&gt;0))</f>
        <v>Health</v>
      </c>
      <c r="AQI10" t="str" cm="1">
        <f t="array" ref="AQI10">_xlfn._xlws.SORT(_xlfn._xlws.FILTER(AQI1:AQI7,AQI1:AQI7&lt;&gt;0))</f>
        <v>Shadow</v>
      </c>
      <c r="AQJ10" t="str" cm="1">
        <f t="array" ref="AQJ10">_xlfn._xlws.SORT(_xlfn._xlws.FILTER(AQJ1:AQJ7,AQJ1:AQJ7&lt;&gt;0))</f>
        <v>Shadow</v>
      </c>
      <c r="AQK10" t="str" cm="1">
        <f t="array" ref="AQK10:AQK11">_xlfn._xlws.SORT(_xlfn._xlws.FILTER(AQK1:AQK7,AQK1:AQK7&lt;&gt;0))</f>
        <v>Force</v>
      </c>
      <c r="AQL10" t="str" cm="1">
        <f t="array" ref="AQL10">_xlfn._xlws.SORT(_xlfn._xlws.FILTER(AQL1:AQL7,AQL1:AQL7&lt;&gt;0))</f>
        <v>Shadow</v>
      </c>
      <c r="AQM10" t="str" cm="1">
        <f t="array" ref="AQM10">_xlfn._xlws.SORT(_xlfn._xlws.FILTER(AQM1:AQM7,AQM1:AQM7&lt;&gt;0))</f>
        <v>Shadow</v>
      </c>
      <c r="AQN10" t="str" cm="1">
        <f t="array" ref="AQN10">_xlfn._xlws.SORT(_xlfn._xlws.FILTER(AQN1:AQN7,AQN1:AQN7&lt;&gt;0))</f>
        <v>Shadow</v>
      </c>
      <c r="AQO10" t="str" cm="1">
        <f t="array" ref="AQO10:AQO11">_xlfn._xlws.SORT(_xlfn._xlws.FILTER(AQO1:AQO7,AQO1:AQO7&lt;&gt;0))</f>
        <v>Force</v>
      </c>
      <c r="AQP10" t="str" cm="1">
        <f t="array" ref="AQP10:AQP11">_xlfn._xlws.SORT(_xlfn._xlws.FILTER(AQP1:AQP7,AQP1:AQP7&lt;&gt;0))</f>
        <v>Rune</v>
      </c>
      <c r="AQQ10" t="str" cm="1">
        <f t="array" ref="AQQ10:AQQ13">_xlfn._xlws.SORT(_xlfn._xlws.FILTER(AQQ1:AQQ7,AQQ1:AQQ7&lt;&gt;0))</f>
        <v>Death</v>
      </c>
      <c r="AQR10" t="str" cm="1">
        <f t="array" ref="AQR10:AQR11">_xlfn._xlws.SORT(_xlfn._xlws.FILTER(AQR1:AQR7,AQR1:AQR7&lt;&gt;0))</f>
        <v>Force</v>
      </c>
      <c r="AQS10" t="str" cm="1">
        <f t="array" ref="AQS10">_xlfn._xlws.SORT(_xlfn._xlws.FILTER(AQS1:AQS7,AQS1:AQS7&lt;&gt;0))</f>
        <v>Shadow</v>
      </c>
      <c r="AQT10" t="str" cm="1">
        <f t="array" ref="AQT10">_xlfn._xlws.SORT(_xlfn._xlws.FILTER(AQT1:AQT7,AQT1:AQT7&lt;&gt;0))</f>
        <v>Shadow</v>
      </c>
      <c r="AQU10" t="str" cm="1">
        <f t="array" ref="AQU10">_xlfn._xlws.SORT(_xlfn._xlws.FILTER(AQU1:AQU7,AQU1:AQU7&lt;&gt;0))</f>
        <v>Shadow</v>
      </c>
      <c r="AQV10" t="str" cm="1">
        <f t="array" ref="AQV10">_xlfn._xlws.SORT(_xlfn._xlws.FILTER(AQV1:AQV7,AQV1:AQV7&lt;&gt;0))</f>
        <v>Shadow</v>
      </c>
      <c r="AQW10" t="str" cm="1">
        <f t="array" ref="AQW10:AQW12">_xlfn._xlws.SORT(_xlfn._xlws.FILTER(AQW1:AQW7,AQW1:AQW7&lt;&gt;0))</f>
        <v>Aggression</v>
      </c>
      <c r="AQX10" t="str" cm="1">
        <f t="array" ref="AQX10:AQX12">_xlfn._xlws.SORT(_xlfn._xlws.FILTER(AQX1:AQX7,AQX1:AQX7&lt;&gt;0))</f>
        <v>Command</v>
      </c>
      <c r="AQY10" t="str" cm="1">
        <f t="array" ref="AQY10:AQY13">_xlfn._xlws.SORT(_xlfn._xlws.FILTER(AQY1:AQY7,AQY1:AQY7&lt;&gt;0))</f>
        <v>Enhance</v>
      </c>
      <c r="AQZ10" t="str" cm="1">
        <f t="array" ref="AQZ10:AQZ13">_xlfn._xlws.SORT(_xlfn._xlws.FILTER(AQZ1:AQZ7,AQZ1:AQZ7&lt;&gt;0))</f>
        <v>Enhance</v>
      </c>
      <c r="ARA10" t="str" cm="1">
        <f t="array" ref="ARA10:ARA13">_xlfn._xlws.SORT(_xlfn._xlws.FILTER(ARA1:ARA7,ARA1:ARA7&lt;&gt;0))</f>
        <v>Enhance</v>
      </c>
      <c r="ARB10" t="str" cm="1">
        <f t="array" ref="ARB10:ARB13">_xlfn._xlws.SORT(_xlfn._xlws.FILTER(ARB1:ARB7,ARB1:ARB7&lt;&gt;0))</f>
        <v>Enhance</v>
      </c>
      <c r="ARC10" t="str" cm="1">
        <f t="array" ref="ARC10:ARC13">_xlfn._xlws.SORT(_xlfn._xlws.FILTER(ARC1:ARC7,ARC1:ARC7&lt;&gt;0))</f>
        <v>Enhance</v>
      </c>
      <c r="ARD10" t="str" cm="1">
        <f t="array" ref="ARD10">_xlfn._xlws.SORT(_xlfn._xlws.FILTER(ARD1:ARD7,ARD1:ARD7&lt;&gt;0))</f>
        <v>Gravity</v>
      </c>
      <c r="ARE10" t="str" cm="1">
        <f t="array" ref="ARE10">_xlfn._xlws.SORT(_xlfn._xlws.FILTER(ARE1:ARE7,ARE1:ARE7&lt;&gt;0))</f>
        <v>Protection</v>
      </c>
      <c r="ARF10" t="str" cm="1">
        <f t="array" ref="ARF10">_xlfn._xlws.SORT(_xlfn._xlws.FILTER(ARF1:ARF7,ARF1:ARF7&lt;&gt;0))</f>
        <v>Force</v>
      </c>
      <c r="ARG10" t="str" cm="1">
        <f t="array" ref="ARG10:ARG11">_xlfn._xlws.SORT(_xlfn._xlws.FILTER(ARG1:ARG7,ARG1:ARG7&lt;&gt;0))</f>
        <v>Force</v>
      </c>
      <c r="ARH10" t="str" cm="1">
        <f t="array" ref="ARH10">_xlfn._xlws.SORT(_xlfn._xlws.FILTER(ARH1:ARH7,ARH1:ARH7&lt;&gt;0))</f>
        <v>Gravity</v>
      </c>
      <c r="ARI10" t="str" cm="1">
        <f t="array" ref="ARI10:ARI11">_xlfn._xlws.SORT(_xlfn._xlws.FILTER(ARI1:ARI7,ARI1:ARI7&lt;&gt;0))</f>
        <v>Fire</v>
      </c>
      <c r="ARJ10" t="str" cm="1">
        <f t="array" ref="ARJ10:ARJ11">_xlfn._xlws.SORT(_xlfn._xlws.FILTER(ARJ1:ARJ7,ARJ1:ARJ7&lt;&gt;0))</f>
        <v>Frost</v>
      </c>
      <c r="ARK10" t="str" cm="1">
        <f t="array" ref="ARK10:ARK12">_xlfn._xlws.SORT(_xlfn._xlws.FILTER(ARK1:ARK7,ARK1:ARK7&lt;&gt;0))</f>
        <v>Mobility</v>
      </c>
      <c r="ARL10" t="str" cm="1">
        <f t="array" ref="ARL10">_xlfn._xlws.SORT(_xlfn._xlws.FILTER(ARL1:ARL7,ARL1:ARL7&lt;&gt;0))</f>
        <v>Force</v>
      </c>
      <c r="ARM10" t="str" cm="1">
        <f t="array" ref="ARM10:ARM11">_xlfn._xlws.SORT(_xlfn._xlws.FILTER(ARM1:ARM7,ARM1:ARM7&lt;&gt;0))</f>
        <v>Resistance</v>
      </c>
      <c r="ARN10" t="str" cm="1">
        <f t="array" ref="ARN10">_xlfn._xlws.SORT(_xlfn._xlws.FILTER(ARN1:ARN7,ARN1:ARN7&lt;&gt;0))</f>
        <v>Protection</v>
      </c>
      <c r="ARO10" t="str" cm="1">
        <f t="array" ref="ARO10:ARO11">_xlfn._xlws.SORT(_xlfn._xlws.FILTER(ARO1:ARO7,ARO1:ARO7&lt;&gt;0))</f>
        <v>Transmute</v>
      </c>
      <c r="ARP10" t="str" cm="1">
        <f t="array" ref="ARP10">_xlfn._xlws.SORT(_xlfn._xlws.FILTER(ARP1:ARP7,ARP1:ARP7&lt;&gt;0))</f>
        <v>Gravity</v>
      </c>
      <c r="ARQ10" t="str" cm="1">
        <f t="array" ref="ARQ10:ARQ11">_xlfn._xlws.SORT(_xlfn._xlws.FILTER(ARQ1:ARQ7,ARQ1:ARQ7&lt;&gt;0))</f>
        <v>Fire</v>
      </c>
      <c r="ARR10" t="str" cm="1">
        <f t="array" ref="ARR10:ARR11">_xlfn._xlws.SORT(_xlfn._xlws.FILTER(ARR1:ARR7,ARR1:ARR7&lt;&gt;0))</f>
        <v>Frost</v>
      </c>
      <c r="ARS10" t="str" cm="1">
        <f t="array" ref="ARS10">_xlfn._xlws.SORT(_xlfn._xlws.FILTER(ARS1:ARS7,ARS1:ARS7&lt;&gt;0))</f>
        <v>Protection</v>
      </c>
      <c r="ART10" t="str" cm="1">
        <f t="array" ref="ART10">_xlfn._xlws.SORT(_xlfn._xlws.FILTER(ART1:ART7,ART1:ART7&lt;&gt;0))</f>
        <v>Gravity</v>
      </c>
      <c r="ARU10" t="str" cm="1">
        <f t="array" ref="ARU10">_xlfn._xlws.SORT(_xlfn._xlws.FILTER(ARU1:ARU7,ARU1:ARU7&lt;&gt;0))</f>
        <v>Force</v>
      </c>
      <c r="ARV10" t="str" cm="1">
        <f t="array" ref="ARV10:ARV11">_xlfn._xlws.SORT(_xlfn._xlws.FILTER(ARV1:ARV7,ARV1:ARV7&lt;&gt;0))</f>
        <v>Resistance</v>
      </c>
      <c r="ARW10" t="str" cm="1">
        <f t="array" ref="ARW10">_xlfn._xlws.SORT(_xlfn._xlws.FILTER(ARW1:ARW7,ARW1:ARW7&lt;&gt;0))</f>
        <v>Protection</v>
      </c>
      <c r="ARX10" t="str" cm="1">
        <f t="array" ref="ARX10:ARX11">_xlfn._xlws.SORT(_xlfn._xlws.FILTER(ARX1:ARX7,ARX1:ARX7&lt;&gt;0))</f>
        <v>Fire</v>
      </c>
      <c r="ARY10" t="str" cm="1">
        <f t="array" ref="ARY10:ARY11">_xlfn._xlws.SORT(_xlfn._xlws.FILTER(ARY1:ARY7,ARY1:ARY7&lt;&gt;0))</f>
        <v>Frost</v>
      </c>
      <c r="ARZ10" t="str" cm="1">
        <f t="array" ref="ARZ10:ARZ11">_xlfn._xlws.SORT(_xlfn._xlws.FILTER(ARZ1:ARZ7,ARZ1:ARZ7&lt;&gt;0))</f>
        <v>Resistance</v>
      </c>
      <c r="ASA10" t="str" cm="1">
        <f t="array" ref="ASA10">_xlfn._xlws.SORT(_xlfn._xlws.FILTER(ASA1:ASA7,ASA1:ASA7&lt;&gt;0))</f>
        <v>Force</v>
      </c>
      <c r="ASB10" t="str" cm="1">
        <f t="array" ref="ASB10:ASB12">_xlfn._xlws.SORT(_xlfn._xlws.FILTER(ASB1:ASB7,ASB1:ASB7&lt;&gt;0))</f>
        <v>Mobility</v>
      </c>
      <c r="ASC10" t="str" cm="1">
        <f t="array" ref="ASC10">_xlfn._xlws.SORT(_xlfn._xlws.FILTER(ASC1:ASC7,ASC1:ASC7&lt;&gt;0))</f>
        <v>Gravity</v>
      </c>
      <c r="ASD10" t="str" cm="1">
        <f t="array" ref="ASD10">_xlfn._xlws.SORT(_xlfn._xlws.FILTER(ASD1:ASD7,ASD1:ASD7&lt;&gt;0))</f>
        <v>Death</v>
      </c>
      <c r="ASE10" t="str" cm="1">
        <f t="array" ref="ASE10">_xlfn._xlws.SORT(_xlfn._xlws.FILTER(ASE1:ASE7,ASE1:ASE7&lt;&gt;0))</f>
        <v>Death</v>
      </c>
      <c r="ASF10" t="str" cm="1">
        <f t="array" ref="ASF10">_xlfn._xlws.SORT(_xlfn._xlws.FILTER(ASF1:ASF7,ASF1:ASF7&lt;&gt;0))</f>
        <v>Death</v>
      </c>
      <c r="ASG10" t="str" cm="1">
        <f t="array" ref="ASG10">_xlfn._xlws.SORT(_xlfn._xlws.FILTER(ASG1:ASG7,ASG1:ASG7&lt;&gt;0))</f>
        <v>Death</v>
      </c>
      <c r="ASH10" t="str" cm="1">
        <f t="array" ref="ASH10:ASH11">_xlfn._xlws.SORT(_xlfn._xlws.FILTER(ASH1:ASH7,ASH1:ASH7&lt;&gt;0))</f>
        <v>Oblivion</v>
      </c>
      <c r="ASI10" t="str" cm="1">
        <f t="array" ref="ASI10:ASI11">_xlfn._xlws.SORT(_xlfn._xlws.FILTER(ASI1:ASI7,ASI1:ASI7&lt;&gt;0))</f>
        <v>Oblivion</v>
      </c>
      <c r="ASJ10" t="str" cm="1">
        <f t="array" ref="ASJ10:ASJ11">_xlfn._xlws.SORT(_xlfn._xlws.FILTER(ASJ1:ASJ7,ASJ1:ASJ7&lt;&gt;0))</f>
        <v>Absorb</v>
      </c>
      <c r="ASK10" t="str" cm="1">
        <f t="array" ref="ASK10">_xlfn._xlws.SORT(_xlfn._xlws.FILTER(ASK1:ASK7,ASK1:ASK7&lt;&gt;0))</f>
        <v>Death</v>
      </c>
      <c r="ASL10" t="str" cm="1">
        <f t="array" ref="ASL10">_xlfn._xlws.SORT(_xlfn._xlws.FILTER(ASL1:ASL7,ASL1:ASL7&lt;&gt;0))</f>
        <v>Death</v>
      </c>
      <c r="ASM10" t="str" cm="1">
        <f t="array" ref="ASM10">_xlfn._xlws.SORT(_xlfn._xlws.FILTER(ASM1:ASM7,ASM1:ASM7&lt;&gt;0))</f>
        <v>Soul</v>
      </c>
      <c r="ASN10" t="str" cm="1">
        <f t="array" ref="ASN10">_xlfn._xlws.SORT(_xlfn._xlws.FILTER(ASN1:ASN7,ASN1:ASN7&lt;&gt;0))</f>
        <v>Death</v>
      </c>
      <c r="ASO10" t="str" cm="1">
        <f t="array" ref="ASO10:ASO11">_xlfn._xlws.SORT(_xlfn._xlws.FILTER(ASO1:ASO7,ASO1:ASO7&lt;&gt;0))</f>
        <v>Oblivion</v>
      </c>
      <c r="ASP10" t="str" cm="1">
        <f t="array" ref="ASP10:ASP11">_xlfn._xlws.SORT(_xlfn._xlws.FILTER(ASP1:ASP7,ASP1:ASP7&lt;&gt;0))</f>
        <v>Oblivion</v>
      </c>
      <c r="ASQ10" t="str" cm="1">
        <f t="array" ref="ASQ10:ASQ11">_xlfn._xlws.SORT(_xlfn._xlws.FILTER(ASQ1:ASQ7,ASQ1:ASQ7&lt;&gt;0))</f>
        <v>Oblivion</v>
      </c>
      <c r="ASR10" t="str" cm="1">
        <f t="array" ref="ASR10:ASR11">_xlfn._xlws.SORT(_xlfn._xlws.FILTER(ASR1:ASR7,ASR1:ASR7&lt;&gt;0))</f>
        <v>Absorb</v>
      </c>
      <c r="ASS10" t="str" cm="1">
        <f t="array" ref="ASS10">_xlfn._xlws.SORT(_xlfn._xlws.FILTER(ASS1:ASS7,ASS1:ASS7&lt;&gt;0))</f>
        <v>Death</v>
      </c>
      <c r="AST10" t="str" cm="1">
        <f t="array" ref="AST10">_xlfn._xlws.SORT(_xlfn._xlws.FILTER(AST1:AST7,AST1:AST7&lt;&gt;0))</f>
        <v>Death</v>
      </c>
      <c r="ASU10" t="str" cm="1">
        <f t="array" ref="ASU10">_xlfn._xlws.SORT(_xlfn._xlws.FILTER(ASU1:ASU7,ASU1:ASU7&lt;&gt;0))</f>
        <v>Soul</v>
      </c>
      <c r="ASV10" t="str" cm="1">
        <f t="array" ref="ASV10">_xlfn._xlws.SORT(_xlfn._xlws.FILTER(ASV1:ASV7,ASV1:ASV7&lt;&gt;0))</f>
        <v>Soul</v>
      </c>
      <c r="ASW10" t="str" cm="1">
        <f t="array" ref="ASW10">_xlfn._xlws.SORT(_xlfn._xlws.FILTER(ASW1:ASW7,ASW1:ASW7&lt;&gt;0))</f>
        <v>Death</v>
      </c>
      <c r="ASX10" t="str" cm="1">
        <f t="array" ref="ASX10">_xlfn._xlws.SORT(_xlfn._xlws.FILTER(ASX1:ASX7,ASX1:ASX7&lt;&gt;0))</f>
        <v>Death</v>
      </c>
      <c r="ASY10" t="str" cm="1">
        <f t="array" ref="ASY10">_xlfn._xlws.SORT(_xlfn._xlws.FILTER(ASY1:ASY7,ASY1:ASY7&lt;&gt;0))</f>
        <v>Creature</v>
      </c>
      <c r="ASZ10" t="str" cm="1">
        <f t="array" ref="ASZ10:ASZ11">_xlfn._xlws.SORT(_xlfn._xlws.FILTER(ASZ1:ASZ7,ASZ1:ASZ7&lt;&gt;0))</f>
        <v>Absorb</v>
      </c>
      <c r="ATA10" t="str" cm="1">
        <f t="array" ref="ATA10:ATA11">_xlfn._xlws.SORT(_xlfn._xlws.FILTER(ATA1:ATA7,ATA1:ATA7&lt;&gt;0))</f>
        <v>Metamagic</v>
      </c>
      <c r="ATB10" t="str" cm="1">
        <f t="array" ref="ATB10:ATB11">_xlfn._xlws.SORT(_xlfn._xlws.FILTER(ATB1:ATB7,ATB1:ATB7&lt;&gt;0))</f>
        <v>Oblivion</v>
      </c>
      <c r="ATC10" t="str" cm="1">
        <f t="array" ref="ATC10:ATC11">_xlfn._xlws.SORT(_xlfn._xlws.FILTER(ATC1:ATC7,ATC1:ATC7&lt;&gt;0))</f>
        <v>Oblivion</v>
      </c>
      <c r="ATD10" t="str" cm="1">
        <f t="array" ref="ATD10:ATD11">_xlfn._xlws.SORT(_xlfn._xlws.FILTER(ATD1:ATD7,ATD1:ATD7&lt;&gt;0))</f>
        <v>Oblivion</v>
      </c>
      <c r="ATE10" t="str" cm="1">
        <f t="array" ref="ATE10:ATE11">_xlfn._xlws.SORT(_xlfn._xlws.FILTER(ATE1:ATE7,ATE1:ATE7&lt;&gt;0))</f>
        <v>Metamagic</v>
      </c>
      <c r="ATF10" t="str" cm="1">
        <f t="array" ref="ATF10">_xlfn._xlws.SORT(_xlfn._xlws.FILTER(ATF1:ATF7,ATF1:ATF7&lt;&gt;0))</f>
        <v>Death</v>
      </c>
      <c r="ATG10" t="str" cm="1">
        <f t="array" ref="ATG10">_xlfn._xlws.SORT(_xlfn._xlws.FILTER(ATG1:ATG7,ATG1:ATG7&lt;&gt;0))</f>
        <v>Oblivion</v>
      </c>
      <c r="ATH10" t="str" cm="1">
        <f t="array" ref="ATH10">_xlfn._xlws.SORT(_xlfn._xlws.FILTER(ATH1:ATH7,ATH1:ATH7&lt;&gt;0))</f>
        <v>Soul</v>
      </c>
      <c r="ATI10" t="str" cm="1">
        <f t="array" ref="ATI10">_xlfn._xlws.SORT(_xlfn._xlws.FILTER(ATI1:ATI7,ATI1:ATI7&lt;&gt;0))</f>
        <v>Death</v>
      </c>
      <c r="ATJ10" t="str" cm="1">
        <f t="array" ref="ATJ10">_xlfn._xlws.SORT(_xlfn._xlws.FILTER(ATJ1:ATJ7,ATJ1:ATJ7&lt;&gt;0))</f>
        <v>Death</v>
      </c>
      <c r="ATK10" t="str" cm="1">
        <f t="array" ref="ATK10">_xlfn._xlws.SORT(_xlfn._xlws.FILTER(ATK1:ATK7,ATK1:ATK7&lt;&gt;0))</f>
        <v>Death</v>
      </c>
      <c r="ATL10" t="str" cm="1">
        <f t="array" ref="ATL10:ATL11">_xlfn._xlws.SORT(_xlfn._xlws.FILTER(ATL1:ATL7,ATL1:ATL7&lt;&gt;0))</f>
        <v>Oblivion</v>
      </c>
      <c r="ATM10" t="str" cm="1">
        <f t="array" ref="ATM10:ATM11">_xlfn._xlws.SORT(_xlfn._xlws.FILTER(ATM1:ATM7,ATM1:ATM7&lt;&gt;0))</f>
        <v>Oblivion</v>
      </c>
      <c r="ATN10" t="str" cm="1">
        <f t="array" ref="ATN10:ATN11">_xlfn._xlws.SORT(_xlfn._xlws.FILTER(ATN1:ATN7,ATN1:ATN7&lt;&gt;0))</f>
        <v>Oblivion</v>
      </c>
      <c r="ATO10" t="str" cm="1">
        <f t="array" ref="ATO10:ATO11">_xlfn._xlws.SORT(_xlfn._xlws.FILTER(ATO1:ATO7,ATO1:ATO7&lt;&gt;0))</f>
        <v>Oblivion</v>
      </c>
      <c r="ATP10" t="str" cm="1">
        <f t="array" ref="ATP10:ATP11">_xlfn._xlws.SORT(_xlfn._xlws.FILTER(ATP1:ATP7,ATP1:ATP7&lt;&gt;0))</f>
        <v>Oblivion</v>
      </c>
      <c r="ATQ10" t="str" cm="1">
        <f t="array" ref="ATQ10:ATQ11">_xlfn._xlws.SORT(_xlfn._xlws.FILTER(ATQ1:ATQ7,ATQ1:ATQ7&lt;&gt;0))</f>
        <v>Absorb</v>
      </c>
      <c r="ATR10" t="str" cm="1">
        <f t="array" ref="ATR10:ATR11">_xlfn._xlws.SORT(_xlfn._xlws.FILTER(ATR1:ATR7,ATR1:ATR7&lt;&gt;0))</f>
        <v>Absorb</v>
      </c>
      <c r="ATS10" t="str" cm="1">
        <f t="array" ref="ATS10">_xlfn._xlws.SORT(_xlfn._xlws.FILTER(ATS1:ATS7,ATS1:ATS7&lt;&gt;0))</f>
        <v>Fire</v>
      </c>
      <c r="ATT10" t="str" cm="1">
        <f t="array" ref="ATT10">_xlfn._xlws.SORT(_xlfn._xlws.FILTER(ATT1:ATT7,ATT1:ATT7&lt;&gt;0))</f>
        <v>Frost</v>
      </c>
      <c r="ATU10" t="str" cm="1">
        <f t="array" ref="ATU10">_xlfn._xlws.SORT(_xlfn._xlws.FILTER(ATU1:ATU7,ATU1:ATU7&lt;&gt;0))</f>
        <v>Shock</v>
      </c>
      <c r="ATV10" t="str" cm="1">
        <f t="array" ref="ATV10">_xlfn._xlws.SORT(_xlfn._xlws.FILTER(ATV1:ATV7,ATV1:ATV7&lt;&gt;0))</f>
        <v>Shock</v>
      </c>
      <c r="ATW10" t="str" cm="1">
        <f t="array" ref="ATW10">_xlfn._xlws.SORT(_xlfn._xlws.FILTER(ATW1:ATW7,ATW1:ATW7&lt;&gt;0))</f>
        <v>Fire</v>
      </c>
      <c r="ATX10" t="str" cm="1">
        <f t="array" ref="ATX10">_xlfn._xlws.SORT(_xlfn._xlws.FILTER(ATX1:ATX7,ATX1:ATX7&lt;&gt;0))</f>
        <v>Fire</v>
      </c>
      <c r="ATY10" t="str" cm="1">
        <f t="array" ref="ATY10">_xlfn._xlws.SORT(_xlfn._xlws.FILTER(ATY1:ATY7,ATY1:ATY7&lt;&gt;0))</f>
        <v>Frost</v>
      </c>
      <c r="ATZ10" t="str" cm="1">
        <f t="array" ref="ATZ10">_xlfn._xlws.SORT(_xlfn._xlws.FILTER(ATZ1:ATZ7,ATZ1:ATZ7&lt;&gt;0))</f>
        <v>Frost</v>
      </c>
      <c r="AUA10" t="str" cm="1">
        <f t="array" ref="AUA10">_xlfn._xlws.SORT(_xlfn._xlws.FILTER(AUA1:AUA7,AUA1:AUA7&lt;&gt;0))</f>
        <v>Shock</v>
      </c>
      <c r="AUB10" t="str" cm="1">
        <f t="array" ref="AUB10:AUB11">_xlfn._xlws.SORT(_xlfn._xlws.FILTER(AUB1:AUB7,AUB1:AUB7&lt;&gt;0))</f>
        <v>Absorb</v>
      </c>
      <c r="AUC10" t="str" cm="1">
        <f t="array" ref="AUC10:AUC12">_xlfn._xlws.SORT(_xlfn._xlws.FILTER(AUC1:AUC7,AUC1:AUC7&lt;&gt;0))</f>
        <v>Fire</v>
      </c>
      <c r="AUD10" t="str" cm="1">
        <f t="array" ref="AUD10:AUD12">_xlfn._xlws.SORT(_xlfn._xlws.FILTER(AUD1:AUD7,AUD1:AUD7&lt;&gt;0))</f>
        <v>Frost</v>
      </c>
      <c r="AUE10" t="str" cm="1">
        <f t="array" ref="AUE10:AUE12">_xlfn._xlws.SORT(_xlfn._xlws.FILTER(AUE1:AUE7,AUE1:AUE7&lt;&gt;0))</f>
        <v>Resistance</v>
      </c>
      <c r="AUF10" t="str" cm="1">
        <f t="array" ref="AUF10">_xlfn._xlws.SORT(_xlfn._xlws.FILTER(AUF1:AUF7,AUF1:AUF7&lt;&gt;0))</f>
        <v>Fire</v>
      </c>
      <c r="AUG10" t="str" cm="1">
        <f t="array" ref="AUG10">_xlfn._xlws.SORT(_xlfn._xlws.FILTER(AUG1:AUG7,AUG1:AUG7&lt;&gt;0))</f>
        <v>Fire</v>
      </c>
      <c r="AUH10" t="str" cm="1">
        <f t="array" ref="AUH10">_xlfn._xlws.SORT(_xlfn._xlws.FILTER(AUH1:AUH7,AUH1:AUH7&lt;&gt;0))</f>
        <v>Frost</v>
      </c>
      <c r="AUI10" t="str" cm="1">
        <f t="array" ref="AUI10">_xlfn._xlws.SORT(_xlfn._xlws.FILTER(AUI1:AUI7,AUI1:AUI7&lt;&gt;0))</f>
        <v>Shock</v>
      </c>
      <c r="AUJ10" t="str" cm="1">
        <f t="array" ref="AUJ10">_xlfn._xlws.SORT(_xlfn._xlws.FILTER(AUJ1:AUJ7,AUJ1:AUJ7&lt;&gt;0))</f>
        <v>Shock</v>
      </c>
      <c r="AUK10" t="str" cm="1">
        <f t="array" ref="AUK10:AUK12">_xlfn._xlws.SORT(_xlfn._xlws.FILTER(AUK1:AUK7,AUK1:AUK7&lt;&gt;0))</f>
        <v>Absorb</v>
      </c>
      <c r="AUL10" t="str" cm="1">
        <f t="array" ref="AUL10">_xlfn._xlws.SORT(_xlfn._xlws.FILTER(AUL1:AUL7,AUL1:AUL7&lt;&gt;0))</f>
        <v>Frost</v>
      </c>
      <c r="AUM10" t="str" cm="1">
        <f t="array" ref="AUM10">_xlfn._xlws.SORT(_xlfn._xlws.FILTER(AUM1:AUM7,AUM1:AUM7&lt;&gt;0))</f>
        <v>Frost</v>
      </c>
      <c r="AUN10" t="str" cm="1">
        <f t="array" ref="AUN10">_xlfn._xlws.SORT(_xlfn._xlws.FILTER(AUN1:AUN7,AUN1:AUN7&lt;&gt;0))</f>
        <v>Fire</v>
      </c>
      <c r="AUO10" t="str" cm="1">
        <f t="array" ref="AUO10">_xlfn._xlws.SORT(_xlfn._xlws.FILTER(AUO1:AUO7,AUO1:AUO7&lt;&gt;0))</f>
        <v>Frost</v>
      </c>
      <c r="AUP10" t="str" cm="1">
        <f t="array" ref="AUP10">_xlfn._xlws.SORT(_xlfn._xlws.FILTER(AUP1:AUP7,AUP1:AUP7&lt;&gt;0))</f>
        <v>Frost</v>
      </c>
      <c r="AUQ10" t="str" cm="1">
        <f t="array" ref="AUQ10">_xlfn._xlws.SORT(_xlfn._xlws.FILTER(AUQ1:AUQ7,AUQ1:AUQ7&lt;&gt;0))</f>
        <v>Shock</v>
      </c>
      <c r="AUR10" t="str" cm="1">
        <f t="array" ref="AUR10:AUR13">_xlfn._xlws.SORT(_xlfn._xlws.FILTER(AUR1:AUR7,AUR1:AUR7&lt;&gt;0))</f>
        <v>Enhance</v>
      </c>
      <c r="AUS10" t="str" cm="1">
        <f t="array" ref="AUS10">_xlfn._xlws.SORT(_xlfn._xlws.FILTER(AUS1:AUS7,AUS1:AUS7&lt;&gt;0))</f>
        <v>Shock</v>
      </c>
      <c r="AUT10" t="str" cm="1">
        <f t="array" ref="AUT10:AUT12">_xlfn._xlws.SORT(_xlfn._xlws.FILTER(AUT1:AUT7,AUT1:AUT7&lt;&gt;0))</f>
        <v>Aggression</v>
      </c>
      <c r="AUU10" t="str" cm="1">
        <f t="array" ref="AUU10">_xlfn._xlws.SORT(_xlfn._xlws.FILTER(AUU1:AUU7,AUU1:AUU7&lt;&gt;0))</f>
        <v>Fire</v>
      </c>
      <c r="AUV10" t="str" cm="1">
        <f t="array" ref="AUV10:AUV12">_xlfn._xlws.SORT(_xlfn._xlws.FILTER(AUV1:AUV7,AUV1:AUV7&lt;&gt;0))</f>
        <v>Absorb</v>
      </c>
      <c r="AUW10" t="str" cm="1">
        <f t="array" ref="AUW10:AUW11">_xlfn._xlws.SORT(_xlfn._xlws.FILTER(AUW1:AUW7,AUW1:AUW7&lt;&gt;0))</f>
        <v>Influence</v>
      </c>
      <c r="AUX10" t="str" cm="1">
        <f t="array" ref="AUX10:AUX11">_xlfn._xlws.SORT(_xlfn._xlws.FILTER(AUX1:AUX7,AUX1:AUX7&lt;&gt;0))</f>
        <v>Light</v>
      </c>
      <c r="AUY10" t="str" cm="1">
        <f t="array" ref="AUY10:AUY11">_xlfn._xlws.SORT(_xlfn._xlws.FILTER(AUY1:AUY7,AUY1:AUY7&lt;&gt;0))</f>
        <v>Aggression</v>
      </c>
      <c r="AUZ10" t="str" cm="1">
        <f t="array" ref="AUZ10:AUZ12">_xlfn._xlws.SORT(_xlfn._xlws.FILTER(AUZ1:AUZ7,AUZ1:AUZ7&lt;&gt;0))</f>
        <v>Enhance</v>
      </c>
      <c r="AVA10" t="str" cm="1">
        <f t="array" ref="AVA10">_xlfn._xlws.SORT(_xlfn._xlws.FILTER(AVA1:AVA7,AVA1:AVA7&lt;&gt;0))</f>
        <v>Influence</v>
      </c>
      <c r="AVB10" t="str" cm="1">
        <f t="array" ref="AVB10:AVB11">_xlfn._xlws.SORT(_xlfn._xlws.FILTER(AVB1:AVB7,AVB1:AVB7&lt;&gt;0))</f>
        <v>Aggression</v>
      </c>
      <c r="AVC10" t="str" cm="1">
        <f t="array" ref="AVC10:AVC11">_xlfn._xlws.SORT(_xlfn._xlws.FILTER(AVC1:AVC7,AVC1:AVC7&lt;&gt;0))</f>
        <v>Light</v>
      </c>
      <c r="AVD10" t="str" cm="1">
        <f t="array" ref="AVD10:AVD11">_xlfn._xlws.SORT(_xlfn._xlws.FILTER(AVD1:AVD7,AVD1:AVD7&lt;&gt;0))</f>
        <v>Magicka</v>
      </c>
      <c r="AVE10" t="str" cm="1">
        <f t="array" ref="AVE10">_xlfn._xlws.SORT(_xlfn._xlws.FILTER(AVE1:AVE7,AVE1:AVE7&lt;&gt;0))</f>
        <v>Influence</v>
      </c>
      <c r="AVF10" t="str" cm="1">
        <f t="array" ref="AVF10:AVF11">_xlfn._xlws.SORT(_xlfn._xlws.FILTER(AVF1:AVF7,AVF1:AVF7&lt;&gt;0))</f>
        <v>Aggression</v>
      </c>
      <c r="AVG10" t="str" cm="1">
        <f t="array" ref="AVG10:AVG11">_xlfn._xlws.SORT(_xlfn._xlws.FILTER(AVG1:AVG7,AVG1:AVG7&lt;&gt;0))</f>
        <v>Influence</v>
      </c>
      <c r="AVH10" t="str" cm="1">
        <f t="array" ref="AVH10:AVH12">_xlfn._xlws.SORT(_xlfn._xlws.FILTER(AVH1:AVH7,AVH1:AVH7&lt;&gt;0))</f>
        <v>Enhance</v>
      </c>
      <c r="AVI10" t="str" cm="1">
        <f t="array" ref="AVI10">_xlfn._xlws.SORT(_xlfn._xlws.FILTER(AVI1:AVI7,AVI1:AVI7&lt;&gt;0))</f>
        <v>Influence</v>
      </c>
      <c r="AVJ10" t="str" cm="1">
        <f t="array" ref="AVJ10:AVJ12">_xlfn._xlws.SORT(_xlfn._xlws.FILTER(AVJ1:AVJ7,AVJ1:AVJ7&lt;&gt;0))</f>
        <v>Aggression</v>
      </c>
      <c r="AVK10" t="str" cm="1">
        <f t="array" ref="AVK10:AVK12">_xlfn._xlws.SORT(_xlfn._xlws.FILTER(AVK1:AVK7,AVK1:AVK7&lt;&gt;0))</f>
        <v>Influence</v>
      </c>
      <c r="AVL10" t="str" cm="1">
        <f t="array" ref="AVL10:AVL11">_xlfn._xlws.SORT(_xlfn._xlws.FILTER(AVL1:AVL7,AVL1:AVL7&lt;&gt;0))</f>
        <v>Magicka</v>
      </c>
      <c r="AVM10" t="str" cm="1">
        <f t="array" ref="AVM10:AVM11">_xlfn._xlws.SORT(_xlfn._xlws.FILTER(AVM1:AVM7,AVM1:AVM7&lt;&gt;0))</f>
        <v>Aggression</v>
      </c>
      <c r="AVN10" t="str" cm="1">
        <f t="array" ref="AVN10:AVN11">_xlfn._xlws.SORT(_xlfn._xlws.FILTER(AVN1:AVN7,AVN1:AVN7&lt;&gt;0))</f>
        <v>Absorb</v>
      </c>
      <c r="AVO10" t="str" cm="1">
        <f t="array" ref="AVO10:AVO11">_xlfn._xlws.SORT(_xlfn._xlws.FILTER(AVO1:AVO7,AVO1:AVO7&lt;&gt;0))</f>
        <v>Absorb</v>
      </c>
      <c r="AVP10" t="str" cm="1">
        <f t="array" ref="AVP10">_xlfn._xlws.SORT(_xlfn._xlws.FILTER(AVP1:AVP7,AVP1:AVP7&lt;&gt;0))</f>
        <v>Metamagic</v>
      </c>
      <c r="AVQ10" t="str" cm="1">
        <f t="array" ref="AVQ10:AVQ12">_xlfn._xlws.SORT(_xlfn._xlws.FILTER(AVQ1:AVQ7,AVQ1:AVQ7&lt;&gt;0))</f>
        <v>Disease</v>
      </c>
      <c r="AVR10" t="str" cm="1">
        <f t="array" ref="AVR10">_xlfn._xlws.SORT(_xlfn._xlws.FILTER(AVR1:AVR7,AVR1:AVR7&lt;&gt;0))</f>
        <v>Poison</v>
      </c>
      <c r="AVS10" t="str" cm="1">
        <f t="array" ref="AVS10">_xlfn._xlws.SORT(_xlfn._xlws.FILTER(AVS1:AVS7,AVS1:AVS7&lt;&gt;0))</f>
        <v>Recovery</v>
      </c>
      <c r="AVT10" t="str" cm="1">
        <f t="array" ref="AVT10:AVT11">_xlfn._xlws.SORT(_xlfn._xlws.FILTER(AVT1:AVT7,AVT1:AVT7&lt;&gt;0))</f>
        <v>Absorb</v>
      </c>
      <c r="AVU10" t="str" cm="1">
        <f t="array" ref="AVU10:AVU11">_xlfn._xlws.SORT(_xlfn._xlws.FILTER(AVU1:AVU7,AVU1:AVU7&lt;&gt;0))</f>
        <v>Absorb</v>
      </c>
      <c r="AVV10" t="str" cm="1">
        <f t="array" ref="AVV10:AVV11">_xlfn._xlws.SORT(_xlfn._xlws.FILTER(AVV1:AVV7,AVV1:AVV7&lt;&gt;0))</f>
        <v>Absorb</v>
      </c>
      <c r="AVW10" t="str" cm="1">
        <f t="array" ref="AVW10:AVW11">_xlfn._xlws.SORT(_xlfn._xlws.FILTER(AVW1:AVW7,AVW1:AVW7&lt;&gt;0))</f>
        <v>Absorb</v>
      </c>
      <c r="AVX10" t="str" cm="1">
        <f t="array" ref="AVX10">_xlfn._xlws.SORT(_xlfn._xlws.FILTER(AVX1:AVX7,AVX1:AVX7&lt;&gt;0))</f>
        <v>Disease</v>
      </c>
      <c r="AVY10" t="str" cm="1">
        <f t="array" ref="AVY10:AVY11">_xlfn._xlws.SORT(_xlfn._xlws.FILTER(AVY1:AVY7,AVY1:AVY7&lt;&gt;0))</f>
        <v>Poison</v>
      </c>
      <c r="AVZ10" t="str" cm="1">
        <f t="array" ref="AVZ10">_xlfn._xlws.SORT(_xlfn._xlws.FILTER(AVZ1:AVZ7,AVZ1:AVZ7&lt;&gt;0))</f>
        <v>Poison</v>
      </c>
      <c r="AWA10" t="str" cm="1">
        <f t="array" ref="AWA10">_xlfn._xlws.SORT(_xlfn._xlws.FILTER(AWA1:AWA7,AWA1:AWA7&lt;&gt;0))</f>
        <v>Recovery</v>
      </c>
      <c r="AWB10" t="str" cm="1">
        <f t="array" ref="AWB10:AWB12">_xlfn._xlws.SORT(_xlfn._xlws.FILTER(AWB1:AWB7,AWB1:AWB7&lt;&gt;0))</f>
        <v>Poison</v>
      </c>
      <c r="AWC10" t="str" cm="1">
        <f t="array" ref="AWC10:AWC11">_xlfn._xlws.SORT(_xlfn._xlws.FILTER(AWC1:AWC7,AWC1:AWC7&lt;&gt;0))</f>
        <v>Absorb</v>
      </c>
      <c r="AWD10" t="str" cm="1">
        <f t="array" ref="AWD10:AWD11">_xlfn._xlws.SORT(_xlfn._xlws.FILTER(AWD1:AWD7,AWD1:AWD7&lt;&gt;0))</f>
        <v>Absorb</v>
      </c>
      <c r="AWE10" t="str" cm="1">
        <f t="array" ref="AWE10:AWE11">_xlfn._xlws.SORT(_xlfn._xlws.FILTER(AWE1:AWE7,AWE1:AWE7&lt;&gt;0))</f>
        <v>Absorb</v>
      </c>
      <c r="AWF10" t="str" cm="1">
        <f t="array" ref="AWF10:AWF11">_xlfn._xlws.SORT(_xlfn._xlws.FILTER(AWF1:AWF7,AWF1:AWF7&lt;&gt;0))</f>
        <v>Absorb</v>
      </c>
      <c r="AWG10" t="str" cm="1">
        <f t="array" ref="AWG10:AWG11">_xlfn._xlws.SORT(_xlfn._xlws.FILTER(AWG1:AWG7,AWG1:AWG7&lt;&gt;0))</f>
        <v>Absorb</v>
      </c>
      <c r="AWH10" t="str" cm="1">
        <f t="array" ref="AWH10:AWH11">_xlfn._xlws.SORT(_xlfn._xlws.FILTER(AWH1:AWH7,AWH1:AWH7&lt;&gt;0))</f>
        <v>Disease</v>
      </c>
      <c r="AWI10" t="str" cm="1">
        <f t="array" ref="AWI10">_xlfn._xlws.SORT(_xlfn._xlws.FILTER(AWI1:AWI7,AWI1:AWI7&lt;&gt;0))</f>
        <v>Disease</v>
      </c>
      <c r="AWJ10" t="str" cm="1">
        <f t="array" ref="AWJ10:AWJ11">_xlfn._xlws.SORT(_xlfn._xlws.FILTER(AWJ1:AWJ7,AWJ1:AWJ7&lt;&gt;0))</f>
        <v>Cloak</v>
      </c>
      <c r="AWK10" t="str" cm="1">
        <f t="array" ref="AWK10">_xlfn._xlws.SORT(_xlfn._xlws.FILTER(AWK1:AWK7,AWK1:AWK7&lt;&gt;0))</f>
        <v>Recovery</v>
      </c>
      <c r="AWL10" t="str" cm="1">
        <f t="array" ref="AWL10:AWL11">_xlfn._xlws.SORT(_xlfn._xlws.FILTER(AWL1:AWL7,AWL1:AWL7&lt;&gt;0))</f>
        <v>Magic</v>
      </c>
      <c r="AWM10" t="str" cm="1">
        <f t="array" ref="AWM10:AWM11">_xlfn._xlws.SORT(_xlfn._xlws.FILTER(AWM1:AWM7,AWM1:AWM7&lt;&gt;0))</f>
        <v>Absorb</v>
      </c>
      <c r="AWN10" t="str" cm="1">
        <f t="array" ref="AWN10:AWN11">_xlfn._xlws.SORT(_xlfn._xlws.FILTER(AWN1:AWN7,AWN1:AWN7&lt;&gt;0))</f>
        <v>Absorb</v>
      </c>
      <c r="AWO10" t="str" cm="1">
        <f t="array" ref="AWO10:AWO11">_xlfn._xlws.SORT(_xlfn._xlws.FILTER(AWO1:AWO7,AWO1:AWO7&lt;&gt;0))</f>
        <v>Absorb</v>
      </c>
      <c r="AWP10" t="str" cm="1">
        <f t="array" ref="AWP10:AWP11">_xlfn._xlws.SORT(_xlfn._xlws.FILTER(AWP1:AWP7,AWP1:AWP7&lt;&gt;0))</f>
        <v>Absorb</v>
      </c>
      <c r="AWQ10" t="str" cm="1">
        <f t="array" ref="AWQ10:AWQ12">_xlfn._xlws.SORT(_xlfn._xlws.FILTER(AWQ1:AWQ7,AWQ1:AWQ7&lt;&gt;0))</f>
        <v>Protection</v>
      </c>
      <c r="AWR10" t="str" cm="1">
        <f t="array" ref="AWR10">_xlfn._xlws.SORT(_xlfn._xlws.FILTER(AWR1:AWR7,AWR1:AWR7&lt;&gt;0))</f>
        <v>Poison</v>
      </c>
      <c r="AWS10" t="str" cm="1">
        <f t="array" ref="AWS10">_xlfn._xlws.SORT(_xlfn._xlws.FILTER(AWS1:AWS7,AWS1:AWS7&lt;&gt;0))</f>
        <v>Recovery</v>
      </c>
      <c r="AWT10" t="str" cm="1">
        <f t="array" ref="AWT10">_xlfn._xlws.SORT(_xlfn._xlws.FILTER(AWT1:AWT7,AWT1:AWT7&lt;&gt;0))</f>
        <v>Disease</v>
      </c>
      <c r="AWU10" t="str" cm="1">
        <f t="array" ref="AWU10">_xlfn._xlws.SORT(_xlfn._xlws.FILTER(AWU1:AWU7,AWU1:AWU7&lt;&gt;0))</f>
        <v>Light</v>
      </c>
      <c r="AWV10" t="str" cm="1">
        <f t="array" ref="AWV10:AWV12">_xlfn._xlws.SORT(_xlfn._xlws.FILTER(AWV1:AWV7,AWV1:AWV7&lt;&gt;0))</f>
        <v>Health</v>
      </c>
      <c r="AWW10" t="str" cm="1">
        <f t="array" ref="AWW10">_xlfn._xlws.SORT(_xlfn._xlws.FILTER(AWW1:AWW7,AWW1:AWW7&lt;&gt;0))</f>
        <v>Protection</v>
      </c>
      <c r="AWX10" t="str" cm="1">
        <f t="array" ref="AWX10">_xlfn._xlws.SORT(_xlfn._xlws.FILTER(AWX1:AWX7,AWX1:AWX7&lt;&gt;0))</f>
        <v>Light</v>
      </c>
      <c r="AWY10" t="str" cm="1">
        <f t="array" ref="AWY10">_xlfn._xlws.SORT(_xlfn._xlws.FILTER(AWY1:AWY7,AWY1:AWY7&lt;&gt;0))</f>
        <v>Protection</v>
      </c>
      <c r="AWZ10" t="str" cm="1">
        <f t="array" ref="AWZ10">_xlfn._xlws.SORT(_xlfn._xlws.FILTER(AWZ1:AWZ7,AWZ1:AWZ7&lt;&gt;0))</f>
        <v>Ash</v>
      </c>
      <c r="AXA10" t="str" cm="1">
        <f t="array" ref="AXA10">_xlfn._xlws.SORT(_xlfn._xlws.FILTER(AXA1:AXA7,AXA1:AXA7&lt;&gt;0))</f>
        <v>Perception</v>
      </c>
      <c r="AXB10" t="str" cm="1">
        <f t="array" ref="AXB10">_xlfn._xlws.SORT(_xlfn._xlws.FILTER(AXB1:AXB7,AXB1:AXB7&lt;&gt;0))</f>
        <v>Protection</v>
      </c>
      <c r="AXC10" t="str" cm="1">
        <f t="array" ref="AXC10">_xlfn._xlws.SORT(_xlfn._xlws.FILTER(AXC1:AXC7,AXC1:AXC7&lt;&gt;0))</f>
        <v>Force</v>
      </c>
      <c r="AXD10" t="str" cm="1">
        <f t="array" ref="AXD10:AXD11">_xlfn._xlws.SORT(_xlfn._xlws.FILTER(AXD1:AXD7,AXD1:AXD7&lt;&gt;0))</f>
        <v>Earth</v>
      </c>
      <c r="AXE10" t="str" cm="1">
        <f t="array" ref="AXE10:AXE11">_xlfn._xlws.SORT(_xlfn._xlws.FILTER(AXE1:AXE7,AXE1:AXE7&lt;&gt;0))</f>
        <v>Transmute</v>
      </c>
      <c r="AXF10" t="str" cm="1">
        <f t="array" ref="AXF10">_xlfn._xlws.SORT(_xlfn._xlws.FILTER(AXF1:AXF7,AXF1:AXF7&lt;&gt;0))</f>
        <v>Ash</v>
      </c>
      <c r="AXG10" t="str" cm="1">
        <f t="array" ref="AXG10:AXG11">_xlfn._xlws.SORT(_xlfn._xlws.FILTER(AXG1:AXG7,AXG1:AXG7&lt;&gt;0))</f>
        <v>Death</v>
      </c>
      <c r="AXH10" t="str" cm="1">
        <f t="array" ref="AXH10">_xlfn._xlws.SORT(_xlfn._xlws.FILTER(AXH1:AXH7,AXH1:AXH7&lt;&gt;0))</f>
        <v>Protection</v>
      </c>
      <c r="AXI10" t="str" cm="1">
        <f t="array" ref="AXI10">_xlfn._xlws.SORT(_xlfn._xlws.FILTER(AXI1:AXI7,AXI1:AXI7&lt;&gt;0))</f>
        <v>Force</v>
      </c>
      <c r="AXJ10" t="str" cm="1">
        <f t="array" ref="AXJ10">_xlfn._xlws.SORT(_xlfn._xlws.FILTER(AXJ1:AXJ7,AXJ1:AXJ7&lt;&gt;0))</f>
        <v>Protection</v>
      </c>
      <c r="AXK10" t="str" cm="1">
        <f t="array" ref="AXK10">_xlfn._xlws.SORT(_xlfn._xlws.FILTER(AXK1:AXK7,AXK1:AXK7&lt;&gt;0))</f>
        <v>Force</v>
      </c>
      <c r="AXL10" t="str" cm="1">
        <f t="array" ref="AXL10:AXL11">_xlfn._xlws.SORT(_xlfn._xlws.FILTER(AXL1:AXL7,AXL1:AXL7&lt;&gt;0))</f>
        <v>Bind</v>
      </c>
      <c r="AXM10" t="str" cm="1">
        <f t="array" ref="AXM10:AXM11">_xlfn._xlws.SORT(_xlfn._xlws.FILTER(AXM1:AXM7,AXM1:AXM7&lt;&gt;0))</f>
        <v>Bind</v>
      </c>
      <c r="AXN10" t="str" cm="1">
        <f t="array" ref="AXN10">_xlfn._xlws.SORT(_xlfn._xlws.FILTER(AXN1:AXN7,AXN1:AXN7&lt;&gt;0))</f>
        <v>Soul</v>
      </c>
      <c r="AXO10" t="str" cm="1">
        <f t="array" ref="AXO10:AXO11">_xlfn._xlws.SORT(_xlfn._xlws.FILTER(AXO1:AXO7,AXO1:AXO7&lt;&gt;0))</f>
        <v>Death</v>
      </c>
      <c r="AXP10" t="str" cm="1">
        <f t="array" ref="AXP10:AXP11">_xlfn._xlws.SORT(_xlfn._xlws.FILTER(AXP1:AXP7,AXP1:AXP7&lt;&gt;0))</f>
        <v>Bind</v>
      </c>
      <c r="AXQ10" t="str" cm="1">
        <f t="array" ref="AXQ10">_xlfn._xlws.SORT(_xlfn._xlws.FILTER(AXQ1:AXQ7,AXQ1:AXQ7&lt;&gt;0))</f>
        <v>Death</v>
      </c>
      <c r="AXR10" t="str" cm="1">
        <f t="array" ref="AXR10:AXR11">_xlfn._xlws.SORT(_xlfn._xlws.FILTER(AXR1:AXR7,AXR1:AXR7&lt;&gt;0))</f>
        <v>Fire</v>
      </c>
      <c r="AXS10" t="str" cm="1">
        <f t="array" ref="AXS10:AXS11">_xlfn._xlws.SORT(_xlfn._xlws.FILTER(AXS1:AXS7,AXS1:AXS7&lt;&gt;0))</f>
        <v>Fire</v>
      </c>
      <c r="AXT10" t="str" cm="1">
        <f t="array" ref="AXT10:AXT11">_xlfn._xlws.SORT(_xlfn._xlws.FILTER(AXT1:AXT7,AXT1:AXT7&lt;&gt;0))</f>
        <v>Death</v>
      </c>
      <c r="AXU10" t="str" cm="1">
        <f t="array" ref="AXU10:AXU11">_xlfn._xlws.SORT(_xlfn._xlws.FILTER(AXU1:AXU7,AXU1:AXU7&lt;&gt;0))</f>
        <v>Bind</v>
      </c>
      <c r="AXV10" t="str" cm="1">
        <f t="array" ref="AXV10">_xlfn._xlws.SORT(_xlfn._xlws.FILTER(AXV1:AXV7,AXV1:AXV7&lt;&gt;0))</f>
        <v>Death</v>
      </c>
      <c r="AXW10" t="str" cm="1">
        <f t="array" ref="AXW10:AXW11">_xlfn._xlws.SORT(_xlfn._xlws.FILTER(AXW1:AXW7,AXW1:AXW7&lt;&gt;0))</f>
        <v>Metamagic</v>
      </c>
      <c r="AXX10" t="str" cm="1">
        <f t="array" ref="AXX10:AXX11">_xlfn._xlws.SORT(_xlfn._xlws.FILTER(AXX1:AXX7,AXX1:AXX7&lt;&gt;0))</f>
        <v>Bind</v>
      </c>
      <c r="AXY10" t="str" cm="1">
        <f t="array" ref="AXY10">_xlfn._xlws.SORT(_xlfn._xlws.FILTER(AXY1:AXY7,AXY1:AXY7&lt;&gt;0))</f>
        <v>Ash</v>
      </c>
      <c r="AXZ10" t="str" cm="1">
        <f t="array" ref="AXZ10:AXZ11">_xlfn._xlws.SORT(_xlfn._xlws.FILTER(AXZ1:AXZ7,AXZ1:AXZ7&lt;&gt;0))</f>
        <v>Frost</v>
      </c>
      <c r="AYA10" t="str" cm="1">
        <f t="array" ref="AYA10">_xlfn._xlws.SORT(_xlfn._xlws.FILTER(AYA1:AYA7,AYA1:AYA7&lt;&gt;0))</f>
        <v>Death</v>
      </c>
      <c r="AYB10" t="str" cm="1">
        <f t="array" ref="AYB10">_xlfn._xlws.SORT(_xlfn._xlws.FILTER(AYB1:AYB7,AYB1:AYB7&lt;&gt;0))</f>
        <v>Oblivion</v>
      </c>
      <c r="AYC10" t="str" cm="1">
        <f t="array" ref="AYC10:AYC11">_xlfn._xlws.SORT(_xlfn._xlws.FILTER(AYC1:AYC7,AYC1:AYC7&lt;&gt;0))</f>
        <v>Death</v>
      </c>
      <c r="AYD10" t="str" cm="1">
        <f t="array" ref="AYD10:AYD12">_xlfn._xlws.SORT(_xlfn._xlws.FILTER(AYD1:AYD7,AYD1:AYD7&lt;&gt;0))</f>
        <v>Command</v>
      </c>
      <c r="AYE10" t="str" cm="1">
        <f t="array" ref="AYE10">_xlfn._xlws.SORT(_xlfn._xlws.FILTER(AYE1:AYE7,AYE1:AYE7&lt;&gt;0))</f>
        <v>Ash</v>
      </c>
      <c r="AYF10" t="str" cm="1">
        <f t="array" ref="AYF10">_xlfn._xlws.SORT(_xlfn._xlws.FILTER(AYF1:AYF7,AYF1:AYF7&lt;&gt;0))</f>
        <v>Oblivion</v>
      </c>
      <c r="AYG10" t="str" cm="1">
        <f t="array" ref="AYG10:AYG11">_xlfn._xlws.SORT(_xlfn._xlws.FILTER(AYG1:AYG7,AYG1:AYG7&lt;&gt;0))</f>
        <v>Oblivion</v>
      </c>
      <c r="AYH10" t="str" cm="1">
        <f t="array" ref="AYH10">_xlfn._xlws.SORT(_xlfn._xlws.FILTER(AYH1:AYH7,AYH1:AYH7&lt;&gt;0))</f>
        <v>Death</v>
      </c>
      <c r="AYI10" t="str" cm="1">
        <f t="array" ref="AYI10:AYI11">_xlfn._xlws.SORT(_xlfn._xlws.FILTER(AYI1:AYI7,AYI1:AYI7&lt;&gt;0))</f>
        <v>Death</v>
      </c>
      <c r="AYJ10" t="str" cm="1">
        <f t="array" ref="AYJ10:AYJ11">_xlfn._xlws.SORT(_xlfn._xlws.FILTER(AYJ1:AYJ7,AYJ1:AYJ7&lt;&gt;0))</f>
        <v>Metamagic</v>
      </c>
      <c r="AYK10" t="str" cm="1">
        <f t="array" ref="AYK10">_xlfn._xlws.SORT(_xlfn._xlws.FILTER(AYK1:AYK7,AYK1:AYK7&lt;&gt;0))</f>
        <v>Soul</v>
      </c>
      <c r="AYL10" t="str" cm="1">
        <f t="array" ref="AYL10:AYL11">_xlfn._xlws.SORT(_xlfn._xlws.FILTER(AYL1:AYL7,AYL1:AYL7&lt;&gt;0))</f>
        <v>Death</v>
      </c>
      <c r="AYM10" t="str" cm="1">
        <f t="array" ref="AYM10:AYM12">_xlfn._xlws.SORT(_xlfn._xlws.FILTER(AYM1:AYM7,AYM1:AYM7&lt;&gt;0))</f>
        <v>Fabricate</v>
      </c>
      <c r="AYN10" t="str" cm="1">
        <f t="array" ref="AYN10:AYN12">_xlfn._xlws.SORT(_xlfn._xlws.FILTER(AYN1:AYN7,AYN1:AYN7&lt;&gt;0))</f>
        <v>Fabricate</v>
      </c>
      <c r="AYO10" t="str" cm="1">
        <f t="array" ref="AYO10:AYO12">_xlfn._xlws.SORT(_xlfn._xlws.FILTER(AYO1:AYO7,AYO1:AYO7&lt;&gt;0))</f>
        <v>Fabricate</v>
      </c>
      <c r="AYP10" t="str" cm="1">
        <f t="array" ref="AYP10">_xlfn._xlws.SORT(_xlfn._xlws.FILTER(AYP1:AYP7,AYP1:AYP7&lt;&gt;0))</f>
        <v>Fire</v>
      </c>
      <c r="AYQ10" t="str" cm="1">
        <f t="array" ref="AYQ10">_xlfn._xlws.SORT(_xlfn._xlws.FILTER(AYQ1:AYQ7,AYQ1:AYQ7&lt;&gt;0))</f>
        <v>Frost</v>
      </c>
      <c r="AYR10" t="str" cm="1">
        <f t="array" ref="AYR10">_xlfn._xlws.SORT(_xlfn._xlws.FILTER(AYR1:AYR7,AYR1:AYR7&lt;&gt;0))</f>
        <v>Shock</v>
      </c>
      <c r="AYS10" t="str" cm="1">
        <f t="array" ref="AYS10:AYS11">_xlfn._xlws.SORT(_xlfn._xlws.FILTER(AYS1:AYS7,AYS1:AYS7&lt;&gt;0))</f>
        <v>Fire</v>
      </c>
      <c r="AYT10" t="str" cm="1">
        <f t="array" ref="AYT10">_xlfn._xlws.SORT(_xlfn._xlws.FILTER(AYT1:AYT7,AYT1:AYT7&lt;&gt;0))</f>
        <v>Fire</v>
      </c>
      <c r="AYU10" t="str" cm="1">
        <f t="array" ref="AYU10">_xlfn._xlws.SORT(_xlfn._xlws.FILTER(AYU1:AYU7,AYU1:AYU7&lt;&gt;0))</f>
        <v>Frost</v>
      </c>
      <c r="AYV10" t="str" cm="1">
        <f t="array" ref="AYV10:AYV11">_xlfn._xlws.SORT(_xlfn._xlws.FILTER(AYV1:AYV7,AYV1:AYV7&lt;&gt;0))</f>
        <v>Frost</v>
      </c>
      <c r="AYW10" t="str" cm="1">
        <f t="array" ref="AYW10">_xlfn._xlws.SORT(_xlfn._xlws.FILTER(AYW1:AYW7,AYW1:AYW7&lt;&gt;0))</f>
        <v>Frost</v>
      </c>
      <c r="AYX10" t="str" cm="1">
        <f t="array" ref="AYX10">_xlfn._xlws.SORT(_xlfn._xlws.FILTER(AYX1:AYX7,AYX1:AYX7&lt;&gt;0))</f>
        <v>Fire</v>
      </c>
      <c r="AYY10" t="str" cm="1">
        <f t="array" ref="AYY10">_xlfn._xlws.SORT(_xlfn._xlws.FILTER(AYY1:AYY7,AYY1:AYY7&lt;&gt;0))</f>
        <v>Shock</v>
      </c>
      <c r="AYZ10" t="str" cm="1">
        <f t="array" ref="AYZ10:AYZ11">_xlfn._xlws.SORT(_xlfn._xlws.FILTER(AYZ1:AYZ7,AYZ1:AYZ7&lt;&gt;0))</f>
        <v>Rune</v>
      </c>
      <c r="AZA10" t="str" cm="1">
        <f t="array" ref="AZA10">_xlfn._xlws.SORT(_xlfn._xlws.FILTER(AZA1:AZA7,AZA1:AZA7&lt;&gt;0))</f>
        <v>Shock</v>
      </c>
      <c r="AZB10" t="str" cm="1">
        <f t="array" ref="AZB10">_xlfn._xlws.SORT(_xlfn._xlws.FILTER(AZB1:AZB7,AZB1:AZB7&lt;&gt;0))</f>
        <v>Fire</v>
      </c>
      <c r="AZC10" t="str" cm="1">
        <f t="array" ref="AZC10:AZC11">_xlfn._xlws.SORT(_xlfn._xlws.FILTER(AZC1:AZC7,AZC1:AZC7&lt;&gt;0))</f>
        <v>Cloak</v>
      </c>
      <c r="AZD10" t="str" cm="1">
        <f t="array" ref="AZD10:AZD11">_xlfn._xlws.SORT(_xlfn._xlws.FILTER(AZD1:AZD7,AZD1:AZD7&lt;&gt;0))</f>
        <v>Cloak</v>
      </c>
      <c r="AZE10" t="str" cm="1">
        <f t="array" ref="AZE10">_xlfn._xlws.SORT(_xlfn._xlws.FILTER(AZE1:AZE7,AZE1:AZE7&lt;&gt;0))</f>
        <v>Frost</v>
      </c>
      <c r="AZF10" t="str" cm="1">
        <f t="array" ref="AZF10:AZF11">_xlfn._xlws.SORT(_xlfn._xlws.FILTER(AZF1:AZF7,AZF1:AZF7&lt;&gt;0))</f>
        <v>Cloak</v>
      </c>
      <c r="AZG10" t="str" cm="1">
        <f t="array" ref="AZG10:AZG11">_xlfn._xlws.SORT(_xlfn._xlws.FILTER(AZG1:AZG7,AZG1:AZG7&lt;&gt;0))</f>
        <v>Cloak</v>
      </c>
      <c r="AZH10" t="str" cm="1">
        <f t="array" ref="AZH10">_xlfn._xlws.SORT(_xlfn._xlws.FILTER(AZH1:AZH7,AZH1:AZH7&lt;&gt;0))</f>
        <v>Frost</v>
      </c>
      <c r="AZI10" t="str" cm="1">
        <f t="array" ref="AZI10">_xlfn._xlws.SORT(_xlfn._xlws.FILTER(AZI1:AZI7,AZI1:AZI7&lt;&gt;0))</f>
        <v>Fire</v>
      </c>
      <c r="AZJ10" t="str" cm="1">
        <f t="array" ref="AZJ10">_xlfn._xlws.SORT(_xlfn._xlws.FILTER(AZJ1:AZJ7,AZJ1:AZJ7&lt;&gt;0))</f>
        <v>Shock</v>
      </c>
      <c r="AZK10" t="str" cm="1">
        <f t="array" ref="AZK10">_xlfn._xlws.SORT(_xlfn._xlws.FILTER(AZK1:AZK7,AZK1:AZK7&lt;&gt;0))</f>
        <v>Fire</v>
      </c>
      <c r="AZL10" t="str" cm="1">
        <f t="array" ref="AZL10">_xlfn._xlws.SORT(_xlfn._xlws.FILTER(AZL1:AZL7,AZL1:AZL7&lt;&gt;0))</f>
        <v>Frost</v>
      </c>
      <c r="AZM10" t="str" cm="1">
        <f t="array" ref="AZM10">_xlfn._xlws.SORT(_xlfn._xlws.FILTER(AZM1:AZM7,AZM1:AZM7&lt;&gt;0))</f>
        <v>Shock</v>
      </c>
      <c r="AZN10" t="str" cm="1">
        <f t="array" ref="AZN10">_xlfn._xlws.SORT(_xlfn._xlws.FILTER(AZN1:AZN7,AZN1:AZN7&lt;&gt;0))</f>
        <v>Frost</v>
      </c>
      <c r="AZO10" t="str" cm="1">
        <f t="array" ref="AZO10">_xlfn._xlws.SORT(_xlfn._xlws.FILTER(AZO1:AZO7,AZO1:AZO7&lt;&gt;0))</f>
        <v>Fire</v>
      </c>
      <c r="AZP10" t="str" cm="1">
        <f t="array" ref="AZP10">_xlfn._xlws.SORT(_xlfn._xlws.FILTER(AZP1:AZP7,AZP1:AZP7&lt;&gt;0))</f>
        <v>Shock</v>
      </c>
      <c r="AZQ10" t="str" cm="1">
        <f t="array" ref="AZQ10">_xlfn._xlws.SORT(_xlfn._xlws.FILTER(AZQ1:AZQ7,AZQ1:AZQ7&lt;&gt;0))</f>
        <v>Perception</v>
      </c>
      <c r="AZR10" t="str" cm="1">
        <f t="array" ref="AZR10:AZR12">_xlfn._xlws.SORT(_xlfn._xlws.FILTER(AZR1:AZR7,AZR1:AZR7&lt;&gt;0))</f>
        <v>Enhance</v>
      </c>
      <c r="AZS10" t="str" cm="1">
        <f t="array" ref="AZS10:AZS11">_xlfn._xlws.SORT(_xlfn._xlws.FILTER(AZS1:AZS7,AZS1:AZS7&lt;&gt;0))</f>
        <v>Aggression</v>
      </c>
      <c r="AZT10" t="str" cm="1">
        <f t="array" ref="AZT10:AZT11">_xlfn._xlws.SORT(_xlfn._xlws.FILTER(AZT1:AZT7,AZT1:AZT7&lt;&gt;0))</f>
        <v>Aggression</v>
      </c>
      <c r="AZU10" t="str" cm="1">
        <f t="array" ref="AZU10:AZU11">_xlfn._xlws.SORT(_xlfn._xlws.FILTER(AZU1:AZU7,AZU1:AZU7&lt;&gt;0))</f>
        <v>Influence</v>
      </c>
      <c r="AZV10" t="str" cm="1">
        <f t="array" ref="AZV10:AZV11">_xlfn._xlws.SORT(_xlfn._xlws.FILTER(AZV1:AZV7,AZV1:AZV7&lt;&gt;0))</f>
        <v>Perception</v>
      </c>
      <c r="AZW10" t="str" cm="1">
        <f t="array" ref="AZW10:AZW11">_xlfn._xlws.SORT(_xlfn._xlws.FILTER(AZW1:AZW7,AZW1:AZW7&lt;&gt;0))</f>
        <v>Aggression</v>
      </c>
      <c r="AZX10" t="str" cm="1">
        <f t="array" ref="AZX10:AZX12">_xlfn._xlws.SORT(_xlfn._xlws.FILTER(AZX1:AZX7,AZX1:AZX7&lt;&gt;0))</f>
        <v>Aggression</v>
      </c>
      <c r="AZY10" t="str" cm="1">
        <f t="array" ref="AZY10:AZY12">_xlfn._xlws.SORT(_xlfn._xlws.FILTER(AZY1:AZY7,AZY1:AZY7&lt;&gt;0))</f>
        <v>Enhance</v>
      </c>
      <c r="AZZ10" t="str" cm="1">
        <f t="array" ref="AZZ10:AZZ11">_xlfn._xlws.SORT(_xlfn._xlws.FILTER(AZZ1:AZZ7,AZZ1:AZZ7&lt;&gt;0))</f>
        <v>Light</v>
      </c>
      <c r="BAA10" t="str" cm="1">
        <f t="array" ref="BAA10:BAA11">_xlfn._xlws.SORT(_xlfn._xlws.FILTER(BAA1:BAA7,BAA1:BAA7&lt;&gt;0))</f>
        <v>Aggression</v>
      </c>
      <c r="BAB10" t="str" cm="1">
        <f t="array" ref="BAB10:BAB11">_xlfn._xlws.SORT(_xlfn._xlws.FILTER(BAB1:BAB7,BAB1:BAB7&lt;&gt;0))</f>
        <v>Influence</v>
      </c>
      <c r="BAC10" t="str" cm="1">
        <f t="array" ref="BAC10:BAC12">_xlfn._xlws.SORT(_xlfn._xlws.FILTER(BAC1:BAC7,BAC1:BAC7&lt;&gt;0))</f>
        <v>Enhance</v>
      </c>
      <c r="BAD10" t="str" cm="1">
        <f t="array" ref="BAD10:BAD11">_xlfn._xlws.SORT(_xlfn._xlws.FILTER(BAD1:BAD7,BAD1:BAD7&lt;&gt;0))</f>
        <v>Aggression</v>
      </c>
      <c r="BAE10" t="str" cm="1">
        <f t="array" ref="BAE10:BAE11">_xlfn._xlws.SORT(_xlfn._xlws.FILTER(BAE1:BAE7,BAE1:BAE7&lt;&gt;0))</f>
        <v>Influence</v>
      </c>
      <c r="BAF10" t="str" cm="1">
        <f t="array" ref="BAF10:BAF11">_xlfn._xlws.SORT(_xlfn._xlws.FILTER(BAF1:BAF7,BAF1:BAF7&lt;&gt;0))</f>
        <v>Aggression</v>
      </c>
      <c r="BAG10" t="str" cm="1">
        <f t="array" ref="BAG10">_xlfn._xlws.SORT(_xlfn._xlws.FILTER(BAG1:BAG7,BAG1:BAG7&lt;&gt;0))</f>
        <v>Recovery</v>
      </c>
      <c r="BAH10" t="str" cm="1">
        <f t="array" ref="BAH10:BAH12">_xlfn._xlws.SORT(_xlfn._xlws.FILTER(BAH1:BAH7,BAH1:BAH7&lt;&gt;0))</f>
        <v>Protection</v>
      </c>
      <c r="BAI10" t="str" cm="1">
        <f t="array" ref="BAI10">_xlfn._xlws.SORT(_xlfn._xlws.FILTER(BAI1:BAI7,BAI1:BAI7&lt;&gt;0))</f>
        <v>Recovery</v>
      </c>
      <c r="BAJ10" t="str" cm="1">
        <f t="array" ref="BAJ10">_xlfn._xlws.SORT(_xlfn._xlws.FILTER(BAJ1:BAJ7,BAJ1:BAJ7&lt;&gt;0))</f>
        <v>Recovery</v>
      </c>
      <c r="BAK10" t="str" cm="1">
        <f t="array" ref="BAK10:BAK11">_xlfn._xlws.SORT(_xlfn._xlws.FILTER(BAK1:BAK7,BAK1:BAK7&lt;&gt;0))</f>
        <v>Death</v>
      </c>
      <c r="BAL10" t="str" cm="1">
        <f t="array" ref="BAL10:BAL12">_xlfn._xlws.SORT(_xlfn._xlws.FILTER(BAL1:BAL7,BAL1:BAL7&lt;&gt;0))</f>
        <v>Protection</v>
      </c>
      <c r="BAM10" t="str" cm="1">
        <f t="array" ref="BAM10">_xlfn._xlws.SORT(_xlfn._xlws.FILTER(BAM1:BAM7,BAM1:BAM7&lt;&gt;0))</f>
        <v>Divine</v>
      </c>
      <c r="BAN10" t="str" cm="1">
        <f t="array" ref="BAN10:BAN11">_xlfn._xlws.SORT(_xlfn._xlws.FILTER(BAN1:BAN7,BAN1:BAN7&lt;&gt;0))</f>
        <v>Divine</v>
      </c>
      <c r="BAO10" t="str" cm="1">
        <f t="array" ref="BAO10">_xlfn._xlws.SORT(_xlfn._xlws.FILTER(BAO1:BAO7,BAO1:BAO7&lt;&gt;0))</f>
        <v>Recovery</v>
      </c>
      <c r="BAP10" t="str" cm="1">
        <f t="array" ref="BAP10:BAP12">_xlfn._xlws.SORT(_xlfn._xlws.FILTER(BAP1:BAP7,BAP1:BAP7&lt;&gt;0))</f>
        <v>Protection</v>
      </c>
      <c r="BAQ10" t="str" cm="1">
        <f t="array" ref="BAQ10">_xlfn._xlws.SORT(_xlfn._xlws.FILTER(BAQ1:BAQ7,BAQ1:BAQ7&lt;&gt;0))</f>
        <v>Recovery</v>
      </c>
      <c r="BAR10" t="str" cm="1">
        <f t="array" ref="BAR10:BAR11">_xlfn._xlws.SORT(_xlfn._xlws.FILTER(BAR1:BAR7,BAR1:BAR7&lt;&gt;0))</f>
        <v>Death</v>
      </c>
      <c r="BAS10" t="str" cm="1">
        <f t="array" ref="BAS10:BAS11">_xlfn._xlws.SORT(_xlfn._xlws.FILTER(BAS1:BAS7,BAS1:BAS7&lt;&gt;0))</f>
        <v>Poison</v>
      </c>
      <c r="BAT10" t="str" cm="1">
        <f t="array" ref="BAT10:BAT11">_xlfn._xlws.SORT(_xlfn._xlws.FILTER(BAT1:BAT7,BAT1:BAT7&lt;&gt;0))</f>
        <v>Divine</v>
      </c>
      <c r="BAU10" t="str" cm="1">
        <f t="array" ref="BAU10:BAU11">_xlfn._xlws.SORT(_xlfn._xlws.FILTER(BAU1:BAU7,BAU1:BAU7&lt;&gt;0))</f>
        <v>Cloak</v>
      </c>
      <c r="BAV10" t="str" cm="1">
        <f t="array" ref="BAV10:BAV11">_xlfn._xlws.SORT(_xlfn._xlws.FILTER(BAV1:BAV7,BAV1:BAV7&lt;&gt;0))</f>
        <v>Divine</v>
      </c>
      <c r="BAW10" t="str" cm="1">
        <f t="array" ref="BAW10">_xlfn._xlws.SORT(_xlfn._xlws.FILTER(BAW1:BAW7,BAW1:BAW7&lt;&gt;0))</f>
        <v>Divine</v>
      </c>
      <c r="BAX10" t="str" cm="1">
        <f t="array" ref="BAX10:BAX12">_xlfn._xlws.SORT(_xlfn._xlws.FILTER(BAX1:BAX7,BAX1:BAX7&lt;&gt;0))</f>
        <v>Divine</v>
      </c>
      <c r="BAY10" t="str" cm="1">
        <f t="array" ref="BAY10">_xlfn._xlws.SORT(_xlfn._xlws.FILTER(BAY1:BAY7,BAY1:BAY7&lt;&gt;0))</f>
        <v>Recovery</v>
      </c>
      <c r="BAZ10" t="str" cm="1">
        <f t="array" ref="BAZ10:BAZ11">_xlfn._xlws.SORT(_xlfn._xlws.FILTER(BAZ1:BAZ7,BAZ1:BAZ7&lt;&gt;0))</f>
        <v>Divine</v>
      </c>
      <c r="BBA10" t="str" cm="1">
        <f t="array" ref="BBA10:BBA11">_xlfn._xlws.SORT(_xlfn._xlws.FILTER(BBA1:BBA7,BBA1:BBA7&lt;&gt;0))</f>
        <v>Divine</v>
      </c>
      <c r="BBB10" t="str" cm="1">
        <f t="array" ref="BBB10:BBB11">_xlfn._xlws.SORT(_xlfn._xlws.FILTER(BBB1:BBB7,BBB1:BBB7&lt;&gt;0))</f>
        <v>Divine</v>
      </c>
      <c r="BBC10" t="str" cm="1">
        <f t="array" ref="BBC10:BBC13">_xlfn._xlws.SORT(_xlfn._xlws.FILTER(BBC1:BBC7,BBC1:BBC7&lt;&gt;0))</f>
        <v>Divine</v>
      </c>
      <c r="BBD10" t="str" cm="1">
        <f t="array" ref="BBD10:BBD12">_xlfn._xlws.SORT(_xlfn._xlws.FILTER(BBD1:BBD7,BBD1:BBD7&lt;&gt;0))</f>
        <v>Protection</v>
      </c>
      <c r="BBE10" t="str" cm="1">
        <f t="array" ref="BBE10:BBE12">_xlfn._xlws.SORT(_xlfn._xlws.FILTER(BBE1:BBE7,BBE1:BBE7&lt;&gt;0))</f>
        <v>Protection</v>
      </c>
      <c r="BBF10" t="str" cm="1">
        <f t="array" ref="BBF10:BBF12">_xlfn._xlws.SORT(_xlfn._xlws.FILTER(BBF1:BBF7,BBF1:BBF7&lt;&gt;0))</f>
        <v>Protection</v>
      </c>
      <c r="BBG10" t="str" cm="1">
        <f t="array" ref="BBG10:BBG11">_xlfn._xlws.SORT(_xlfn._xlws.FILTER(BBG1:BBG7,BBG1:BBG7&lt;&gt;0))</f>
        <v>Transmute</v>
      </c>
      <c r="BBH10" t="str" cm="1">
        <f t="array" ref="BBH10">_xlfn._xlws.SORT(_xlfn._xlws.FILTER(BBH1:BBH7,BBH1:BBH7&lt;&gt;0))</f>
        <v>Fabricate</v>
      </c>
      <c r="BBI10" t="str" cm="1">
        <f t="array" ref="BBI10">_xlfn._xlws.SORT(_xlfn._xlws.FILTER(BBI1:BBI7,BBI1:BBI7&lt;&gt;0))</f>
        <v>Fabricate</v>
      </c>
      <c r="BBJ10" t="str" cm="1">
        <f t="array" ref="BBJ10">_xlfn._xlws.SORT(_xlfn._xlws.FILTER(BBJ1:BBJ7,BBJ1:BBJ7&lt;&gt;0))</f>
        <v>Fabricate</v>
      </c>
      <c r="BBK10" t="str" cm="1">
        <f t="array" ref="BBK10">_xlfn._xlws.SORT(_xlfn._xlws.FILTER(BBK1:BBK7,BBK1:BBK7&lt;&gt;0))</f>
        <v>Oblivion</v>
      </c>
      <c r="BBL10" t="str" cm="1">
        <f t="array" ref="BBL10">_xlfn._xlws.SORT(_xlfn._xlws.FILTER(BBL1:BBL7,BBL1:BBL7&lt;&gt;0))</f>
        <v>Oblivion</v>
      </c>
      <c r="BBM10" t="str" cm="1">
        <f t="array" ref="BBM10">_xlfn._xlws.SORT(_xlfn._xlws.FILTER(BBM1:BBM7,BBM1:BBM7&lt;&gt;0))</f>
        <v>Oblivion</v>
      </c>
      <c r="BBN10" t="str" cm="1">
        <f t="array" ref="BBN10">_xlfn._xlws.SORT(_xlfn._xlws.FILTER(BBN1:BBN7,BBN1:BBN7&lt;&gt;0))</f>
        <v>Oblivion</v>
      </c>
      <c r="BBO10" t="str" cm="1">
        <f t="array" ref="BBO10">_xlfn._xlws.SORT(_xlfn._xlws.FILTER(BBO1:BBO7,BBO1:BBO7&lt;&gt;0))</f>
        <v>Oblivion</v>
      </c>
      <c r="BBP10" t="str" cm="1">
        <f t="array" ref="BBP10">_xlfn._xlws.SORT(_xlfn._xlws.FILTER(BBP1:BBP7,BBP1:BBP7&lt;&gt;0))</f>
        <v>Oblivion</v>
      </c>
      <c r="BBQ10" t="str" cm="1">
        <f t="array" ref="BBQ10">_xlfn._xlws.SORT(_xlfn._xlws.FILTER(BBQ1:BBQ7,BBQ1:BBQ7&lt;&gt;0))</f>
        <v>Oblivion</v>
      </c>
      <c r="BBR10" t="str" cm="1">
        <f t="array" ref="BBR10">_xlfn._xlws.SORT(_xlfn._xlws.FILTER(BBR1:BBR7,BBR1:BBR7&lt;&gt;0))</f>
        <v>Oblivion</v>
      </c>
      <c r="BBS10" t="str" cm="1">
        <f t="array" ref="BBS10">_xlfn._xlws.SORT(_xlfn._xlws.FILTER(BBS1:BBS7,BBS1:BBS7&lt;&gt;0))</f>
        <v>Oblivion</v>
      </c>
      <c r="BBT10" t="str" cm="1">
        <f t="array" ref="BBT10">_xlfn._xlws.SORT(_xlfn._xlws.FILTER(BBT1:BBT7,BBT1:BBT7&lt;&gt;0))</f>
        <v>Oblivion</v>
      </c>
      <c r="BBU10" t="str" cm="1">
        <f t="array" ref="BBU10">_xlfn._xlws.SORT(_xlfn._xlws.FILTER(BBU1:BBU7,BBU1:BBU7&lt;&gt;0))</f>
        <v>Oblivion</v>
      </c>
      <c r="BBV10" t="str" cm="1">
        <f t="array" ref="BBV10">_xlfn._xlws.SORT(_xlfn._xlws.FILTER(BBV1:BBV7,BBV1:BBV7&lt;&gt;0))</f>
        <v>Oblivion</v>
      </c>
      <c r="BBW10" t="str" cm="1">
        <f t="array" ref="BBW10">_xlfn._xlws.SORT(_xlfn._xlws.FILTER(BBW1:BBW7,BBW1:BBW7&lt;&gt;0))</f>
        <v>Oblivion</v>
      </c>
      <c r="BBX10" t="str" cm="1">
        <f t="array" ref="BBX10">_xlfn._xlws.SORT(_xlfn._xlws.FILTER(BBX1:BBX7,BBX1:BBX7&lt;&gt;0))</f>
        <v>Oblivion</v>
      </c>
      <c r="BBY10" t="str" cm="1">
        <f t="array" ref="BBY10">_xlfn._xlws.SORT(_xlfn._xlws.FILTER(BBY1:BBY7,BBY1:BBY7&lt;&gt;0))</f>
        <v>Oblivion</v>
      </c>
      <c r="BBZ10" t="str" cm="1">
        <f t="array" ref="BBZ10">_xlfn._xlws.SORT(_xlfn._xlws.FILTER(BBZ1:BBZ7,BBZ1:BBZ7&lt;&gt;0))</f>
        <v>Oblivion</v>
      </c>
      <c r="BCA10" t="str" cm="1">
        <f t="array" ref="BCA10">_xlfn._xlws.SORT(_xlfn._xlws.FILTER(BCA1:BCA7,BCA1:BCA7&lt;&gt;0))</f>
        <v>Oblivion</v>
      </c>
      <c r="BCB10" t="str" cm="1">
        <f t="array" ref="BCB10:BCB11">_xlfn._xlws.SORT(_xlfn._xlws.FILTER(BCB1:BCB7,BCB1:BCB7&lt;&gt;0))</f>
        <v>Bind</v>
      </c>
      <c r="BCC10" t="str" cm="1">
        <f t="array" ref="BCC10">_xlfn._xlws.SORT(_xlfn._xlws.FILTER(BCC1:BCC7,BCC1:BCC7&lt;&gt;0))</f>
        <v>Fabricate</v>
      </c>
      <c r="BCD10" t="str" cm="1">
        <f t="array" ref="BCD10">_xlfn._xlws.SORT(_xlfn._xlws.FILTER(BCD1:BCD7,BCD1:BCD7&lt;&gt;0))</f>
        <v>Fabricate</v>
      </c>
      <c r="BCE10" t="str" cm="1">
        <f t="array" ref="BCE10">_xlfn._xlws.SORT(_xlfn._xlws.FILTER(BCE1:BCE7,BCE1:BCE7&lt;&gt;0))</f>
        <v>Fabricate</v>
      </c>
      <c r="BCF10" t="str" cm="1">
        <f t="array" ref="BCF10">_xlfn._xlws.SORT(_xlfn._xlws.FILTER(BCF1:BCF7,BCF1:BCF7&lt;&gt;0))</f>
        <v>Fabricate</v>
      </c>
      <c r="BCG10" t="str" cm="1">
        <f t="array" ref="BCG10">_xlfn._xlws.SORT(_xlfn._xlws.FILTER(BCG1:BCG7,BCG1:BCG7&lt;&gt;0))</f>
        <v>Fabricate</v>
      </c>
      <c r="BCH10" t="str" cm="1">
        <f t="array" ref="BCH10">_xlfn._xlws.SORT(_xlfn._xlws.FILTER(BCH1:BCH7,BCH1:BCH7&lt;&gt;0))</f>
        <v>Fabricate</v>
      </c>
      <c r="BCI10" t="str" cm="1">
        <f t="array" ref="BCI10:BCI11">_xlfn._xlws.SORT(_xlfn._xlws.FILTER(BCI1:BCI7,BCI1:BCI7&lt;&gt;0))</f>
        <v>Enhance</v>
      </c>
      <c r="BCJ10" t="str" cm="1">
        <f t="array" ref="BCJ10:BCJ11">_xlfn._xlws.SORT(_xlfn._xlws.FILTER(BCJ1:BCJ7,BCJ1:BCJ7&lt;&gt;0))</f>
        <v>Enhance</v>
      </c>
      <c r="BCK10" t="str" cm="1">
        <f t="array" ref="BCK10:BCK11">_xlfn._xlws.SORT(_xlfn._xlws.FILTER(BCK1:BCK7,BCK1:BCK7&lt;&gt;0))</f>
        <v>Enhance</v>
      </c>
      <c r="BCL10" t="str" cm="1">
        <f t="array" ref="BCL10:BCL12">_xlfn._xlws.SORT(_xlfn._xlws.FILTER(BCL1:BCL7,BCL1:BCL7&lt;&gt;0))</f>
        <v>Absorb</v>
      </c>
      <c r="BCM10" t="str" cm="1">
        <f t="array" ref="BCM10:BCM11">_xlfn._xlws.SORT(_xlfn._xlws.FILTER(BCM1:BCM7,BCM1:BCM7&lt;&gt;0))</f>
        <v>Enhance</v>
      </c>
      <c r="BCN10" t="str" cm="1">
        <f t="array" ref="BCN10:BCN11">_xlfn._xlws.SORT(_xlfn._xlws.FILTER(BCN1:BCN7,BCN1:BCN7&lt;&gt;0))</f>
        <v>Enhance</v>
      </c>
      <c r="BCO10" t="str" cm="1">
        <f t="array" ref="BCO10:BCO11">_xlfn._xlws.SORT(_xlfn._xlws.FILTER(BCO1:BCO7,BCO1:BCO7&lt;&gt;0))</f>
        <v>Enhance</v>
      </c>
      <c r="BCP10" t="str" cm="1">
        <f t="array" ref="BCP10:BCP13">_xlfn._xlws.SORT(_xlfn._xlws.FILTER(BCP1:BCP7,BCP1:BCP7&lt;&gt;0))</f>
        <v>Cloak</v>
      </c>
      <c r="BCQ10" t="str" cm="1">
        <f t="array" ref="BCQ10:BCQ13">_xlfn._xlws.SORT(_xlfn._xlws.FILTER(BCQ1:BCQ7,BCQ1:BCQ7&lt;&gt;0))</f>
        <v>Cloak</v>
      </c>
      <c r="BCR10" t="str" cm="1">
        <f t="array" ref="BCR10:BCR13">_xlfn._xlws.SORT(_xlfn._xlws.FILTER(BCR1:BCR7,BCR1:BCR7&lt;&gt;0))</f>
        <v>Cloak</v>
      </c>
      <c r="BCS10" t="str" cm="1">
        <f t="array" ref="BCS10:BCS11">_xlfn._xlws.SORT(_xlfn._xlws.FILTER(BCS1:BCS7,BCS1:BCS7&lt;&gt;0))</f>
        <v>Enhance</v>
      </c>
      <c r="BCT10" t="str" cm="1">
        <f t="array" ref="BCT10:BCT11">_xlfn._xlws.SORT(_xlfn._xlws.FILTER(BCT1:BCT7,BCT1:BCT7&lt;&gt;0))</f>
        <v>Enhance</v>
      </c>
      <c r="BCU10" t="str" cm="1">
        <f t="array" ref="BCU10:BCU11">_xlfn._xlws.SORT(_xlfn._xlws.FILTER(BCU1:BCU7,BCU1:BCU7&lt;&gt;0))</f>
        <v>Enhance</v>
      </c>
      <c r="BCV10" t="str" cm="1">
        <f t="array" ref="BCV10:BCV12">_xlfn._xlws.SORT(_xlfn._xlws.FILTER(BCV1:BCV7,BCV1:BCV7&lt;&gt;0))</f>
        <v>Absorb</v>
      </c>
      <c r="BCW10" t="str" cm="1">
        <f t="array" ref="BCW10:BCW12">_xlfn._xlws.SORT(_xlfn._xlws.FILTER(BCW1:BCW7,BCW1:BCW7&lt;&gt;0))</f>
        <v>Absorb</v>
      </c>
      <c r="BCX10" t="str" cm="1">
        <f t="array" ref="BCX10:BCX11">_xlfn._xlws.SORT(_xlfn._xlws.FILTER(BCX1:BCX7,BCX1:BCX7&lt;&gt;0))</f>
        <v>Enhance</v>
      </c>
      <c r="BCY10" t="str" cm="1">
        <f t="array" ref="BCY10:BCY11">_xlfn._xlws.SORT(_xlfn._xlws.FILTER(BCY1:BCY7,BCY1:BCY7&lt;&gt;0))</f>
        <v>Enhance</v>
      </c>
      <c r="BCZ10" t="str" cm="1">
        <f t="array" ref="BCZ10:BCZ11">_xlfn._xlws.SORT(_xlfn._xlws.FILTER(BCZ1:BCZ7,BCZ1:BCZ7&lt;&gt;0))</f>
        <v>Enhance</v>
      </c>
      <c r="BDA10" t="str" cm="1">
        <f t="array" ref="BDA10:BDA12">_xlfn._xlws.SORT(_xlfn._xlws.FILTER(BDA1:BDA7,BDA1:BDA7&lt;&gt;0))</f>
        <v>Absorb</v>
      </c>
      <c r="BDB10" t="str" cm="1">
        <f t="array" ref="BDB10:BDB11">_xlfn._xlws.SORT(_xlfn._xlws.FILTER(BDB1:BDB7,BDB1:BDB7&lt;&gt;0))</f>
        <v>Enhance</v>
      </c>
      <c r="BDC10" t="str" cm="1">
        <f t="array" ref="BDC10:BDC11">_xlfn._xlws.SORT(_xlfn._xlws.FILTER(BDC1:BDC7,BDC1:BDC7&lt;&gt;0))</f>
        <v>Enhance</v>
      </c>
      <c r="BDD10" t="str" cm="1">
        <f t="array" ref="BDD10:BDD11">_xlfn._xlws.SORT(_xlfn._xlws.FILTER(BDD1:BDD7,BDD1:BDD7&lt;&gt;0))</f>
        <v>Enhance</v>
      </c>
      <c r="BDE10" t="str" cm="1">
        <f t="array" ref="BDE10:BDE12">_xlfn._xlws.SORT(_xlfn._xlws.FILTER(BDE1:BDE7,BDE1:BDE7&lt;&gt;0))</f>
        <v>Enhance</v>
      </c>
      <c r="BDF10" t="str" cm="1">
        <f t="array" ref="BDF10:BDF12">_xlfn._xlws.SORT(_xlfn._xlws.FILTER(BDF1:BDF7,BDF1:BDF7&lt;&gt;0))</f>
        <v>Enhance</v>
      </c>
      <c r="BDG10" t="str" cm="1">
        <f t="array" ref="BDG10:BDG12">_xlfn._xlws.SORT(_xlfn._xlws.FILTER(BDG1:BDG7,BDG1:BDG7&lt;&gt;0))</f>
        <v>Enhance</v>
      </c>
      <c r="BDH10" t="str" cm="1">
        <f t="array" ref="BDH10:BDH12">_xlfn._xlws.SORT(_xlfn._xlws.FILTER(BDH1:BDH7,BDH1:BDH7&lt;&gt;0))</f>
        <v>Enhance</v>
      </c>
      <c r="BDI10" t="str" cm="1">
        <f t="array" ref="BDI10:BDI11">_xlfn._xlws.SORT(_xlfn._xlws.FILTER(BDI1:BDI7,BDI1:BDI7&lt;&gt;0))</f>
        <v>Enhance</v>
      </c>
      <c r="BDJ10" t="str" cm="1">
        <f t="array" ref="BDJ10:BDJ12">_xlfn._xlws.SORT(_xlfn._xlws.FILTER(BDJ1:BDJ7,BDJ1:BDJ7&lt;&gt;0))</f>
        <v>Enhance</v>
      </c>
      <c r="BDK10" t="str" cm="1">
        <f t="array" ref="BDK10:BDK12">_xlfn._xlws.SORT(_xlfn._xlws.FILTER(BDK1:BDK7,BDK1:BDK7&lt;&gt;0))</f>
        <v>Dragon</v>
      </c>
      <c r="BDL10" t="str" cm="1">
        <f t="array" ref="BDL10:BDL12">_xlfn._xlws.SORT(_xlfn._xlws.FILTER(BDL1:BDL7,BDL1:BDL7&lt;&gt;0))</f>
        <v>Enhance</v>
      </c>
      <c r="BDM10" t="str" cm="1">
        <f t="array" ref="BDM10:BDM12">_xlfn._xlws.SORT(_xlfn._xlws.FILTER(BDM1:BDM7,BDM1:BDM7&lt;&gt;0))</f>
        <v>Enhance</v>
      </c>
      <c r="BDN10" t="str" cm="1">
        <f t="array" ref="BDN10:BDN11">_xlfn._xlws.SORT(_xlfn._xlws.FILTER(BDN1:BDN7,BDN1:BDN7&lt;&gt;0))</f>
        <v>Enhance</v>
      </c>
      <c r="BDO10" t="str" cm="1">
        <f t="array" ref="BDO10:BDO12">_xlfn._xlws.SORT(_xlfn._xlws.FILTER(BDO1:BDO7,BDO1:BDO7&lt;&gt;0))</f>
        <v>Enhance</v>
      </c>
      <c r="BDP10" t="str" cm="1">
        <f t="array" ref="BDP10">_xlfn._xlws.SORT(_xlfn._xlws.FILTER(BDP1:BDP7,BDP1:BDP7&lt;&gt;0))</f>
        <v>Divine</v>
      </c>
      <c r="BDQ10" t="str" cm="1">
        <f t="array" ref="BDQ10">_xlfn._xlws.SORT(_xlfn._xlws.FILTER(BDQ1:BDQ7,BDQ1:BDQ7&lt;&gt;0))</f>
        <v>Divine</v>
      </c>
      <c r="BDR10" t="str" cm="1">
        <f t="array" ref="BDR10">_xlfn._xlws.SORT(_xlfn._xlws.FILTER(BDR1:BDR7,BDR1:BDR7&lt;&gt;0))</f>
        <v>Divine</v>
      </c>
      <c r="BDS10" t="str" cm="1">
        <f t="array" ref="BDS10">_xlfn._xlws.SORT(_xlfn._xlws.FILTER(BDS1:BDS7,BDS1:BDS7&lt;&gt;0))</f>
        <v>Divine</v>
      </c>
      <c r="BDT10" t="str" cm="1">
        <f t="array" ref="BDT10">_xlfn._xlws.SORT(_xlfn._xlws.FILTER(BDT1:BDT7,BDT1:BDT7&lt;&gt;0))</f>
        <v>Divine</v>
      </c>
      <c r="BDU10" t="str" cm="1">
        <f t="array" ref="BDU10">_xlfn._xlws.SORT(_xlfn._xlws.FILTER(BDU1:BDU7,BDU1:BDU7&lt;&gt;0))</f>
        <v>Divine</v>
      </c>
      <c r="BDV10" t="str" cm="1">
        <f t="array" ref="BDV10">_xlfn._xlws.SORT(_xlfn._xlws.FILTER(BDV1:BDV7,BDV1:BDV7&lt;&gt;0))</f>
        <v>Divine</v>
      </c>
      <c r="BDW10" t="str" cm="1">
        <f t="array" ref="BDW10">_xlfn._xlws.SORT(_xlfn._xlws.FILTER(BDW1:BDW7,BDW1:BDW7&lt;&gt;0))</f>
        <v>Divine</v>
      </c>
      <c r="BDX10" t="str" cm="1">
        <f t="array" ref="BDX10">_xlfn._xlws.SORT(_xlfn._xlws.FILTER(BDX1:BDX7,BDX1:BDX7&lt;&gt;0))</f>
        <v>Divine</v>
      </c>
      <c r="BDY10" t="str" cm="1">
        <f t="array" ref="BDY10:BDY11">_xlfn._xlws.SORT(_xlfn._xlws.FILTER(BDY1:BDY7,BDY1:BDY7&lt;&gt;0))</f>
        <v>Enhance</v>
      </c>
      <c r="BDZ10" t="str" cm="1">
        <f t="array" ref="BDZ10:BDZ11">_xlfn._xlws.SORT(_xlfn._xlws.FILTER(BDZ1:BDZ7,BDZ1:BDZ7&lt;&gt;0))</f>
        <v>Enhance</v>
      </c>
      <c r="BEA10" t="str" cm="1">
        <f t="array" ref="BEA10:BEA11">_xlfn._xlws.SORT(_xlfn._xlws.FILTER(BEA1:BEA7,BEA1:BEA7&lt;&gt;0))</f>
        <v>Enhance</v>
      </c>
      <c r="BEB10" t="str" cm="1">
        <f t="array" ref="BEB10:BEB12">_xlfn._xlws.SORT(_xlfn._xlws.FILTER(BEB1:BEB7,BEB1:BEB7&lt;&gt;0))</f>
        <v>Dragon</v>
      </c>
      <c r="BEC10" t="str" cm="1">
        <f t="array" ref="BEC10:BEC12">_xlfn._xlws.SORT(_xlfn._xlws.FILTER(BEC1:BEC7,BEC1:BEC7&lt;&gt;0))</f>
        <v>Enhance</v>
      </c>
      <c r="BED10" t="str" cm="1">
        <f t="array" ref="BED10:BED12">_xlfn._xlws.SORT(_xlfn._xlws.FILTER(BED1:BED7,BED1:BED7&lt;&gt;0))</f>
        <v>Enhance</v>
      </c>
    </row>
    <row r="11" spans="1:1486">
      <c r="A11" t="str">
        <v>Recovery</v>
      </c>
      <c r="B11" t="str">
        <v>Perception</v>
      </c>
      <c r="C11" t="str">
        <v>Protection</v>
      </c>
      <c r="D11" t="str">
        <v>Blood</v>
      </c>
      <c r="E11" t="str">
        <v>Oblivion</v>
      </c>
      <c r="F11" t="str">
        <v>Force</v>
      </c>
      <c r="G11" t="str">
        <v>Blood</v>
      </c>
      <c r="H11" t="str">
        <v>Magic</v>
      </c>
      <c r="I11" t="str">
        <v>Force</v>
      </c>
      <c r="J11" t="str">
        <v>Health</v>
      </c>
      <c r="K11" t="str">
        <v>Protection</v>
      </c>
      <c r="L11" t="str">
        <v>Enhance</v>
      </c>
      <c r="M11" t="str">
        <v>Light</v>
      </c>
      <c r="N11" t="str">
        <v>Light</v>
      </c>
      <c r="O11" t="str">
        <v>Creature</v>
      </c>
      <c r="P11" t="str">
        <v>Blood</v>
      </c>
      <c r="R11" t="str">
        <v>Enhance</v>
      </c>
      <c r="V11" t="str">
        <v>Death</v>
      </c>
      <c r="X11" t="str">
        <v>Blood</v>
      </c>
      <c r="Y11" t="str">
        <v>Death</v>
      </c>
      <c r="Z11" t="str">
        <v>Disease</v>
      </c>
      <c r="AA11" t="str">
        <v>Health</v>
      </c>
      <c r="AB11" t="str">
        <v>Disease</v>
      </c>
      <c r="AC11" t="str">
        <v>Blood</v>
      </c>
      <c r="AD11" t="str">
        <v>Fabricate</v>
      </c>
      <c r="AE11" t="str">
        <v>Mobility</v>
      </c>
      <c r="AF11" t="str">
        <v>Metamagic</v>
      </c>
      <c r="AG11" t="str">
        <v>Protection</v>
      </c>
      <c r="AI11" t="str">
        <v>Transmute</v>
      </c>
      <c r="AK11" t="str">
        <v>Protection</v>
      </c>
      <c r="AL11" t="str">
        <v>Rune</v>
      </c>
      <c r="AM11" t="str">
        <v>Melee</v>
      </c>
      <c r="AN11" t="str">
        <v>Protection</v>
      </c>
      <c r="AO11" t="str">
        <v>Gravity</v>
      </c>
      <c r="AP11" t="str">
        <v>Gravity</v>
      </c>
      <c r="AT11" t="str">
        <v>Perception</v>
      </c>
      <c r="AU11" t="str">
        <v>Gravity</v>
      </c>
      <c r="AV11" t="str">
        <v>Magic</v>
      </c>
      <c r="AW11" t="str">
        <v>Protection</v>
      </c>
      <c r="BA11" t="str">
        <v>Mobility</v>
      </c>
      <c r="BB11" t="str">
        <v>Mobility</v>
      </c>
      <c r="BE11" t="str">
        <v>Enhance</v>
      </c>
      <c r="BG11" t="str">
        <v>Mobility</v>
      </c>
      <c r="BO11" t="str">
        <v>Rune</v>
      </c>
      <c r="BP11" t="str">
        <v>Protection</v>
      </c>
      <c r="BQ11" t="str">
        <v>Shock</v>
      </c>
      <c r="BR11" t="str">
        <v>Magic</v>
      </c>
      <c r="BT11" t="str">
        <v>Rune</v>
      </c>
      <c r="BU11" t="str">
        <v>Resistance</v>
      </c>
      <c r="BW11" t="str">
        <v>Resistance</v>
      </c>
      <c r="BX11" t="str">
        <v>Transmute</v>
      </c>
      <c r="BY11" t="str">
        <v>Transmute</v>
      </c>
      <c r="CA11" t="str">
        <v>Melee</v>
      </c>
      <c r="CG11" t="str">
        <v>Cloak</v>
      </c>
      <c r="CL11" t="str">
        <v>Oblivion</v>
      </c>
      <c r="CM11" t="str">
        <v>Teleport</v>
      </c>
      <c r="CP11" t="str">
        <v>Magic</v>
      </c>
      <c r="CT11" t="str">
        <v>Teleport</v>
      </c>
      <c r="DK11" t="str">
        <v>Teleport</v>
      </c>
      <c r="DY11" t="str">
        <v>Frost</v>
      </c>
      <c r="DZ11" t="str">
        <v>Teleport</v>
      </c>
      <c r="EC11" t="str">
        <v>Resistance</v>
      </c>
      <c r="EE11" t="str">
        <v>Resistance</v>
      </c>
      <c r="EF11" t="str">
        <v>Shock</v>
      </c>
      <c r="EG11" t="str">
        <v>Wind</v>
      </c>
      <c r="EH11" t="str">
        <v>Fire</v>
      </c>
      <c r="EI11" t="str">
        <v>Metamagic</v>
      </c>
      <c r="EJ11" t="str">
        <v>Teleport</v>
      </c>
      <c r="EK11" t="str">
        <v>Light</v>
      </c>
      <c r="EL11" t="str">
        <v>Metamagic</v>
      </c>
      <c r="EN11" t="str">
        <v>Weaken</v>
      </c>
      <c r="EO11" t="str">
        <v>Perception</v>
      </c>
      <c r="EP11" t="str">
        <v>Metamagic</v>
      </c>
      <c r="ER11" t="str">
        <v>Soul</v>
      </c>
      <c r="ES11" t="str">
        <v>Influence</v>
      </c>
      <c r="ET11" t="str">
        <v>Light</v>
      </c>
      <c r="EU11" t="str">
        <v>Light</v>
      </c>
      <c r="EV11" t="str">
        <v>Light</v>
      </c>
      <c r="EW11" t="str">
        <v>Teleport</v>
      </c>
      <c r="EX11" t="str">
        <v>Metamagic</v>
      </c>
      <c r="EY11" t="str">
        <v>Influence</v>
      </c>
      <c r="FA11" t="str">
        <v>Influence</v>
      </c>
      <c r="FB11" t="str">
        <v>Light</v>
      </c>
      <c r="FC11" t="str">
        <v>Influence</v>
      </c>
      <c r="FD11" t="str">
        <v>Metamagic</v>
      </c>
      <c r="FE11" t="str">
        <v>Metamagic</v>
      </c>
      <c r="FF11" t="str">
        <v>Magic</v>
      </c>
      <c r="FG11" t="str">
        <v>Magicka</v>
      </c>
      <c r="FH11" t="str">
        <v>Light</v>
      </c>
      <c r="FI11" t="str">
        <v>Death</v>
      </c>
      <c r="FJ11" t="str">
        <v>Weaken</v>
      </c>
      <c r="FK11" t="str">
        <v>Metamagic</v>
      </c>
      <c r="FL11" t="str">
        <v>Light</v>
      </c>
      <c r="FM11" t="str">
        <v>Weaken</v>
      </c>
      <c r="FN11" t="str">
        <v>Soul</v>
      </c>
      <c r="FO11" t="str">
        <v>Rune</v>
      </c>
      <c r="FQ11" t="str">
        <v>Health</v>
      </c>
      <c r="FR11" t="str">
        <v>Health</v>
      </c>
      <c r="FS11" t="str">
        <v>Recovery</v>
      </c>
      <c r="FT11" t="str">
        <v>Disease</v>
      </c>
      <c r="FW11" t="str">
        <v>Magicka</v>
      </c>
      <c r="FZ11" t="str">
        <v>Weaken</v>
      </c>
      <c r="GB11" t="str">
        <v>Health</v>
      </c>
      <c r="GC11" t="str">
        <v>Health</v>
      </c>
      <c r="GE11" t="str">
        <v>Health</v>
      </c>
      <c r="GG11" t="str">
        <v>Metamagic</v>
      </c>
      <c r="GI11" t="str">
        <v>Metamagic</v>
      </c>
      <c r="GJ11" t="str">
        <v>Recovery</v>
      </c>
      <c r="GK11" t="str">
        <v>Rune</v>
      </c>
      <c r="GL11" t="str">
        <v>Rune</v>
      </c>
      <c r="GM11" t="str">
        <v>Recovery</v>
      </c>
      <c r="GO11" t="str">
        <v>Enhance</v>
      </c>
      <c r="GP11" t="str">
        <v>Disease</v>
      </c>
      <c r="GQ11" t="str">
        <v>Light</v>
      </c>
      <c r="GR11" t="str">
        <v>Enhance</v>
      </c>
      <c r="GS11" t="str">
        <v>Metamagic</v>
      </c>
      <c r="GU11" t="str">
        <v>Recovery</v>
      </c>
      <c r="GW11" t="str">
        <v>Rune</v>
      </c>
      <c r="HI11" t="str">
        <v>Recovery</v>
      </c>
      <c r="HL11" t="str">
        <v>Enhance</v>
      </c>
      <c r="HM11" t="str">
        <v>Protection</v>
      </c>
      <c r="HP11" t="str">
        <v>Protection</v>
      </c>
      <c r="HR11" t="str">
        <v>Shock</v>
      </c>
      <c r="HS11" t="str">
        <v>Recovery</v>
      </c>
      <c r="HT11" t="str">
        <v>Shock</v>
      </c>
      <c r="HU11" t="str">
        <v>Resistance</v>
      </c>
      <c r="HV11" t="str">
        <v>Resistance</v>
      </c>
      <c r="HY11" t="str">
        <v>Shock</v>
      </c>
      <c r="HZ11" t="str">
        <v>Protection</v>
      </c>
      <c r="IC11" t="str">
        <v>Metamagic</v>
      </c>
      <c r="ID11" t="str">
        <v>Fire</v>
      </c>
      <c r="IE11" t="str">
        <v>Recovery</v>
      </c>
      <c r="IH11" t="str">
        <v>Frost</v>
      </c>
      <c r="II11" t="str">
        <v>Frost</v>
      </c>
      <c r="IS11" t="str">
        <v>Frost</v>
      </c>
      <c r="IT11" t="str">
        <v>Magic</v>
      </c>
      <c r="IU11" t="str">
        <v>Wind</v>
      </c>
      <c r="IW11" t="str">
        <v>Protection</v>
      </c>
      <c r="IX11" t="str">
        <v>Recovery</v>
      </c>
      <c r="IY11" t="str">
        <v>Weaken</v>
      </c>
      <c r="JB11" t="str">
        <v>Recovery</v>
      </c>
      <c r="JC11" t="str">
        <v>Mobility</v>
      </c>
      <c r="JE11" t="str">
        <v>Force</v>
      </c>
      <c r="JG11" t="str">
        <v>Enhance</v>
      </c>
      <c r="JH11" t="str">
        <v>Resistance</v>
      </c>
      <c r="JJ11" t="str">
        <v>Health</v>
      </c>
      <c r="JK11" t="str">
        <v>Soul</v>
      </c>
      <c r="JL11" t="str">
        <v>Weaken</v>
      </c>
      <c r="JN11" t="str">
        <v>Recovery</v>
      </c>
      <c r="JP11" t="str">
        <v>Recovery</v>
      </c>
      <c r="JQ11" t="str">
        <v>Health</v>
      </c>
      <c r="JR11" t="str">
        <v>Metamagic</v>
      </c>
      <c r="JS11" t="str">
        <v>Enhance</v>
      </c>
      <c r="JT11" t="str">
        <v>Enhance</v>
      </c>
      <c r="JV11" t="str">
        <v>Magic</v>
      </c>
      <c r="JX11" t="str">
        <v>Magic</v>
      </c>
      <c r="KB11" t="str">
        <v>Soul</v>
      </c>
      <c r="KC11" t="str">
        <v>Fire</v>
      </c>
      <c r="KD11" t="str">
        <v>Metamagic</v>
      </c>
      <c r="KF11" t="str">
        <v>Protection</v>
      </c>
      <c r="KH11" t="str">
        <v>Enhance</v>
      </c>
      <c r="KI11" t="str">
        <v>Metamagic</v>
      </c>
      <c r="KL11" t="str">
        <v>Recovery</v>
      </c>
      <c r="KM11" t="str">
        <v>Health</v>
      </c>
      <c r="KN11" t="str">
        <v>Health</v>
      </c>
      <c r="KO11" t="str">
        <v>Fire</v>
      </c>
      <c r="KP11" t="str">
        <v>Health</v>
      </c>
      <c r="KQ11" t="str">
        <v>Fire</v>
      </c>
      <c r="KT11" t="str">
        <v>Magic</v>
      </c>
      <c r="KU11" t="str">
        <v>Light</v>
      </c>
      <c r="KV11" t="str">
        <v>Magic</v>
      </c>
      <c r="KW11" t="str">
        <v>Magic</v>
      </c>
      <c r="KX11" t="str">
        <v>Magic</v>
      </c>
      <c r="KY11" t="str">
        <v>Magic</v>
      </c>
      <c r="KZ11" t="str">
        <v>Shadow</v>
      </c>
      <c r="LA11" t="str">
        <v>Magic</v>
      </c>
      <c r="LB11" t="str">
        <v>Shadow</v>
      </c>
      <c r="LC11" t="str">
        <v>Magic</v>
      </c>
      <c r="LD11" t="str">
        <v>Magic</v>
      </c>
      <c r="LE11" t="str">
        <v>Shadow</v>
      </c>
      <c r="LF11" t="str">
        <v>Light</v>
      </c>
      <c r="LG11" t="str">
        <v>Magic</v>
      </c>
      <c r="LH11" t="str">
        <v>Light</v>
      </c>
      <c r="LI11" t="str">
        <v>Light</v>
      </c>
      <c r="LJ11" t="str">
        <v>Magic</v>
      </c>
      <c r="LK11" t="str">
        <v>Magic</v>
      </c>
      <c r="LL11" t="str">
        <v>Light</v>
      </c>
      <c r="LN11" t="str">
        <v>Rune</v>
      </c>
      <c r="LO11" t="str">
        <v>Rune</v>
      </c>
      <c r="LR11" t="str">
        <v>Oblivion</v>
      </c>
      <c r="LS11" t="str">
        <v>Wind</v>
      </c>
      <c r="LT11" t="str">
        <v>Water</v>
      </c>
      <c r="LU11" t="str">
        <v>Fabricate</v>
      </c>
      <c r="LV11" t="str">
        <v>Oblivion</v>
      </c>
      <c r="LW11" t="str">
        <v>Oblivion</v>
      </c>
      <c r="MA11" t="str">
        <v>Rune</v>
      </c>
      <c r="MC11" t="str">
        <v>Water</v>
      </c>
      <c r="ME11" t="str">
        <v>Wind</v>
      </c>
      <c r="MH11" t="str">
        <v>Water</v>
      </c>
      <c r="MI11" t="str">
        <v>Earth</v>
      </c>
      <c r="ML11" t="str">
        <v>Wind</v>
      </c>
      <c r="MT11" t="str">
        <v>Recovery</v>
      </c>
      <c r="MV11" t="str">
        <v>Disease</v>
      </c>
      <c r="MW11" t="str">
        <v>Recovery</v>
      </c>
      <c r="MX11" t="str">
        <v>Protection</v>
      </c>
      <c r="MY11" t="str">
        <v>Magic</v>
      </c>
      <c r="MZ11" t="str">
        <v>Teleport</v>
      </c>
      <c r="NA11" t="str">
        <v>Shock</v>
      </c>
      <c r="NC11" t="str">
        <v>Resistance</v>
      </c>
      <c r="ND11" t="str">
        <v>Frost</v>
      </c>
      <c r="NI11" t="str">
        <v>Fabricate</v>
      </c>
      <c r="NW11" t="str">
        <v>Mobility</v>
      </c>
      <c r="NX11" t="str">
        <v>Fire</v>
      </c>
      <c r="OA11" t="str">
        <v>Health</v>
      </c>
      <c r="OE11" t="str">
        <v>Influence</v>
      </c>
      <c r="OF11" t="str">
        <v>Perception</v>
      </c>
      <c r="OG11" t="str">
        <v>Frost</v>
      </c>
      <c r="OJ11" t="str">
        <v>Recovery</v>
      </c>
      <c r="OK11" t="str">
        <v>Melee</v>
      </c>
      <c r="ON11" t="str">
        <v>Protection</v>
      </c>
      <c r="OO11" t="str">
        <v>Water</v>
      </c>
      <c r="OQ11" t="str">
        <v>Resistance</v>
      </c>
      <c r="OS11" t="str">
        <v>Force</v>
      </c>
      <c r="OT11" t="str">
        <v>Teleport</v>
      </c>
      <c r="OV11" t="str">
        <v>Oblivion</v>
      </c>
      <c r="OW11" t="str">
        <v>Oblivion</v>
      </c>
      <c r="OX11" t="str">
        <v>Oblivion</v>
      </c>
      <c r="OZ11" t="str">
        <v>Oblivion</v>
      </c>
      <c r="PC11" t="str">
        <v>Shock</v>
      </c>
      <c r="PD11" t="str">
        <v>Resistance</v>
      </c>
      <c r="PE11" t="str">
        <v>Resistance</v>
      </c>
      <c r="PF11" t="str">
        <v>Frost</v>
      </c>
      <c r="PG11" t="str">
        <v>Gravity</v>
      </c>
      <c r="PI11" t="str">
        <v>Weaken</v>
      </c>
      <c r="PJ11" t="str">
        <v>Weaken</v>
      </c>
      <c r="PK11" t="str">
        <v>Resistance</v>
      </c>
      <c r="PL11" t="str">
        <v>Enhance</v>
      </c>
      <c r="PP11" t="str">
        <v>Resistance</v>
      </c>
      <c r="PQ11" t="str">
        <v>Resistance</v>
      </c>
      <c r="PR11" t="str">
        <v>Resistance</v>
      </c>
      <c r="PS11" t="str">
        <v>Resistance</v>
      </c>
      <c r="PT11" t="str">
        <v>Shock</v>
      </c>
      <c r="PV11" t="str">
        <v>Rune</v>
      </c>
      <c r="PW11" t="str">
        <v>Protection</v>
      </c>
      <c r="PX11" t="str">
        <v>Magicka</v>
      </c>
      <c r="PY11" t="str">
        <v>Water</v>
      </c>
      <c r="QB11" t="str">
        <v>Resistance</v>
      </c>
      <c r="QC11" t="str">
        <v>Resistance</v>
      </c>
      <c r="QD11" t="str">
        <v>Resistance</v>
      </c>
      <c r="QE11" t="str">
        <v>Resistance</v>
      </c>
      <c r="QF11" t="str">
        <v>Shock</v>
      </c>
      <c r="QG11" t="str">
        <v>Magicka</v>
      </c>
      <c r="QI11" t="str">
        <v>Magic</v>
      </c>
      <c r="QS11" t="str">
        <v>Soul</v>
      </c>
      <c r="QT11" t="str">
        <v>Creature</v>
      </c>
      <c r="QU11" t="str">
        <v>Influence</v>
      </c>
      <c r="QV11" t="str">
        <v>Death</v>
      </c>
      <c r="RB11" t="str">
        <v>Magic</v>
      </c>
      <c r="RD11" t="str">
        <v>Resistance</v>
      </c>
      <c r="RE11" t="str">
        <v>Resistance</v>
      </c>
      <c r="RF11" t="str">
        <v>Resistance</v>
      </c>
      <c r="RG11" t="str">
        <v>Resistance</v>
      </c>
      <c r="RH11" t="str">
        <v>Shock</v>
      </c>
      <c r="RI11" t="str">
        <v>Rune</v>
      </c>
      <c r="RJ11" t="str">
        <v>Weaken</v>
      </c>
      <c r="RK11" t="str">
        <v>Weaken</v>
      </c>
      <c r="RL11" t="str">
        <v>Weaken</v>
      </c>
      <c r="RM11" t="str">
        <v>Poison</v>
      </c>
      <c r="RO11" t="str">
        <v>Weaken</v>
      </c>
      <c r="RQ11" t="str">
        <v>Weaken</v>
      </c>
      <c r="RR11" t="str">
        <v>Weaken</v>
      </c>
      <c r="RS11" t="str">
        <v>Resistance</v>
      </c>
      <c r="RT11" t="str">
        <v>Resistance</v>
      </c>
      <c r="RU11" t="str">
        <v>Resistance</v>
      </c>
      <c r="RV11" t="str">
        <v>Resistance</v>
      </c>
      <c r="RW11" t="str">
        <v>Shock</v>
      </c>
      <c r="RX11" t="str">
        <v>Weaken</v>
      </c>
      <c r="SC11" t="str">
        <v>Weaken</v>
      </c>
      <c r="SD11" t="str">
        <v>Magic</v>
      </c>
      <c r="SE11" t="str">
        <v>Perception</v>
      </c>
      <c r="SF11" t="str">
        <v>Perception</v>
      </c>
      <c r="SG11" t="str">
        <v>Perception</v>
      </c>
      <c r="SH11" t="str">
        <v>Influence</v>
      </c>
      <c r="SI11" t="str">
        <v>Morale</v>
      </c>
      <c r="SJ11" t="str">
        <v>Influence</v>
      </c>
      <c r="SK11" t="str">
        <v>Perception</v>
      </c>
      <c r="SL11" t="str">
        <v>Perception</v>
      </c>
      <c r="SN11" t="str">
        <v>Perception</v>
      </c>
      <c r="SO11" t="str">
        <v>Magic</v>
      </c>
      <c r="SP11" t="str">
        <v>Recovery</v>
      </c>
      <c r="SQ11" t="str">
        <v>Health</v>
      </c>
      <c r="SR11" t="str">
        <v>Magicka</v>
      </c>
      <c r="SS11" t="str">
        <v>Stamina</v>
      </c>
      <c r="ST11" t="str">
        <v>Magicka</v>
      </c>
      <c r="SU11" t="str">
        <v>Health</v>
      </c>
      <c r="SV11" t="str">
        <v>Recovery</v>
      </c>
      <c r="SW11" t="str">
        <v>Recovery</v>
      </c>
      <c r="SX11" t="str">
        <v>Resistance</v>
      </c>
      <c r="SY11" t="str">
        <v>Health</v>
      </c>
      <c r="SZ11" t="str">
        <v>Mobility</v>
      </c>
      <c r="TA11" t="str">
        <v>Recovery</v>
      </c>
      <c r="TB11" t="str">
        <v>Enhance</v>
      </c>
      <c r="TC11" t="str">
        <v>Ward</v>
      </c>
      <c r="TD11" t="str">
        <v>Health</v>
      </c>
      <c r="TE11" t="str">
        <v>Magicka</v>
      </c>
      <c r="TF11" t="str">
        <v>Stamina</v>
      </c>
      <c r="TG11" t="str">
        <v>Metamagic</v>
      </c>
      <c r="TH11" t="str">
        <v>Metamagic</v>
      </c>
      <c r="TJ11" t="str">
        <v>Magicka</v>
      </c>
      <c r="TK11" t="str">
        <v>Health</v>
      </c>
      <c r="TL11" t="str">
        <v>Recovery</v>
      </c>
      <c r="TM11" t="str">
        <v>Ward</v>
      </c>
      <c r="TN11" t="str">
        <v>Recovery</v>
      </c>
      <c r="TO11" t="str">
        <v>Health</v>
      </c>
      <c r="TP11" t="str">
        <v>Magic</v>
      </c>
      <c r="TR11" t="str">
        <v>Water</v>
      </c>
      <c r="TU11" t="str">
        <v>Mobility</v>
      </c>
      <c r="TW11" t="str">
        <v>Melee</v>
      </c>
      <c r="TX11" t="str">
        <v>Water</v>
      </c>
      <c r="TZ11" t="str">
        <v>Mobility</v>
      </c>
      <c r="UB11" t="str">
        <v>Magicka</v>
      </c>
      <c r="UC11" t="str">
        <v>Fire</v>
      </c>
      <c r="UD11" t="str">
        <v>Frost</v>
      </c>
      <c r="UG11" t="str">
        <v>Poison</v>
      </c>
      <c r="UH11" t="str">
        <v>Resistance</v>
      </c>
      <c r="UI11" t="str">
        <v>Protection</v>
      </c>
      <c r="UJ11" t="str">
        <v>Melee</v>
      </c>
      <c r="UK11" t="str">
        <v>Weaken</v>
      </c>
      <c r="UL11" t="str">
        <v>Weaken</v>
      </c>
      <c r="UM11" t="str">
        <v>Wind</v>
      </c>
      <c r="UO11" t="str">
        <v>Mobility</v>
      </c>
      <c r="UQ11" t="str">
        <v>Mobility</v>
      </c>
      <c r="US11" t="str">
        <v>Protection</v>
      </c>
      <c r="UT11" t="str">
        <v>Teleport</v>
      </c>
      <c r="UW11" t="str">
        <v>Teleport</v>
      </c>
      <c r="UY11" t="str">
        <v>Melee</v>
      </c>
      <c r="UZ11" t="str">
        <v>Transmute</v>
      </c>
      <c r="VA11" t="str">
        <v>Resistance</v>
      </c>
      <c r="VB11" t="str">
        <v>Resistance</v>
      </c>
      <c r="VC11" t="str">
        <v>Resistance</v>
      </c>
      <c r="VD11" t="str">
        <v>Weaken</v>
      </c>
      <c r="VE11" t="str">
        <v>Mobility</v>
      </c>
      <c r="VF11" t="str">
        <v>Magicka</v>
      </c>
      <c r="VJ11" t="str">
        <v>Resistance</v>
      </c>
      <c r="VL11" t="str">
        <v>Melee</v>
      </c>
      <c r="VM11" t="str">
        <v>Resistance</v>
      </c>
      <c r="VN11" t="str">
        <v>Shock</v>
      </c>
      <c r="VO11" t="str">
        <v>Protection</v>
      </c>
      <c r="VQ11" t="str">
        <v>Resistance</v>
      </c>
      <c r="VR11" t="str">
        <v>Enhance</v>
      </c>
      <c r="VS11" t="str">
        <v>Weaken</v>
      </c>
      <c r="VT11" t="str">
        <v>Mobility</v>
      </c>
      <c r="VW11" t="str">
        <v>Death</v>
      </c>
      <c r="VX11" t="str">
        <v>Oblivion</v>
      </c>
      <c r="WC11" t="str">
        <v>Oblivion</v>
      </c>
      <c r="WI11" t="str">
        <v>Soul</v>
      </c>
      <c r="WL11" t="str">
        <v>Oblivion</v>
      </c>
      <c r="WM11" t="str">
        <v>Oblivion</v>
      </c>
      <c r="WN11" t="str">
        <v>Oblivion</v>
      </c>
      <c r="WY11" t="str">
        <v>Oblivion</v>
      </c>
      <c r="WZ11" t="str">
        <v>Oblivion</v>
      </c>
      <c r="XA11" t="str">
        <v>Teleport</v>
      </c>
      <c r="XC11" t="str">
        <v>Teleport</v>
      </c>
      <c r="XD11" t="str">
        <v>Oblivion</v>
      </c>
      <c r="XN11" t="str">
        <v>Oblivion</v>
      </c>
      <c r="XO11" t="str">
        <v>Oblivion</v>
      </c>
      <c r="XP11" t="str">
        <v>Oblivion</v>
      </c>
      <c r="XQ11" t="str">
        <v>Oblivion</v>
      </c>
      <c r="XR11" t="str">
        <v>Oblivion</v>
      </c>
      <c r="XU11" t="str">
        <v>Health</v>
      </c>
      <c r="XW11" t="str">
        <v>Magicka</v>
      </c>
      <c r="XX11" t="str">
        <v>Stamina</v>
      </c>
      <c r="XY11" t="str">
        <v>Health</v>
      </c>
      <c r="XZ11" t="str">
        <v>Health</v>
      </c>
      <c r="YA11" t="str">
        <v>Health</v>
      </c>
      <c r="YJ11" t="str">
        <v>Stamina</v>
      </c>
      <c r="YK11" t="str">
        <v>Magicka</v>
      </c>
      <c r="YL11" t="str">
        <v>Magicka</v>
      </c>
      <c r="YM11" t="str">
        <v>Stamina</v>
      </c>
      <c r="YO11" t="str">
        <v>Health</v>
      </c>
      <c r="YP11" t="str">
        <v>Health</v>
      </c>
      <c r="YQ11" t="str">
        <v>Health</v>
      </c>
      <c r="YS11" t="str">
        <v>Rune</v>
      </c>
      <c r="YT11" t="str">
        <v>Rune</v>
      </c>
      <c r="YU11" t="str">
        <v>Shock</v>
      </c>
      <c r="YW11" t="str">
        <v>Magicka</v>
      </c>
      <c r="YX11" t="str">
        <v>Magicka</v>
      </c>
      <c r="YY11" t="str">
        <v>Stamina</v>
      </c>
      <c r="YZ11" t="str">
        <v>Stamina</v>
      </c>
      <c r="ZB11" t="str">
        <v>Stamina</v>
      </c>
      <c r="ZC11" t="str">
        <v>Shock</v>
      </c>
      <c r="ZD11" t="str">
        <v>Health</v>
      </c>
      <c r="ZE11" t="str">
        <v>Stamina</v>
      </c>
      <c r="ZF11" t="str">
        <v>Health</v>
      </c>
      <c r="ZJ11" t="str">
        <v>Fire</v>
      </c>
      <c r="ZN11" t="str">
        <v>Health</v>
      </c>
      <c r="ZO11" t="str">
        <v>Frost</v>
      </c>
      <c r="ZP11" t="str">
        <v>Cloak</v>
      </c>
      <c r="ZQ11" t="str">
        <v>Magicka</v>
      </c>
      <c r="ZR11" t="str">
        <v>Stamina</v>
      </c>
      <c r="ZS11" t="str">
        <v>Health</v>
      </c>
      <c r="ZT11" t="str">
        <v>Cloak</v>
      </c>
      <c r="ZV11" t="str">
        <v>Magicka</v>
      </c>
      <c r="ZX11" t="str">
        <v>Influence</v>
      </c>
      <c r="ZY11" t="str">
        <v>Weaken</v>
      </c>
      <c r="ZZ11" t="str">
        <v>Weaken</v>
      </c>
      <c r="AAA11" t="str">
        <v>Influence</v>
      </c>
      <c r="AAB11" t="str">
        <v>Perception</v>
      </c>
      <c r="AAC11" t="str">
        <v>Influence</v>
      </c>
      <c r="AAD11" t="str">
        <v>Influence</v>
      </c>
      <c r="AAF11" t="str">
        <v>Influence</v>
      </c>
      <c r="AAI11" t="str">
        <v>Morale</v>
      </c>
      <c r="AAJ11" t="str">
        <v>Weaken</v>
      </c>
      <c r="AAK11" t="str">
        <v>Influence</v>
      </c>
      <c r="AAL11" t="str">
        <v>Morale</v>
      </c>
      <c r="AAM11" t="str">
        <v>Weaken</v>
      </c>
      <c r="AAN11" t="str">
        <v>Melee</v>
      </c>
      <c r="AAO11" t="str">
        <v>Rune</v>
      </c>
      <c r="AAP11" t="str">
        <v>Influence</v>
      </c>
      <c r="AAQ11" t="str">
        <v>Influence</v>
      </c>
      <c r="AAR11" t="str">
        <v>Mobility</v>
      </c>
      <c r="AAT11" t="str">
        <v>Weaken</v>
      </c>
      <c r="AAU11" t="str">
        <v>Rune</v>
      </c>
      <c r="AAV11" t="str">
        <v>Metamagic</v>
      </c>
      <c r="AAX11" t="str">
        <v>Influence</v>
      </c>
      <c r="AAY11" t="str">
        <v>Influence</v>
      </c>
      <c r="AAZ11" t="str">
        <v>Influence</v>
      </c>
      <c r="ABC11" t="str">
        <v>Mobility</v>
      </c>
      <c r="ABD11" t="str">
        <v>Melee</v>
      </c>
      <c r="ABE11" t="str">
        <v>Perception</v>
      </c>
      <c r="ABF11" t="str">
        <v>Metamagic</v>
      </c>
      <c r="ABG11" t="str">
        <v>Weaken</v>
      </c>
      <c r="ABH11" t="str">
        <v>Morale</v>
      </c>
      <c r="ABI11" t="str">
        <v>Health</v>
      </c>
      <c r="ABK11" t="str">
        <v>Rune</v>
      </c>
      <c r="ABN11" t="str">
        <v>Morale</v>
      </c>
      <c r="ABO11" t="str">
        <v>Rune</v>
      </c>
      <c r="ABQ11" t="str">
        <v>Morale</v>
      </c>
      <c r="ABS11" t="str">
        <v>Metamagic</v>
      </c>
      <c r="ABT11" t="str">
        <v>Health</v>
      </c>
      <c r="ABU11" t="str">
        <v>Poison</v>
      </c>
      <c r="ABY11" t="str">
        <v>Morale</v>
      </c>
      <c r="ABZ11" t="str">
        <v>Recovery</v>
      </c>
      <c r="ACB11" t="str">
        <v>Morale</v>
      </c>
      <c r="ACC11" t="str">
        <v>Recovery</v>
      </c>
      <c r="ACD11" t="str">
        <v>Rune</v>
      </c>
      <c r="ACF11" t="str">
        <v>Health</v>
      </c>
      <c r="ACG11" t="str">
        <v>Teleport</v>
      </c>
      <c r="ACH11" t="str">
        <v>Teleport</v>
      </c>
      <c r="ACI11" t="str">
        <v>Teleport</v>
      </c>
      <c r="ACJ11" t="str">
        <v>Teleport</v>
      </c>
      <c r="ACK11" t="str">
        <v>Teleport</v>
      </c>
      <c r="ACM11" t="str">
        <v>Morale</v>
      </c>
      <c r="ACN11" t="str">
        <v>Resistance</v>
      </c>
      <c r="ACQ11" t="str">
        <v>Morale</v>
      </c>
      <c r="ACR11" t="str">
        <v>Rune</v>
      </c>
      <c r="ACV11" t="str">
        <v>Divine</v>
      </c>
      <c r="ACW11" t="str">
        <v>Health</v>
      </c>
      <c r="ADE11" t="str">
        <v>Recovery</v>
      </c>
      <c r="ADF11" t="str">
        <v>Poison</v>
      </c>
      <c r="ADH11" t="str">
        <v>Resistance</v>
      </c>
      <c r="ADK11" t="str">
        <v>Mobility</v>
      </c>
      <c r="ADL11" t="str">
        <v>Mobility</v>
      </c>
      <c r="ADN11" t="str">
        <v>Mobility</v>
      </c>
      <c r="ADR11" t="str">
        <v>Fire</v>
      </c>
      <c r="ADS11" t="str">
        <v>Frost</v>
      </c>
      <c r="ADT11" t="str">
        <v>Shock</v>
      </c>
      <c r="ADU11" t="str">
        <v>Mobility</v>
      </c>
      <c r="ADV11" t="str">
        <v>Mobility</v>
      </c>
      <c r="ADW11" t="str">
        <v>Mobility</v>
      </c>
      <c r="ADX11" t="str">
        <v>Melee</v>
      </c>
      <c r="ADZ11" t="str">
        <v>Mobility</v>
      </c>
      <c r="AEA11" t="str">
        <v>Mobility</v>
      </c>
      <c r="AEB11" t="str">
        <v>Mobility</v>
      </c>
      <c r="AEC11" t="str">
        <v>Frost</v>
      </c>
      <c r="AED11" t="str">
        <v>Mobility</v>
      </c>
      <c r="AEE11" t="str">
        <v>Mobility</v>
      </c>
      <c r="AEF11" t="str">
        <v>Mobility</v>
      </c>
      <c r="AEU11" t="str">
        <v>Mobility</v>
      </c>
      <c r="AEV11" t="str">
        <v>Mobility</v>
      </c>
      <c r="AEW11" t="str">
        <v>Mobility</v>
      </c>
      <c r="AEX11" t="str">
        <v>Mobility</v>
      </c>
      <c r="AEY11" t="str">
        <v>Melee</v>
      </c>
      <c r="AEZ11" t="str">
        <v>Mobility</v>
      </c>
      <c r="AFA11" t="str">
        <v>Mobility</v>
      </c>
      <c r="AFC11" t="str">
        <v>Mobility</v>
      </c>
      <c r="AJU11" t="str">
        <v>Frost</v>
      </c>
      <c r="AKF11" t="str">
        <v>Frost</v>
      </c>
      <c r="AKN11" t="str">
        <v>Fire</v>
      </c>
      <c r="AKO11" t="str">
        <v>Fire</v>
      </c>
      <c r="AKP11" t="str">
        <v>Frost</v>
      </c>
      <c r="AKS11" t="str">
        <v>Shock</v>
      </c>
      <c r="AKT11" t="str">
        <v>Frost</v>
      </c>
      <c r="AKU11" t="str">
        <v>Shock</v>
      </c>
      <c r="ALB11" t="str">
        <v>Stamina</v>
      </c>
      <c r="ALC11" t="str">
        <v>Rune</v>
      </c>
      <c r="ALD11" t="str">
        <v>Rune</v>
      </c>
      <c r="ALE11" t="str">
        <v>Shock</v>
      </c>
      <c r="ALH11" t="str">
        <v>Resistance</v>
      </c>
      <c r="ALI11" t="str">
        <v>Resistance</v>
      </c>
      <c r="ALJ11" t="str">
        <v>Shock</v>
      </c>
      <c r="ALM11" t="str">
        <v>Fire</v>
      </c>
      <c r="ALP11" t="str">
        <v>Weaken</v>
      </c>
      <c r="ALS11" t="str">
        <v>Frost</v>
      </c>
      <c r="ALT11" t="str">
        <v>Frost</v>
      </c>
      <c r="ALU11" t="str">
        <v>Frost</v>
      </c>
      <c r="AMR11" t="str">
        <v>Weaken</v>
      </c>
      <c r="AMX11" t="str">
        <v>Influence</v>
      </c>
      <c r="ANF11" t="str">
        <v>Shadow</v>
      </c>
      <c r="ANG11" t="str">
        <v>Transmute</v>
      </c>
      <c r="ANH11" t="str">
        <v>Influence</v>
      </c>
      <c r="ANI11" t="str">
        <v>Morale</v>
      </c>
      <c r="ANJ11" t="str">
        <v>Influence</v>
      </c>
      <c r="ANK11" t="str">
        <v>Rune</v>
      </c>
      <c r="ANL11" t="str">
        <v>Shadow</v>
      </c>
      <c r="ANN11" t="str">
        <v>Shadow</v>
      </c>
      <c r="ANO11" t="str">
        <v>Influence</v>
      </c>
      <c r="ANP11" t="str">
        <v>Morale</v>
      </c>
      <c r="ANQ11" t="str">
        <v>Influence</v>
      </c>
      <c r="ANR11" t="str">
        <v>Rune</v>
      </c>
      <c r="ANS11" t="str">
        <v>Recovery</v>
      </c>
      <c r="ANT11" t="str">
        <v>Resistance</v>
      </c>
      <c r="AOC11" t="str">
        <v>Recovery</v>
      </c>
      <c r="AOD11" t="str">
        <v>Enhance</v>
      </c>
      <c r="AOE11" t="str">
        <v>Enhance</v>
      </c>
      <c r="AOF11" t="str">
        <v>Enhance</v>
      </c>
      <c r="AOG11" t="str">
        <v>Enhance</v>
      </c>
      <c r="AOH11" t="str">
        <v>Resistance</v>
      </c>
      <c r="AOI11" t="str">
        <v>Light</v>
      </c>
      <c r="AOJ11" t="str">
        <v>Recovery</v>
      </c>
      <c r="AOK11" t="str">
        <v>Health</v>
      </c>
      <c r="AOL11" t="str">
        <v>Magicka</v>
      </c>
      <c r="AOM11" t="str">
        <v>Stamina</v>
      </c>
      <c r="AOO11" t="str">
        <v>Divine</v>
      </c>
      <c r="AOP11" t="str">
        <v>Resistance</v>
      </c>
      <c r="AOQ11" t="str">
        <v>Protection</v>
      </c>
      <c r="AOU11" t="str">
        <v>Recovery</v>
      </c>
      <c r="AOV11" t="str">
        <v>Recovery</v>
      </c>
      <c r="AOW11" t="str">
        <v>Protection</v>
      </c>
      <c r="AOX11" t="str">
        <v>Recovery</v>
      </c>
      <c r="AOY11" t="str">
        <v>Recovery</v>
      </c>
      <c r="AOZ11" t="str">
        <v>Health</v>
      </c>
      <c r="APA11" t="str">
        <v>Magicka</v>
      </c>
      <c r="APB11" t="str">
        <v>Stamina</v>
      </c>
      <c r="APC11" t="str">
        <v>Soul</v>
      </c>
      <c r="APD11" t="str">
        <v>Poison</v>
      </c>
      <c r="APE11" t="str">
        <v>Poison</v>
      </c>
      <c r="APF11" t="str">
        <v>Oblivion</v>
      </c>
      <c r="APH11" t="str">
        <v>Rune</v>
      </c>
      <c r="APJ11" t="str">
        <v>Poison</v>
      </c>
      <c r="APO11" t="str">
        <v>Perception</v>
      </c>
      <c r="APP11" t="str">
        <v>Shadow</v>
      </c>
      <c r="APQ11" t="str">
        <v>Shadow</v>
      </c>
      <c r="APR11" t="str">
        <v>Shadow</v>
      </c>
      <c r="APS11" t="str">
        <v>Protection</v>
      </c>
      <c r="APT11" t="str">
        <v>Shadow</v>
      </c>
      <c r="APU11" t="str">
        <v>Shadow</v>
      </c>
      <c r="APV11" t="str">
        <v>Shadow</v>
      </c>
      <c r="APW11" t="str">
        <v>Fabricate</v>
      </c>
      <c r="APX11" t="str">
        <v>Weaken</v>
      </c>
      <c r="APY11" t="str">
        <v>Shadow</v>
      </c>
      <c r="APZ11" t="str">
        <v>Shadow</v>
      </c>
      <c r="AQA11" t="str">
        <v>Shadow</v>
      </c>
      <c r="AQB11" t="str">
        <v>Shadow</v>
      </c>
      <c r="AQC11" t="str">
        <v>Shadow</v>
      </c>
      <c r="AQG11" t="str">
        <v>Shadow</v>
      </c>
      <c r="AQH11" t="str">
        <v>Magicka</v>
      </c>
      <c r="AQK11" t="str">
        <v>Shadow</v>
      </c>
      <c r="AQO11" t="str">
        <v>Shadow</v>
      </c>
      <c r="AQP11" t="str">
        <v>Shadow</v>
      </c>
      <c r="AQQ11" t="str">
        <v>Influence</v>
      </c>
      <c r="AQR11" t="str">
        <v>Shadow</v>
      </c>
      <c r="AQW11" t="str">
        <v>Influence</v>
      </c>
      <c r="AQX11" t="str">
        <v>Influence</v>
      </c>
      <c r="AQY11" t="str">
        <v>Mobility</v>
      </c>
      <c r="AQZ11" t="str">
        <v>Mobility</v>
      </c>
      <c r="ARA11" t="str">
        <v>Mobility</v>
      </c>
      <c r="ARB11" t="str">
        <v>Mobility</v>
      </c>
      <c r="ARC11" t="str">
        <v>Mobility</v>
      </c>
      <c r="ARG11" t="str">
        <v>Protection</v>
      </c>
      <c r="ARI11" t="str">
        <v>Resistance</v>
      </c>
      <c r="ARJ11" t="str">
        <v>Resistance</v>
      </c>
      <c r="ARK11" t="str">
        <v>Recovery</v>
      </c>
      <c r="ARM11" t="str">
        <v>Shock</v>
      </c>
      <c r="ARO11" t="str">
        <v>Water</v>
      </c>
      <c r="ARQ11" t="str">
        <v>Resistance</v>
      </c>
      <c r="ARR11" t="str">
        <v>Resistance</v>
      </c>
      <c r="ARV11" t="str">
        <v>Shock</v>
      </c>
      <c r="ARX11" t="str">
        <v>Resistance</v>
      </c>
      <c r="ARY11" t="str">
        <v>Resistance</v>
      </c>
      <c r="ARZ11" t="str">
        <v>Shock</v>
      </c>
      <c r="ASB11" t="str">
        <v>Recovery</v>
      </c>
      <c r="ASH11" t="str">
        <v>Teleport</v>
      </c>
      <c r="ASI11" t="str">
        <v>Teleport</v>
      </c>
      <c r="ASJ11" t="str">
        <v>Soul</v>
      </c>
      <c r="ASO11" t="str">
        <v>Teleport</v>
      </c>
      <c r="ASP11" t="str">
        <v>Teleport</v>
      </c>
      <c r="ASQ11" t="str">
        <v>Teleport</v>
      </c>
      <c r="ASR11" t="str">
        <v>Magicka</v>
      </c>
      <c r="ASZ11" t="str">
        <v>Soul</v>
      </c>
      <c r="ATA11" t="str">
        <v>Teleport</v>
      </c>
      <c r="ATB11" t="str">
        <v>Teleport</v>
      </c>
      <c r="ATC11" t="str">
        <v>Teleport</v>
      </c>
      <c r="ATD11" t="str">
        <v>Teleport</v>
      </c>
      <c r="ATE11" t="str">
        <v>Teleport</v>
      </c>
      <c r="ATL11" t="str">
        <v>Teleport</v>
      </c>
      <c r="ATM11" t="str">
        <v>Teleport</v>
      </c>
      <c r="ATN11" t="str">
        <v>Teleport</v>
      </c>
      <c r="ATO11" t="str">
        <v>Teleport</v>
      </c>
      <c r="ATP11" t="str">
        <v>Teleport</v>
      </c>
      <c r="ATQ11" t="str">
        <v>Soul</v>
      </c>
      <c r="ATR11" t="str">
        <v>Magicka</v>
      </c>
      <c r="AUB11" t="str">
        <v>Health</v>
      </c>
      <c r="AUC11" t="str">
        <v>Resistance</v>
      </c>
      <c r="AUD11" t="str">
        <v>Resistance</v>
      </c>
      <c r="AUE11" t="str">
        <v>Shock</v>
      </c>
      <c r="AUK11" t="str">
        <v>Cloak</v>
      </c>
      <c r="AUR11" t="str">
        <v>Magicka</v>
      </c>
      <c r="AUT11" t="str">
        <v>Fire</v>
      </c>
      <c r="AUV11" t="str">
        <v>Health</v>
      </c>
      <c r="AUW11" t="str">
        <v>Morale</v>
      </c>
      <c r="AUX11" t="str">
        <v>Perception</v>
      </c>
      <c r="AUY11" t="str">
        <v>Influence</v>
      </c>
      <c r="AUZ11" t="str">
        <v>Influence</v>
      </c>
      <c r="AVB11" t="str">
        <v>Influence</v>
      </c>
      <c r="AVC11" t="str">
        <v>Perception</v>
      </c>
      <c r="AVD11" t="str">
        <v>Weaken</v>
      </c>
      <c r="AVF11" t="str">
        <v>Influence</v>
      </c>
      <c r="AVG11" t="str">
        <v>Morale</v>
      </c>
      <c r="AVH11" t="str">
        <v>Influence</v>
      </c>
      <c r="AVJ11" t="str">
        <v>Influence</v>
      </c>
      <c r="AVK11" t="str">
        <v>Morale</v>
      </c>
      <c r="AVL11" t="str">
        <v>Weaken</v>
      </c>
      <c r="AVM11" t="str">
        <v>Influence</v>
      </c>
      <c r="AVN11" t="str">
        <v>Skill</v>
      </c>
      <c r="AVO11" t="str">
        <v>Skill</v>
      </c>
      <c r="AVQ11" t="str">
        <v>Mobility</v>
      </c>
      <c r="AVT11" t="str">
        <v>Skill</v>
      </c>
      <c r="AVU11" t="str">
        <v>Skill</v>
      </c>
      <c r="AVV11" t="str">
        <v>Skill</v>
      </c>
      <c r="AVW11" t="str">
        <v>Skill</v>
      </c>
      <c r="AVY11" t="str">
        <v>Recovery</v>
      </c>
      <c r="AWB11" t="str">
        <v>Recovery</v>
      </c>
      <c r="AWC11" t="str">
        <v>Skill</v>
      </c>
      <c r="AWD11" t="str">
        <v>Skill</v>
      </c>
      <c r="AWE11" t="str">
        <v>Skill</v>
      </c>
      <c r="AWF11" t="str">
        <v>Skill</v>
      </c>
      <c r="AWG11" t="str">
        <v>Skill</v>
      </c>
      <c r="AWH11" t="str">
        <v>Recovery</v>
      </c>
      <c r="AWJ11" t="str">
        <v>Poison</v>
      </c>
      <c r="AWL11" t="str">
        <v>Resistance</v>
      </c>
      <c r="AWM11" t="str">
        <v>Skill</v>
      </c>
      <c r="AWN11" t="str">
        <v>Skill</v>
      </c>
      <c r="AWO11" t="str">
        <v>Skill</v>
      </c>
      <c r="AWP11" t="str">
        <v>Skill</v>
      </c>
      <c r="AWQ11" t="str">
        <v>Resistance</v>
      </c>
      <c r="AWV11" t="str">
        <v>Magicka</v>
      </c>
      <c r="AXD11" t="str">
        <v>Transmute</v>
      </c>
      <c r="AXE11" t="str">
        <v>Water</v>
      </c>
      <c r="AXG11" t="str">
        <v>Perception</v>
      </c>
      <c r="AXL11" t="str">
        <v>Oblivion</v>
      </c>
      <c r="AXM11" t="str">
        <v>Oblivion</v>
      </c>
      <c r="AXO11" t="str">
        <v>Fabricate</v>
      </c>
      <c r="AXP11" t="str">
        <v>Oblivion</v>
      </c>
      <c r="AXR11" t="str">
        <v>Oblivion</v>
      </c>
      <c r="AXS11" t="str">
        <v>Soul</v>
      </c>
      <c r="AXT11" t="str">
        <v>Fabricate</v>
      </c>
      <c r="AXU11" t="str">
        <v>Soul</v>
      </c>
      <c r="AXW11" t="str">
        <v>Oblivion</v>
      </c>
      <c r="AXX11" t="str">
        <v>Oblivion</v>
      </c>
      <c r="AXZ11" t="str">
        <v>Oblivion</v>
      </c>
      <c r="AYC11" t="str">
        <v>Fabricate</v>
      </c>
      <c r="AYD11" t="str">
        <v>Influence</v>
      </c>
      <c r="AYG11" t="str">
        <v>Shock</v>
      </c>
      <c r="AYI11" t="str">
        <v>Fabricate</v>
      </c>
      <c r="AYJ11" t="str">
        <v>Oblivion</v>
      </c>
      <c r="AYL11" t="str">
        <v>Fabricate</v>
      </c>
      <c r="AYM11" t="str">
        <v>Fire</v>
      </c>
      <c r="AYN11" t="str">
        <v>Frost</v>
      </c>
      <c r="AYO11" t="str">
        <v>Oblivion</v>
      </c>
      <c r="AYS11" t="str">
        <v>Rune</v>
      </c>
      <c r="AYV11" t="str">
        <v>Rune</v>
      </c>
      <c r="AYZ11" t="str">
        <v>Shock</v>
      </c>
      <c r="AZC11" t="str">
        <v>Fire</v>
      </c>
      <c r="AZD11" t="str">
        <v>Frost</v>
      </c>
      <c r="AZF11" t="str">
        <v>Shock</v>
      </c>
      <c r="AZG11" t="str">
        <v>Wind</v>
      </c>
      <c r="AZR11" t="str">
        <v>Influence</v>
      </c>
      <c r="AZS11" t="str">
        <v>Influence</v>
      </c>
      <c r="AZT11" t="str">
        <v>Influence</v>
      </c>
      <c r="AZU11" t="str">
        <v>Morale</v>
      </c>
      <c r="AZV11" t="str">
        <v>Weaken</v>
      </c>
      <c r="AZW11" t="str">
        <v>Influence</v>
      </c>
      <c r="AZX11" t="str">
        <v>Influence</v>
      </c>
      <c r="AZY11" t="str">
        <v>Influence</v>
      </c>
      <c r="AZZ11" t="str">
        <v>Perception</v>
      </c>
      <c r="BAA11" t="str">
        <v>Influence</v>
      </c>
      <c r="BAB11" t="str">
        <v>Morale</v>
      </c>
      <c r="BAC11" t="str">
        <v>Influence</v>
      </c>
      <c r="BAD11" t="str">
        <v>Influence</v>
      </c>
      <c r="BAE11" t="str">
        <v>Morale</v>
      </c>
      <c r="BAF11" t="str">
        <v>Influence</v>
      </c>
      <c r="BAH11" t="str">
        <v>Resistance</v>
      </c>
      <c r="BAK11" t="str">
        <v>Recovery</v>
      </c>
      <c r="BAL11" t="str">
        <v>Resistance</v>
      </c>
      <c r="BAN11" t="str">
        <v>Morale</v>
      </c>
      <c r="BAP11" t="str">
        <v>Resistance</v>
      </c>
      <c r="BAR11" t="str">
        <v>Recovery</v>
      </c>
      <c r="BAS11" t="str">
        <v>Rune</v>
      </c>
      <c r="BAT11" t="str">
        <v>Morale</v>
      </c>
      <c r="BAU11" t="str">
        <v>Divine</v>
      </c>
      <c r="BAV11" t="str">
        <v>Morale</v>
      </c>
      <c r="BAX11" t="str">
        <v>Morale</v>
      </c>
      <c r="BAZ11" t="str">
        <v>Morale</v>
      </c>
      <c r="BBA11" t="str">
        <v>Morale</v>
      </c>
      <c r="BBB11" t="str">
        <v>Morale</v>
      </c>
      <c r="BBC11" t="str">
        <v>Morale</v>
      </c>
      <c r="BBD11" t="str">
        <v>Resistance</v>
      </c>
      <c r="BBE11" t="str">
        <v>Resistance</v>
      </c>
      <c r="BBF11" t="str">
        <v>Resistance</v>
      </c>
      <c r="BBG11" t="str">
        <v>Water</v>
      </c>
      <c r="BCB11" t="str">
        <v>Enhance</v>
      </c>
      <c r="BCI11" t="str">
        <v>Fire</v>
      </c>
      <c r="BCJ11" t="str">
        <v>Frost</v>
      </c>
      <c r="BCK11" t="str">
        <v>Shock</v>
      </c>
      <c r="BCL11" t="str">
        <v>Enhance</v>
      </c>
      <c r="BCM11" t="str">
        <v>Fire</v>
      </c>
      <c r="BCN11" t="str">
        <v>Frost</v>
      </c>
      <c r="BCO11" t="str">
        <v>Shock</v>
      </c>
      <c r="BCP11" t="str">
        <v>Enhance</v>
      </c>
      <c r="BCQ11" t="str">
        <v>Enhance</v>
      </c>
      <c r="BCR11" t="str">
        <v>Enhance</v>
      </c>
      <c r="BCS11" t="str">
        <v>Fire</v>
      </c>
      <c r="BCT11" t="str">
        <v>Frost</v>
      </c>
      <c r="BCU11" t="str">
        <v>Shock</v>
      </c>
      <c r="BCV11" t="str">
        <v>Enhance</v>
      </c>
      <c r="BCW11" t="str">
        <v>Enhance</v>
      </c>
      <c r="BCX11" t="str">
        <v>Fire</v>
      </c>
      <c r="BCY11" t="str">
        <v>Frost</v>
      </c>
      <c r="BCZ11" t="str">
        <v>Shock</v>
      </c>
      <c r="BDA11" t="str">
        <v>Enhance</v>
      </c>
      <c r="BDB11" t="str">
        <v>Fire</v>
      </c>
      <c r="BDC11" t="str">
        <v>Frost</v>
      </c>
      <c r="BDD11" t="str">
        <v>Shock</v>
      </c>
      <c r="BDE11" t="str">
        <v>Mobility</v>
      </c>
      <c r="BDF11" t="str">
        <v>Magicka</v>
      </c>
      <c r="BDG11" t="str">
        <v>Mobility</v>
      </c>
      <c r="BDH11" t="str">
        <v>Influence</v>
      </c>
      <c r="BDI11" t="str">
        <v>Force</v>
      </c>
      <c r="BDJ11" t="str">
        <v>Health</v>
      </c>
      <c r="BDK11" t="str">
        <v>Enhance</v>
      </c>
      <c r="BDL11" t="str">
        <v>Magic</v>
      </c>
      <c r="BDM11" t="str">
        <v>Health</v>
      </c>
      <c r="BDN11" t="str">
        <v>Skill</v>
      </c>
      <c r="BDO11" t="str">
        <v>Magic</v>
      </c>
      <c r="BDY11" t="str">
        <v>Skill</v>
      </c>
      <c r="BDZ11" t="str">
        <v>Skill</v>
      </c>
      <c r="BEA11" t="str">
        <v>Skill</v>
      </c>
      <c r="BEB11" t="str">
        <v>Enhance</v>
      </c>
      <c r="BEC11" t="str">
        <v>Magic</v>
      </c>
      <c r="BED11" t="str">
        <v>Health</v>
      </c>
    </row>
    <row r="12" spans="1:1486">
      <c r="C12" t="str">
        <v>Resistance</v>
      </c>
      <c r="D12" t="str">
        <v>Influence</v>
      </c>
      <c r="E12" t="str">
        <v>Transmute</v>
      </c>
      <c r="G12" t="str">
        <v>Enhance</v>
      </c>
      <c r="H12" t="str">
        <v>Protection</v>
      </c>
      <c r="J12" t="str">
        <v>Recovery</v>
      </c>
      <c r="L12" t="str">
        <v>Melee</v>
      </c>
      <c r="P12" t="str">
        <v>Creature</v>
      </c>
      <c r="R12" t="str">
        <v>Melee</v>
      </c>
      <c r="X12" t="str">
        <v>Health</v>
      </c>
      <c r="Y12" t="str">
        <v>Health</v>
      </c>
      <c r="AA12" t="str">
        <v>Recovery</v>
      </c>
      <c r="AC12" t="str">
        <v>Health</v>
      </c>
      <c r="AD12" t="str">
        <v>Health</v>
      </c>
      <c r="AE12" t="str">
        <v>Transmute</v>
      </c>
      <c r="AF12" t="str">
        <v>Protection</v>
      </c>
      <c r="AM12" t="str">
        <v>Metamagic</v>
      </c>
      <c r="AU12" t="str">
        <v>Mobility</v>
      </c>
      <c r="AW12" t="str">
        <v>Rune</v>
      </c>
      <c r="BA12" t="str">
        <v>Water</v>
      </c>
      <c r="BB12" t="str">
        <v>Weaken</v>
      </c>
      <c r="BE12" t="str">
        <v>Melee</v>
      </c>
      <c r="BQ12" t="str">
        <v>Water</v>
      </c>
      <c r="BT12" t="str">
        <v>Teleport</v>
      </c>
      <c r="BU12" t="str">
        <v>Weaken</v>
      </c>
      <c r="BW12" t="str">
        <v>Weaken</v>
      </c>
      <c r="BX12" t="str">
        <v>Wind</v>
      </c>
      <c r="CG12" t="str">
        <v>Soul</v>
      </c>
      <c r="CP12" t="str">
        <v>Oblivion</v>
      </c>
      <c r="DY12" t="str">
        <v>Oblivion</v>
      </c>
      <c r="EC12" t="str">
        <v>Weaken</v>
      </c>
      <c r="EE12" t="str">
        <v>Weaken</v>
      </c>
      <c r="EF12" t="str">
        <v>Weaken</v>
      </c>
      <c r="EU12" t="str">
        <v>Metamagic</v>
      </c>
      <c r="EV12" t="str">
        <v>Weaken</v>
      </c>
      <c r="FF12" t="str">
        <v>Metamagic</v>
      </c>
      <c r="FG12" t="str">
        <v>Metamagic</v>
      </c>
      <c r="FI12" t="str">
        <v>Soul</v>
      </c>
      <c r="FO12" t="str">
        <v>Stamina</v>
      </c>
      <c r="FR12" t="str">
        <v>Poison</v>
      </c>
      <c r="FS12" t="str">
        <v>Wind</v>
      </c>
      <c r="FW12" t="str">
        <v>Rune</v>
      </c>
      <c r="GO12" t="str">
        <v>Recovery</v>
      </c>
      <c r="GR12" t="str">
        <v>Magic</v>
      </c>
      <c r="GS12" t="str">
        <v>Protection</v>
      </c>
      <c r="HL12" t="str">
        <v>Fire</v>
      </c>
      <c r="HM12" t="str">
        <v>Resistance</v>
      </c>
      <c r="HP12" t="str">
        <v>Weaken</v>
      </c>
      <c r="HT12" t="str">
        <v>Weaken</v>
      </c>
      <c r="HU12" t="str">
        <v>Weaken</v>
      </c>
      <c r="HV12" t="str">
        <v>Weaken</v>
      </c>
      <c r="HZ12" t="str">
        <v>Weaken</v>
      </c>
      <c r="IC12" t="str">
        <v>Recovery</v>
      </c>
      <c r="ID12" t="str">
        <v>Metamagic</v>
      </c>
      <c r="IH12" t="str">
        <v>Shock</v>
      </c>
      <c r="II12" t="str">
        <v>Shock</v>
      </c>
      <c r="JC12" t="str">
        <v>Recovery</v>
      </c>
      <c r="JJ12" t="str">
        <v>Magic</v>
      </c>
      <c r="JX12" t="str">
        <v>Resistance</v>
      </c>
      <c r="KF12" t="str">
        <v>Resistance</v>
      </c>
      <c r="KH12" t="str">
        <v>Soul</v>
      </c>
      <c r="KM12" t="str">
        <v>Transmute</v>
      </c>
      <c r="KN12" t="str">
        <v>Transmute</v>
      </c>
      <c r="KP12" t="str">
        <v>Transmute</v>
      </c>
      <c r="KU12" t="str">
        <v>Magic</v>
      </c>
      <c r="KV12" t="str">
        <v>Shadow</v>
      </c>
      <c r="KW12" t="str">
        <v>Shadow</v>
      </c>
      <c r="LA12" t="str">
        <v>Teleport</v>
      </c>
      <c r="LC12" t="str">
        <v>Shadow</v>
      </c>
      <c r="LF12" t="str">
        <v>Soul</v>
      </c>
      <c r="LG12" t="str">
        <v>Shadow</v>
      </c>
      <c r="LH12" t="str">
        <v>Magic</v>
      </c>
      <c r="LI12" t="str">
        <v>Light</v>
      </c>
      <c r="LJ12" t="str">
        <v>Shadow</v>
      </c>
      <c r="LK12" t="str">
        <v>Shadow</v>
      </c>
      <c r="LL12" t="str">
        <v>Magic</v>
      </c>
      <c r="LU12" t="str">
        <v>Oblivion</v>
      </c>
      <c r="LV12" t="str">
        <v>Water</v>
      </c>
      <c r="LW12" t="str">
        <v>Wind</v>
      </c>
      <c r="MT12" t="str">
        <v>Weaken</v>
      </c>
      <c r="MY12" t="str">
        <v>Resistance</v>
      </c>
      <c r="NC12" t="str">
        <v>Weaken</v>
      </c>
      <c r="OA12" t="str">
        <v>Shadow</v>
      </c>
      <c r="OF12" t="str">
        <v>Weaken</v>
      </c>
      <c r="OG12" t="str">
        <v>Metamagic</v>
      </c>
      <c r="OK12" t="str">
        <v>Transmute</v>
      </c>
      <c r="OQ12" t="str">
        <v>Weaken</v>
      </c>
      <c r="PC12" t="str">
        <v>Weaken</v>
      </c>
      <c r="PD12" t="str">
        <v>Weaken</v>
      </c>
      <c r="PE12" t="str">
        <v>Weaken</v>
      </c>
      <c r="PF12" t="str">
        <v>Shock</v>
      </c>
      <c r="PK12" t="str">
        <v>Weaken</v>
      </c>
      <c r="PL12" t="str">
        <v>Mobility</v>
      </c>
      <c r="QT12" t="str">
        <v>Influence</v>
      </c>
      <c r="QV12" t="str">
        <v>Influence</v>
      </c>
      <c r="RD12" t="str">
        <v>Weaken</v>
      </c>
      <c r="RE12" t="str">
        <v>Weaken</v>
      </c>
      <c r="RF12" t="str">
        <v>Weaken</v>
      </c>
      <c r="RG12" t="str">
        <v>Weaken</v>
      </c>
      <c r="RH12" t="str">
        <v>Weaken</v>
      </c>
      <c r="RS12" t="str">
        <v>Weaken</v>
      </c>
      <c r="RT12" t="str">
        <v>Weaken</v>
      </c>
      <c r="RU12" t="str">
        <v>Weaken</v>
      </c>
      <c r="RV12" t="str">
        <v>Weaken</v>
      </c>
      <c r="RW12" t="str">
        <v>Weaken</v>
      </c>
      <c r="SG12" t="str">
        <v>Weaken</v>
      </c>
      <c r="SH12" t="str">
        <v>Rune</v>
      </c>
      <c r="SI12" t="str">
        <v>Rune</v>
      </c>
      <c r="SJ12" t="str">
        <v>Rune</v>
      </c>
      <c r="SL12" t="str">
        <v>Weaken</v>
      </c>
      <c r="SN12" t="str">
        <v>Weaken</v>
      </c>
      <c r="ST12" t="str">
        <v>Recovery</v>
      </c>
      <c r="SU12" t="str">
        <v>Recovery</v>
      </c>
      <c r="SV12" t="str">
        <v>Stamina</v>
      </c>
      <c r="SY12" t="str">
        <v>Magicka</v>
      </c>
      <c r="TB12" t="str">
        <v>Skill</v>
      </c>
      <c r="TJ12" t="str">
        <v>Recovery</v>
      </c>
      <c r="TK12" t="str">
        <v>Recovery</v>
      </c>
      <c r="TL12" t="str">
        <v>Stamina</v>
      </c>
      <c r="TO12" t="str">
        <v>Magicka</v>
      </c>
      <c r="TU12" t="str">
        <v>Weaken</v>
      </c>
      <c r="TW12" t="str">
        <v>Transmute</v>
      </c>
      <c r="TZ12" t="str">
        <v>Weaken</v>
      </c>
      <c r="UB12" t="str">
        <v>Transmute</v>
      </c>
      <c r="UC12" t="str">
        <v>Resistance</v>
      </c>
      <c r="UD12" t="str">
        <v>Resistance</v>
      </c>
      <c r="UG12" t="str">
        <v>Resistance</v>
      </c>
      <c r="UH12" t="str">
        <v>Shock</v>
      </c>
      <c r="UI12" t="str">
        <v>Wind</v>
      </c>
      <c r="UJ12" t="str">
        <v>Transmute</v>
      </c>
      <c r="UO12" t="str">
        <v>Rune</v>
      </c>
      <c r="UQ12" t="str">
        <v>Weaken</v>
      </c>
      <c r="US12" t="str">
        <v>Weaken</v>
      </c>
      <c r="UY12" t="str">
        <v>Transmute</v>
      </c>
      <c r="VA12" t="str">
        <v>Weaken</v>
      </c>
      <c r="VB12" t="str">
        <v>Weaken</v>
      </c>
      <c r="VC12" t="str">
        <v>Weaken</v>
      </c>
      <c r="VE12" t="str">
        <v>Wind</v>
      </c>
      <c r="VF12" t="str">
        <v>Transmute</v>
      </c>
      <c r="VL12" t="str">
        <v>Transmute</v>
      </c>
      <c r="VO12" t="str">
        <v>Weaken</v>
      </c>
      <c r="VR12" t="str">
        <v>Mobility</v>
      </c>
      <c r="VT12" t="str">
        <v>Weaken</v>
      </c>
      <c r="VW12" t="str">
        <v>Oblivion</v>
      </c>
      <c r="WL12" t="str">
        <v>Recovery</v>
      </c>
      <c r="XN12" t="str">
        <v>Recovery</v>
      </c>
      <c r="YA12" t="str">
        <v>Rune</v>
      </c>
      <c r="ZP12" t="str">
        <v>Health</v>
      </c>
      <c r="ZS12" t="str">
        <v>Rune</v>
      </c>
      <c r="ZT12" t="str">
        <v>Magicka</v>
      </c>
      <c r="AAD12" t="str">
        <v>Rune</v>
      </c>
      <c r="AAI12" t="str">
        <v>Rune</v>
      </c>
      <c r="AAO12" t="str">
        <v>Weaken</v>
      </c>
      <c r="AAP12" t="str">
        <v>Rune</v>
      </c>
      <c r="AAR12" t="str">
        <v>Perception</v>
      </c>
      <c r="ABC12" t="str">
        <v>Perception</v>
      </c>
      <c r="ABE12" t="str">
        <v>Weaken</v>
      </c>
      <c r="ABZ12" t="str">
        <v>Resistance</v>
      </c>
      <c r="ACN12" t="str">
        <v>Ward</v>
      </c>
      <c r="ACQ12" t="str">
        <v>Rune</v>
      </c>
      <c r="ADE12" t="str">
        <v>Resistance</v>
      </c>
      <c r="ADH12" t="str">
        <v>Ward</v>
      </c>
      <c r="ADN12" t="str">
        <v>Perception</v>
      </c>
      <c r="ADZ12" t="str">
        <v>Perception</v>
      </c>
      <c r="AEA12" t="str">
        <v>Perception</v>
      </c>
      <c r="AEB12" t="str">
        <v>Perception</v>
      </c>
      <c r="AEC12" t="str">
        <v>Shock</v>
      </c>
      <c r="AEU12" t="str">
        <v>Perception</v>
      </c>
      <c r="AEZ12" t="str">
        <v>Perception</v>
      </c>
      <c r="AFA12" t="str">
        <v>Perception</v>
      </c>
      <c r="AFC12" t="str">
        <v>Perception</v>
      </c>
      <c r="AJU12" t="str">
        <v>Shock</v>
      </c>
      <c r="AKF12" t="str">
        <v>Rune</v>
      </c>
      <c r="AKN12" t="str">
        <v>Frost</v>
      </c>
      <c r="AKO12" t="str">
        <v>Frost</v>
      </c>
      <c r="AKP12" t="str">
        <v>Shock</v>
      </c>
      <c r="ALB12" t="str">
        <v>Weaken</v>
      </c>
      <c r="ALH12" t="str">
        <v>Weaken</v>
      </c>
      <c r="ALI12" t="str">
        <v>Weaken</v>
      </c>
      <c r="ALJ12" t="str">
        <v>Weaken</v>
      </c>
      <c r="ALM12" t="str">
        <v>Frost</v>
      </c>
      <c r="ALS12" t="str">
        <v>Shock</v>
      </c>
      <c r="ALT12" t="str">
        <v>Shock</v>
      </c>
      <c r="ALU12" t="str">
        <v>Shock</v>
      </c>
      <c r="ANH12" t="str">
        <v>Rune</v>
      </c>
      <c r="ANI12" t="str">
        <v>Rune</v>
      </c>
      <c r="ANJ12" t="str">
        <v>Rune</v>
      </c>
      <c r="ANO12" t="str">
        <v>Rune</v>
      </c>
      <c r="ANP12" t="str">
        <v>Rune</v>
      </c>
      <c r="ANQ12" t="str">
        <v>Rune</v>
      </c>
      <c r="AOD12" t="str">
        <v>Skill</v>
      </c>
      <c r="AOE12" t="str">
        <v>Skill</v>
      </c>
      <c r="AOF12" t="str">
        <v>Skill</v>
      </c>
      <c r="AOG12" t="str">
        <v>Skill</v>
      </c>
      <c r="AOO12" t="str">
        <v>Recovery</v>
      </c>
      <c r="AOW12" t="str">
        <v>Resistance</v>
      </c>
      <c r="AOX12" t="str">
        <v>Soul</v>
      </c>
      <c r="APF12" t="str">
        <v>Poison</v>
      </c>
      <c r="APO12" t="str">
        <v>Shadow</v>
      </c>
      <c r="APQ12" t="str">
        <v>Weaken</v>
      </c>
      <c r="APR12" t="str">
        <v>Weaken</v>
      </c>
      <c r="APS12" t="str">
        <v>Recovery</v>
      </c>
      <c r="APT12" t="str">
        <v>Weaken</v>
      </c>
      <c r="APU12" t="str">
        <v>Weaken</v>
      </c>
      <c r="APV12" t="str">
        <v>Weaken</v>
      </c>
      <c r="APW12" t="str">
        <v>Shadow</v>
      </c>
      <c r="AQH12" t="str">
        <v>Shadow</v>
      </c>
      <c r="AQQ12" t="str">
        <v>Morale</v>
      </c>
      <c r="AQW12" t="str">
        <v>Shadow</v>
      </c>
      <c r="AQX12" t="str">
        <v>Shadow</v>
      </c>
      <c r="AQY12" t="str">
        <v>Perception</v>
      </c>
      <c r="AQZ12" t="str">
        <v>Perception</v>
      </c>
      <c r="ARA12" t="str">
        <v>Perception</v>
      </c>
      <c r="ARB12" t="str">
        <v>Perception</v>
      </c>
      <c r="ARC12" t="str">
        <v>Perception</v>
      </c>
      <c r="ARK12" t="str">
        <v>Weaken</v>
      </c>
      <c r="ASB12" t="str">
        <v>Weaken</v>
      </c>
      <c r="AUC12" t="str">
        <v>Weaken</v>
      </c>
      <c r="AUD12" t="str">
        <v>Weaken</v>
      </c>
      <c r="AUE12" t="str">
        <v>Weaken</v>
      </c>
      <c r="AUK12" t="str">
        <v>Health</v>
      </c>
      <c r="AUR12" t="str">
        <v>Recovery</v>
      </c>
      <c r="AUT12" t="str">
        <v>Influence</v>
      </c>
      <c r="AUV12" t="str">
        <v>Weaken</v>
      </c>
      <c r="AUZ12" t="str">
        <v>Morale</v>
      </c>
      <c r="AVH12" t="str">
        <v>Morale</v>
      </c>
      <c r="AVJ12" t="str">
        <v>Rune</v>
      </c>
      <c r="AVK12" t="str">
        <v>Rune</v>
      </c>
      <c r="AVQ12" t="str">
        <v>Weaken</v>
      </c>
      <c r="AWB12" t="str">
        <v>Weaken</v>
      </c>
      <c r="AWQ12" t="str">
        <v>Ward</v>
      </c>
      <c r="AWV12" t="str">
        <v>Transmute</v>
      </c>
      <c r="AYD12" t="str">
        <v>Oblivion</v>
      </c>
      <c r="AYM12" t="str">
        <v>Oblivion</v>
      </c>
      <c r="AYN12" t="str">
        <v>Oblivion</v>
      </c>
      <c r="AYO12" t="str">
        <v>Shock</v>
      </c>
      <c r="AZR12" t="str">
        <v>Morale</v>
      </c>
      <c r="AZX12" t="str">
        <v>Rune</v>
      </c>
      <c r="AZY12" t="str">
        <v>Morale</v>
      </c>
      <c r="BAC12" t="str">
        <v>Morale</v>
      </c>
      <c r="BAH12" t="str">
        <v>Ward</v>
      </c>
      <c r="BAL12" t="str">
        <v>Ward</v>
      </c>
      <c r="BAP12" t="str">
        <v>Ward</v>
      </c>
      <c r="BAX12" t="str">
        <v>Rune</v>
      </c>
      <c r="BBC12" t="str">
        <v>Recovery</v>
      </c>
      <c r="BBD12" t="str">
        <v>Ward</v>
      </c>
      <c r="BBE12" t="str">
        <v>Ward</v>
      </c>
      <c r="BBF12" t="str">
        <v>Ward</v>
      </c>
      <c r="BCL12" t="str">
        <v>Magicka</v>
      </c>
      <c r="BCP12" t="str">
        <v>Fire</v>
      </c>
      <c r="BCQ12" t="str">
        <v>Frost</v>
      </c>
      <c r="BCR12" t="str">
        <v>Resistance</v>
      </c>
      <c r="BCV12" t="str">
        <v>Health</v>
      </c>
      <c r="BCW12" t="str">
        <v>Magicka</v>
      </c>
      <c r="BDA12" t="str">
        <v>Health</v>
      </c>
      <c r="BDE12" t="str">
        <v>Perception</v>
      </c>
      <c r="BDF12" t="str">
        <v>Weaken</v>
      </c>
      <c r="BDG12" t="str">
        <v>Perception</v>
      </c>
      <c r="BDH12" t="str">
        <v>Morale</v>
      </c>
      <c r="BDJ12" t="str">
        <v>Recovery</v>
      </c>
      <c r="BDK12" t="str">
        <v>Skill</v>
      </c>
      <c r="BDL12" t="str">
        <v>Resistance</v>
      </c>
      <c r="BDM12" t="str">
        <v>Recovery</v>
      </c>
      <c r="BDO12" t="str">
        <v>Resistance</v>
      </c>
      <c r="BEB12" t="str">
        <v>Skill</v>
      </c>
      <c r="BEC12" t="str">
        <v>Resistance</v>
      </c>
      <c r="BED12" t="str">
        <v>Recovery</v>
      </c>
    </row>
    <row r="13" spans="1:1486">
      <c r="G13" t="str">
        <v>Health</v>
      </c>
      <c r="L13" t="str">
        <v>Mobility</v>
      </c>
      <c r="P13" t="str">
        <v>Influence</v>
      </c>
      <c r="Y13" t="str">
        <v>Recovery</v>
      </c>
      <c r="AA13" t="str">
        <v>Transmute</v>
      </c>
      <c r="AD13" t="str">
        <v>Recovery</v>
      </c>
      <c r="AE13" t="str">
        <v>Water</v>
      </c>
      <c r="AM13" t="str">
        <v>Rune</v>
      </c>
      <c r="BQ13" t="str">
        <v>Wind</v>
      </c>
      <c r="DY13" t="str">
        <v>Shock</v>
      </c>
      <c r="GO13" t="str">
        <v>Skill</v>
      </c>
      <c r="GR13" t="str">
        <v>Transmute</v>
      </c>
      <c r="GS13" t="str">
        <v>Resistance</v>
      </c>
      <c r="HL13" t="str">
        <v>Metamagic</v>
      </c>
      <c r="HU13" t="str">
        <v>Wind</v>
      </c>
      <c r="HZ13" t="str">
        <v>Wind</v>
      </c>
      <c r="JJ13" t="str">
        <v>Transmute</v>
      </c>
      <c r="JX13" t="str">
        <v>Weaken</v>
      </c>
      <c r="OG13" t="str">
        <v>Shock</v>
      </c>
      <c r="SY13" t="str">
        <v>Stamina</v>
      </c>
      <c r="TO13" t="str">
        <v>Stamina</v>
      </c>
      <c r="UO13" t="str">
        <v>Weaken</v>
      </c>
      <c r="VR13" t="str">
        <v>Wind</v>
      </c>
      <c r="VW13" t="str">
        <v>Soul</v>
      </c>
      <c r="WL13" t="str">
        <v>Soul</v>
      </c>
      <c r="XN13" t="str">
        <v>Soul</v>
      </c>
      <c r="ABZ13" t="str">
        <v>Rune</v>
      </c>
      <c r="ADE13" t="str">
        <v>Rune</v>
      </c>
      <c r="ADN13" t="str">
        <v>Time</v>
      </c>
      <c r="ADZ13" t="str">
        <v>Time</v>
      </c>
      <c r="AEA13" t="str">
        <v>Time</v>
      </c>
      <c r="AEB13" t="str">
        <v>Time</v>
      </c>
      <c r="AEU13" t="str">
        <v>Time</v>
      </c>
      <c r="AEZ13" t="str">
        <v>Time</v>
      </c>
      <c r="AFA13" t="str">
        <v>Time</v>
      </c>
      <c r="AFC13" t="str">
        <v>Time</v>
      </c>
      <c r="AKN13" t="str">
        <v>Shock</v>
      </c>
      <c r="ALM13" t="str">
        <v>Shock</v>
      </c>
      <c r="APS13" t="str">
        <v>Shadow</v>
      </c>
      <c r="AQH13" t="str">
        <v>Transmute</v>
      </c>
      <c r="AQQ13" t="str">
        <v>Shadow</v>
      </c>
      <c r="AQY13" t="str">
        <v>Time</v>
      </c>
      <c r="AQZ13" t="str">
        <v>Time</v>
      </c>
      <c r="ARA13" t="str">
        <v>Time</v>
      </c>
      <c r="ARB13" t="str">
        <v>Time</v>
      </c>
      <c r="ARC13" t="str">
        <v>Time</v>
      </c>
      <c r="AUR13" t="str">
        <v>Shock</v>
      </c>
      <c r="BBC13" t="str">
        <v>Rune</v>
      </c>
      <c r="BCP13" t="str">
        <v>Resistance</v>
      </c>
      <c r="BCQ13" t="str">
        <v>Resistance</v>
      </c>
      <c r="BCR13" t="str">
        <v>Shock</v>
      </c>
    </row>
  </sheetData>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errorStyle="warning" allowBlank="1" showErrorMessage="1" xr:uid="{631E6ED1-DCB7-4ACE-B692-C66FEE124D36}">
          <x14:formula1>
            <xm:f>IndexTable!$C$2:$C$65</xm:f>
          </x14:formula1>
          <xm:sqref>V6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IndexTable</vt:lpstr>
      <vt:lpstr>AssignAspects</vt:lpstr>
      <vt:lpstr>Apocalypse</vt:lpstr>
      <vt:lpstr>Sheet2</vt:lpstr>
      <vt:lpstr>Sheet3</vt:lpstr>
      <vt:lpstr>ArchtypeTable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Coleman</dc:creator>
  <cp:lastModifiedBy>Dave Coleman</cp:lastModifiedBy>
  <dcterms:created xsi:type="dcterms:W3CDTF">2019-12-24T05:48:02Z</dcterms:created>
  <dcterms:modified xsi:type="dcterms:W3CDTF">2020-01-10T00:59:28Z</dcterms:modified>
</cp:coreProperties>
</file>