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\OneDrive - SENA\Desktop\Taller_cartas_por_atributos\"/>
    </mc:Choice>
  </mc:AlternateContent>
  <xr:revisionPtr revIDLastSave="0" documentId="8_{91E9F775-534E-4B36-912C-BC2899E8F466}" xr6:coauthVersionLast="47" xr6:coauthVersionMax="47" xr10:uidLastSave="{00000000-0000-0000-0000-000000000000}"/>
  <bookViews>
    <workbookView xWindow="-120" yWindow="-120" windowWidth="20730" windowHeight="11040" xr2:uid="{83AACFCE-705B-47A3-A551-A9DEEE26180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  <c r="C33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F3" i="1" l="1"/>
  <c r="F15" i="1"/>
  <c r="F27" i="1"/>
  <c r="E9" i="1"/>
  <c r="E21" i="1"/>
  <c r="D3" i="1"/>
  <c r="D15" i="1"/>
  <c r="D27" i="1"/>
  <c r="F16" i="1"/>
  <c r="F28" i="1"/>
  <c r="E10" i="1"/>
  <c r="E22" i="1"/>
  <c r="D4" i="1"/>
  <c r="D16" i="1"/>
  <c r="D28" i="1"/>
  <c r="F17" i="1"/>
  <c r="F29" i="1"/>
  <c r="E11" i="1"/>
  <c r="E23" i="1"/>
  <c r="D17" i="1"/>
  <c r="D29" i="1"/>
  <c r="E17" i="1"/>
  <c r="D13" i="1"/>
  <c r="F26" i="1"/>
  <c r="F4" i="1"/>
  <c r="F5" i="1"/>
  <c r="D5" i="1"/>
  <c r="F6" i="1"/>
  <c r="F18" i="1"/>
  <c r="F30" i="1"/>
  <c r="E12" i="1"/>
  <c r="E24" i="1"/>
  <c r="D6" i="1"/>
  <c r="D18" i="1"/>
  <c r="D30" i="1"/>
  <c r="F20" i="1"/>
  <c r="E14" i="1"/>
  <c r="E26" i="1"/>
  <c r="D8" i="1"/>
  <c r="D20" i="1"/>
  <c r="D2" i="1"/>
  <c r="F21" i="1"/>
  <c r="E3" i="1"/>
  <c r="E27" i="1"/>
  <c r="D9" i="1"/>
  <c r="D21" i="1"/>
  <c r="E4" i="1"/>
  <c r="E16" i="1"/>
  <c r="D10" i="1"/>
  <c r="F25" i="1"/>
  <c r="E20" i="1"/>
  <c r="F7" i="1"/>
  <c r="F19" i="1"/>
  <c r="F31" i="1"/>
  <c r="E13" i="1"/>
  <c r="E25" i="1"/>
  <c r="D7" i="1"/>
  <c r="D19" i="1"/>
  <c r="D31" i="1"/>
  <c r="F2" i="1"/>
  <c r="E15" i="1"/>
  <c r="F22" i="1"/>
  <c r="E28" i="1"/>
  <c r="D22" i="1"/>
  <c r="F11" i="1"/>
  <c r="F23" i="1"/>
  <c r="E5" i="1"/>
  <c r="D11" i="1"/>
  <c r="F13" i="1"/>
  <c r="D26" i="1"/>
  <c r="F8" i="1"/>
  <c r="E29" i="1"/>
  <c r="E19" i="1"/>
  <c r="D14" i="1"/>
  <c r="F9" i="1"/>
  <c r="D23" i="1"/>
  <c r="E31" i="1"/>
  <c r="E2" i="1"/>
  <c r="F10" i="1"/>
  <c r="F14" i="1"/>
  <c r="F12" i="1"/>
  <c r="F24" i="1"/>
  <c r="E6" i="1"/>
  <c r="E18" i="1"/>
  <c r="E30" i="1"/>
  <c r="D12" i="1"/>
  <c r="D24" i="1"/>
  <c r="E7" i="1"/>
  <c r="D25" i="1"/>
  <c r="E8" i="1"/>
</calcChain>
</file>

<file path=xl/sharedStrings.xml><?xml version="1.0" encoding="utf-8"?>
<sst xmlns="http://schemas.openxmlformats.org/spreadsheetml/2006/main" count="7" uniqueCount="7">
  <si>
    <t>Subgrupo</t>
  </si>
  <si>
    <t>Latas defectuosas</t>
  </si>
  <si>
    <t>pi</t>
  </si>
  <si>
    <t>UCL</t>
  </si>
  <si>
    <t>CL</t>
  </si>
  <si>
    <t>LCL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</si>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</sst>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Carta P (n constante)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Hoja1!$C$2:$C$31</c:f>
              <c:numCache>
                <c:formatCode>General</c:formatCode>
                <c:ptCount val="30"/>
                <c:pt idx="0">
                  <c:v>0.24</c:v>
                </c:pt>
                <c:pt idx="1">
                  <c:v>0.3</c:v>
                </c:pt>
                <c:pt idx="2">
                  <c:v>0.16</c:v>
                </c:pt>
                <c:pt idx="3">
                  <c:v>0.2</c:v>
                </c:pt>
                <c:pt idx="4">
                  <c:v>0.08</c:v>
                </c:pt>
                <c:pt idx="5">
                  <c:v>0.14000000000000001</c:v>
                </c:pt>
                <c:pt idx="6">
                  <c:v>0.32</c:v>
                </c:pt>
                <c:pt idx="7">
                  <c:v>0.18</c:v>
                </c:pt>
                <c:pt idx="8">
                  <c:v>0.28000000000000003</c:v>
                </c:pt>
                <c:pt idx="9">
                  <c:v>0.2</c:v>
                </c:pt>
                <c:pt idx="10">
                  <c:v>0.1</c:v>
                </c:pt>
                <c:pt idx="11">
                  <c:v>0.12</c:v>
                </c:pt>
                <c:pt idx="12">
                  <c:v>0.34</c:v>
                </c:pt>
                <c:pt idx="13">
                  <c:v>0.24</c:v>
                </c:pt>
                <c:pt idx="14">
                  <c:v>0.44</c:v>
                </c:pt>
                <c:pt idx="15">
                  <c:v>0.16</c:v>
                </c:pt>
                <c:pt idx="16">
                  <c:v>0.2</c:v>
                </c:pt>
                <c:pt idx="17">
                  <c:v>0.1</c:v>
                </c:pt>
                <c:pt idx="18">
                  <c:v>0.26</c:v>
                </c:pt>
                <c:pt idx="19">
                  <c:v>0.22</c:v>
                </c:pt>
                <c:pt idx="20">
                  <c:v>0.4</c:v>
                </c:pt>
                <c:pt idx="21">
                  <c:v>0.36</c:v>
                </c:pt>
                <c:pt idx="22">
                  <c:v>0.48</c:v>
                </c:pt>
                <c:pt idx="23">
                  <c:v>0.3</c:v>
                </c:pt>
                <c:pt idx="24">
                  <c:v>0.18</c:v>
                </c:pt>
                <c:pt idx="25">
                  <c:v>0.24</c:v>
                </c:pt>
                <c:pt idx="26">
                  <c:v>0.14000000000000001</c:v>
                </c:pt>
                <c:pt idx="27">
                  <c:v>0.26</c:v>
                </c:pt>
                <c:pt idx="28">
                  <c:v>0.18</c:v>
                </c:pt>
                <c:pt idx="29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38-4579-92BC-128FB8A828A4}"/>
            </c:ext>
          </c:extLst>
        </c:ser>
        <c:ser>
          <c:idx val="1"/>
          <c:order val="1"/>
          <c:tx>
            <c:strRef>
              <c:f>Hoja1!$D$1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Hoja1!$D$2:$D$31</c:f>
              <c:numCache>
                <c:formatCode>General</c:formatCode>
                <c:ptCount val="30"/>
                <c:pt idx="0">
                  <c:v>0.41023911859473844</c:v>
                </c:pt>
                <c:pt idx="1">
                  <c:v>0.41023911859473844</c:v>
                </c:pt>
                <c:pt idx="2">
                  <c:v>0.41023911859473844</c:v>
                </c:pt>
                <c:pt idx="3">
                  <c:v>0.41023911859473844</c:v>
                </c:pt>
                <c:pt idx="4">
                  <c:v>0.41023911859473844</c:v>
                </c:pt>
                <c:pt idx="5">
                  <c:v>0.41023911859473844</c:v>
                </c:pt>
                <c:pt idx="6">
                  <c:v>0.41023911859473844</c:v>
                </c:pt>
                <c:pt idx="7">
                  <c:v>0.41023911859473844</c:v>
                </c:pt>
                <c:pt idx="8">
                  <c:v>0.41023911859473844</c:v>
                </c:pt>
                <c:pt idx="9">
                  <c:v>0.41023911859473844</c:v>
                </c:pt>
                <c:pt idx="10">
                  <c:v>0.41023911859473844</c:v>
                </c:pt>
                <c:pt idx="11">
                  <c:v>0.41023911859473844</c:v>
                </c:pt>
                <c:pt idx="12">
                  <c:v>0.41023911859473844</c:v>
                </c:pt>
                <c:pt idx="13">
                  <c:v>0.41023911859473844</c:v>
                </c:pt>
                <c:pt idx="14">
                  <c:v>0.41023911859473844</c:v>
                </c:pt>
                <c:pt idx="15">
                  <c:v>0.41023911859473844</c:v>
                </c:pt>
                <c:pt idx="16">
                  <c:v>0.41023911859473844</c:v>
                </c:pt>
                <c:pt idx="17">
                  <c:v>0.41023911859473844</c:v>
                </c:pt>
                <c:pt idx="18">
                  <c:v>0.41023911859473844</c:v>
                </c:pt>
                <c:pt idx="19">
                  <c:v>0.41023911859473844</c:v>
                </c:pt>
                <c:pt idx="20">
                  <c:v>0.41023911859473844</c:v>
                </c:pt>
                <c:pt idx="21">
                  <c:v>0.41023911859473844</c:v>
                </c:pt>
                <c:pt idx="22">
                  <c:v>0.41023911859473844</c:v>
                </c:pt>
                <c:pt idx="23">
                  <c:v>0.41023911859473844</c:v>
                </c:pt>
                <c:pt idx="24">
                  <c:v>0.41023911859473844</c:v>
                </c:pt>
                <c:pt idx="25">
                  <c:v>0.41023911859473844</c:v>
                </c:pt>
                <c:pt idx="26">
                  <c:v>0.41023911859473844</c:v>
                </c:pt>
                <c:pt idx="27">
                  <c:v>0.41023911859473844</c:v>
                </c:pt>
                <c:pt idx="28">
                  <c:v>0.41023911859473844</c:v>
                </c:pt>
                <c:pt idx="29">
                  <c:v>0.41023911859473844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38-4579-92BC-128FB8A828A4}"/>
            </c:ext>
          </c:extLst>
        </c:ser>
        <c:ser>
          <c:idx val="2"/>
          <c:order val="2"/>
          <c:tx>
            <c:strRef>
              <c:f>Hoja1!$E$1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Hoja1!$E$2:$E$31</c:f>
              <c:numCache>
                <c:formatCode>General</c:formatCode>
                <c:ptCount val="30"/>
                <c:pt idx="0">
                  <c:v>0.23133333333333334</c:v>
                </c:pt>
                <c:pt idx="1">
                  <c:v>0.23133333333333334</c:v>
                </c:pt>
                <c:pt idx="2">
                  <c:v>0.23133333333333334</c:v>
                </c:pt>
                <c:pt idx="3">
                  <c:v>0.23133333333333334</c:v>
                </c:pt>
                <c:pt idx="4">
                  <c:v>0.23133333333333334</c:v>
                </c:pt>
                <c:pt idx="5">
                  <c:v>0.23133333333333334</c:v>
                </c:pt>
                <c:pt idx="6">
                  <c:v>0.23133333333333334</c:v>
                </c:pt>
                <c:pt idx="7">
                  <c:v>0.23133333333333334</c:v>
                </c:pt>
                <c:pt idx="8">
                  <c:v>0.23133333333333334</c:v>
                </c:pt>
                <c:pt idx="9">
                  <c:v>0.23133333333333334</c:v>
                </c:pt>
                <c:pt idx="10">
                  <c:v>0.23133333333333334</c:v>
                </c:pt>
                <c:pt idx="11">
                  <c:v>0.23133333333333334</c:v>
                </c:pt>
                <c:pt idx="12">
                  <c:v>0.23133333333333334</c:v>
                </c:pt>
                <c:pt idx="13">
                  <c:v>0.23133333333333334</c:v>
                </c:pt>
                <c:pt idx="14">
                  <c:v>0.23133333333333334</c:v>
                </c:pt>
                <c:pt idx="15">
                  <c:v>0.23133333333333334</c:v>
                </c:pt>
                <c:pt idx="16">
                  <c:v>0.23133333333333334</c:v>
                </c:pt>
                <c:pt idx="17">
                  <c:v>0.23133333333333334</c:v>
                </c:pt>
                <c:pt idx="18">
                  <c:v>0.23133333333333334</c:v>
                </c:pt>
                <c:pt idx="19">
                  <c:v>0.23133333333333334</c:v>
                </c:pt>
                <c:pt idx="20">
                  <c:v>0.23133333333333334</c:v>
                </c:pt>
                <c:pt idx="21">
                  <c:v>0.23133333333333334</c:v>
                </c:pt>
                <c:pt idx="22">
                  <c:v>0.23133333333333334</c:v>
                </c:pt>
                <c:pt idx="23">
                  <c:v>0.23133333333333334</c:v>
                </c:pt>
                <c:pt idx="24">
                  <c:v>0.23133333333333334</c:v>
                </c:pt>
                <c:pt idx="25">
                  <c:v>0.23133333333333334</c:v>
                </c:pt>
                <c:pt idx="26">
                  <c:v>0.23133333333333334</c:v>
                </c:pt>
                <c:pt idx="27">
                  <c:v>0.23133333333333334</c:v>
                </c:pt>
                <c:pt idx="28">
                  <c:v>0.23133333333333334</c:v>
                </c:pt>
                <c:pt idx="29">
                  <c:v>0.23133333333333334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38-4579-92BC-128FB8A828A4}"/>
            </c:ext>
          </c:extLst>
        </c:ser>
        <c:ser>
          <c:idx val="3"/>
          <c:order val="3"/>
          <c:tx>
            <c:strRef>
              <c:f>Hoja1!$F$1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Hoja1!$F$2:$F$31</c:f>
              <c:numCache>
                <c:formatCode>General</c:formatCode>
                <c:ptCount val="30"/>
                <c:pt idx="0">
                  <c:v>5.2427548071928232E-2</c:v>
                </c:pt>
                <c:pt idx="1">
                  <c:v>5.2427548071928232E-2</c:v>
                </c:pt>
                <c:pt idx="2">
                  <c:v>5.2427548071928232E-2</c:v>
                </c:pt>
                <c:pt idx="3">
                  <c:v>5.2427548071928232E-2</c:v>
                </c:pt>
                <c:pt idx="4">
                  <c:v>5.2427548071928232E-2</c:v>
                </c:pt>
                <c:pt idx="5">
                  <c:v>5.2427548071928232E-2</c:v>
                </c:pt>
                <c:pt idx="6">
                  <c:v>5.2427548071928232E-2</c:v>
                </c:pt>
                <c:pt idx="7">
                  <c:v>5.2427548071928232E-2</c:v>
                </c:pt>
                <c:pt idx="8">
                  <c:v>5.2427548071928232E-2</c:v>
                </c:pt>
                <c:pt idx="9">
                  <c:v>5.2427548071928232E-2</c:v>
                </c:pt>
                <c:pt idx="10">
                  <c:v>5.2427548071928232E-2</c:v>
                </c:pt>
                <c:pt idx="11">
                  <c:v>5.2427548071928232E-2</c:v>
                </c:pt>
                <c:pt idx="12">
                  <c:v>5.2427548071928232E-2</c:v>
                </c:pt>
                <c:pt idx="13">
                  <c:v>5.2427548071928232E-2</c:v>
                </c:pt>
                <c:pt idx="14">
                  <c:v>5.2427548071928232E-2</c:v>
                </c:pt>
                <c:pt idx="15">
                  <c:v>5.2427548071928232E-2</c:v>
                </c:pt>
                <c:pt idx="16">
                  <c:v>5.2427548071928232E-2</c:v>
                </c:pt>
                <c:pt idx="17">
                  <c:v>5.2427548071928232E-2</c:v>
                </c:pt>
                <c:pt idx="18">
                  <c:v>5.2427548071928232E-2</c:v>
                </c:pt>
                <c:pt idx="19">
                  <c:v>5.2427548071928232E-2</c:v>
                </c:pt>
                <c:pt idx="20">
                  <c:v>5.2427548071928232E-2</c:v>
                </c:pt>
                <c:pt idx="21">
                  <c:v>5.2427548071928232E-2</c:v>
                </c:pt>
                <c:pt idx="22">
                  <c:v>5.2427548071928232E-2</c:v>
                </c:pt>
                <c:pt idx="23">
                  <c:v>5.2427548071928232E-2</c:v>
                </c:pt>
                <c:pt idx="24">
                  <c:v>5.2427548071928232E-2</c:v>
                </c:pt>
                <c:pt idx="25">
                  <c:v>5.2427548071928232E-2</c:v>
                </c:pt>
                <c:pt idx="26">
                  <c:v>5.2427548071928232E-2</c:v>
                </c:pt>
                <c:pt idx="27">
                  <c:v>5.2427548071928232E-2</c:v>
                </c:pt>
                <c:pt idx="28">
                  <c:v>5.2427548071928232E-2</c:v>
                </c:pt>
                <c:pt idx="29">
                  <c:v>5.2427548071928232E-2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38-4579-92BC-128FB8A82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349504"/>
        <c:axId val="263027552"/>
      </c:lineChart>
      <c:catAx>
        <c:axId val="26434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63027552"/>
        <c:crosses val="autoZero"/>
        <c:auto val="1"/>
        <c:lblAlgn val="ctr"/>
        <c:lblOffset val="100"/>
        <c:noMultiLvlLbl val="0"/>
      </c:catAx>
      <c:valAx>
        <c:axId val="26302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6434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</xdr:row>
      <xdr:rowOff>4762</xdr:rowOff>
    </xdr:from>
    <xdr:to>
      <xdr:col>13</xdr:col>
      <xdr:colOff>28575</xdr:colOff>
      <xdr:row>14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E34734-811B-E040-2BD4-4518BB877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01522-7632-4BF5-B693-D2E5FC267D5C}">
  <dimension ref="A1:F33"/>
  <sheetViews>
    <sheetView tabSelected="1" workbookViewId="0">
      <selection sqref="A1:F33"/>
    </sheetView>
  </sheetViews>
  <sheetFormatPr baseColWidth="10" defaultRowHeight="15" x14ac:dyDescent="0.25"/>
  <cols>
    <col min="2" max="2" width="16.42578125" customWidth="1"/>
    <col min="3" max="3" width="5.7109375" customWidth="1"/>
    <col min="4" max="4" width="7.28515625" customWidth="1"/>
    <col min="5" max="5" width="6.7109375" customWidth="1"/>
    <col min="6" max="6" width="8.140625" customWidth="1"/>
  </cols>
  <sheetData>
    <row r="1" spans="1:6" x14ac:dyDescent="0.25">
      <c r="A1" s="1" t="s">
        <v>0</v>
      </c>
      <c r="B1" s="3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4">
        <v>1</v>
      </c>
      <c r="B2" s="4">
        <v>12</v>
      </c>
      <c r="C2" s="1">
        <f>B2/50</f>
        <v>0.24</v>
      </c>
      <c r="D2" s="2">
        <f>$C$33+3*SQRT(($C$33*(1-$C$33))/50)</f>
        <v>0.41023911859473844</v>
      </c>
      <c r="E2" s="2">
        <f>$C$33</f>
        <v>0.23133333333333334</v>
      </c>
      <c r="F2" s="2">
        <f>$C$33-3*SQRT(($C$33*(1-$C$33))/50)</f>
        <v>5.2427548071928232E-2</v>
      </c>
    </row>
    <row r="3" spans="1:6" x14ac:dyDescent="0.25">
      <c r="A3" s="4">
        <v>2</v>
      </c>
      <c r="B3" s="4">
        <v>15</v>
      </c>
      <c r="C3" s="1">
        <f t="shared" ref="C3:C31" si="0">B3/50</f>
        <v>0.3</v>
      </c>
      <c r="D3" s="2">
        <f>$C$33+3*SQRT(($C$33*(1-$C$33))/50)</f>
        <v>0.41023911859473844</v>
      </c>
      <c r="E3" s="2">
        <f>$C$33</f>
        <v>0.23133333333333334</v>
      </c>
      <c r="F3" s="2">
        <f>$C$33-3*SQRT(($C$33*(1-$C$33))/50)</f>
        <v>5.2427548071928232E-2</v>
      </c>
    </row>
    <row r="4" spans="1:6" x14ac:dyDescent="0.25">
      <c r="A4" s="4">
        <v>3</v>
      </c>
      <c r="B4" s="4">
        <v>8</v>
      </c>
      <c r="C4" s="1">
        <f t="shared" si="0"/>
        <v>0.16</v>
      </c>
      <c r="D4" s="2">
        <f>$C$33+3*SQRT(($C$33*(1-$C$33))/50)</f>
        <v>0.41023911859473844</v>
      </c>
      <c r="E4" s="2">
        <f>$C$33</f>
        <v>0.23133333333333334</v>
      </c>
      <c r="F4" s="2">
        <f>$C$33-3*SQRT(($C$33*(1-$C$33))/50)</f>
        <v>5.2427548071928232E-2</v>
      </c>
    </row>
    <row r="5" spans="1:6" x14ac:dyDescent="0.25">
      <c r="A5" s="4">
        <v>4</v>
      </c>
      <c r="B5" s="4">
        <v>10</v>
      </c>
      <c r="C5" s="1">
        <f t="shared" si="0"/>
        <v>0.2</v>
      </c>
      <c r="D5" s="2">
        <f>$C$33+3*SQRT(($C$33*(1-$C$33))/50)</f>
        <v>0.41023911859473844</v>
      </c>
      <c r="E5" s="2">
        <f>$C$33</f>
        <v>0.23133333333333334</v>
      </c>
      <c r="F5" s="2">
        <f>$C$33-3*SQRT(($C$33*(1-$C$33))/50)</f>
        <v>5.2427548071928232E-2</v>
      </c>
    </row>
    <row r="6" spans="1:6" x14ac:dyDescent="0.25">
      <c r="A6" s="4">
        <v>5</v>
      </c>
      <c r="B6" s="4">
        <v>4</v>
      </c>
      <c r="C6" s="1">
        <f t="shared" si="0"/>
        <v>0.08</v>
      </c>
      <c r="D6" s="2">
        <f>$C$33+3*SQRT(($C$33*(1-$C$33))/50)</f>
        <v>0.41023911859473844</v>
      </c>
      <c r="E6" s="2">
        <f>$C$33</f>
        <v>0.23133333333333334</v>
      </c>
      <c r="F6" s="2">
        <f>$C$33-3*SQRT(($C$33*(1-$C$33))/50)</f>
        <v>5.2427548071928232E-2</v>
      </c>
    </row>
    <row r="7" spans="1:6" x14ac:dyDescent="0.25">
      <c r="A7" s="4">
        <v>6</v>
      </c>
      <c r="B7" s="4">
        <v>7</v>
      </c>
      <c r="C7" s="1">
        <f t="shared" si="0"/>
        <v>0.14000000000000001</v>
      </c>
      <c r="D7" s="2">
        <f>$C$33+3*SQRT(($C$33*(1-$C$33))/50)</f>
        <v>0.41023911859473844</v>
      </c>
      <c r="E7" s="2">
        <f>$C$33</f>
        <v>0.23133333333333334</v>
      </c>
      <c r="F7" s="2">
        <f>$C$33-3*SQRT(($C$33*(1-$C$33))/50)</f>
        <v>5.2427548071928232E-2</v>
      </c>
    </row>
    <row r="8" spans="1:6" x14ac:dyDescent="0.25">
      <c r="A8" s="4">
        <v>7</v>
      </c>
      <c r="B8" s="4">
        <v>16</v>
      </c>
      <c r="C8" s="1">
        <f t="shared" si="0"/>
        <v>0.32</v>
      </c>
      <c r="D8" s="2">
        <f>$C$33+3*SQRT(($C$33*(1-$C$33))/50)</f>
        <v>0.41023911859473844</v>
      </c>
      <c r="E8" s="2">
        <f>$C$33</f>
        <v>0.23133333333333334</v>
      </c>
      <c r="F8" s="2">
        <f>$C$33-3*SQRT(($C$33*(1-$C$33))/50)</f>
        <v>5.2427548071928232E-2</v>
      </c>
    </row>
    <row r="9" spans="1:6" x14ac:dyDescent="0.25">
      <c r="A9" s="4">
        <v>8</v>
      </c>
      <c r="B9" s="4">
        <v>9</v>
      </c>
      <c r="C9" s="1">
        <f t="shared" si="0"/>
        <v>0.18</v>
      </c>
      <c r="D9" s="2">
        <f>$C$33+3*SQRT(($C$33*(1-$C$33))/50)</f>
        <v>0.41023911859473844</v>
      </c>
      <c r="E9" s="2">
        <f>$C$33</f>
        <v>0.23133333333333334</v>
      </c>
      <c r="F9" s="2">
        <f>$C$33-3*SQRT(($C$33*(1-$C$33))/50)</f>
        <v>5.2427548071928232E-2</v>
      </c>
    </row>
    <row r="10" spans="1:6" x14ac:dyDescent="0.25">
      <c r="A10" s="4">
        <v>9</v>
      </c>
      <c r="B10" s="4">
        <v>14</v>
      </c>
      <c r="C10" s="1">
        <f t="shared" si="0"/>
        <v>0.28000000000000003</v>
      </c>
      <c r="D10" s="2">
        <f>$C$33+3*SQRT(($C$33*(1-$C$33))/50)</f>
        <v>0.41023911859473844</v>
      </c>
      <c r="E10" s="2">
        <f>$C$33</f>
        <v>0.23133333333333334</v>
      </c>
      <c r="F10" s="2">
        <f>$C$33-3*SQRT(($C$33*(1-$C$33))/50)</f>
        <v>5.2427548071928232E-2</v>
      </c>
    </row>
    <row r="11" spans="1:6" x14ac:dyDescent="0.25">
      <c r="A11" s="4">
        <v>10</v>
      </c>
      <c r="B11" s="4">
        <v>10</v>
      </c>
      <c r="C11" s="1">
        <f t="shared" si="0"/>
        <v>0.2</v>
      </c>
      <c r="D11" s="2">
        <f>$C$33+3*SQRT(($C$33*(1-$C$33))/50)</f>
        <v>0.41023911859473844</v>
      </c>
      <c r="E11" s="2">
        <f>$C$33</f>
        <v>0.23133333333333334</v>
      </c>
      <c r="F11" s="2">
        <f>$C$33-3*SQRT(($C$33*(1-$C$33))/50)</f>
        <v>5.2427548071928232E-2</v>
      </c>
    </row>
    <row r="12" spans="1:6" x14ac:dyDescent="0.25">
      <c r="A12" s="4">
        <v>11</v>
      </c>
      <c r="B12" s="4">
        <v>5</v>
      </c>
      <c r="C12" s="1">
        <f t="shared" si="0"/>
        <v>0.1</v>
      </c>
      <c r="D12" s="2">
        <f>$C$33+3*SQRT(($C$33*(1-$C$33))/50)</f>
        <v>0.41023911859473844</v>
      </c>
      <c r="E12" s="2">
        <f>$C$33</f>
        <v>0.23133333333333334</v>
      </c>
      <c r="F12" s="2">
        <f>$C$33-3*SQRT(($C$33*(1-$C$33))/50)</f>
        <v>5.2427548071928232E-2</v>
      </c>
    </row>
    <row r="13" spans="1:6" x14ac:dyDescent="0.25">
      <c r="A13" s="4">
        <v>12</v>
      </c>
      <c r="B13" s="4">
        <v>6</v>
      </c>
      <c r="C13" s="1">
        <f t="shared" si="0"/>
        <v>0.12</v>
      </c>
      <c r="D13" s="2">
        <f>$C$33+3*SQRT(($C$33*(1-$C$33))/50)</f>
        <v>0.41023911859473844</v>
      </c>
      <c r="E13" s="2">
        <f>$C$33</f>
        <v>0.23133333333333334</v>
      </c>
      <c r="F13" s="2">
        <f>$C$33-3*SQRT(($C$33*(1-$C$33))/50)</f>
        <v>5.2427548071928232E-2</v>
      </c>
    </row>
    <row r="14" spans="1:6" x14ac:dyDescent="0.25">
      <c r="A14" s="4">
        <v>13</v>
      </c>
      <c r="B14" s="4">
        <v>17</v>
      </c>
      <c r="C14" s="1">
        <f t="shared" si="0"/>
        <v>0.34</v>
      </c>
      <c r="D14" s="2">
        <f>$C$33+3*SQRT(($C$33*(1-$C$33))/50)</f>
        <v>0.41023911859473844</v>
      </c>
      <c r="E14" s="2">
        <f>$C$33</f>
        <v>0.23133333333333334</v>
      </c>
      <c r="F14" s="2">
        <f>$C$33-3*SQRT(($C$33*(1-$C$33))/50)</f>
        <v>5.2427548071928232E-2</v>
      </c>
    </row>
    <row r="15" spans="1:6" x14ac:dyDescent="0.25">
      <c r="A15" s="4">
        <v>14</v>
      </c>
      <c r="B15" s="4">
        <v>12</v>
      </c>
      <c r="C15" s="1">
        <f t="shared" si="0"/>
        <v>0.24</v>
      </c>
      <c r="D15" s="2">
        <f>$C$33+3*SQRT(($C$33*(1-$C$33))/50)</f>
        <v>0.41023911859473844</v>
      </c>
      <c r="E15" s="2">
        <f>$C$33</f>
        <v>0.23133333333333334</v>
      </c>
      <c r="F15" s="2">
        <f>$C$33-3*SQRT(($C$33*(1-$C$33))/50)</f>
        <v>5.2427548071928232E-2</v>
      </c>
    </row>
    <row r="16" spans="1:6" x14ac:dyDescent="0.25">
      <c r="A16" s="4">
        <v>15</v>
      </c>
      <c r="B16" s="4">
        <v>22</v>
      </c>
      <c r="C16" s="1">
        <f t="shared" si="0"/>
        <v>0.44</v>
      </c>
      <c r="D16" s="2">
        <f>$C$33+3*SQRT(($C$33*(1-$C$33))/50)</f>
        <v>0.41023911859473844</v>
      </c>
      <c r="E16" s="2">
        <f>$C$33</f>
        <v>0.23133333333333334</v>
      </c>
      <c r="F16" s="2">
        <f>$C$33-3*SQRT(($C$33*(1-$C$33))/50)</f>
        <v>5.2427548071928232E-2</v>
      </c>
    </row>
    <row r="17" spans="1:6" x14ac:dyDescent="0.25">
      <c r="A17" s="4">
        <v>16</v>
      </c>
      <c r="B17" s="4">
        <v>8</v>
      </c>
      <c r="C17" s="1">
        <f t="shared" si="0"/>
        <v>0.16</v>
      </c>
      <c r="D17" s="2">
        <f>$C$33+3*SQRT(($C$33*(1-$C$33))/50)</f>
        <v>0.41023911859473844</v>
      </c>
      <c r="E17" s="2">
        <f>$C$33</f>
        <v>0.23133333333333334</v>
      </c>
      <c r="F17" s="2">
        <f>$C$33-3*SQRT(($C$33*(1-$C$33))/50)</f>
        <v>5.2427548071928232E-2</v>
      </c>
    </row>
    <row r="18" spans="1:6" x14ac:dyDescent="0.25">
      <c r="A18" s="4">
        <v>17</v>
      </c>
      <c r="B18" s="4">
        <v>10</v>
      </c>
      <c r="C18" s="1">
        <f t="shared" si="0"/>
        <v>0.2</v>
      </c>
      <c r="D18" s="2">
        <f>$C$33+3*SQRT(($C$33*(1-$C$33))/50)</f>
        <v>0.41023911859473844</v>
      </c>
      <c r="E18" s="2">
        <f>$C$33</f>
        <v>0.23133333333333334</v>
      </c>
      <c r="F18" s="2">
        <f>$C$33-3*SQRT(($C$33*(1-$C$33))/50)</f>
        <v>5.2427548071928232E-2</v>
      </c>
    </row>
    <row r="19" spans="1:6" x14ac:dyDescent="0.25">
      <c r="A19" s="4">
        <v>18</v>
      </c>
      <c r="B19" s="4">
        <v>5</v>
      </c>
      <c r="C19" s="1">
        <f t="shared" si="0"/>
        <v>0.1</v>
      </c>
      <c r="D19" s="2">
        <f>$C$33+3*SQRT(($C$33*(1-$C$33))/50)</f>
        <v>0.41023911859473844</v>
      </c>
      <c r="E19" s="2">
        <f>$C$33</f>
        <v>0.23133333333333334</v>
      </c>
      <c r="F19" s="2">
        <f>$C$33-3*SQRT(($C$33*(1-$C$33))/50)</f>
        <v>5.2427548071928232E-2</v>
      </c>
    </row>
    <row r="20" spans="1:6" x14ac:dyDescent="0.25">
      <c r="A20" s="4">
        <v>19</v>
      </c>
      <c r="B20" s="4">
        <v>13</v>
      </c>
      <c r="C20" s="1">
        <f t="shared" si="0"/>
        <v>0.26</v>
      </c>
      <c r="D20" s="2">
        <f>$C$33+3*SQRT(($C$33*(1-$C$33))/50)</f>
        <v>0.41023911859473844</v>
      </c>
      <c r="E20" s="2">
        <f>$C$33</f>
        <v>0.23133333333333334</v>
      </c>
      <c r="F20" s="2">
        <f>$C$33-3*SQRT(($C$33*(1-$C$33))/50)</f>
        <v>5.2427548071928232E-2</v>
      </c>
    </row>
    <row r="21" spans="1:6" x14ac:dyDescent="0.25">
      <c r="A21" s="4">
        <v>20</v>
      </c>
      <c r="B21" s="4">
        <v>11</v>
      </c>
      <c r="C21" s="1">
        <f t="shared" si="0"/>
        <v>0.22</v>
      </c>
      <c r="D21" s="2">
        <f>$C$33+3*SQRT(($C$33*(1-$C$33))/50)</f>
        <v>0.41023911859473844</v>
      </c>
      <c r="E21" s="2">
        <f>$C$33</f>
        <v>0.23133333333333334</v>
      </c>
      <c r="F21" s="2">
        <f>$C$33-3*SQRT(($C$33*(1-$C$33))/50)</f>
        <v>5.2427548071928232E-2</v>
      </c>
    </row>
    <row r="22" spans="1:6" x14ac:dyDescent="0.25">
      <c r="A22" s="4">
        <v>21</v>
      </c>
      <c r="B22" s="4">
        <v>20</v>
      </c>
      <c r="C22" s="1">
        <f t="shared" si="0"/>
        <v>0.4</v>
      </c>
      <c r="D22" s="2">
        <f>$C$33+3*SQRT(($C$33*(1-$C$33))/50)</f>
        <v>0.41023911859473844</v>
      </c>
      <c r="E22" s="2">
        <f>$C$33</f>
        <v>0.23133333333333334</v>
      </c>
      <c r="F22" s="2">
        <f>$C$33-3*SQRT(($C$33*(1-$C$33))/50)</f>
        <v>5.2427548071928232E-2</v>
      </c>
    </row>
    <row r="23" spans="1:6" x14ac:dyDescent="0.25">
      <c r="A23" s="4">
        <v>22</v>
      </c>
      <c r="B23" s="4">
        <v>18</v>
      </c>
      <c r="C23" s="1">
        <f t="shared" si="0"/>
        <v>0.36</v>
      </c>
      <c r="D23" s="2">
        <f>$C$33+3*SQRT(($C$33*(1-$C$33))/50)</f>
        <v>0.41023911859473844</v>
      </c>
      <c r="E23" s="2">
        <f>$C$33</f>
        <v>0.23133333333333334</v>
      </c>
      <c r="F23" s="2">
        <f>$C$33-3*SQRT(($C$33*(1-$C$33))/50)</f>
        <v>5.2427548071928232E-2</v>
      </c>
    </row>
    <row r="24" spans="1:6" x14ac:dyDescent="0.25">
      <c r="A24" s="4">
        <v>23</v>
      </c>
      <c r="B24" s="4">
        <v>24</v>
      </c>
      <c r="C24" s="1">
        <f t="shared" si="0"/>
        <v>0.48</v>
      </c>
      <c r="D24" s="2">
        <f>$C$33+3*SQRT(($C$33*(1-$C$33))/50)</f>
        <v>0.41023911859473844</v>
      </c>
      <c r="E24" s="2">
        <f>$C$33</f>
        <v>0.23133333333333334</v>
      </c>
      <c r="F24" s="2">
        <f>$C$33-3*SQRT(($C$33*(1-$C$33))/50)</f>
        <v>5.2427548071928232E-2</v>
      </c>
    </row>
    <row r="25" spans="1:6" x14ac:dyDescent="0.25">
      <c r="A25" s="4">
        <v>24</v>
      </c>
      <c r="B25" s="4">
        <v>15</v>
      </c>
      <c r="C25" s="1">
        <f t="shared" si="0"/>
        <v>0.3</v>
      </c>
      <c r="D25" s="2">
        <f>$C$33+3*SQRT(($C$33*(1-$C$33))/50)</f>
        <v>0.41023911859473844</v>
      </c>
      <c r="E25" s="2">
        <f>$C$33</f>
        <v>0.23133333333333334</v>
      </c>
      <c r="F25" s="2">
        <f>$C$33-3*SQRT(($C$33*(1-$C$33))/50)</f>
        <v>5.2427548071928232E-2</v>
      </c>
    </row>
    <row r="26" spans="1:6" x14ac:dyDescent="0.25">
      <c r="A26" s="4">
        <v>25</v>
      </c>
      <c r="B26" s="4">
        <v>9</v>
      </c>
      <c r="C26" s="1">
        <f t="shared" si="0"/>
        <v>0.18</v>
      </c>
      <c r="D26" s="2">
        <f>$C$33+3*SQRT(($C$33*(1-$C$33))/50)</f>
        <v>0.41023911859473844</v>
      </c>
      <c r="E26" s="2">
        <f>$C$33</f>
        <v>0.23133333333333334</v>
      </c>
      <c r="F26" s="2">
        <f>$C$33-3*SQRT(($C$33*(1-$C$33))/50)</f>
        <v>5.2427548071928232E-2</v>
      </c>
    </row>
    <row r="27" spans="1:6" x14ac:dyDescent="0.25">
      <c r="A27" s="4">
        <v>26</v>
      </c>
      <c r="B27" s="4">
        <v>12</v>
      </c>
      <c r="C27" s="1">
        <f t="shared" si="0"/>
        <v>0.24</v>
      </c>
      <c r="D27" s="2">
        <f>$C$33+3*SQRT(($C$33*(1-$C$33))/50)</f>
        <v>0.41023911859473844</v>
      </c>
      <c r="E27" s="2">
        <f>$C$33</f>
        <v>0.23133333333333334</v>
      </c>
      <c r="F27" s="2">
        <f>$C$33-3*SQRT(($C$33*(1-$C$33))/50)</f>
        <v>5.2427548071928232E-2</v>
      </c>
    </row>
    <row r="28" spans="1:6" x14ac:dyDescent="0.25">
      <c r="A28" s="4">
        <v>27</v>
      </c>
      <c r="B28" s="4">
        <v>7</v>
      </c>
      <c r="C28" s="1">
        <f t="shared" si="0"/>
        <v>0.14000000000000001</v>
      </c>
      <c r="D28" s="2">
        <f>$C$33+3*SQRT(($C$33*(1-$C$33))/50)</f>
        <v>0.41023911859473844</v>
      </c>
      <c r="E28" s="2">
        <f>$C$33</f>
        <v>0.23133333333333334</v>
      </c>
      <c r="F28" s="2">
        <f>$C$33-3*SQRT(($C$33*(1-$C$33))/50)</f>
        <v>5.2427548071928232E-2</v>
      </c>
    </row>
    <row r="29" spans="1:6" x14ac:dyDescent="0.25">
      <c r="A29" s="4">
        <v>28</v>
      </c>
      <c r="B29" s="4">
        <v>13</v>
      </c>
      <c r="C29" s="1">
        <f t="shared" si="0"/>
        <v>0.26</v>
      </c>
      <c r="D29" s="2">
        <f>$C$33+3*SQRT(($C$33*(1-$C$33))/50)</f>
        <v>0.41023911859473844</v>
      </c>
      <c r="E29" s="2">
        <f>$C$33</f>
        <v>0.23133333333333334</v>
      </c>
      <c r="F29" s="2">
        <f>$C$33-3*SQRT(($C$33*(1-$C$33))/50)</f>
        <v>5.2427548071928232E-2</v>
      </c>
    </row>
    <row r="30" spans="1:6" x14ac:dyDescent="0.25">
      <c r="A30" s="4">
        <v>29</v>
      </c>
      <c r="B30" s="4">
        <v>9</v>
      </c>
      <c r="C30" s="1">
        <f t="shared" si="0"/>
        <v>0.18</v>
      </c>
      <c r="D30" s="2">
        <f>$C$33+3*SQRT(($C$33*(1-$C$33))/50)</f>
        <v>0.41023911859473844</v>
      </c>
      <c r="E30" s="2">
        <f>$C$33</f>
        <v>0.23133333333333334</v>
      </c>
      <c r="F30" s="2">
        <f>$C$33-3*SQRT(($C$33*(1-$C$33))/50)</f>
        <v>5.2427548071928232E-2</v>
      </c>
    </row>
    <row r="31" spans="1:6" x14ac:dyDescent="0.25">
      <c r="A31" s="4">
        <v>30</v>
      </c>
      <c r="B31" s="4">
        <v>6</v>
      </c>
      <c r="C31" s="1">
        <f t="shared" si="0"/>
        <v>0.12</v>
      </c>
      <c r="D31" s="2">
        <f>$C$33+3*SQRT(($C$33*(1-$C$33))/50)</f>
        <v>0.41023911859473844</v>
      </c>
      <c r="E31" s="2">
        <f>$C$33</f>
        <v>0.23133333333333334</v>
      </c>
      <c r="F31" s="2">
        <f>$C$33-3*SQRT(($C$33*(1-$C$33))/50)</f>
        <v>5.2427548071928232E-2</v>
      </c>
    </row>
    <row r="32" spans="1:6" x14ac:dyDescent="0.25">
      <c r="B32" s="2">
        <f>SUM(B2:B31)</f>
        <v>347</v>
      </c>
    </row>
    <row r="33" spans="2:3" x14ac:dyDescent="0.25">
      <c r="B33" s="2" t="s">
        <v>6</v>
      </c>
      <c r="C33" s="2">
        <f>B32/(50*30)</f>
        <v>0.23133333333333334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Alejandro Vergara Pareja</dc:creator>
  <cp:lastModifiedBy>Gustavo Alejandro Vergara Pareja</cp:lastModifiedBy>
  <dcterms:created xsi:type="dcterms:W3CDTF">2023-12-13T12:53:40Z</dcterms:created>
  <dcterms:modified xsi:type="dcterms:W3CDTF">2023-12-13T13:42:05Z</dcterms:modified>
</cp:coreProperties>
</file>