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0560"/>
  </bookViews>
  <sheets>
    <sheet name="TradingPrice" sheetId="1" r:id="rId1"/>
    <sheet name="SickDrivers" sheetId="2" r:id="rId2"/>
    <sheet name="SupplyDemand" sheetId="3" r:id="rId3"/>
  </sheets>
  <calcPr calcId="144525"/>
</workbook>
</file>

<file path=xl/calcChain.xml><?xml version="1.0" encoding="utf-8"?>
<calcChain xmlns="http://schemas.openxmlformats.org/spreadsheetml/2006/main">
  <c r="V5" i="3" l="1"/>
  <c r="V6" i="3"/>
  <c r="V7" i="3"/>
  <c r="V8" i="3"/>
  <c r="V4" i="3"/>
  <c r="S5" i="3"/>
  <c r="S6" i="3"/>
  <c r="U6" i="3" s="1"/>
  <c r="S7" i="3"/>
  <c r="S8" i="3"/>
  <c r="S4" i="3"/>
  <c r="U5" i="3"/>
  <c r="R5" i="3"/>
  <c r="Q7" i="3"/>
  <c r="Q8" i="3"/>
  <c r="Q5" i="3"/>
  <c r="Q4" i="3"/>
  <c r="R4" i="3"/>
  <c r="H3" i="3"/>
  <c r="U7" i="3"/>
  <c r="U8" i="3"/>
  <c r="U4" i="3"/>
  <c r="T5" i="3"/>
  <c r="T6" i="3"/>
  <c r="T7" i="3"/>
  <c r="T8" i="3"/>
  <c r="T4" i="3"/>
  <c r="R6" i="3"/>
  <c r="Q6" i="3"/>
  <c r="R7" i="3"/>
  <c r="R8" i="3"/>
  <c r="N5" i="3"/>
  <c r="N4" i="3"/>
  <c r="L10" i="3"/>
  <c r="H4" i="3"/>
  <c r="H5" i="3"/>
  <c r="H6" i="3"/>
  <c r="H7" i="3"/>
  <c r="D6" i="3"/>
  <c r="D7" i="3"/>
  <c r="C9" i="3"/>
  <c r="D4" i="3" s="1"/>
  <c r="F3" i="2"/>
  <c r="F4" i="2"/>
  <c r="F5" i="2"/>
  <c r="F6" i="2"/>
  <c r="F7" i="2"/>
  <c r="F8" i="2"/>
  <c r="F2" i="2"/>
  <c r="D7" i="2"/>
  <c r="D6" i="2"/>
  <c r="D5" i="2"/>
  <c r="D4" i="2"/>
  <c r="G11" i="1"/>
  <c r="G3" i="1"/>
  <c r="G4" i="1"/>
  <c r="G5" i="1"/>
  <c r="G6" i="1"/>
  <c r="G7" i="1"/>
  <c r="G8" i="1"/>
  <c r="G9" i="1"/>
  <c r="G10" i="1"/>
  <c r="G2" i="1"/>
  <c r="E9" i="1"/>
  <c r="E8" i="1"/>
  <c r="E7" i="1"/>
  <c r="E6" i="1"/>
  <c r="E5" i="1"/>
  <c r="E4" i="1"/>
  <c r="E3" i="1"/>
  <c r="D3" i="1"/>
  <c r="D4" i="1"/>
  <c r="D5" i="1"/>
  <c r="D6" i="1"/>
  <c r="D7" i="1"/>
  <c r="D8" i="1"/>
  <c r="D9" i="1"/>
  <c r="D2" i="1"/>
  <c r="C11" i="1"/>
  <c r="D5" i="3" l="1"/>
  <c r="D3" i="3"/>
  <c r="E7" i="3" l="1"/>
  <c r="E6" i="3"/>
  <c r="E5" i="3"/>
  <c r="E4" i="3"/>
</calcChain>
</file>

<file path=xl/sharedStrings.xml><?xml version="1.0" encoding="utf-8"?>
<sst xmlns="http://schemas.openxmlformats.org/spreadsheetml/2006/main" count="32" uniqueCount="28">
  <si>
    <t xml:space="preserve">price change </t>
  </si>
  <si>
    <t>count</t>
  </si>
  <si>
    <t>Probabilities</t>
  </si>
  <si>
    <t>cumulative</t>
  </si>
  <si>
    <t>rnd number</t>
  </si>
  <si>
    <t>transactions</t>
  </si>
  <si>
    <t>absent drivers</t>
  </si>
  <si>
    <t>Probability</t>
  </si>
  <si>
    <t>rand</t>
  </si>
  <si>
    <t>Reserve</t>
  </si>
  <si>
    <t>cumulitve probability</t>
  </si>
  <si>
    <t>absent driver/sick driver</t>
  </si>
  <si>
    <t>shortage</t>
  </si>
  <si>
    <t xml:space="preserve"> supply</t>
  </si>
  <si>
    <t>availability</t>
  </si>
  <si>
    <t>days</t>
  </si>
  <si>
    <t>prob</t>
  </si>
  <si>
    <t>ssupply rnd</t>
  </si>
  <si>
    <t>demand</t>
  </si>
  <si>
    <t>demand kg</t>
  </si>
  <si>
    <t>demand rnd</t>
  </si>
  <si>
    <t>sold qty</t>
  </si>
  <si>
    <t>wasted qty</t>
  </si>
  <si>
    <t>sim demand</t>
  </si>
  <si>
    <t>sim supply</t>
  </si>
  <si>
    <t>Profit</t>
  </si>
  <si>
    <t>Loss</t>
  </si>
  <si>
    <t>Net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</si>
</sst>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N6" sqref="N6"/>
    </sheetView>
  </sheetViews>
  <sheetFormatPr defaultRowHeight="15" x14ac:dyDescent="0.25"/>
  <cols>
    <col min="2" max="2" width="12.5703125" bestFit="1" customWidth="1"/>
    <col min="3" max="3" width="6" bestFit="1" customWidth="1"/>
    <col min="4" max="4" width="12.28515625" bestFit="1" customWidth="1"/>
    <col min="5" max="5" width="10.85546875" bestFit="1" customWidth="1"/>
    <col min="6" max="6" width="11.42578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-0.375</v>
      </c>
      <c r="C2">
        <v>4</v>
      </c>
      <c r="D2">
        <f>(C2/$C$11)</f>
        <v>0.08</v>
      </c>
      <c r="E2">
        <v>0.08</v>
      </c>
      <c r="F2">
        <v>0.25</v>
      </c>
      <c r="G2">
        <f>VLOOKUP(F2,$A$2:$B$9,2,TRUE)</f>
        <v>-0.125</v>
      </c>
    </row>
    <row r="3" spans="1:7" x14ac:dyDescent="0.25">
      <c r="A3">
        <v>0.08</v>
      </c>
      <c r="B3">
        <v>-0.25</v>
      </c>
      <c r="C3">
        <v>2</v>
      </c>
      <c r="D3">
        <f t="shared" ref="D3:D9" si="0">(C3/$C$11)</f>
        <v>0.04</v>
      </c>
      <c r="E3">
        <f>SUM(D2:D3)</f>
        <v>0.12</v>
      </c>
      <c r="F3">
        <v>0.77</v>
      </c>
      <c r="G3">
        <f t="shared" ref="G3:G11" si="1">VLOOKUP(F3,$A$2:$B$9,2,TRUE)</f>
        <v>0.125</v>
      </c>
    </row>
    <row r="4" spans="1:7" x14ac:dyDescent="0.25">
      <c r="A4">
        <v>0.12</v>
      </c>
      <c r="B4">
        <v>-0.125</v>
      </c>
      <c r="C4">
        <v>8</v>
      </c>
      <c r="D4">
        <f t="shared" si="0"/>
        <v>0.16</v>
      </c>
      <c r="E4">
        <f>SUM(D2:D4)</f>
        <v>0.28000000000000003</v>
      </c>
      <c r="F4">
        <v>0.8</v>
      </c>
      <c r="G4">
        <f t="shared" si="1"/>
        <v>0.125</v>
      </c>
    </row>
    <row r="5" spans="1:7" x14ac:dyDescent="0.25">
      <c r="A5">
        <v>0.28000000000000003</v>
      </c>
      <c r="B5">
        <v>0</v>
      </c>
      <c r="C5">
        <v>20</v>
      </c>
      <c r="D5">
        <f t="shared" si="0"/>
        <v>0.4</v>
      </c>
      <c r="E5">
        <f>SUM(D2:D5)</f>
        <v>0.68</v>
      </c>
      <c r="F5">
        <v>0.05</v>
      </c>
      <c r="G5">
        <f t="shared" si="1"/>
        <v>-0.375</v>
      </c>
    </row>
    <row r="6" spans="1:7" x14ac:dyDescent="0.25">
      <c r="A6">
        <v>0.68</v>
      </c>
      <c r="B6">
        <v>0.125</v>
      </c>
      <c r="C6">
        <v>10</v>
      </c>
      <c r="D6">
        <f t="shared" si="0"/>
        <v>0.2</v>
      </c>
      <c r="E6">
        <f>SUM(D2:D6)</f>
        <v>0.88000000000000012</v>
      </c>
      <c r="F6">
        <v>0.43</v>
      </c>
      <c r="G6">
        <f t="shared" si="1"/>
        <v>0</v>
      </c>
    </row>
    <row r="7" spans="1:7" x14ac:dyDescent="0.25">
      <c r="A7">
        <v>0.88000000000000012</v>
      </c>
      <c r="B7">
        <v>0.25</v>
      </c>
      <c r="C7">
        <v>3</v>
      </c>
      <c r="D7">
        <f t="shared" si="0"/>
        <v>0.06</v>
      </c>
      <c r="E7">
        <f>SUM(D2:D7)</f>
        <v>0.94000000000000017</v>
      </c>
      <c r="F7">
        <v>0.7</v>
      </c>
      <c r="G7">
        <f t="shared" si="1"/>
        <v>0.125</v>
      </c>
    </row>
    <row r="8" spans="1:7" x14ac:dyDescent="0.25">
      <c r="A8">
        <v>0.94000000000000017</v>
      </c>
      <c r="B8">
        <v>0.375</v>
      </c>
      <c r="C8">
        <v>2</v>
      </c>
      <c r="D8">
        <f t="shared" si="0"/>
        <v>0.04</v>
      </c>
      <c r="E8">
        <f>SUM(D2:D8)</f>
        <v>0.9800000000000002</v>
      </c>
      <c r="F8">
        <v>0.83</v>
      </c>
      <c r="G8">
        <f t="shared" si="1"/>
        <v>0.125</v>
      </c>
    </row>
    <row r="9" spans="1:7" x14ac:dyDescent="0.25">
      <c r="A9">
        <v>0.9800000000000002</v>
      </c>
      <c r="B9">
        <v>0.5</v>
      </c>
      <c r="C9">
        <v>1</v>
      </c>
      <c r="D9">
        <f t="shared" si="0"/>
        <v>0.02</v>
      </c>
      <c r="E9">
        <f>SUM(D2:D9)</f>
        <v>1.0000000000000002</v>
      </c>
      <c r="F9">
        <v>0.83</v>
      </c>
      <c r="G9">
        <f t="shared" si="1"/>
        <v>0.125</v>
      </c>
    </row>
    <row r="10" spans="1:7" x14ac:dyDescent="0.25">
      <c r="F10">
        <v>0.9</v>
      </c>
      <c r="G10">
        <f t="shared" si="1"/>
        <v>0.25</v>
      </c>
    </row>
    <row r="11" spans="1:7" x14ac:dyDescent="0.25">
      <c r="C11">
        <f>SUM(C2:C9)</f>
        <v>50</v>
      </c>
      <c r="F11">
        <v>0.95</v>
      </c>
      <c r="G11">
        <f>VLOOKUP(F11,$A$2:$B$9,2,TRUE)</f>
        <v>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"/>
    </sheetView>
  </sheetViews>
  <sheetFormatPr defaultRowHeight="15" x14ac:dyDescent="0.25"/>
  <cols>
    <col min="2" max="2" width="13.7109375" bestFit="1" customWidth="1"/>
    <col min="3" max="3" width="10.7109375" bestFit="1" customWidth="1"/>
    <col min="4" max="4" width="20.28515625" bestFit="1" customWidth="1"/>
    <col min="5" max="5" width="8.140625" bestFit="1" customWidth="1"/>
    <col min="6" max="6" width="23" bestFit="1" customWidth="1"/>
  </cols>
  <sheetData>
    <row r="1" spans="1:7" x14ac:dyDescent="0.25">
      <c r="A1" s="1"/>
      <c r="B1" s="1" t="s">
        <v>6</v>
      </c>
      <c r="C1" s="1" t="s">
        <v>7</v>
      </c>
      <c r="D1" s="1" t="s">
        <v>10</v>
      </c>
      <c r="E1" s="1" t="s">
        <v>8</v>
      </c>
      <c r="F1" s="1" t="s">
        <v>11</v>
      </c>
      <c r="G1" s="1" t="s">
        <v>12</v>
      </c>
    </row>
    <row r="2" spans="1:7" x14ac:dyDescent="0.25">
      <c r="A2" s="1">
        <v>0</v>
      </c>
      <c r="B2" s="1">
        <v>0</v>
      </c>
      <c r="C2" s="1">
        <v>0.3</v>
      </c>
      <c r="D2" s="1">
        <v>0.3</v>
      </c>
      <c r="E2" s="1">
        <v>0.33</v>
      </c>
      <c r="F2" s="1">
        <f>VLOOKUP(E2,$A$2:$B$7,2,TRUE)</f>
        <v>1</v>
      </c>
    </row>
    <row r="3" spans="1:7" x14ac:dyDescent="0.25">
      <c r="A3" s="1">
        <v>0.3</v>
      </c>
      <c r="B3" s="1">
        <v>1</v>
      </c>
      <c r="C3" s="1">
        <v>0.2</v>
      </c>
      <c r="D3" s="1">
        <v>0.5</v>
      </c>
      <c r="E3" s="1">
        <v>0.98</v>
      </c>
      <c r="F3" s="1">
        <f>VLOOKUP(E3,$A$2:$B$7,2,TRUE)</f>
        <v>5</v>
      </c>
    </row>
    <row r="4" spans="1:7" x14ac:dyDescent="0.25">
      <c r="A4" s="1">
        <v>0.5</v>
      </c>
      <c r="B4" s="1">
        <v>2</v>
      </c>
      <c r="C4" s="1">
        <v>0.15</v>
      </c>
      <c r="D4" s="1">
        <f>SUM(C2:C4)</f>
        <v>0.65</v>
      </c>
      <c r="E4" s="1">
        <v>0.38</v>
      </c>
      <c r="F4" s="1">
        <f t="shared" ref="F3:F8" si="0">VLOOKUP(E4,$A$2:$B$7,2,TRUE)</f>
        <v>1</v>
      </c>
    </row>
    <row r="5" spans="1:7" x14ac:dyDescent="0.25">
      <c r="A5" s="1">
        <v>0.65</v>
      </c>
      <c r="B5" s="1">
        <v>3</v>
      </c>
      <c r="C5" s="1">
        <v>0.1</v>
      </c>
      <c r="D5" s="1">
        <f>SUM(C2:C5)</f>
        <v>0.75</v>
      </c>
      <c r="E5" s="1">
        <v>0.22</v>
      </c>
      <c r="F5" s="1">
        <f t="shared" si="0"/>
        <v>0</v>
      </c>
    </row>
    <row r="6" spans="1:7" x14ac:dyDescent="0.25">
      <c r="A6" s="1">
        <v>0.75</v>
      </c>
      <c r="B6" s="1">
        <v>4</v>
      </c>
      <c r="C6" s="1">
        <v>0.13</v>
      </c>
      <c r="D6" s="1">
        <f>SUM(C2:C6)</f>
        <v>0.88</v>
      </c>
      <c r="E6" s="1">
        <v>0.52</v>
      </c>
      <c r="F6" s="1">
        <f t="shared" si="0"/>
        <v>2</v>
      </c>
    </row>
    <row r="7" spans="1:7" x14ac:dyDescent="0.25">
      <c r="A7" s="1">
        <v>0.88</v>
      </c>
      <c r="B7" s="1">
        <v>5</v>
      </c>
      <c r="C7" s="1">
        <v>0.12</v>
      </c>
      <c r="D7" s="1">
        <f>SUM(C2:C7)</f>
        <v>1</v>
      </c>
      <c r="E7" s="1">
        <v>0.49</v>
      </c>
      <c r="F7" s="1">
        <f t="shared" si="0"/>
        <v>1</v>
      </c>
    </row>
    <row r="8" spans="1:7" x14ac:dyDescent="0.25">
      <c r="A8" s="1"/>
      <c r="B8" s="1"/>
      <c r="C8" s="1"/>
      <c r="D8" s="1"/>
      <c r="E8" s="1">
        <v>0.51</v>
      </c>
      <c r="F8" s="1">
        <f t="shared" si="0"/>
        <v>2</v>
      </c>
    </row>
    <row r="9" spans="1:7" x14ac:dyDescent="0.25">
      <c r="A9" s="1"/>
      <c r="B9" s="1"/>
      <c r="C9" s="1"/>
      <c r="D9" s="1"/>
      <c r="E9" s="1"/>
      <c r="F9" s="1"/>
    </row>
    <row r="10" spans="1:7" x14ac:dyDescent="0.25">
      <c r="A10" s="1"/>
      <c r="B10" s="1"/>
      <c r="C10" s="1"/>
      <c r="D10" s="1"/>
      <c r="E10" s="1" t="s">
        <v>9</v>
      </c>
      <c r="F10" s="1">
        <v>2</v>
      </c>
    </row>
    <row r="11" spans="1:7" x14ac:dyDescent="0.25">
      <c r="A11" s="1"/>
      <c r="B11" s="1"/>
      <c r="C11" s="1"/>
      <c r="D11" s="1"/>
      <c r="E11" s="1"/>
      <c r="F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opLeftCell="D1" workbookViewId="0">
      <selection activeCell="V12" sqref="V12"/>
    </sheetView>
  </sheetViews>
  <sheetFormatPr defaultRowHeight="15" x14ac:dyDescent="0.25"/>
  <cols>
    <col min="2" max="2" width="10.7109375" bestFit="1" customWidth="1"/>
    <col min="3" max="3" width="5" bestFit="1" customWidth="1"/>
    <col min="4" max="4" width="5.140625" bestFit="1" customWidth="1"/>
    <col min="5" max="5" width="10.85546875" bestFit="1" customWidth="1"/>
    <col min="7" max="7" width="11.140625" bestFit="1" customWidth="1"/>
    <col min="8" max="8" width="10.85546875" bestFit="1" customWidth="1"/>
    <col min="11" max="11" width="10.7109375" bestFit="1" customWidth="1"/>
    <col min="12" max="12" width="5" bestFit="1" customWidth="1"/>
    <col min="16" max="16" width="11.7109375" bestFit="1" customWidth="1"/>
    <col min="17" max="17" width="11.85546875" bestFit="1" customWidth="1"/>
    <col min="19" max="20" width="10.7109375" bestFit="1" customWidth="1"/>
  </cols>
  <sheetData>
    <row r="1" spans="1:22" x14ac:dyDescent="0.25">
      <c r="B1" s="2" t="s">
        <v>13</v>
      </c>
      <c r="C1" s="2"/>
    </row>
    <row r="2" spans="1:22" x14ac:dyDescent="0.25">
      <c r="B2" t="s">
        <v>14</v>
      </c>
      <c r="C2" t="s">
        <v>15</v>
      </c>
      <c r="D2" t="s">
        <v>16</v>
      </c>
      <c r="E2" t="s">
        <v>3</v>
      </c>
      <c r="G2" t="s">
        <v>17</v>
      </c>
      <c r="H2" t="s">
        <v>24</v>
      </c>
      <c r="K2" s="2" t="s">
        <v>18</v>
      </c>
      <c r="L2" s="2"/>
    </row>
    <row r="3" spans="1:22" x14ac:dyDescent="0.25">
      <c r="A3">
        <v>0</v>
      </c>
      <c r="B3">
        <v>10</v>
      </c>
      <c r="C3">
        <v>40</v>
      </c>
      <c r="D3">
        <f>C3/$C$9</f>
        <v>0.08</v>
      </c>
      <c r="E3">
        <v>0.08</v>
      </c>
      <c r="G3">
        <v>0.34</v>
      </c>
      <c r="H3">
        <f>VLOOKUP(G3,$A$3:$B$7,2,TRUE)</f>
        <v>30</v>
      </c>
      <c r="K3" t="s">
        <v>19</v>
      </c>
      <c r="L3" t="s">
        <v>15</v>
      </c>
      <c r="M3" t="s">
        <v>16</v>
      </c>
      <c r="N3" t="s">
        <v>3</v>
      </c>
      <c r="P3" t="s">
        <v>20</v>
      </c>
      <c r="Q3" t="s">
        <v>23</v>
      </c>
      <c r="R3" t="s">
        <v>21</v>
      </c>
      <c r="S3" t="s">
        <v>22</v>
      </c>
      <c r="T3" t="s">
        <v>25</v>
      </c>
      <c r="U3" t="s">
        <v>26</v>
      </c>
      <c r="V3" t="s">
        <v>27</v>
      </c>
    </row>
    <row r="4" spans="1:22" x14ac:dyDescent="0.25">
      <c r="A4">
        <v>0.08</v>
      </c>
      <c r="B4">
        <v>20</v>
      </c>
      <c r="C4">
        <v>50</v>
      </c>
      <c r="D4">
        <f t="shared" ref="D4:D7" si="0">C4/$C$9</f>
        <v>0.1</v>
      </c>
      <c r="E4">
        <f>SUM(D3:D4)</f>
        <v>0.18</v>
      </c>
      <c r="G4">
        <v>0.9</v>
      </c>
      <c r="H4">
        <f t="shared" ref="H4:H7" si="1">VLOOKUP(G4,$A$3:$B$7,2,TRUE)</f>
        <v>50</v>
      </c>
      <c r="J4">
        <v>0</v>
      </c>
      <c r="K4">
        <v>10</v>
      </c>
      <c r="L4">
        <v>50</v>
      </c>
      <c r="M4">
        <v>0.1</v>
      </c>
      <c r="N4">
        <f>M4</f>
        <v>0.1</v>
      </c>
      <c r="P4">
        <v>0.98</v>
      </c>
      <c r="Q4">
        <f>VLOOKUP(P4,$J$4:$K$8,2,TRUE)</f>
        <v>50</v>
      </c>
      <c r="R4">
        <f xml:space="preserve"> MIN(Q4, H3)</f>
        <v>30</v>
      </c>
      <c r="S4">
        <f>H3-R4</f>
        <v>0</v>
      </c>
      <c r="T4">
        <f>R4*10</f>
        <v>300</v>
      </c>
      <c r="U4">
        <f xml:space="preserve"> S4*8</f>
        <v>0</v>
      </c>
      <c r="V4">
        <f>T4-U4</f>
        <v>300</v>
      </c>
    </row>
    <row r="5" spans="1:22" x14ac:dyDescent="0.25">
      <c r="A5">
        <v>0.18</v>
      </c>
      <c r="B5">
        <v>30</v>
      </c>
      <c r="C5">
        <v>190</v>
      </c>
      <c r="D5">
        <f t="shared" si="0"/>
        <v>0.38</v>
      </c>
      <c r="E5">
        <f>SUM(D3:D5)</f>
        <v>0.56000000000000005</v>
      </c>
      <c r="G5">
        <v>0.22</v>
      </c>
      <c r="H5">
        <f t="shared" si="1"/>
        <v>30</v>
      </c>
      <c r="J5">
        <v>0.1</v>
      </c>
      <c r="K5">
        <v>20</v>
      </c>
      <c r="L5">
        <v>110</v>
      </c>
      <c r="M5">
        <v>0.22</v>
      </c>
      <c r="N5">
        <f>M4+M5</f>
        <v>0.32</v>
      </c>
      <c r="P5">
        <v>0.35</v>
      </c>
      <c r="Q5">
        <f>VLOOKUP(P5,$J$4:$K$8,2,TRUE)</f>
        <v>30</v>
      </c>
      <c r="R5">
        <f xml:space="preserve"> MIN(Q5, H4)</f>
        <v>30</v>
      </c>
      <c r="S5">
        <f t="shared" ref="S5:S8" si="2">H4-R5</f>
        <v>20</v>
      </c>
      <c r="T5">
        <f t="shared" ref="T5:T8" si="3">R5*10</f>
        <v>300</v>
      </c>
      <c r="U5">
        <f xml:space="preserve"> S5*8</f>
        <v>160</v>
      </c>
      <c r="V5">
        <f t="shared" ref="V5:V8" si="4">T5-U5</f>
        <v>140</v>
      </c>
    </row>
    <row r="6" spans="1:22" x14ac:dyDescent="0.25">
      <c r="A6">
        <v>0.56000000000000005</v>
      </c>
      <c r="B6">
        <v>40</v>
      </c>
      <c r="C6">
        <v>150</v>
      </c>
      <c r="D6">
        <f t="shared" si="0"/>
        <v>0.3</v>
      </c>
      <c r="E6">
        <f>SUM(D3:D6)</f>
        <v>0.8600000000000001</v>
      </c>
      <c r="G6">
        <v>0.45</v>
      </c>
      <c r="H6">
        <f t="shared" si="1"/>
        <v>30</v>
      </c>
      <c r="J6">
        <v>0.32</v>
      </c>
      <c r="K6">
        <v>30</v>
      </c>
      <c r="L6">
        <v>200</v>
      </c>
      <c r="M6">
        <v>0.4</v>
      </c>
      <c r="N6">
        <v>0.72</v>
      </c>
      <c r="P6">
        <v>0.89</v>
      </c>
      <c r="Q6">
        <f t="shared" ref="Q5:Q8" si="5">VLOOKUP(P6,$J$4:$K$8,2,TRUE)</f>
        <v>40</v>
      </c>
      <c r="R6">
        <f t="shared" ref="R5:R8" si="6" xml:space="preserve"> MIN(Q6, H5)</f>
        <v>30</v>
      </c>
      <c r="S6">
        <f t="shared" si="2"/>
        <v>0</v>
      </c>
      <c r="T6">
        <f t="shared" si="3"/>
        <v>300</v>
      </c>
      <c r="U6">
        <f t="shared" ref="U5:U8" si="7" xml:space="preserve"> S6*8</f>
        <v>0</v>
      </c>
      <c r="V6">
        <f t="shared" si="4"/>
        <v>300</v>
      </c>
    </row>
    <row r="7" spans="1:22" x14ac:dyDescent="0.25">
      <c r="A7">
        <v>0.8600000000000001</v>
      </c>
      <c r="B7">
        <v>50</v>
      </c>
      <c r="C7">
        <v>70</v>
      </c>
      <c r="D7">
        <f t="shared" si="0"/>
        <v>0.14000000000000001</v>
      </c>
      <c r="E7">
        <f>SUM(D3:D7)</f>
        <v>1</v>
      </c>
      <c r="G7">
        <v>0.68</v>
      </c>
      <c r="H7">
        <f t="shared" si="1"/>
        <v>40</v>
      </c>
      <c r="J7">
        <v>0.72</v>
      </c>
      <c r="K7">
        <v>40</v>
      </c>
      <c r="L7">
        <v>100</v>
      </c>
      <c r="M7">
        <v>0.2</v>
      </c>
      <c r="N7">
        <v>0.92</v>
      </c>
      <c r="P7">
        <v>0.3</v>
      </c>
      <c r="Q7">
        <f>VLOOKUP(P7,$J$4:$K$8,2,TRUE)</f>
        <v>20</v>
      </c>
      <c r="R7">
        <f t="shared" si="6"/>
        <v>20</v>
      </c>
      <c r="S7">
        <f t="shared" si="2"/>
        <v>10</v>
      </c>
      <c r="T7">
        <f t="shared" si="3"/>
        <v>200</v>
      </c>
      <c r="U7">
        <f t="shared" si="7"/>
        <v>80</v>
      </c>
      <c r="V7">
        <f t="shared" si="4"/>
        <v>120</v>
      </c>
    </row>
    <row r="8" spans="1:22" x14ac:dyDescent="0.25">
      <c r="J8">
        <v>0.92</v>
      </c>
      <c r="K8">
        <v>50</v>
      </c>
      <c r="L8">
        <v>40</v>
      </c>
      <c r="M8">
        <v>0.08</v>
      </c>
      <c r="N8">
        <v>1</v>
      </c>
      <c r="P8">
        <v>0.48</v>
      </c>
      <c r="Q8">
        <f>VLOOKUP(P8,$J$4:$K$8,2,TRUE)</f>
        <v>30</v>
      </c>
      <c r="R8">
        <f t="shared" si="6"/>
        <v>30</v>
      </c>
      <c r="S8">
        <f t="shared" si="2"/>
        <v>10</v>
      </c>
      <c r="T8">
        <f t="shared" si="3"/>
        <v>300</v>
      </c>
      <c r="U8">
        <f t="shared" si="7"/>
        <v>80</v>
      </c>
      <c r="V8">
        <f t="shared" si="4"/>
        <v>220</v>
      </c>
    </row>
    <row r="9" spans="1:22" x14ac:dyDescent="0.25">
      <c r="C9">
        <f>SUM(C3:C7)</f>
        <v>500</v>
      </c>
    </row>
    <row r="10" spans="1:22" x14ac:dyDescent="0.25">
      <c r="L10">
        <f>SUM(L4:L8)</f>
        <v>500</v>
      </c>
    </row>
  </sheetData>
  <mergeCells count="2">
    <mergeCell ref="B1:C1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TradingPrice</vt:lpstr>
      <vt:lpstr>SickDrivers</vt:lpstr>
      <vt:lpstr>SupplyDemand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2022-12-09T09:24:16Z</dcterms:created>
  <dcterms:modified xsi:type="dcterms:W3CDTF">2022-12-09T12:39:24Z</dcterms:modified>
</cp:coreProperties>
</file>