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etanKandpal\Downloads\"/>
    </mc:Choice>
  </mc:AlternateContent>
  <xr:revisionPtr revIDLastSave="0" documentId="13_ncr:1_{45708455-8F87-47C4-AE4E-73C4CE85ACDD}" xr6:coauthVersionLast="47" xr6:coauthVersionMax="47" xr10:uidLastSave="{00000000-0000-0000-0000-000000000000}"/>
  <bookViews>
    <workbookView xWindow="-90" yWindow="0" windowWidth="13370" windowHeight="11370" activeTab="1" xr2:uid="{4A6C04B9-F996-4DCE-A90B-DF3BED76546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2" l="1"/>
  <c r="Y15" i="2"/>
  <c r="Y14" i="2"/>
  <c r="Y6" i="2"/>
  <c r="I16" i="2"/>
  <c r="I15" i="2"/>
  <c r="I14" i="2"/>
  <c r="I6" i="2"/>
  <c r="H16" i="2"/>
  <c r="H15" i="2"/>
  <c r="H14" i="2"/>
  <c r="H6" i="2"/>
  <c r="J16" i="2"/>
  <c r="J15" i="2"/>
  <c r="J14" i="2"/>
  <c r="J6" i="2"/>
  <c r="L16" i="2"/>
  <c r="L15" i="2"/>
  <c r="L14" i="2"/>
  <c r="L6" i="2"/>
  <c r="K16" i="2"/>
  <c r="K15" i="2"/>
  <c r="K14" i="2"/>
  <c r="K6" i="2"/>
  <c r="Z16" i="2"/>
  <c r="Z15" i="2"/>
  <c r="Z14" i="2"/>
  <c r="Z6" i="2"/>
  <c r="M16" i="2"/>
  <c r="M15" i="2"/>
  <c r="M14" i="2"/>
  <c r="M6" i="2"/>
  <c r="N15" i="2"/>
  <c r="N14" i="2"/>
  <c r="N6" i="2"/>
  <c r="N16" i="2" s="1"/>
  <c r="Q15" i="2"/>
  <c r="Q14" i="2"/>
  <c r="Q6" i="2"/>
  <c r="Q16" i="2" s="1"/>
  <c r="AA15" i="2"/>
  <c r="AA14" i="2"/>
  <c r="AA6" i="2"/>
  <c r="AA16" i="2" s="1"/>
  <c r="O15" i="2"/>
  <c r="O14" i="2"/>
  <c r="O6" i="2"/>
  <c r="R15" i="2"/>
  <c r="R14" i="2"/>
  <c r="R6" i="2"/>
  <c r="AB15" i="2"/>
  <c r="AB14" i="2"/>
  <c r="AB6" i="2"/>
  <c r="P15" i="2"/>
  <c r="P14" i="2"/>
  <c r="P6" i="2"/>
  <c r="P16" i="2" s="1"/>
  <c r="S15" i="2"/>
  <c r="S14" i="2"/>
  <c r="T15" i="2"/>
  <c r="T14" i="2"/>
  <c r="S6" i="2"/>
  <c r="T6" i="2"/>
  <c r="O16" i="2" l="1"/>
  <c r="R16" i="2"/>
  <c r="AB16" i="2"/>
  <c r="S16" i="2"/>
  <c r="T16" i="2"/>
</calcChain>
</file>

<file path=xl/sharedStrings.xml><?xml version="1.0" encoding="utf-8"?>
<sst xmlns="http://schemas.openxmlformats.org/spreadsheetml/2006/main" count="65" uniqueCount="64">
  <si>
    <t>Price</t>
  </si>
  <si>
    <t>Share</t>
  </si>
  <si>
    <t>MC</t>
  </si>
  <si>
    <t>Assets</t>
  </si>
  <si>
    <t>Cash</t>
  </si>
  <si>
    <t>Debt</t>
  </si>
  <si>
    <t>EV</t>
  </si>
  <si>
    <t>Q120</t>
  </si>
  <si>
    <t>Q220</t>
  </si>
  <si>
    <t>Q320</t>
  </si>
  <si>
    <t>Q420</t>
  </si>
  <si>
    <t>Q121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</si>
  <si>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</si>
  <si>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</si>
  <si>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</si>
  <si>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</si>
  <si>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</si>
  <si>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</si>
  <si>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</si>
  <si>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</si>
  <si>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</si>
  <si>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</si>
  <si>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</si>
  <si>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Other inc</t>
  </si>
  <si>
    <t>Total Rev</t>
  </si>
  <si>
    <t>Impairment of Instrument</t>
  </si>
  <si>
    <t>COGS</t>
  </si>
  <si>
    <t>Gross Margins</t>
  </si>
  <si>
    <t>Pretax Inc</t>
  </si>
  <si>
    <t>Taxes</t>
  </si>
  <si>
    <t>Net Income</t>
  </si>
  <si>
    <t>EPS</t>
  </si>
  <si>
    <t>Shares</t>
  </si>
  <si>
    <t>Revenue y/y</t>
  </si>
  <si>
    <t>Gross margin y/y</t>
  </si>
  <si>
    <t>Profit y/y</t>
  </si>
  <si>
    <t>Revenue by op</t>
  </si>
  <si>
    <t>in Cr</t>
  </si>
  <si>
    <t>Main</t>
  </si>
  <si>
    <t>Net Worth</t>
  </si>
  <si>
    <t>Employee Benefit</t>
  </si>
  <si>
    <t>Fuel Cost</t>
  </si>
  <si>
    <t>Electricity</t>
  </si>
  <si>
    <t>Financial costs</t>
  </si>
  <si>
    <t>Deprecialtion &amp; impairment</t>
  </si>
  <si>
    <t>Total EXP</t>
  </si>
  <si>
    <t>Q2021</t>
  </si>
  <si>
    <t>Q2022</t>
  </si>
  <si>
    <t>Q2023</t>
  </si>
  <si>
    <t>Q2024</t>
  </si>
  <si>
    <t>Q2025</t>
  </si>
  <si>
    <t>Q2026</t>
  </si>
  <si>
    <t>Q221</t>
  </si>
  <si>
    <t>Q321</t>
  </si>
  <si>
    <t>Q421</t>
  </si>
  <si>
    <t>Q122</t>
  </si>
  <si>
    <t>Q2020</t>
  </si>
  <si>
    <t>Q2027</t>
  </si>
  <si>
    <t>Q2028</t>
  </si>
  <si>
    <t>Q2029</t>
  </si>
  <si>
    <t>Q2030</t>
  </si>
  <si>
    <t>Q2031</t>
  </si>
  <si>
    <t>Q2032</t>
  </si>
  <si>
    <t>Q2033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</si>
</sst>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BD08-375B-4D3C-AFD5-180D08C2CFCC}">
  <dimension ref="O4:O10"/>
  <sheetViews>
    <sheetView workbookViewId="0">
      <selection activeCell="P4" sqref="P4"/>
    </sheetView>
  </sheetViews>
  <sheetFormatPr defaultRowHeight="14.5" x14ac:dyDescent="0.35"/>
  <cols>
    <col min="16" max="16" width="11.6328125" customWidth="1"/>
  </cols>
  <sheetData>
    <row r="4" spans="15:15" x14ac:dyDescent="0.35">
      <c r="O4" t="s">
        <v>0</v>
      </c>
    </row>
    <row r="5" spans="15:15" x14ac:dyDescent="0.35">
      <c r="O5" t="s">
        <v>1</v>
      </c>
    </row>
    <row r="6" spans="15:15" x14ac:dyDescent="0.35">
      <c r="O6" t="s">
        <v>2</v>
      </c>
    </row>
    <row r="7" spans="15:15" x14ac:dyDescent="0.35">
      <c r="O7" t="s">
        <v>3</v>
      </c>
    </row>
    <row r="8" spans="15:15" x14ac:dyDescent="0.35">
      <c r="O8" t="s">
        <v>4</v>
      </c>
    </row>
    <row r="9" spans="15:15" x14ac:dyDescent="0.35">
      <c r="O9" t="s">
        <v>5</v>
      </c>
    </row>
    <row r="10" spans="15:15" x14ac:dyDescent="0.35">
      <c r="O10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2056-76DC-4DB7-8B28-D97CF5172283}">
  <dimension ref="A1:AL26"/>
  <sheetViews>
    <sheetView tabSelected="1" zoomScale="86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12" sqref="I12"/>
    </sheetView>
  </sheetViews>
  <sheetFormatPr defaultRowHeight="14.5" x14ac:dyDescent="0.35"/>
  <cols>
    <col min="2" max="2" width="21.453125" bestFit="1" customWidth="1"/>
    <col min="9" max="9" width="11.26953125" customWidth="1"/>
    <col min="10" max="10" width="10.7265625" customWidth="1"/>
    <col min="11" max="11" width="11.36328125" customWidth="1"/>
    <col min="12" max="12" width="11.26953125" customWidth="1"/>
    <col min="13" max="13" width="11.90625" customWidth="1"/>
    <col min="14" max="14" width="13.08984375" customWidth="1"/>
    <col min="19" max="19" width="13.54296875" customWidth="1"/>
    <col min="20" max="20" width="12" customWidth="1"/>
    <col min="21" max="21" width="10.6328125" customWidth="1"/>
    <col min="27" max="27" width="10.36328125" customWidth="1"/>
    <col min="28" max="28" width="10.54296875" customWidth="1"/>
  </cols>
  <sheetData>
    <row r="1" spans="1:38" x14ac:dyDescent="0.35">
      <c r="A1" t="s">
        <v>38</v>
      </c>
    </row>
    <row r="2" spans="1:38" x14ac:dyDescent="0.35">
      <c r="A2" t="s">
        <v>37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52</v>
      </c>
      <c r="J2" t="s">
        <v>53</v>
      </c>
      <c r="K2" t="s">
        <v>54</v>
      </c>
      <c r="L2" t="s">
        <v>55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s="3" t="s">
        <v>20</v>
      </c>
      <c r="V2" s="3" t="s">
        <v>21</v>
      </c>
      <c r="W2" s="3" t="s">
        <v>22</v>
      </c>
      <c r="Y2" t="s">
        <v>56</v>
      </c>
      <c r="Z2" t="s">
        <v>46</v>
      </c>
      <c r="AA2" t="s">
        <v>47</v>
      </c>
      <c r="AB2" t="s">
        <v>48</v>
      </c>
      <c r="AC2" s="3" t="s">
        <v>49</v>
      </c>
      <c r="AD2" s="3" t="s">
        <v>50</v>
      </c>
      <c r="AE2" s="3" t="s">
        <v>51</v>
      </c>
      <c r="AF2" s="3" t="s">
        <v>57</v>
      </c>
      <c r="AG2" s="3" t="s">
        <v>58</v>
      </c>
      <c r="AH2" s="3" t="s">
        <v>59</v>
      </c>
      <c r="AI2" s="3" t="s">
        <v>60</v>
      </c>
      <c r="AJ2" s="3" t="s">
        <v>61</v>
      </c>
      <c r="AK2" s="3" t="s">
        <v>62</v>
      </c>
      <c r="AL2" s="3" t="s">
        <v>63</v>
      </c>
    </row>
    <row r="4" spans="1:38" x14ac:dyDescent="0.35">
      <c r="B4" t="s">
        <v>36</v>
      </c>
      <c r="H4">
        <v>26038.51</v>
      </c>
      <c r="I4">
        <v>28329.01</v>
      </c>
      <c r="J4">
        <v>28864.79</v>
      </c>
      <c r="K4">
        <v>34357.96</v>
      </c>
      <c r="L4">
        <v>38349.79</v>
      </c>
      <c r="M4">
        <v>41015.14</v>
      </c>
      <c r="N4">
        <v>41410.519999999997</v>
      </c>
      <c r="O4">
        <v>41317.86</v>
      </c>
      <c r="P4">
        <v>39122.25</v>
      </c>
      <c r="Q4">
        <v>40875.32</v>
      </c>
      <c r="R4">
        <v>39455.279999999999</v>
      </c>
      <c r="S4">
        <v>42532.18</v>
      </c>
      <c r="T4">
        <v>44419.22</v>
      </c>
      <c r="Y4">
        <v>99206.720000000001</v>
      </c>
      <c r="Z4">
        <v>121174.55</v>
      </c>
      <c r="AA4">
        <v>163769.76999999999</v>
      </c>
      <c r="AB4">
        <v>161985.03</v>
      </c>
    </row>
    <row r="5" spans="1:38" x14ac:dyDescent="0.35">
      <c r="B5" t="s">
        <v>23</v>
      </c>
      <c r="H5">
        <v>763.74</v>
      </c>
      <c r="I5">
        <v>943.99</v>
      </c>
      <c r="J5">
        <v>972.34</v>
      </c>
      <c r="K5">
        <v>1077.2</v>
      </c>
      <c r="L5">
        <v>852.95</v>
      </c>
      <c r="M5">
        <v>795.82</v>
      </c>
      <c r="N5">
        <v>738.34</v>
      </c>
      <c r="O5">
        <v>1721.06</v>
      </c>
      <c r="P5">
        <v>558.44000000000005</v>
      </c>
      <c r="Q5">
        <v>642.54999999999995</v>
      </c>
      <c r="R5">
        <v>832.53</v>
      </c>
      <c r="S5">
        <v>1688.72</v>
      </c>
      <c r="T5">
        <v>633.82000000000005</v>
      </c>
      <c r="Y5">
        <v>4345.99</v>
      </c>
      <c r="Z5">
        <v>3575.11</v>
      </c>
      <c r="AA5">
        <v>3954.64</v>
      </c>
      <c r="AB5">
        <v>3722.24</v>
      </c>
    </row>
    <row r="6" spans="1:38" s="1" customFormat="1" x14ac:dyDescent="0.35">
      <c r="B6" s="1" t="s">
        <v>24</v>
      </c>
      <c r="H6" s="1">
        <f>SUM(H4:H5)</f>
        <v>26802.25</v>
      </c>
      <c r="I6" s="1">
        <f>SUM(I4:I5)</f>
        <v>29273</v>
      </c>
      <c r="J6" s="1">
        <f>SUM(J4:J5)</f>
        <v>29837.13</v>
      </c>
      <c r="K6" s="1">
        <f>SUM(K4:K5)</f>
        <v>35435.159999999996</v>
      </c>
      <c r="L6" s="1">
        <f>SUM(L4:L5)</f>
        <v>39202.74</v>
      </c>
      <c r="M6" s="1">
        <f>SUM(M4:M5)</f>
        <v>41810.959999999999</v>
      </c>
      <c r="N6" s="1">
        <f>SUM(N4:N5)</f>
        <v>42148.859999999993</v>
      </c>
      <c r="O6" s="1">
        <f>SUM(O4:O5)</f>
        <v>43038.92</v>
      </c>
      <c r="P6" s="1">
        <f>SUM(P4:P5)</f>
        <v>39680.69</v>
      </c>
      <c r="Q6" s="1">
        <f>SUM(Q4:Q5)</f>
        <v>41517.870000000003</v>
      </c>
      <c r="R6" s="1">
        <f>SUM(R4:R5)</f>
        <v>40287.81</v>
      </c>
      <c r="S6" s="1">
        <f>S4+S5</f>
        <v>44220.9</v>
      </c>
      <c r="T6" s="1">
        <f>T4+T5</f>
        <v>45053.04</v>
      </c>
      <c r="Y6" s="1">
        <f>SUM(Y4:Y5)</f>
        <v>103552.71</v>
      </c>
      <c r="Z6" s="1">
        <f>SUM(Z4:Z5)</f>
        <v>124749.66</v>
      </c>
      <c r="AA6" s="1">
        <f>SUM(AA4:AA5)</f>
        <v>167724.41</v>
      </c>
      <c r="AB6" s="1">
        <f>SUM(AB4:AB5)</f>
        <v>165707.26999999999</v>
      </c>
    </row>
    <row r="7" spans="1:38" x14ac:dyDescent="0.35">
      <c r="B7" t="s">
        <v>41</v>
      </c>
      <c r="H7">
        <v>14042.49</v>
      </c>
      <c r="I7">
        <v>16644.37</v>
      </c>
      <c r="J7">
        <v>15631.96</v>
      </c>
      <c r="K7">
        <v>18531.38</v>
      </c>
      <c r="L7">
        <v>24781.97</v>
      </c>
      <c r="M7">
        <v>26401.89</v>
      </c>
      <c r="N7">
        <v>20996.799999999999</v>
      </c>
      <c r="O7">
        <v>23773.119999999999</v>
      </c>
      <c r="P7">
        <v>22850.27</v>
      </c>
      <c r="Q7">
        <v>24577.73</v>
      </c>
      <c r="R7">
        <v>22606.720000000001</v>
      </c>
      <c r="S7">
        <v>24002.77</v>
      </c>
      <c r="T7">
        <v>26357.360000000001</v>
      </c>
      <c r="Y7">
        <v>52849.64</v>
      </c>
      <c r="Z7">
        <v>66570.070000000007</v>
      </c>
      <c r="AA7">
        <v>96851.5</v>
      </c>
      <c r="AB7">
        <v>94037.49</v>
      </c>
    </row>
    <row r="8" spans="1:38" x14ac:dyDescent="0.35">
      <c r="B8" t="s">
        <v>42</v>
      </c>
      <c r="H8">
        <v>877.33</v>
      </c>
      <c r="I8">
        <v>851.18</v>
      </c>
      <c r="J8">
        <v>798.98</v>
      </c>
      <c r="K8">
        <v>922.73</v>
      </c>
      <c r="L8">
        <v>925.36</v>
      </c>
      <c r="M8">
        <v>822.3</v>
      </c>
      <c r="N8">
        <v>895.18</v>
      </c>
      <c r="O8">
        <v>1013.42</v>
      </c>
      <c r="P8">
        <v>1012.59</v>
      </c>
      <c r="Q8">
        <v>983.76</v>
      </c>
      <c r="R8">
        <v>911.39</v>
      </c>
      <c r="S8">
        <v>973.92</v>
      </c>
      <c r="T8">
        <v>994.95</v>
      </c>
      <c r="Y8">
        <v>3031.25</v>
      </c>
      <c r="Z8">
        <v>3450.22</v>
      </c>
      <c r="AA8">
        <v>3656.26</v>
      </c>
      <c r="AB8">
        <v>3881.66</v>
      </c>
    </row>
    <row r="9" spans="1:38" hidden="1" x14ac:dyDescent="0.35">
      <c r="B9" t="s">
        <v>25</v>
      </c>
      <c r="S9">
        <v>3727.94</v>
      </c>
      <c r="T9">
        <v>3654.47</v>
      </c>
    </row>
    <row r="10" spans="1:38" s="2" customFormat="1" x14ac:dyDescent="0.35">
      <c r="B10" s="2" t="s">
        <v>40</v>
      </c>
      <c r="H10">
        <v>1257.78</v>
      </c>
      <c r="I10">
        <v>1334.34</v>
      </c>
      <c r="J10">
        <v>1326.49</v>
      </c>
      <c r="K10" s="2">
        <v>1416.81</v>
      </c>
      <c r="L10">
        <v>1295.82</v>
      </c>
      <c r="M10">
        <v>1207.3599999999999</v>
      </c>
      <c r="N10">
        <v>1497.83</v>
      </c>
      <c r="O10">
        <v>1524.38</v>
      </c>
      <c r="P10" s="2">
        <v>1357.62</v>
      </c>
      <c r="Q10">
        <v>1297.3499999999999</v>
      </c>
      <c r="R10">
        <v>1380.35</v>
      </c>
      <c r="S10" s="2">
        <v>1634.78</v>
      </c>
      <c r="T10" s="2">
        <v>1376.03</v>
      </c>
      <c r="Y10">
        <v>4942.1899999999996</v>
      </c>
      <c r="Z10" s="2">
        <v>5412.07</v>
      </c>
      <c r="AA10">
        <v>5559.03</v>
      </c>
      <c r="AB10">
        <v>5670.1</v>
      </c>
    </row>
    <row r="11" spans="1:38" s="2" customFormat="1" x14ac:dyDescent="0.35">
      <c r="B11" s="2" t="s">
        <v>43</v>
      </c>
      <c r="H11">
        <v>1988.55</v>
      </c>
      <c r="I11">
        <v>1716.34</v>
      </c>
      <c r="J11">
        <v>1733.81</v>
      </c>
      <c r="K11" s="2">
        <v>2142.35</v>
      </c>
      <c r="L11">
        <v>1933.08</v>
      </c>
      <c r="M11">
        <v>2350.25</v>
      </c>
      <c r="N11">
        <v>2874.44</v>
      </c>
      <c r="O11">
        <v>2581.66</v>
      </c>
      <c r="P11" s="2">
        <v>2514.94</v>
      </c>
      <c r="Q11">
        <v>2464.7199999999998</v>
      </c>
      <c r="R11">
        <v>2783.12</v>
      </c>
      <c r="S11" s="2">
        <v>2488.04</v>
      </c>
      <c r="T11" s="2">
        <v>2648.97</v>
      </c>
      <c r="Y11">
        <v>7459.03</v>
      </c>
      <c r="Z11" s="2">
        <v>8216.5400000000009</v>
      </c>
      <c r="AA11">
        <v>9979.23</v>
      </c>
      <c r="AB11">
        <v>10250.82</v>
      </c>
    </row>
    <row r="12" spans="1:38" x14ac:dyDescent="0.35">
      <c r="B12" t="s">
        <v>44</v>
      </c>
      <c r="H12">
        <v>2675.36</v>
      </c>
      <c r="I12">
        <v>2721.5</v>
      </c>
      <c r="J12">
        <v>2891.38</v>
      </c>
      <c r="K12" s="2">
        <v>3196.63</v>
      </c>
      <c r="L12">
        <v>2911.41</v>
      </c>
      <c r="M12">
        <v>3287.15</v>
      </c>
      <c r="N12">
        <v>3312.12</v>
      </c>
      <c r="O12">
        <v>3393.29</v>
      </c>
      <c r="P12" s="2">
        <v>3260.34</v>
      </c>
      <c r="Q12">
        <v>3464.18</v>
      </c>
      <c r="R12">
        <v>3490.69</v>
      </c>
      <c r="S12">
        <v>3727.94</v>
      </c>
      <c r="T12">
        <v>3654.47</v>
      </c>
      <c r="Y12">
        <v>10411.799999999999</v>
      </c>
      <c r="Z12" s="2">
        <v>12058.24</v>
      </c>
      <c r="AA12">
        <v>13136.71</v>
      </c>
      <c r="AB12">
        <v>13943.15</v>
      </c>
    </row>
    <row r="13" spans="1:38" x14ac:dyDescent="0.35">
      <c r="B13" t="s">
        <v>23</v>
      </c>
      <c r="H13">
        <v>2421.98</v>
      </c>
      <c r="I13">
        <v>2274.77</v>
      </c>
      <c r="J13">
        <v>2045.5</v>
      </c>
      <c r="K13" s="2">
        <v>2776.3</v>
      </c>
      <c r="L13">
        <v>2264.31</v>
      </c>
      <c r="M13">
        <v>3448.79</v>
      </c>
      <c r="N13">
        <v>4781.5200000000004</v>
      </c>
      <c r="O13">
        <v>3897.43</v>
      </c>
      <c r="P13" s="2">
        <v>2532.38</v>
      </c>
      <c r="Q13">
        <v>3479</v>
      </c>
      <c r="R13">
        <v>4615.76</v>
      </c>
      <c r="S13">
        <v>4586.29</v>
      </c>
      <c r="T13">
        <v>3244.25</v>
      </c>
      <c r="Y13">
        <v>9580.2800000000007</v>
      </c>
      <c r="Z13" s="2">
        <v>9717.19</v>
      </c>
      <c r="AA13">
        <v>14474.59</v>
      </c>
      <c r="AB13">
        <v>15213.43</v>
      </c>
    </row>
    <row r="14" spans="1:38" s="1" customFormat="1" x14ac:dyDescent="0.35">
      <c r="B14" s="1" t="s">
        <v>45</v>
      </c>
      <c r="H14" s="1">
        <f>SUM(H7:H13)</f>
        <v>23263.49</v>
      </c>
      <c r="I14" s="1">
        <f>SUM(I7:I13)</f>
        <v>25542.5</v>
      </c>
      <c r="J14" s="1">
        <f>SUM(J7:J13)</f>
        <v>24428.120000000003</v>
      </c>
      <c r="K14" s="1">
        <f>SUM(K7:K13)</f>
        <v>28986.2</v>
      </c>
      <c r="L14" s="1">
        <f>SUM(L7:L13)</f>
        <v>34111.950000000004</v>
      </c>
      <c r="M14" s="1">
        <f>SUM(M7:M13)</f>
        <v>37517.74</v>
      </c>
      <c r="N14" s="1">
        <f>SUM(N7:N13)</f>
        <v>34357.89</v>
      </c>
      <c r="O14" s="1">
        <f>SUM(O7:O13)</f>
        <v>36183.299999999996</v>
      </c>
      <c r="P14" s="1">
        <f>SUM(P7:P13)</f>
        <v>33528.14</v>
      </c>
      <c r="Q14" s="1">
        <f>SUM(Q7:Q13)</f>
        <v>36266.74</v>
      </c>
      <c r="R14" s="1">
        <f>SUM(R7:R13)</f>
        <v>35788.03</v>
      </c>
      <c r="S14" s="1">
        <f>SUM(S7:S13)</f>
        <v>41141.68</v>
      </c>
      <c r="T14" s="1">
        <f>SUM(T7:T13)</f>
        <v>41930.5</v>
      </c>
      <c r="Y14" s="1">
        <f>SUM(Y7:Y13)</f>
        <v>88274.19</v>
      </c>
      <c r="Z14" s="1">
        <f>SUM(Z7:Z13)</f>
        <v>105424.33000000003</v>
      </c>
      <c r="AA14" s="1">
        <f>SUM(AA7:AA13)</f>
        <v>143657.31999999998</v>
      </c>
      <c r="AB14" s="1">
        <f>SUM(AB7:AB13)</f>
        <v>142996.65</v>
      </c>
    </row>
    <row r="15" spans="1:38" s="2" customFormat="1" x14ac:dyDescent="0.35">
      <c r="B15" s="2" t="s">
        <v>26</v>
      </c>
      <c r="H15" s="2">
        <f>SUM(H7:H8)</f>
        <v>14919.82</v>
      </c>
      <c r="I15" s="2">
        <f>SUM(I7:I8)</f>
        <v>17495.55</v>
      </c>
      <c r="J15" s="2">
        <f>SUM(J7:J8)</f>
        <v>16430.939999999999</v>
      </c>
      <c r="K15" s="2">
        <f>SUM(K7:K8)</f>
        <v>19454.11</v>
      </c>
      <c r="L15" s="2">
        <f>SUM(L7:L8)</f>
        <v>25707.33</v>
      </c>
      <c r="M15" s="2">
        <f>SUM(M7:M8)</f>
        <v>27224.19</v>
      </c>
      <c r="N15" s="2">
        <f>SUM(N7:N8)</f>
        <v>21891.98</v>
      </c>
      <c r="O15" s="2">
        <f>SUM(O7:O8)</f>
        <v>24786.539999999997</v>
      </c>
      <c r="P15" s="2">
        <f>SUM(P7:P8)</f>
        <v>23862.86</v>
      </c>
      <c r="Q15" s="2">
        <f>SUM(Q7:Q8)</f>
        <v>25561.489999999998</v>
      </c>
      <c r="R15" s="2">
        <f>SUM(R7:R8)</f>
        <v>23518.11</v>
      </c>
      <c r="S15" s="2">
        <f>SUM(S7:S8)</f>
        <v>24976.69</v>
      </c>
      <c r="T15" s="2">
        <f>SUM(T7:T8)</f>
        <v>27352.31</v>
      </c>
      <c r="Y15" s="2">
        <f>SUM(Y7:Y8)</f>
        <v>55880.89</v>
      </c>
      <c r="Z15" s="2">
        <f>SUM(Z7:Z8)</f>
        <v>70020.290000000008</v>
      </c>
      <c r="AA15" s="2">
        <f>SUM(AA7:AA8)</f>
        <v>100507.76</v>
      </c>
      <c r="AB15" s="2">
        <f>SUM(AB7:AB8)</f>
        <v>97919.150000000009</v>
      </c>
    </row>
    <row r="16" spans="1:38" s="1" customFormat="1" x14ac:dyDescent="0.35">
      <c r="B16" s="1" t="s">
        <v>27</v>
      </c>
      <c r="H16" s="1">
        <f>H6-H15</f>
        <v>11882.43</v>
      </c>
      <c r="I16" s="1">
        <f>I6-I15</f>
        <v>11777.45</v>
      </c>
      <c r="J16" s="1">
        <f>J6-J15</f>
        <v>13406.190000000002</v>
      </c>
      <c r="K16" s="1">
        <f>K6-K15</f>
        <v>15981.049999999996</v>
      </c>
      <c r="L16" s="1">
        <f>L6-L15</f>
        <v>13495.409999999996</v>
      </c>
      <c r="M16" s="1">
        <f>M6-M15</f>
        <v>14586.77</v>
      </c>
      <c r="N16" s="1">
        <f>N6-N15</f>
        <v>20256.879999999994</v>
      </c>
      <c r="O16" s="1">
        <f>O6-O15</f>
        <v>18252.38</v>
      </c>
      <c r="P16" s="1">
        <f>P6-P15</f>
        <v>15817.830000000002</v>
      </c>
      <c r="Q16" s="1">
        <f>Q6-Q15</f>
        <v>15956.380000000005</v>
      </c>
      <c r="R16" s="1">
        <f>R6-R15</f>
        <v>16769.699999999997</v>
      </c>
      <c r="S16" s="1">
        <f>S6-S15</f>
        <v>19244.210000000003</v>
      </c>
      <c r="T16" s="1">
        <f>T6-T15</f>
        <v>17700.73</v>
      </c>
      <c r="Y16" s="1">
        <f>Y6-Y15</f>
        <v>47671.820000000007</v>
      </c>
      <c r="Z16" s="1">
        <f>Z6-Z15</f>
        <v>54729.369999999995</v>
      </c>
      <c r="AA16" s="1">
        <f>AA6-AA15</f>
        <v>67216.650000000009</v>
      </c>
      <c r="AB16" s="1">
        <f>AB6-AB15</f>
        <v>67788.119999999981</v>
      </c>
    </row>
    <row r="17" spans="2:30" x14ac:dyDescent="0.35">
      <c r="B17" t="s">
        <v>28</v>
      </c>
      <c r="H17">
        <v>3538.76</v>
      </c>
      <c r="I17">
        <v>3730.5</v>
      </c>
      <c r="J17">
        <v>5409.01</v>
      </c>
      <c r="K17">
        <v>6448.96</v>
      </c>
      <c r="L17">
        <v>5090.79</v>
      </c>
      <c r="M17">
        <v>4293.22</v>
      </c>
      <c r="N17">
        <v>7790.97</v>
      </c>
      <c r="O17">
        <v>6855.62</v>
      </c>
      <c r="P17">
        <v>6152.55</v>
      </c>
      <c r="Q17">
        <v>5251.13</v>
      </c>
      <c r="R17">
        <v>4499.78</v>
      </c>
      <c r="S17">
        <v>7641.71</v>
      </c>
      <c r="T17">
        <v>6777.01</v>
      </c>
      <c r="Y17">
        <v>15278.52</v>
      </c>
      <c r="Z17">
        <v>19325.330000000002</v>
      </c>
      <c r="AA17">
        <v>24067.09</v>
      </c>
      <c r="AB17">
        <v>23545.17</v>
      </c>
    </row>
    <row r="18" spans="2:30" x14ac:dyDescent="0.35">
      <c r="B18" t="s">
        <v>29</v>
      </c>
      <c r="H18">
        <v>1180.51</v>
      </c>
      <c r="I18">
        <v>960.53</v>
      </c>
      <c r="J18">
        <v>1219.96</v>
      </c>
      <c r="K18">
        <v>1038.6500000000001</v>
      </c>
      <c r="L18">
        <v>1331.38</v>
      </c>
      <c r="M18">
        <v>1774.13</v>
      </c>
      <c r="N18">
        <v>1581.23</v>
      </c>
      <c r="O18">
        <v>1543.53</v>
      </c>
      <c r="P18">
        <v>1654.11</v>
      </c>
      <c r="Q18">
        <v>1441.46</v>
      </c>
      <c r="R18">
        <v>1394.28</v>
      </c>
      <c r="S18">
        <v>2110.1799999999998</v>
      </c>
      <c r="T18">
        <v>1662.89</v>
      </c>
      <c r="Y18">
        <v>1925</v>
      </c>
      <c r="Z18">
        <v>4457.7700000000004</v>
      </c>
      <c r="AA18">
        <v>6279.27</v>
      </c>
      <c r="AB18">
        <v>6600.03</v>
      </c>
    </row>
    <row r="19" spans="2:30" x14ac:dyDescent="0.35">
      <c r="B19" s="1" t="s">
        <v>30</v>
      </c>
      <c r="H19">
        <v>3152.74</v>
      </c>
      <c r="I19">
        <v>3208.86</v>
      </c>
      <c r="J19">
        <v>4099.29</v>
      </c>
      <c r="K19">
        <v>5559.29</v>
      </c>
      <c r="L19">
        <v>3674.35</v>
      </c>
      <c r="M19">
        <v>3336.12</v>
      </c>
      <c r="N19">
        <v>4486.62</v>
      </c>
      <c r="O19">
        <v>5583.41</v>
      </c>
      <c r="P19">
        <v>4079.82</v>
      </c>
      <c r="Q19">
        <v>3883.75</v>
      </c>
      <c r="R19">
        <v>4617.93</v>
      </c>
      <c r="S19">
        <v>5513.15</v>
      </c>
      <c r="T19">
        <v>4506.63</v>
      </c>
      <c r="Y19">
        <v>13701.33</v>
      </c>
      <c r="Z19">
        <v>16194.34</v>
      </c>
      <c r="AA19">
        <v>17121.03</v>
      </c>
      <c r="AB19">
        <v>18094.650000000001</v>
      </c>
    </row>
    <row r="20" spans="2:30" x14ac:dyDescent="0.35">
      <c r="B20" t="s">
        <v>31</v>
      </c>
      <c r="H20">
        <v>2.4300000000000002</v>
      </c>
      <c r="I20">
        <v>2.86</v>
      </c>
      <c r="J20">
        <v>4.32</v>
      </c>
      <c r="K20">
        <v>5.58</v>
      </c>
      <c r="L20">
        <v>3.88</v>
      </c>
      <c r="M20">
        <v>2.6</v>
      </c>
      <c r="N20">
        <v>6.4</v>
      </c>
      <c r="O20">
        <v>5.48</v>
      </c>
      <c r="P20">
        <v>4.6399999999999997</v>
      </c>
      <c r="Q20">
        <v>3.93</v>
      </c>
      <c r="R20">
        <v>3.2</v>
      </c>
      <c r="S20">
        <v>5.7</v>
      </c>
      <c r="T20">
        <v>5.27</v>
      </c>
      <c r="Y20">
        <v>12.18</v>
      </c>
      <c r="Z20">
        <v>15.33</v>
      </c>
      <c r="AA20">
        <v>18.34</v>
      </c>
      <c r="AB20">
        <v>17.84</v>
      </c>
    </row>
    <row r="21" spans="2:30" x14ac:dyDescent="0.35">
      <c r="B21" t="s">
        <v>32</v>
      </c>
      <c r="G21">
        <v>968.9</v>
      </c>
      <c r="H21">
        <v>968.9</v>
      </c>
      <c r="I21">
        <v>968.9</v>
      </c>
      <c r="J21">
        <v>968.9</v>
      </c>
      <c r="K21">
        <v>968.9</v>
      </c>
      <c r="L21">
        <v>968.9</v>
      </c>
      <c r="M21">
        <v>968.9</v>
      </c>
      <c r="N21">
        <v>968.9</v>
      </c>
      <c r="O21">
        <v>968.9</v>
      </c>
      <c r="P21">
        <v>968.9</v>
      </c>
      <c r="Q21">
        <v>968.9</v>
      </c>
      <c r="R21">
        <v>968.9</v>
      </c>
      <c r="S21">
        <v>968.9</v>
      </c>
      <c r="T21">
        <v>968.9</v>
      </c>
      <c r="U21">
        <v>968.9</v>
      </c>
      <c r="V21">
        <v>968.9</v>
      </c>
      <c r="W21">
        <v>968.9</v>
      </c>
      <c r="Y21">
        <v>968.9</v>
      </c>
      <c r="Z21">
        <v>968.9</v>
      </c>
      <c r="AA21">
        <v>968.9</v>
      </c>
      <c r="AB21">
        <v>968.9</v>
      </c>
      <c r="AC21">
        <v>968.9</v>
      </c>
      <c r="AD21">
        <v>968.9</v>
      </c>
    </row>
    <row r="22" spans="2:30" x14ac:dyDescent="0.35">
      <c r="B22" t="s">
        <v>39</v>
      </c>
      <c r="M22">
        <v>132130.95000000001</v>
      </c>
      <c r="N22">
        <v>136612.10999999999</v>
      </c>
      <c r="O22">
        <v>138069.76000000001</v>
      </c>
      <c r="P22">
        <v>142113.4</v>
      </c>
      <c r="Q22">
        <v>143067.03</v>
      </c>
      <c r="R22">
        <v>145434.81</v>
      </c>
      <c r="S22">
        <v>148771.01</v>
      </c>
      <c r="T22">
        <v>153253.67000000001</v>
      </c>
      <c r="AB22">
        <v>148771.01</v>
      </c>
    </row>
    <row r="23" spans="2:30" x14ac:dyDescent="0.35">
      <c r="B23" t="s">
        <v>33</v>
      </c>
    </row>
    <row r="25" spans="2:30" x14ac:dyDescent="0.35">
      <c r="B25" t="s">
        <v>34</v>
      </c>
    </row>
    <row r="26" spans="2:30" x14ac:dyDescent="0.35">
      <c r="B26" t="s">
        <v>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Kandpal</dc:creator>
  <cp:lastModifiedBy>Chetan Kandpal</cp:lastModifiedBy>
  <dcterms:created xsi:type="dcterms:W3CDTF">2024-10-05T09:08:09Z</dcterms:created>
  <dcterms:modified xsi:type="dcterms:W3CDTF">2024-10-05T11:38:08Z</dcterms:modified>
</cp:coreProperties>
</file>