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91994\Downloads\"/>
    </mc:Choice>
  </mc:AlternateContent>
  <xr:revisionPtr revIDLastSave="0" documentId="13_ncr:1_{75C5F5D7-48F0-4CBC-A5F4-29BCACF49139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EUP " sheetId="1" r:id="rId1"/>
    <sheet name="reff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6" i="1" l="1"/>
  <c r="N15" i="1"/>
  <c r="N14" i="1"/>
  <c r="G14" i="1"/>
  <c r="N12" i="1"/>
  <c r="D12" i="1"/>
  <c r="N11" i="1"/>
  <c r="N10" i="1"/>
  <c r="N9" i="1"/>
  <c r="N8" i="1"/>
  <c r="N7" i="1"/>
  <c r="N6" i="1"/>
  <c r="N5" i="1"/>
  <c r="N4" i="1"/>
  <c r="N3" i="1"/>
  <c r="N2" i="1"/>
  <c r="H2" i="1"/>
</calcChain>
</file>

<file path=xl/sharedStrings.xml><?xml version="1.0" encoding="utf-8"?>
<sst xmlns="http://schemas.openxmlformats.org/spreadsheetml/2006/main" count="80" uniqueCount="65">
  <si>
    <t>State</t>
  </si>
  <si>
    <t>GDP</t>
  </si>
  <si>
    <t xml:space="preserve">Total State Budget
</t>
  </si>
  <si>
    <t>Welfare of SC, ST, OBC, and Minorities
Budget</t>
  </si>
  <si>
    <t>Nutrition and Social welfare
Budgets</t>
  </si>
  <si>
    <t>Rural Development Budgets</t>
  </si>
  <si>
    <t xml:space="preserve">Agriculture &amp; allied activities
</t>
  </si>
  <si>
    <t>No. of Persons in BPL
(Based on MRP Consumption)</t>
  </si>
  <si>
    <t>MDI % = people in multidimensional poverty
(Urban + Rural)
NITI AAYOG</t>
  </si>
  <si>
    <t xml:space="preserve">No of SHG </t>
  </si>
  <si>
    <t># Village Organisation {VO}</t>
  </si>
  <si>
    <t># SHG 
received Revolving Fund 
overall</t>
  </si>
  <si>
    <t>Amount of RF disbursed 
(in lakhs)</t>
  </si>
  <si>
    <t>avg RF received</t>
  </si>
  <si>
    <r>
      <rPr>
        <b/>
        <sz val="10"/>
        <color theme="1"/>
        <rFont val="Avenir"/>
      </rPr>
      <t>No of SHG received bank Linkage  between</t>
    </r>
    <r>
      <rPr>
        <b/>
        <sz val="10"/>
        <color theme="1"/>
        <rFont val="Avenir"/>
      </rPr>
      <t xml:space="preserve"> 
April 2020 to March 2021</t>
    </r>
  </si>
  <si>
    <t>no of SHG availed bank loan FY 21-22</t>
  </si>
  <si>
    <t>Amount disbursed through Bank Linkage in between April 2020 to March 2021</t>
  </si>
  <si>
    <t>Total Households</t>
  </si>
  <si>
    <t>Total Households considered for deprivation</t>
  </si>
  <si>
    <t>No. of Deprived Households with deprivation criteria Only one room with kucha walls and kucha roof</t>
  </si>
  <si>
    <t>No. of Deprived Households with deprivation criteria No adult member between age 16 to 59</t>
  </si>
  <si>
    <t>No. of Deprived Households with deprivation criteria Female headed households with no adult male member between age 16 to 59</t>
  </si>
  <si>
    <t>No. of Deprived Households with deprivation criteria Disabled member and no able bodied adult member</t>
  </si>
  <si>
    <t>No. of Deprived Households with deprivation criteria SC/ST households</t>
  </si>
  <si>
    <t>No. of Deprived Households with deprivation criteria No literate adult above 25 years</t>
  </si>
  <si>
    <t>No. of Deprived Households with deprivation criteria Landless households deriving major part of their income from manual casual labour</t>
  </si>
  <si>
    <t>% of Deprived Households with deprivation criteria Only one room with kucha walls and kucha roof</t>
  </si>
  <si>
    <t>% of Deprived Households with deprivation criteria No adult member between age 16 to 59</t>
  </si>
  <si>
    <t>% of Deprived Households with deprivation criteria Female headed households with no adult male member between age 16 to 59</t>
  </si>
  <si>
    <t>% of Deprived Households with deprivation criteria Disabled member and no able bodied adult member</t>
  </si>
  <si>
    <t>% of Deprived Households with deprivation criteria SC/ST households</t>
  </si>
  <si>
    <t>% of Deprived Households with deprivation criteria No literate adult above 25 years</t>
  </si>
  <si>
    <t>% of Deprived Households with deprivation criteria Landless households deriving major part of their income from manual casual labour</t>
  </si>
  <si>
    <t>No. of Deprived Households with Exactly 1</t>
  </si>
  <si>
    <t>No. of Deprived Households with Exactly 2</t>
  </si>
  <si>
    <t>No. of Deprived Households with Exactly 3</t>
  </si>
  <si>
    <t>No. of Deprived Households with Exactly 4</t>
  </si>
  <si>
    <t>No. of Deprived Households with Exactly 5</t>
  </si>
  <si>
    <t>No. of Deprived Households with Exactly 6</t>
  </si>
  <si>
    <t>No. of Deprived Households with Exactly 7</t>
  </si>
  <si>
    <t>% of Deprived Households with Exactly 1</t>
  </si>
  <si>
    <t>% of Deprived Households with Exactly 2</t>
  </si>
  <si>
    <t>% of Deprived Households with Exactly 3</t>
  </si>
  <si>
    <t>% of Deprived Households with Exactly 4</t>
  </si>
  <si>
    <t>% of Deprived Households with Exactly 5</t>
  </si>
  <si>
    <t>% of Deprived Households with Exactly 6</t>
  </si>
  <si>
    <t>% of Deprived Households with Exactly 7</t>
  </si>
  <si>
    <t>Households</t>
  </si>
  <si>
    <t>percentage of households</t>
  </si>
  <si>
    <t>BIHAR (10)</t>
  </si>
  <si>
    <t>WEST BENGAL (19)</t>
  </si>
  <si>
    <t>JHARKHAND (20)</t>
  </si>
  <si>
    <t>ODISHA (21)</t>
  </si>
  <si>
    <t>RAJASTHAN (08)</t>
  </si>
  <si>
    <t>GUJARAT (24)</t>
  </si>
  <si>
    <t>MAHARASHTRA (27)</t>
  </si>
  <si>
    <t>ANDHRA PRADESH (28)</t>
  </si>
  <si>
    <t>KARNATAKA (29)</t>
  </si>
  <si>
    <t>KERALA (32)</t>
  </si>
  <si>
    <t>TAMILNADU (33)</t>
  </si>
  <si>
    <t>TELANGANA (36)</t>
  </si>
  <si>
    <t>n/a</t>
  </si>
  <si>
    <t>UTTAR PRADESH (09)</t>
  </si>
  <si>
    <t>CHHATTISGARH (22)</t>
  </si>
  <si>
    <t>MADHYA PRADESH (23)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</si>
</sst>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0"/>
      <color rgb="FF000000"/>
      <name val="Arial"/>
      <scheme val="minor"/>
    </font>
    <font>
      <b/>
      <sz val="10"/>
      <color theme="1"/>
      <name val="Avenir"/>
    </font>
    <font>
      <b/>
      <sz val="10"/>
      <color rgb="FF222222"/>
      <name val="Avenir"/>
    </font>
    <font>
      <sz val="8"/>
      <color theme="1"/>
      <name val="Avenir"/>
    </font>
    <font>
      <sz val="8"/>
      <color rgb="FF222222"/>
      <name val="Avenir"/>
    </font>
    <font>
      <sz val="9"/>
      <color theme="1"/>
      <name val="Avenir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3" fillId="0" borderId="0" xfId="0" applyFont="1" applyAlignment="1">
      <alignment wrapText="1"/>
    </xf>
    <xf numFmtId="3" fontId="3" fillId="3" borderId="0" xfId="0" applyNumberFormat="1" applyFont="1" applyFill="1" applyAlignment="1">
      <alignment horizontal="center"/>
    </xf>
    <xf numFmtId="3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 wrapText="1"/>
    </xf>
    <xf numFmtId="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3" fillId="4" borderId="0" xfId="0" applyNumberFormat="1" applyFont="1" applyFill="1" applyAlignment="1">
      <alignment horizontal="center"/>
    </xf>
    <xf numFmtId="0" fontId="3" fillId="0" borderId="0" xfId="0" applyFont="1" applyAlignment="1">
      <alignment horizontal="right"/>
    </xf>
    <xf numFmtId="9" fontId="3" fillId="0" borderId="0" xfId="0" applyNumberFormat="1" applyFont="1" applyAlignment="1">
      <alignment horizontal="right"/>
    </xf>
    <xf numFmtId="10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 wrapText="1"/>
    </xf>
    <xf numFmtId="3" fontId="5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 wrapText="1"/>
    </xf>
    <xf numFmtId="164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W16"/>
  <sheetViews>
    <sheetView topLeftCell="AW3" workbookViewId="0">
      <selection sqref="A1:AW16"/>
    </sheetView>
  </sheetViews>
  <sheetFormatPr defaultColWidth="12.5703125" defaultRowHeight="15.75" customHeight="1"/>
  <sheetData>
    <row r="1" spans="1:49" ht="116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1" t="s">
        <v>15</v>
      </c>
      <c r="Q1" s="1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</row>
    <row r="2" spans="1:49" ht="12.75">
      <c r="A2" s="5" t="s">
        <v>49</v>
      </c>
      <c r="B2" s="6">
        <v>757026</v>
      </c>
      <c r="C2" s="7">
        <v>218303</v>
      </c>
      <c r="D2" s="8">
        <v>1728</v>
      </c>
      <c r="E2" s="7">
        <v>8097</v>
      </c>
      <c r="F2" s="7">
        <v>16409</v>
      </c>
      <c r="G2" s="7">
        <v>2533</v>
      </c>
      <c r="H2" s="9">
        <f>32040*1000</f>
        <v>32040000</v>
      </c>
      <c r="I2" s="10">
        <v>0.51910000000000001</v>
      </c>
      <c r="J2" s="7">
        <v>990215</v>
      </c>
      <c r="K2" s="11">
        <v>64891</v>
      </c>
      <c r="L2" s="7">
        <v>724914</v>
      </c>
      <c r="M2" s="8">
        <v>107936.05</v>
      </c>
      <c r="N2" s="12">
        <f t="shared" ref="N2:N12" si="0">M2*100000/L2</f>
        <v>14889.497236913619</v>
      </c>
      <c r="O2" s="7">
        <v>120944</v>
      </c>
      <c r="P2" s="7">
        <v>528529</v>
      </c>
      <c r="Q2" s="11">
        <v>239475.48</v>
      </c>
      <c r="R2" s="13">
        <v>17829066</v>
      </c>
      <c r="S2" s="13">
        <v>12998408</v>
      </c>
      <c r="T2" s="13">
        <v>3534797</v>
      </c>
      <c r="U2" s="13">
        <v>609239</v>
      </c>
      <c r="V2" s="13">
        <v>527400</v>
      </c>
      <c r="W2" s="13">
        <v>85172</v>
      </c>
      <c r="X2" s="13">
        <v>2814956</v>
      </c>
      <c r="Y2" s="13">
        <v>6083421</v>
      </c>
      <c r="Z2" s="13">
        <v>8409965</v>
      </c>
      <c r="AA2" s="14">
        <v>0.2</v>
      </c>
      <c r="AB2" s="14">
        <v>0.03</v>
      </c>
      <c r="AC2" s="14">
        <v>0.03</v>
      </c>
      <c r="AD2" s="14">
        <v>0</v>
      </c>
      <c r="AE2" s="14">
        <v>0.16</v>
      </c>
      <c r="AF2" s="14">
        <v>0.34</v>
      </c>
      <c r="AG2" s="14">
        <v>0.47</v>
      </c>
      <c r="AH2" s="13">
        <v>3857092</v>
      </c>
      <c r="AI2" s="13">
        <v>3829602</v>
      </c>
      <c r="AJ2" s="13">
        <v>2359491</v>
      </c>
      <c r="AK2" s="13">
        <v>697945</v>
      </c>
      <c r="AL2" s="13">
        <v>113871</v>
      </c>
      <c r="AM2" s="13">
        <v>17325</v>
      </c>
      <c r="AN2" s="13">
        <v>728</v>
      </c>
      <c r="AO2" s="14">
        <v>0.22</v>
      </c>
      <c r="AP2" s="14">
        <v>0.21</v>
      </c>
      <c r="AQ2" s="14">
        <v>0.13</v>
      </c>
      <c r="AR2" s="14">
        <v>0.04</v>
      </c>
      <c r="AS2" s="14">
        <v>0.01</v>
      </c>
      <c r="AT2" s="15">
        <v>1E-3</v>
      </c>
      <c r="AU2" s="14">
        <v>0</v>
      </c>
      <c r="AV2" s="13">
        <v>2122354</v>
      </c>
      <c r="AW2" s="15">
        <v>0.11899999999999999</v>
      </c>
    </row>
    <row r="3" spans="1:49" ht="22.5">
      <c r="A3" s="5" t="s">
        <v>50</v>
      </c>
      <c r="B3" s="7">
        <v>1510762</v>
      </c>
      <c r="C3" s="7">
        <v>255677</v>
      </c>
      <c r="D3" s="8">
        <v>5966</v>
      </c>
      <c r="E3" s="16">
        <v>37868</v>
      </c>
      <c r="F3" s="16">
        <v>20053</v>
      </c>
      <c r="G3" s="7">
        <v>12936</v>
      </c>
      <c r="H3" s="9">
        <v>14114000</v>
      </c>
      <c r="I3" s="10">
        <v>0.21429999999999999</v>
      </c>
      <c r="J3" s="7">
        <v>910693</v>
      </c>
      <c r="K3" s="11">
        <v>38698</v>
      </c>
      <c r="L3" s="7">
        <v>435955</v>
      </c>
      <c r="M3" s="8">
        <v>64466.41</v>
      </c>
      <c r="N3" s="12">
        <f t="shared" si="0"/>
        <v>14787.400075695887</v>
      </c>
      <c r="O3" s="7">
        <v>363020</v>
      </c>
      <c r="P3" s="6">
        <v>839785</v>
      </c>
      <c r="Q3" s="11">
        <v>21489.16</v>
      </c>
      <c r="R3" s="13">
        <v>15756750</v>
      </c>
      <c r="S3" s="13">
        <v>12251060</v>
      </c>
      <c r="T3" s="13">
        <v>3318838</v>
      </c>
      <c r="U3" s="13">
        <v>379729</v>
      </c>
      <c r="V3" s="13">
        <v>559985</v>
      </c>
      <c r="W3" s="13">
        <v>74705</v>
      </c>
      <c r="X3" s="13">
        <v>4750894</v>
      </c>
      <c r="Y3" s="13">
        <v>4054414</v>
      </c>
      <c r="Z3" s="13">
        <v>6983342</v>
      </c>
      <c r="AA3" s="14">
        <v>0.21</v>
      </c>
      <c r="AB3" s="14">
        <v>0.02</v>
      </c>
      <c r="AC3" s="14">
        <v>0.04</v>
      </c>
      <c r="AD3" s="14">
        <v>0</v>
      </c>
      <c r="AE3" s="14">
        <v>0.3</v>
      </c>
      <c r="AF3" s="14">
        <v>0.26</v>
      </c>
      <c r="AG3" s="14">
        <v>0.44</v>
      </c>
      <c r="AH3" s="13">
        <v>3706716</v>
      </c>
      <c r="AI3" s="13">
        <v>3560262</v>
      </c>
      <c r="AJ3" s="13">
        <v>2010528</v>
      </c>
      <c r="AK3" s="13">
        <v>653301</v>
      </c>
      <c r="AL3" s="13">
        <v>104103</v>
      </c>
      <c r="AM3" s="13">
        <v>20128</v>
      </c>
      <c r="AN3" s="13">
        <v>1228</v>
      </c>
      <c r="AO3" s="14">
        <v>0.24</v>
      </c>
      <c r="AP3" s="15">
        <v>0.22600000000000001</v>
      </c>
      <c r="AQ3" s="14">
        <v>0.13</v>
      </c>
      <c r="AR3" s="14">
        <v>0.04</v>
      </c>
      <c r="AS3" s="14">
        <v>0.01</v>
      </c>
      <c r="AT3" s="14">
        <v>0</v>
      </c>
      <c r="AU3" s="14">
        <v>0</v>
      </c>
      <c r="AV3" s="13">
        <v>2194794</v>
      </c>
      <c r="AW3" s="14">
        <v>0.14000000000000001</v>
      </c>
    </row>
    <row r="4" spans="1:49" ht="22.5">
      <c r="A4" s="5" t="s">
        <v>51</v>
      </c>
      <c r="B4" s="7">
        <v>361381</v>
      </c>
      <c r="C4" s="6">
        <v>91277</v>
      </c>
      <c r="D4" s="8">
        <v>1695</v>
      </c>
      <c r="E4" s="16">
        <v>6624</v>
      </c>
      <c r="F4" s="16">
        <v>12900</v>
      </c>
      <c r="G4" s="17">
        <v>4990</v>
      </c>
      <c r="H4" s="9">
        <v>10409000</v>
      </c>
      <c r="I4" s="10">
        <v>0.42159999999999997</v>
      </c>
      <c r="J4" s="7">
        <v>264292</v>
      </c>
      <c r="K4" s="11">
        <v>18941</v>
      </c>
      <c r="L4" s="7">
        <v>224498</v>
      </c>
      <c r="M4" s="8">
        <v>33657.040000000001</v>
      </c>
      <c r="N4" s="12">
        <f t="shared" si="0"/>
        <v>14992.13356020989</v>
      </c>
      <c r="O4" s="7">
        <v>56849</v>
      </c>
      <c r="P4" s="7">
        <v>105758</v>
      </c>
      <c r="Q4" s="11">
        <v>80417.649999999994</v>
      </c>
      <c r="R4" s="13">
        <v>5044234</v>
      </c>
      <c r="S4" s="13">
        <v>3425378</v>
      </c>
      <c r="T4" s="13">
        <v>744163</v>
      </c>
      <c r="U4" s="13">
        <v>131851</v>
      </c>
      <c r="V4" s="13">
        <v>157959</v>
      </c>
      <c r="W4" s="13">
        <v>16859</v>
      </c>
      <c r="X4" s="13">
        <v>1577056</v>
      </c>
      <c r="Y4" s="13">
        <v>1432461</v>
      </c>
      <c r="Z4" s="13">
        <v>911247</v>
      </c>
      <c r="AA4" s="14">
        <v>0.15</v>
      </c>
      <c r="AB4" s="14">
        <v>0.03</v>
      </c>
      <c r="AC4" s="14">
        <v>0.03</v>
      </c>
      <c r="AD4" s="14">
        <v>0</v>
      </c>
      <c r="AE4" s="14">
        <v>0.31</v>
      </c>
      <c r="AF4" s="15">
        <v>0.28399999999999997</v>
      </c>
      <c r="AG4" s="14">
        <v>0.18</v>
      </c>
      <c r="AH4" s="13">
        <v>1177511</v>
      </c>
      <c r="AI4" s="13">
        <v>941881</v>
      </c>
      <c r="AJ4" s="13">
        <v>422750</v>
      </c>
      <c r="AK4" s="13">
        <v>122137</v>
      </c>
      <c r="AL4" s="13">
        <v>25335</v>
      </c>
      <c r="AM4" s="13">
        <v>4279</v>
      </c>
      <c r="AN4" s="13">
        <v>168</v>
      </c>
      <c r="AO4" s="14">
        <v>0.23</v>
      </c>
      <c r="AP4" s="14">
        <v>0.19</v>
      </c>
      <c r="AQ4" s="14">
        <v>0.08</v>
      </c>
      <c r="AR4" s="14">
        <v>0.02</v>
      </c>
      <c r="AS4" s="15">
        <v>5.0000000000000001E-3</v>
      </c>
      <c r="AT4" s="14">
        <v>0</v>
      </c>
      <c r="AU4" s="14">
        <v>0</v>
      </c>
      <c r="AV4" s="13">
        <v>731317</v>
      </c>
      <c r="AW4" s="15">
        <v>0.14499999999999999</v>
      </c>
    </row>
    <row r="5" spans="1:49" ht="12.75">
      <c r="A5" s="5" t="s">
        <v>52</v>
      </c>
      <c r="B5" s="7">
        <v>586000</v>
      </c>
      <c r="C5" s="7">
        <v>170000</v>
      </c>
      <c r="D5" s="8">
        <v>3606</v>
      </c>
      <c r="E5" s="16">
        <v>9709</v>
      </c>
      <c r="F5" s="16">
        <v>10850</v>
      </c>
      <c r="G5" s="7">
        <v>5718</v>
      </c>
      <c r="H5" s="9">
        <v>12614000</v>
      </c>
      <c r="I5" s="10">
        <v>0.29349999999999998</v>
      </c>
      <c r="J5" s="7">
        <v>487689</v>
      </c>
      <c r="K5" s="11">
        <v>42133</v>
      </c>
      <c r="L5" s="7">
        <v>147704</v>
      </c>
      <c r="M5" s="8">
        <v>20879.86</v>
      </c>
      <c r="N5" s="12">
        <f t="shared" si="0"/>
        <v>14136.286085684884</v>
      </c>
      <c r="O5" s="7">
        <v>157158</v>
      </c>
      <c r="P5" s="7">
        <v>258117</v>
      </c>
      <c r="Q5" s="11">
        <v>279129.14</v>
      </c>
      <c r="R5" s="13">
        <v>8677615</v>
      </c>
      <c r="S5" s="13">
        <v>6929443</v>
      </c>
      <c r="T5" s="13">
        <v>2364169</v>
      </c>
      <c r="U5" s="13">
        <v>425161</v>
      </c>
      <c r="V5" s="13">
        <v>458505</v>
      </c>
      <c r="W5" s="13">
        <v>51314</v>
      </c>
      <c r="X5" s="13">
        <v>3206141</v>
      </c>
      <c r="Y5" s="13">
        <v>2412221</v>
      </c>
      <c r="Z5" s="13">
        <v>3131932</v>
      </c>
      <c r="AA5" s="14">
        <v>0.27</v>
      </c>
      <c r="AB5" s="15">
        <v>4.9000000000000002E-2</v>
      </c>
      <c r="AC5" s="14">
        <v>0.05</v>
      </c>
      <c r="AD5" s="14">
        <v>0.01</v>
      </c>
      <c r="AE5" s="14">
        <v>0.37</v>
      </c>
      <c r="AF5" s="15">
        <v>0.27800000000000002</v>
      </c>
      <c r="AG5" s="14">
        <v>0.36</v>
      </c>
      <c r="AH5" s="13">
        <v>1969249</v>
      </c>
      <c r="AI5" s="13">
        <v>1965772</v>
      </c>
      <c r="AJ5" s="13">
        <v>1201966</v>
      </c>
      <c r="AK5" s="13">
        <v>452909</v>
      </c>
      <c r="AL5" s="13">
        <v>113093</v>
      </c>
      <c r="AM5" s="13">
        <v>26030</v>
      </c>
      <c r="AN5" s="13">
        <v>1353</v>
      </c>
      <c r="AO5" s="14">
        <v>0.23</v>
      </c>
      <c r="AP5" s="14">
        <v>0.23</v>
      </c>
      <c r="AQ5" s="14">
        <v>0.14000000000000001</v>
      </c>
      <c r="AR5" s="14">
        <v>0.05</v>
      </c>
      <c r="AS5" s="15">
        <v>1.2999999999999999E-2</v>
      </c>
      <c r="AT5" s="15">
        <v>3.0000000000000001E-3</v>
      </c>
      <c r="AU5" s="14">
        <v>0</v>
      </c>
      <c r="AV5" s="13">
        <v>1199071</v>
      </c>
      <c r="AW5" s="14">
        <v>0.14000000000000001</v>
      </c>
    </row>
    <row r="6" spans="1:49" ht="22.5">
      <c r="A6" s="5" t="s">
        <v>53</v>
      </c>
      <c r="B6" s="7">
        <v>1198348</v>
      </c>
      <c r="C6" s="6">
        <v>110200.82</v>
      </c>
      <c r="D6" s="8">
        <v>1666</v>
      </c>
      <c r="E6" s="16">
        <v>15563</v>
      </c>
      <c r="F6" s="7">
        <v>15920</v>
      </c>
      <c r="G6" s="7">
        <v>2488</v>
      </c>
      <c r="H6" s="9">
        <v>8419000</v>
      </c>
      <c r="I6" s="10">
        <v>0.29459999999999997</v>
      </c>
      <c r="J6" s="7">
        <v>196441</v>
      </c>
      <c r="K6" s="11">
        <v>15847</v>
      </c>
      <c r="L6" s="7">
        <v>147435</v>
      </c>
      <c r="M6" s="8">
        <v>22069.35</v>
      </c>
      <c r="N6" s="12">
        <f t="shared" si="0"/>
        <v>14968.867636585614</v>
      </c>
      <c r="O6" s="7">
        <v>35604</v>
      </c>
      <c r="P6" s="7">
        <v>59770</v>
      </c>
      <c r="Q6" s="11">
        <v>60923.05</v>
      </c>
      <c r="R6" s="13">
        <v>10223073</v>
      </c>
      <c r="S6" s="13">
        <v>6080983</v>
      </c>
      <c r="T6" s="13">
        <v>2043530</v>
      </c>
      <c r="U6" s="13">
        <v>327627</v>
      </c>
      <c r="V6" s="13">
        <v>314491</v>
      </c>
      <c r="W6" s="13">
        <v>78404</v>
      </c>
      <c r="X6" s="13">
        <v>2792590</v>
      </c>
      <c r="Y6" s="13">
        <v>3208621</v>
      </c>
      <c r="Z6" s="13">
        <v>2242666</v>
      </c>
      <c r="AA6" s="14">
        <v>0.2</v>
      </c>
      <c r="AB6" s="15">
        <v>3.2000000000000001E-2</v>
      </c>
      <c r="AC6" s="14">
        <v>0.03</v>
      </c>
      <c r="AD6" s="14">
        <v>0.01</v>
      </c>
      <c r="AE6" s="14">
        <v>0.27</v>
      </c>
      <c r="AF6" s="14">
        <v>0.31</v>
      </c>
      <c r="AG6" s="14">
        <v>0.22</v>
      </c>
      <c r="AH6" s="13">
        <v>1694293</v>
      </c>
      <c r="AI6" s="13">
        <v>1734617</v>
      </c>
      <c r="AJ6" s="13">
        <v>1217962</v>
      </c>
      <c r="AK6" s="13">
        <v>422489</v>
      </c>
      <c r="AL6" s="13">
        <v>76263</v>
      </c>
      <c r="AM6" s="13">
        <v>17871</v>
      </c>
      <c r="AN6" s="13">
        <v>1717</v>
      </c>
      <c r="AO6" s="14">
        <v>0.17</v>
      </c>
      <c r="AP6" s="14">
        <v>0.17</v>
      </c>
      <c r="AQ6" s="14">
        <v>0.12</v>
      </c>
      <c r="AR6" s="14">
        <v>0.04</v>
      </c>
      <c r="AS6" s="14">
        <v>0.01</v>
      </c>
      <c r="AT6" s="14">
        <v>0</v>
      </c>
      <c r="AU6" s="14">
        <v>0</v>
      </c>
      <c r="AV6" s="13">
        <v>915771</v>
      </c>
      <c r="AW6" s="14">
        <v>0.09</v>
      </c>
    </row>
    <row r="7" spans="1:49" ht="12.75">
      <c r="A7" s="5" t="s">
        <v>54</v>
      </c>
      <c r="B7" s="6">
        <v>1879826</v>
      </c>
      <c r="C7" s="7">
        <v>227029</v>
      </c>
      <c r="D7" s="8">
        <v>3998</v>
      </c>
      <c r="E7" s="11">
        <v>9215</v>
      </c>
      <c r="F7" s="11">
        <v>4102</v>
      </c>
      <c r="G7" s="11">
        <v>6568</v>
      </c>
      <c r="H7" s="9">
        <v>7535000</v>
      </c>
      <c r="I7" s="10">
        <v>0.186</v>
      </c>
      <c r="J7" s="7">
        <v>260646</v>
      </c>
      <c r="K7" s="11">
        <v>7478</v>
      </c>
      <c r="L7" s="7">
        <v>181633</v>
      </c>
      <c r="M7" s="8">
        <v>14881.84</v>
      </c>
      <c r="N7" s="12">
        <f t="shared" si="0"/>
        <v>8193.3569340373178</v>
      </c>
      <c r="O7" s="7">
        <v>12326</v>
      </c>
      <c r="P7" s="7">
        <v>32752</v>
      </c>
      <c r="Q7" s="11">
        <v>15825.3</v>
      </c>
      <c r="R7" s="13">
        <v>6920473</v>
      </c>
      <c r="S7" s="13">
        <v>3653064</v>
      </c>
      <c r="T7" s="13">
        <v>674550</v>
      </c>
      <c r="U7" s="13">
        <v>231494</v>
      </c>
      <c r="V7" s="13">
        <v>196294</v>
      </c>
      <c r="W7" s="13">
        <v>19219</v>
      </c>
      <c r="X7" s="13">
        <v>1333426</v>
      </c>
      <c r="Y7" s="13">
        <v>1178479</v>
      </c>
      <c r="Z7" s="13">
        <v>1840289</v>
      </c>
      <c r="AA7" s="14">
        <v>0.1</v>
      </c>
      <c r="AB7" s="14">
        <v>0.03</v>
      </c>
      <c r="AC7" s="14">
        <v>0.03</v>
      </c>
      <c r="AD7" s="14">
        <v>0</v>
      </c>
      <c r="AE7" s="14">
        <v>0.19</v>
      </c>
      <c r="AF7" s="14">
        <v>0.17</v>
      </c>
      <c r="AG7" s="14">
        <v>0.27</v>
      </c>
      <c r="AH7" s="13">
        <v>1282837</v>
      </c>
      <c r="AI7" s="13">
        <v>1062734</v>
      </c>
      <c r="AJ7" s="13">
        <v>464360</v>
      </c>
      <c r="AK7" s="13">
        <v>123008</v>
      </c>
      <c r="AL7" s="13">
        <v>30069</v>
      </c>
      <c r="AM7" s="13">
        <v>4759</v>
      </c>
      <c r="AN7" s="13">
        <v>205</v>
      </c>
      <c r="AO7" s="14">
        <v>0.19</v>
      </c>
      <c r="AP7" s="14">
        <v>0.15</v>
      </c>
      <c r="AQ7" s="14">
        <v>7.0000000000000007E-2</v>
      </c>
      <c r="AR7" s="14">
        <v>0.02</v>
      </c>
      <c r="AS7" s="14">
        <v>0</v>
      </c>
      <c r="AT7" s="14">
        <v>0</v>
      </c>
      <c r="AU7" s="14">
        <v>0</v>
      </c>
      <c r="AV7" s="13">
        <v>685092</v>
      </c>
      <c r="AW7" s="15">
        <v>9.9000000000000005E-2</v>
      </c>
    </row>
    <row r="8" spans="1:49" ht="22.5">
      <c r="A8" s="5" t="s">
        <v>55</v>
      </c>
      <c r="B8" s="7">
        <v>2981024</v>
      </c>
      <c r="C8" s="7">
        <v>437961</v>
      </c>
      <c r="D8" s="8">
        <v>19992.72</v>
      </c>
      <c r="E8" s="16">
        <v>16378</v>
      </c>
      <c r="F8" s="7">
        <v>22194</v>
      </c>
      <c r="G8" s="7">
        <v>16569</v>
      </c>
      <c r="H8" s="9">
        <v>15056000</v>
      </c>
      <c r="I8" s="10">
        <v>0.14849999999999999</v>
      </c>
      <c r="J8" s="7">
        <v>532517</v>
      </c>
      <c r="K8" s="11">
        <v>25401</v>
      </c>
      <c r="L8" s="7">
        <v>263885</v>
      </c>
      <c r="M8" s="8">
        <v>39121.93</v>
      </c>
      <c r="N8" s="12">
        <f t="shared" si="0"/>
        <v>14825.370900202739</v>
      </c>
      <c r="O8" s="7">
        <v>112412</v>
      </c>
      <c r="P8" s="7">
        <v>127463</v>
      </c>
      <c r="Q8" s="11">
        <v>192824.52</v>
      </c>
      <c r="R8" s="13">
        <v>13841960</v>
      </c>
      <c r="S8" s="13">
        <v>8173926</v>
      </c>
      <c r="T8" s="13">
        <v>1111862</v>
      </c>
      <c r="U8" s="13">
        <v>704311</v>
      </c>
      <c r="V8" s="13">
        <v>668771</v>
      </c>
      <c r="W8" s="13">
        <v>48498</v>
      </c>
      <c r="X8" s="13">
        <v>2705044</v>
      </c>
      <c r="Y8" s="13">
        <v>2432063</v>
      </c>
      <c r="Z8" s="13">
        <v>4092507</v>
      </c>
      <c r="AA8" s="14">
        <v>0.08</v>
      </c>
      <c r="AB8" s="14">
        <v>0.05</v>
      </c>
      <c r="AC8" s="14">
        <v>0.05</v>
      </c>
      <c r="AD8" s="14">
        <v>0</v>
      </c>
      <c r="AE8" s="14">
        <v>0.2</v>
      </c>
      <c r="AF8" s="14">
        <v>0.18</v>
      </c>
      <c r="AG8" s="14">
        <v>0.3</v>
      </c>
      <c r="AH8" s="13">
        <v>2548839</v>
      </c>
      <c r="AI8" s="13">
        <v>1965871</v>
      </c>
      <c r="AJ8" s="13">
        <v>1042240</v>
      </c>
      <c r="AK8" s="13">
        <v>398664</v>
      </c>
      <c r="AL8" s="13">
        <v>90978</v>
      </c>
      <c r="AM8" s="13">
        <v>16746</v>
      </c>
      <c r="AN8" s="13">
        <v>819</v>
      </c>
      <c r="AO8" s="14">
        <v>0.18</v>
      </c>
      <c r="AP8" s="15">
        <v>0.14199999999999999</v>
      </c>
      <c r="AQ8" s="14">
        <v>0.08</v>
      </c>
      <c r="AR8" s="14">
        <v>0.03</v>
      </c>
      <c r="AS8" s="14">
        <v>0.01</v>
      </c>
      <c r="AT8" s="14">
        <v>0</v>
      </c>
      <c r="AU8" s="14">
        <v>0</v>
      </c>
      <c r="AV8" s="13">
        <v>2109769</v>
      </c>
      <c r="AW8" s="14">
        <v>0.15</v>
      </c>
    </row>
    <row r="9" spans="1:49" ht="22.5">
      <c r="A9" s="5" t="s">
        <v>56</v>
      </c>
      <c r="B9" s="7">
        <v>1061781</v>
      </c>
      <c r="C9" s="7">
        <v>229779</v>
      </c>
      <c r="D9" s="8">
        <v>17403</v>
      </c>
      <c r="E9" s="7">
        <v>3479</v>
      </c>
      <c r="F9" s="7">
        <v>15112</v>
      </c>
      <c r="G9" s="7">
        <v>13617</v>
      </c>
      <c r="H9" s="9">
        <v>6180000</v>
      </c>
      <c r="I9" s="10">
        <v>0.1231</v>
      </c>
      <c r="J9" s="7">
        <v>819936</v>
      </c>
      <c r="K9" s="11">
        <v>27545</v>
      </c>
      <c r="L9" s="7">
        <v>12</v>
      </c>
      <c r="M9" s="8">
        <v>1.4</v>
      </c>
      <c r="N9" s="12">
        <f t="shared" si="0"/>
        <v>11666.666666666666</v>
      </c>
      <c r="O9" s="7">
        <v>562953</v>
      </c>
      <c r="P9" s="7">
        <v>968718</v>
      </c>
      <c r="Q9" s="11">
        <v>2126223.7400000002</v>
      </c>
      <c r="R9" s="13">
        <v>9344180</v>
      </c>
      <c r="S9" s="13">
        <v>5689633</v>
      </c>
      <c r="T9" s="13">
        <v>351035</v>
      </c>
      <c r="U9" s="13">
        <v>569955</v>
      </c>
      <c r="V9" s="13">
        <v>625010</v>
      </c>
      <c r="W9" s="13">
        <v>33329</v>
      </c>
      <c r="X9" s="13">
        <v>1627027</v>
      </c>
      <c r="Y9" s="13">
        <v>2684864</v>
      </c>
      <c r="Z9" s="13">
        <v>3400265</v>
      </c>
      <c r="AA9" s="14">
        <v>0.04</v>
      </c>
      <c r="AB9" s="15">
        <v>6.0999999999999999E-2</v>
      </c>
      <c r="AC9" s="14">
        <v>7.0000000000000007E-2</v>
      </c>
      <c r="AD9" s="14">
        <v>0</v>
      </c>
      <c r="AE9" s="14">
        <v>0.17</v>
      </c>
      <c r="AF9" s="14">
        <v>0.28999999999999998</v>
      </c>
      <c r="AG9" s="14">
        <v>0.36</v>
      </c>
      <c r="AH9" s="13">
        <v>1943430</v>
      </c>
      <c r="AI9" s="13">
        <v>1710000</v>
      </c>
      <c r="AJ9" s="13">
        <v>829930</v>
      </c>
      <c r="AK9" s="13">
        <v>264702</v>
      </c>
      <c r="AL9" s="13">
        <v>65067</v>
      </c>
      <c r="AM9" s="13">
        <v>8703</v>
      </c>
      <c r="AN9" s="13">
        <v>272</v>
      </c>
      <c r="AO9" s="15">
        <v>0.20799999999999999</v>
      </c>
      <c r="AP9" s="15">
        <v>0.183</v>
      </c>
      <c r="AQ9" s="14">
        <v>0.09</v>
      </c>
      <c r="AR9" s="14">
        <v>0.03</v>
      </c>
      <c r="AS9" s="15">
        <v>7.0000000000000001E-3</v>
      </c>
      <c r="AT9" s="14">
        <v>0</v>
      </c>
      <c r="AU9" s="14">
        <v>0</v>
      </c>
      <c r="AV9" s="13">
        <v>867529</v>
      </c>
      <c r="AW9" s="14">
        <v>0.09</v>
      </c>
    </row>
    <row r="10" spans="1:49" ht="22.5">
      <c r="A10" s="5" t="s">
        <v>57</v>
      </c>
      <c r="B10" s="6">
        <v>1702227</v>
      </c>
      <c r="C10" s="6">
        <v>246207</v>
      </c>
      <c r="D10" s="8">
        <v>8686</v>
      </c>
      <c r="E10" s="7">
        <v>13651</v>
      </c>
      <c r="F10" s="7">
        <v>9191</v>
      </c>
      <c r="G10" s="7">
        <v>14976</v>
      </c>
      <c r="H10" s="9">
        <v>9280000</v>
      </c>
      <c r="I10" s="10">
        <v>0.13159999999999999</v>
      </c>
      <c r="J10" s="7">
        <v>207388</v>
      </c>
      <c r="K10" s="11">
        <v>25745</v>
      </c>
      <c r="L10" s="7">
        <v>10565</v>
      </c>
      <c r="M10" s="8">
        <v>1579.68</v>
      </c>
      <c r="N10" s="12">
        <f t="shared" si="0"/>
        <v>14952.0113582584</v>
      </c>
      <c r="O10" s="7">
        <v>291596</v>
      </c>
      <c r="P10" s="7">
        <v>589648</v>
      </c>
      <c r="Q10" s="11">
        <v>1493632.38</v>
      </c>
      <c r="R10" s="13">
        <v>8048664</v>
      </c>
      <c r="S10" s="13">
        <v>3995888</v>
      </c>
      <c r="T10" s="13">
        <v>359638</v>
      </c>
      <c r="U10" s="13">
        <v>233631</v>
      </c>
      <c r="V10" s="13">
        <v>382474</v>
      </c>
      <c r="W10" s="13">
        <v>20321</v>
      </c>
      <c r="X10" s="13">
        <v>1308917</v>
      </c>
      <c r="Y10" s="13">
        <v>1525195</v>
      </c>
      <c r="Z10" s="13">
        <v>1174191</v>
      </c>
      <c r="AA10" s="14">
        <v>0.04</v>
      </c>
      <c r="AB10" s="15">
        <v>2.9000000000000001E-2</v>
      </c>
      <c r="AC10" s="14">
        <v>0.05</v>
      </c>
      <c r="AD10" s="14">
        <v>0</v>
      </c>
      <c r="AE10" s="14">
        <v>0.16</v>
      </c>
      <c r="AF10" s="14">
        <v>0.19</v>
      </c>
      <c r="AG10" s="14">
        <v>0.15</v>
      </c>
      <c r="AH10" s="13">
        <v>1387384</v>
      </c>
      <c r="AI10" s="13">
        <v>913127</v>
      </c>
      <c r="AJ10" s="13">
        <v>389661</v>
      </c>
      <c r="AK10" s="13">
        <v>114607</v>
      </c>
      <c r="AL10" s="13">
        <v>27444</v>
      </c>
      <c r="AM10" s="13">
        <v>4114</v>
      </c>
      <c r="AN10" s="13">
        <v>202</v>
      </c>
      <c r="AO10" s="14">
        <v>0.17</v>
      </c>
      <c r="AP10" s="14">
        <v>0.11</v>
      </c>
      <c r="AQ10" s="14">
        <v>0.05</v>
      </c>
      <c r="AR10" s="14">
        <v>0.01</v>
      </c>
      <c r="AS10" s="14">
        <v>0</v>
      </c>
      <c r="AT10" s="14">
        <v>0</v>
      </c>
      <c r="AU10" s="14">
        <v>0</v>
      </c>
      <c r="AV10" s="13">
        <v>1159349</v>
      </c>
      <c r="AW10" s="15">
        <v>0.14399999999999999</v>
      </c>
    </row>
    <row r="11" spans="1:49" ht="12.75">
      <c r="A11" s="5" t="s">
        <v>58</v>
      </c>
      <c r="B11" s="7">
        <v>876283</v>
      </c>
      <c r="C11" s="7">
        <v>214479</v>
      </c>
      <c r="D11" s="8">
        <v>3202</v>
      </c>
      <c r="E11" s="7">
        <v>11058</v>
      </c>
      <c r="F11" s="7">
        <v>6893</v>
      </c>
      <c r="G11" s="7">
        <v>8983</v>
      </c>
      <c r="H11" s="9">
        <v>1548000</v>
      </c>
      <c r="I11" s="10">
        <v>7.1000000000000004E-3</v>
      </c>
      <c r="J11" s="7">
        <v>245390</v>
      </c>
      <c r="K11" s="11">
        <v>15925</v>
      </c>
      <c r="L11" s="7">
        <v>23872</v>
      </c>
      <c r="M11" s="8">
        <v>3580.95</v>
      </c>
      <c r="N11" s="12">
        <f t="shared" si="0"/>
        <v>15000.628351206435</v>
      </c>
      <c r="O11" s="7">
        <v>149205</v>
      </c>
      <c r="P11" s="7">
        <v>166490</v>
      </c>
      <c r="Q11" s="11">
        <v>402460.66</v>
      </c>
      <c r="R11" s="13">
        <v>6319215</v>
      </c>
      <c r="S11" s="13">
        <v>1916469</v>
      </c>
      <c r="T11" s="13">
        <v>90122</v>
      </c>
      <c r="U11" s="13">
        <v>132964</v>
      </c>
      <c r="V11" s="13">
        <v>230855</v>
      </c>
      <c r="W11" s="13">
        <v>12053</v>
      </c>
      <c r="X11" s="13">
        <v>449068</v>
      </c>
      <c r="Y11" s="13">
        <v>114342</v>
      </c>
      <c r="Z11" s="13">
        <v>1191581</v>
      </c>
      <c r="AA11" s="14">
        <v>0.01</v>
      </c>
      <c r="AB11" s="15">
        <v>2.1000000000000001E-2</v>
      </c>
      <c r="AC11" s="14">
        <v>0.04</v>
      </c>
      <c r="AD11" s="14">
        <v>0</v>
      </c>
      <c r="AE11" s="14">
        <v>7.0000000000000007E-2</v>
      </c>
      <c r="AF11" s="14">
        <v>0.02</v>
      </c>
      <c r="AG11" s="14">
        <v>0.19</v>
      </c>
      <c r="AH11" s="13">
        <v>902277</v>
      </c>
      <c r="AI11" s="13">
        <v>426335</v>
      </c>
      <c r="AJ11" s="13">
        <v>104505</v>
      </c>
      <c r="AK11" s="13">
        <v>28567</v>
      </c>
      <c r="AL11" s="13">
        <v>6683</v>
      </c>
      <c r="AM11" s="13">
        <v>760</v>
      </c>
      <c r="AN11" s="13">
        <v>40</v>
      </c>
      <c r="AO11" s="14">
        <v>0.14000000000000001</v>
      </c>
      <c r="AP11" s="14">
        <v>7.0000000000000007E-2</v>
      </c>
      <c r="AQ11" s="14">
        <v>0.02</v>
      </c>
      <c r="AR11" s="14">
        <v>0</v>
      </c>
      <c r="AS11" s="14">
        <v>0</v>
      </c>
      <c r="AT11" s="14">
        <v>0</v>
      </c>
      <c r="AU11" s="14">
        <v>0</v>
      </c>
      <c r="AV11" s="13">
        <v>447302</v>
      </c>
      <c r="AW11" s="14">
        <v>7.0000000000000007E-2</v>
      </c>
    </row>
    <row r="12" spans="1:49" ht="22.5">
      <c r="A12" s="5" t="s">
        <v>59</v>
      </c>
      <c r="B12" s="7">
        <v>2136351</v>
      </c>
      <c r="C12" s="7">
        <v>329035</v>
      </c>
      <c r="D12" s="7">
        <f>10308965/1000</f>
        <v>10308.965</v>
      </c>
      <c r="E12" s="7">
        <v>24527</v>
      </c>
      <c r="F12" s="7">
        <v>8964</v>
      </c>
      <c r="G12" s="7">
        <v>23398</v>
      </c>
      <c r="H12" s="9">
        <v>5923000</v>
      </c>
      <c r="I12" s="10">
        <v>4.8899999999999999E-2</v>
      </c>
      <c r="J12" s="7">
        <v>290170</v>
      </c>
      <c r="K12" s="11">
        <v>14025</v>
      </c>
      <c r="L12" s="7">
        <v>49015</v>
      </c>
      <c r="M12" s="8">
        <v>7191.5</v>
      </c>
      <c r="N12" s="12">
        <f t="shared" si="0"/>
        <v>14672.039171682138</v>
      </c>
      <c r="O12" s="7">
        <v>139830</v>
      </c>
      <c r="P12" s="7">
        <v>197433</v>
      </c>
      <c r="Q12" s="11">
        <v>526237.59</v>
      </c>
      <c r="R12" s="13">
        <v>10088119</v>
      </c>
      <c r="S12" s="13">
        <v>5391589</v>
      </c>
      <c r="T12" s="13">
        <v>1287685</v>
      </c>
      <c r="U12" s="13">
        <v>633870</v>
      </c>
      <c r="V12" s="13">
        <v>689639</v>
      </c>
      <c r="W12" s="13">
        <v>27158</v>
      </c>
      <c r="X12" s="13">
        <v>1826493</v>
      </c>
      <c r="Y12" s="13">
        <v>1651804</v>
      </c>
      <c r="Z12" s="13">
        <v>3750317</v>
      </c>
      <c r="AA12" s="14">
        <v>0.13</v>
      </c>
      <c r="AB12" s="14">
        <v>0.06</v>
      </c>
      <c r="AC12" s="14">
        <v>7.0000000000000007E-2</v>
      </c>
      <c r="AD12" s="14">
        <v>0</v>
      </c>
      <c r="AE12" s="14">
        <v>0.18</v>
      </c>
      <c r="AF12" s="14">
        <v>0.16</v>
      </c>
      <c r="AG12" s="14">
        <v>0.37</v>
      </c>
      <c r="AH12" s="13">
        <v>1673459</v>
      </c>
      <c r="AI12" s="13">
        <v>1606133</v>
      </c>
      <c r="AJ12" s="13">
        <v>900587</v>
      </c>
      <c r="AK12" s="13">
        <v>370319</v>
      </c>
      <c r="AL12" s="13">
        <v>129102</v>
      </c>
      <c r="AM12" s="13">
        <v>24679</v>
      </c>
      <c r="AN12" s="13">
        <v>660</v>
      </c>
      <c r="AO12" s="14">
        <v>0.17</v>
      </c>
      <c r="AP12" s="14">
        <v>0.16</v>
      </c>
      <c r="AQ12" s="14">
        <v>0.09</v>
      </c>
      <c r="AR12" s="14">
        <v>0.04</v>
      </c>
      <c r="AS12" s="14">
        <v>0.01</v>
      </c>
      <c r="AT12" s="14">
        <v>0</v>
      </c>
      <c r="AU12" s="14">
        <v>0</v>
      </c>
      <c r="AV12" s="13">
        <v>686650</v>
      </c>
      <c r="AW12" s="14">
        <v>7.0000000000000007E-2</v>
      </c>
    </row>
    <row r="13" spans="1:49" ht="22.5">
      <c r="A13" s="5" t="s">
        <v>60</v>
      </c>
      <c r="B13" s="7">
        <v>1154608</v>
      </c>
      <c r="C13" s="7">
        <v>169383</v>
      </c>
      <c r="D13" s="8">
        <v>14596</v>
      </c>
      <c r="E13" s="11">
        <v>18993</v>
      </c>
      <c r="F13" s="11">
        <v>5009</v>
      </c>
      <c r="G13" s="11">
        <v>26653</v>
      </c>
      <c r="H13" s="18" t="s">
        <v>61</v>
      </c>
      <c r="I13" s="10">
        <v>0.13739999999999999</v>
      </c>
      <c r="J13" s="7">
        <v>407737</v>
      </c>
      <c r="K13" s="11">
        <v>17758</v>
      </c>
      <c r="L13" s="7">
        <v>0</v>
      </c>
      <c r="M13" s="8">
        <v>0</v>
      </c>
      <c r="N13" s="12" t="s">
        <v>61</v>
      </c>
      <c r="O13" s="7">
        <v>261993</v>
      </c>
      <c r="P13" s="7">
        <v>368089</v>
      </c>
      <c r="Q13" s="11">
        <v>761795.1</v>
      </c>
      <c r="R13" s="13">
        <v>5643739</v>
      </c>
      <c r="S13" s="13">
        <v>2486874</v>
      </c>
      <c r="T13" s="13">
        <v>104099</v>
      </c>
      <c r="U13" s="13">
        <v>260878</v>
      </c>
      <c r="V13" s="13">
        <v>295034</v>
      </c>
      <c r="W13" s="13">
        <v>20980</v>
      </c>
      <c r="X13" s="13">
        <v>899813</v>
      </c>
      <c r="Y13" s="13">
        <v>1427591</v>
      </c>
      <c r="Z13" s="13">
        <v>1280248</v>
      </c>
      <c r="AA13" s="14">
        <v>0.02</v>
      </c>
      <c r="AB13" s="14">
        <v>0.05</v>
      </c>
      <c r="AC13" s="14">
        <v>0.05</v>
      </c>
      <c r="AD13" s="14">
        <v>0</v>
      </c>
      <c r="AE13" s="14">
        <v>0.16</v>
      </c>
      <c r="AF13" s="15">
        <v>0.253</v>
      </c>
      <c r="AG13" s="14">
        <v>0.23</v>
      </c>
      <c r="AH13" s="13">
        <v>777493</v>
      </c>
      <c r="AI13" s="13">
        <v>773565</v>
      </c>
      <c r="AJ13" s="13">
        <v>416547</v>
      </c>
      <c r="AK13" s="13">
        <v>132630</v>
      </c>
      <c r="AL13" s="13">
        <v>31858</v>
      </c>
      <c r="AM13" s="13">
        <v>3893</v>
      </c>
      <c r="AN13" s="13">
        <v>173</v>
      </c>
      <c r="AO13" s="14">
        <v>0.14000000000000001</v>
      </c>
      <c r="AP13" s="14">
        <v>0.14000000000000001</v>
      </c>
      <c r="AQ13" s="14">
        <v>7.0000000000000007E-2</v>
      </c>
      <c r="AR13" s="14">
        <v>0.02</v>
      </c>
      <c r="AS13" s="14">
        <v>0.01</v>
      </c>
      <c r="AT13" s="14">
        <v>0</v>
      </c>
      <c r="AU13" s="14">
        <v>0</v>
      </c>
      <c r="AV13" s="13">
        <v>350715</v>
      </c>
      <c r="AW13" s="14">
        <v>0.06</v>
      </c>
    </row>
    <row r="14" spans="1:49" ht="22.5">
      <c r="A14" s="5" t="s">
        <v>62</v>
      </c>
      <c r="B14" s="7">
        <v>2173990</v>
      </c>
      <c r="C14" s="7">
        <v>550271</v>
      </c>
      <c r="D14" s="8">
        <v>1340</v>
      </c>
      <c r="E14" s="7">
        <v>24420</v>
      </c>
      <c r="F14" s="7">
        <v>27455</v>
      </c>
      <c r="G14" s="19">
        <f>C14*2.7/100</f>
        <v>14857.317000000003</v>
      </c>
      <c r="H14" s="9">
        <v>47935000</v>
      </c>
      <c r="I14" s="10">
        <v>0.37790000000000001</v>
      </c>
      <c r="J14" s="7">
        <v>551227</v>
      </c>
      <c r="K14" s="11">
        <v>25092</v>
      </c>
      <c r="L14" s="7">
        <v>358632</v>
      </c>
      <c r="M14" s="8">
        <v>53720.14</v>
      </c>
      <c r="N14" s="12">
        <f t="shared" ref="N14:N16" si="1">M14*100000/L14</f>
        <v>14979.182002721453</v>
      </c>
      <c r="O14" s="7">
        <v>17561</v>
      </c>
      <c r="P14" s="6">
        <v>44891</v>
      </c>
      <c r="Q14" s="11">
        <v>23088.49</v>
      </c>
      <c r="R14" s="13">
        <v>26015592</v>
      </c>
      <c r="S14" s="13">
        <v>13480570</v>
      </c>
      <c r="T14" s="13">
        <v>2770940</v>
      </c>
      <c r="U14" s="13">
        <v>642382</v>
      </c>
      <c r="V14" s="13">
        <v>525404</v>
      </c>
      <c r="W14" s="13">
        <v>52691</v>
      </c>
      <c r="X14" s="13">
        <v>4328648</v>
      </c>
      <c r="Y14" s="13">
        <v>5279884</v>
      </c>
      <c r="Z14" s="13">
        <v>5753312</v>
      </c>
      <c r="AA14" s="14">
        <v>0.11</v>
      </c>
      <c r="AB14" s="14">
        <v>0.02</v>
      </c>
      <c r="AC14" s="14">
        <v>0.02</v>
      </c>
      <c r="AD14" s="15">
        <v>2E-3</v>
      </c>
      <c r="AE14" s="14">
        <v>0.17</v>
      </c>
      <c r="AF14" s="15">
        <v>0.20300000000000001</v>
      </c>
      <c r="AG14" s="14">
        <v>0.22</v>
      </c>
      <c r="AH14" s="13">
        <v>4444985</v>
      </c>
      <c r="AI14" s="13">
        <v>3612217</v>
      </c>
      <c r="AJ14" s="13">
        <v>1735381</v>
      </c>
      <c r="AK14" s="13">
        <v>484174</v>
      </c>
      <c r="AL14" s="13">
        <v>87266</v>
      </c>
      <c r="AM14" s="13">
        <v>16651</v>
      </c>
      <c r="AN14" s="13">
        <v>681</v>
      </c>
      <c r="AO14" s="14">
        <v>0.17</v>
      </c>
      <c r="AP14" s="14">
        <v>0.14000000000000001</v>
      </c>
      <c r="AQ14" s="14">
        <v>7.0000000000000007E-2</v>
      </c>
      <c r="AR14" s="14">
        <v>0.02</v>
      </c>
      <c r="AS14" s="14">
        <v>0</v>
      </c>
      <c r="AT14" s="14">
        <v>0</v>
      </c>
      <c r="AU14" s="14">
        <v>0</v>
      </c>
      <c r="AV14" s="13">
        <v>3099215</v>
      </c>
      <c r="AW14" s="14">
        <v>0.12</v>
      </c>
    </row>
    <row r="15" spans="1:49" ht="22.5">
      <c r="A15" s="5" t="s">
        <v>63</v>
      </c>
      <c r="B15" s="6">
        <v>383098</v>
      </c>
      <c r="C15" s="7">
        <v>97106</v>
      </c>
      <c r="D15" s="8">
        <v>2330.5439999999999</v>
      </c>
      <c r="E15" s="16">
        <v>3801</v>
      </c>
      <c r="F15" s="7">
        <v>4727</v>
      </c>
      <c r="G15" s="11">
        <v>8974</v>
      </c>
      <c r="H15" s="9">
        <v>8890000</v>
      </c>
      <c r="I15" s="10">
        <v>0.29909999999999998</v>
      </c>
      <c r="J15" s="7">
        <v>204410</v>
      </c>
      <c r="K15" s="11">
        <v>12752</v>
      </c>
      <c r="L15" s="7">
        <v>129389</v>
      </c>
      <c r="M15" s="8">
        <v>19412.95</v>
      </c>
      <c r="N15" s="12">
        <f t="shared" si="1"/>
        <v>15003.555170841417</v>
      </c>
      <c r="O15" s="7">
        <v>32270</v>
      </c>
      <c r="P15" s="6">
        <v>58531</v>
      </c>
      <c r="Q15" s="11">
        <v>44349.79</v>
      </c>
      <c r="R15" s="13">
        <v>4540999</v>
      </c>
      <c r="S15" s="13">
        <v>3609306</v>
      </c>
      <c r="T15" s="13">
        <v>1314420</v>
      </c>
      <c r="U15" s="13">
        <v>293609</v>
      </c>
      <c r="V15" s="13">
        <v>308440</v>
      </c>
      <c r="W15" s="13">
        <v>36889</v>
      </c>
      <c r="X15" s="13">
        <v>1912192</v>
      </c>
      <c r="Y15" s="13">
        <v>1538616</v>
      </c>
      <c r="Z15" s="13">
        <v>1543648</v>
      </c>
      <c r="AA15" s="14">
        <v>0.28999999999999998</v>
      </c>
      <c r="AB15" s="14">
        <v>0.06</v>
      </c>
      <c r="AC15" s="14">
        <v>7.0000000000000007E-2</v>
      </c>
      <c r="AD15" s="14">
        <v>0.01</v>
      </c>
      <c r="AE15" s="14">
        <v>0.42</v>
      </c>
      <c r="AF15" s="14">
        <v>0.34</v>
      </c>
      <c r="AG15" s="14">
        <v>0.34</v>
      </c>
      <c r="AH15" s="13">
        <v>1006602</v>
      </c>
      <c r="AI15" s="13">
        <v>1111148</v>
      </c>
      <c r="AJ15" s="13">
        <v>666087</v>
      </c>
      <c r="AK15" s="13">
        <v>282851</v>
      </c>
      <c r="AL15" s="13">
        <v>88021</v>
      </c>
      <c r="AM15" s="13">
        <v>23180</v>
      </c>
      <c r="AN15" s="13">
        <v>1438</v>
      </c>
      <c r="AO15" s="14">
        <v>0.22</v>
      </c>
      <c r="AP15" s="14">
        <v>0.24</v>
      </c>
      <c r="AQ15" s="14">
        <v>0.15</v>
      </c>
      <c r="AR15" s="14">
        <v>0.06</v>
      </c>
      <c r="AS15" s="14">
        <v>0.02</v>
      </c>
      <c r="AT15" s="14">
        <v>0.01</v>
      </c>
      <c r="AU15" s="14">
        <v>0</v>
      </c>
      <c r="AV15" s="13">
        <v>429979</v>
      </c>
      <c r="AW15" s="14">
        <v>0.09</v>
      </c>
    </row>
    <row r="16" spans="1:49" ht="22.5">
      <c r="A16" s="5" t="s">
        <v>64</v>
      </c>
      <c r="B16" s="6">
        <v>1132116</v>
      </c>
      <c r="C16" s="7">
        <v>164677</v>
      </c>
      <c r="D16" s="8">
        <v>4396.88</v>
      </c>
      <c r="E16" s="16">
        <v>10777</v>
      </c>
      <c r="F16" s="16">
        <v>7617</v>
      </c>
      <c r="G16" s="11">
        <v>15486</v>
      </c>
      <c r="H16" s="9">
        <v>19095000</v>
      </c>
      <c r="I16" s="10">
        <v>0.36649999999999999</v>
      </c>
      <c r="J16" s="7">
        <v>342876</v>
      </c>
      <c r="K16" s="11">
        <v>32424</v>
      </c>
      <c r="L16" s="7">
        <v>227714</v>
      </c>
      <c r="M16" s="8">
        <v>28408.48</v>
      </c>
      <c r="N16" s="12">
        <f t="shared" si="1"/>
        <v>12475.508752206715</v>
      </c>
      <c r="O16" s="7">
        <v>30739</v>
      </c>
      <c r="P16" s="7">
        <v>66564</v>
      </c>
      <c r="Q16" s="11">
        <v>45688.59</v>
      </c>
      <c r="R16" s="13">
        <v>11288946</v>
      </c>
      <c r="S16" s="13">
        <v>7590463</v>
      </c>
      <c r="T16" s="13">
        <v>2808237</v>
      </c>
      <c r="U16" s="13">
        <v>584603</v>
      </c>
      <c r="V16" s="13">
        <v>459128</v>
      </c>
      <c r="W16" s="13">
        <v>82970</v>
      </c>
      <c r="X16" s="13">
        <v>3527832</v>
      </c>
      <c r="Y16" s="13">
        <v>3738181</v>
      </c>
      <c r="Z16" s="13">
        <v>4325823</v>
      </c>
      <c r="AA16" s="14">
        <v>0.25</v>
      </c>
      <c r="AB16" s="14">
        <v>0.05</v>
      </c>
      <c r="AC16" s="14">
        <v>0.04</v>
      </c>
      <c r="AD16" s="14">
        <v>0.01</v>
      </c>
      <c r="AE16" s="14">
        <v>0.31</v>
      </c>
      <c r="AF16" s="14">
        <v>0.33</v>
      </c>
      <c r="AG16" s="14">
        <v>0.38</v>
      </c>
      <c r="AH16" s="13">
        <v>1819582</v>
      </c>
      <c r="AI16" s="13">
        <v>2266504</v>
      </c>
      <c r="AJ16" s="13">
        <v>1716118</v>
      </c>
      <c r="AK16" s="13">
        <v>748454</v>
      </c>
      <c r="AL16" s="13">
        <v>155116</v>
      </c>
      <c r="AM16" s="13">
        <v>39330</v>
      </c>
      <c r="AN16" s="13">
        <v>2922</v>
      </c>
      <c r="AO16" s="14">
        <v>0.16</v>
      </c>
      <c r="AP16" s="14">
        <v>0.2</v>
      </c>
      <c r="AQ16" s="15">
        <v>0.152</v>
      </c>
      <c r="AR16" s="14">
        <v>7.0000000000000007E-2</v>
      </c>
      <c r="AS16" s="14">
        <v>0.01</v>
      </c>
      <c r="AT16" s="14">
        <v>0</v>
      </c>
      <c r="AU16" s="14">
        <v>0</v>
      </c>
      <c r="AV16" s="13">
        <v>842437</v>
      </c>
      <c r="AW16" s="14">
        <v>7.0000000000000007E-2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3CAE7-FE38-48B0-A675-06EAEAB3CEAB}">
  <dimension ref="A1:I6"/>
  <sheetViews>
    <sheetView tabSelected="1" workbookViewId="0">
      <selection activeCell="C2" sqref="C2"/>
    </sheetView>
  </sheetViews>
  <sheetFormatPr defaultRowHeight="12.75"/>
  <cols>
    <col min="1" max="1" width="18.5703125" customWidth="1"/>
    <col min="2" max="2" width="20.7109375" customWidth="1"/>
    <col min="3" max="3" width="21.85546875" customWidth="1"/>
    <col min="4" max="4" width="17.42578125" customWidth="1"/>
    <col min="5" max="5" width="16.85546875" customWidth="1"/>
    <col min="6" max="6" width="17.140625" customWidth="1"/>
    <col min="7" max="7" width="16.7109375" customWidth="1"/>
    <col min="8" max="8" width="22" customWidth="1"/>
    <col min="9" max="9" width="20.7109375" customWidth="1"/>
  </cols>
  <sheetData>
    <row r="1" spans="1:9" ht="138" customHeight="1">
      <c r="A1" s="1" t="s">
        <v>0</v>
      </c>
      <c r="B1" s="4" t="s">
        <v>19</v>
      </c>
      <c r="C1" s="4" t="s">
        <v>20</v>
      </c>
      <c r="D1" s="4" t="s">
        <v>21</v>
      </c>
      <c r="E1" s="4" t="s">
        <v>22</v>
      </c>
      <c r="F1" s="4" t="s">
        <v>23</v>
      </c>
      <c r="G1" s="4" t="s">
        <v>24</v>
      </c>
      <c r="H1" s="4" t="s">
        <v>25</v>
      </c>
      <c r="I1" s="4" t="s">
        <v>35</v>
      </c>
    </row>
    <row r="2" spans="1:9">
      <c r="A2" s="5" t="s">
        <v>49</v>
      </c>
      <c r="B2" s="13">
        <v>3534797</v>
      </c>
      <c r="C2" s="13">
        <v>609239</v>
      </c>
      <c r="D2" s="13">
        <v>527400</v>
      </c>
      <c r="E2" s="13">
        <v>85172</v>
      </c>
      <c r="F2" s="13">
        <v>2814956</v>
      </c>
      <c r="G2" s="13">
        <v>6083421</v>
      </c>
      <c r="H2" s="13">
        <v>8409965</v>
      </c>
      <c r="I2" s="13">
        <v>2359491</v>
      </c>
    </row>
    <row r="3" spans="1:9" ht="33.75">
      <c r="A3" s="5" t="s">
        <v>50</v>
      </c>
      <c r="B3" s="13">
        <v>3318838</v>
      </c>
      <c r="C3" s="13">
        <v>379729</v>
      </c>
      <c r="D3" s="13">
        <v>559985</v>
      </c>
      <c r="E3" s="13">
        <v>74705</v>
      </c>
      <c r="F3" s="13">
        <v>4750894</v>
      </c>
      <c r="G3" s="13">
        <v>4054414</v>
      </c>
      <c r="H3" s="13">
        <v>6983342</v>
      </c>
      <c r="I3" s="13">
        <v>2010528</v>
      </c>
    </row>
    <row r="4" spans="1:9" ht="22.5">
      <c r="A4" s="5" t="s">
        <v>53</v>
      </c>
      <c r="B4" s="13">
        <v>2043530</v>
      </c>
      <c r="C4" s="13">
        <v>327627</v>
      </c>
      <c r="D4" s="13">
        <v>314491</v>
      </c>
      <c r="E4" s="13">
        <v>78404</v>
      </c>
      <c r="F4" s="13">
        <v>2792590</v>
      </c>
      <c r="G4" s="13">
        <v>3208621</v>
      </c>
      <c r="H4" s="13">
        <v>2242666</v>
      </c>
      <c r="I4" s="13">
        <v>1217962</v>
      </c>
    </row>
    <row r="5" spans="1:9" ht="33.75">
      <c r="A5" s="5" t="s">
        <v>62</v>
      </c>
      <c r="B5" s="13">
        <v>2770940</v>
      </c>
      <c r="C5" s="13">
        <v>642382</v>
      </c>
      <c r="D5" s="13">
        <v>525404</v>
      </c>
      <c r="E5" s="13">
        <v>52691</v>
      </c>
      <c r="F5" s="13">
        <v>4328648</v>
      </c>
      <c r="G5" s="13">
        <v>5279884</v>
      </c>
      <c r="H5" s="13">
        <v>5753312</v>
      </c>
      <c r="I5" s="13">
        <v>1735381</v>
      </c>
    </row>
    <row r="6" spans="1:9" ht="33.75">
      <c r="A6" s="5" t="s">
        <v>64</v>
      </c>
      <c r="B6" s="13">
        <v>2808237</v>
      </c>
      <c r="C6" s="13">
        <v>584603</v>
      </c>
      <c r="D6" s="13">
        <v>459128</v>
      </c>
      <c r="E6" s="13">
        <v>82970</v>
      </c>
      <c r="F6" s="13">
        <v>3527832</v>
      </c>
      <c r="G6" s="13">
        <v>3738181</v>
      </c>
      <c r="H6" s="13">
        <v>4325823</v>
      </c>
      <c r="I6" s="13">
        <v>1716118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EUP </vt:lpstr>
      <vt:lpstr>reffer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91994</cp:lastModifiedBy>
  <dcterms:modified xsi:type="dcterms:W3CDTF">2023-01-12T17:29:50Z</dcterms:modified>
</cp:coreProperties>
</file>