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hchew/Documents/School resources/Y3S1/FIT3179/Assignments/Assignment 2/FIT3179Assignment2/data/"/>
    </mc:Choice>
  </mc:AlternateContent>
  <xr:revisionPtr revIDLastSave="0" documentId="13_ncr:1_{66BEFA0D-6FA9-1341-8A4A-A86A3F0FB52E}" xr6:coauthVersionLast="47" xr6:coauthVersionMax="47" xr10:uidLastSave="{00000000-0000-0000-0000-000000000000}"/>
  <bookViews>
    <workbookView xWindow="0" yWindow="0" windowWidth="43240" windowHeight="27420" firstSheet="3" activeTab="12" xr2:uid="{9429255B-CD62-DA4E-9E2F-59C22C5795C3}"/>
  </bookViews>
  <sheets>
    <sheet name="GDP" sheetId="13" r:id="rId1"/>
    <sheet name="CPI" sheetId="2" r:id="rId2"/>
    <sheet name="Number of employees &amp; wages" sheetId="4" r:id="rId3"/>
    <sheet name="Key statistics" sheetId="15" r:id="rId4"/>
    <sheet name="Domestic Key Figures" sheetId="5" r:id="rId5"/>
    <sheet name="Domestic Spending" sheetId="6" r:id="rId6"/>
    <sheet name="Domestic Visit Purpose" sheetId="7" r:id="rId7"/>
    <sheet name="Domestic number of visitors" sheetId="8" r:id="rId8"/>
    <sheet name="Number of International Arrival" sheetId="9" r:id="rId9"/>
    <sheet name="International Arrival country" sheetId="11" r:id="rId10"/>
    <sheet name="International arrivals by month" sheetId="14" r:id="rId11"/>
    <sheet name="International Spending" sheetId="12" r:id="rId12"/>
    <sheet name="International Arrival Count Agg" sheetId="17" r:id="rId13"/>
    <sheet name="International Arrival Count " sheetId="18" r:id="rId14"/>
  </sheets>
  <definedNames>
    <definedName name="_xlnm._FilterDatabase" localSheetId="12" hidden="1">'International Arrival Count Agg'!$A$2:$A$46</definedName>
    <definedName name="_xlnm._FilterDatabase" localSheetId="9" hidden="1">'International Arrival country'!$B$1:$B$323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3" i="8" l="1"/>
  <c r="C111" i="8"/>
  <c r="C99" i="8"/>
  <c r="C97" i="8"/>
  <c r="C85" i="8"/>
  <c r="C83" i="8"/>
  <c r="C71" i="8"/>
  <c r="C69" i="8"/>
  <c r="C57" i="8"/>
  <c r="C55" i="8"/>
  <c r="C43" i="8"/>
  <c r="C41" i="8"/>
  <c r="C29" i="8"/>
  <c r="C27" i="8"/>
</calcChain>
</file>

<file path=xl/sharedStrings.xml><?xml version="1.0" encoding="utf-8"?>
<sst xmlns="http://schemas.openxmlformats.org/spreadsheetml/2006/main" count="1373" uniqueCount="185">
  <si>
    <t>110.39999999999999</t>
  </si>
  <si>
    <t>date</t>
  </si>
  <si>
    <t>overall</t>
  </si>
  <si>
    <t>food_beverage</t>
  </si>
  <si>
    <t>clothing_footwear</t>
  </si>
  <si>
    <t>housing_utilities</t>
  </si>
  <si>
    <t>furnishings</t>
  </si>
  <si>
    <t>health</t>
  </si>
  <si>
    <t>transport</t>
  </si>
  <si>
    <t>communication</t>
  </si>
  <si>
    <t>recreation_culture</t>
  </si>
  <si>
    <t>education</t>
  </si>
  <si>
    <t>hospitality</t>
  </si>
  <si>
    <t>misc</t>
  </si>
  <si>
    <t>Year</t>
  </si>
  <si>
    <t>Agriculture</t>
  </si>
  <si>
    <t xml:space="preserve">Mining and quarrying </t>
  </si>
  <si>
    <t>Manufacturing</t>
  </si>
  <si>
    <t xml:space="preserve">Electricity, gas, steam and air conditioning supply </t>
  </si>
  <si>
    <t xml:space="preserve">Water supply; sewerage, waste management and remediation activities </t>
  </si>
  <si>
    <t xml:space="preserve">Construction </t>
  </si>
  <si>
    <t xml:space="preserve">Wholesale and retail trade; repair of motor vehicles and motorcycles </t>
  </si>
  <si>
    <t>Transportation and storage</t>
  </si>
  <si>
    <t>Accommodation and food and beverage service activities</t>
  </si>
  <si>
    <t>Information and communication</t>
  </si>
  <si>
    <t xml:space="preserve">Financial and insurance/takaful activities </t>
  </si>
  <si>
    <t xml:space="preserve">Real estate activities </t>
  </si>
  <si>
    <t>Professional, scientific and technical activities</t>
  </si>
  <si>
    <t xml:space="preserve">Administrative and support service activities </t>
  </si>
  <si>
    <t>Public administration and defence; compulsory social security</t>
  </si>
  <si>
    <t xml:space="preserve">Education </t>
  </si>
  <si>
    <t xml:space="preserve">Human health and social work activities </t>
  </si>
  <si>
    <t>Arts, entertainment and recreation</t>
  </si>
  <si>
    <t>Other service activities</t>
  </si>
  <si>
    <t>Industry</t>
  </si>
  <si>
    <t>Total Expenditure</t>
  </si>
  <si>
    <t>Average Length of Stay</t>
  </si>
  <si>
    <t>Average Expenditure per Trip</t>
  </si>
  <si>
    <t>Number of Visitors</t>
  </si>
  <si>
    <t>Category</t>
  </si>
  <si>
    <t>Shopping</t>
  </si>
  <si>
    <t>Purpose of Visit</t>
  </si>
  <si>
    <t>Percentage Share</t>
  </si>
  <si>
    <t>Visiting relatives &amp; friends</t>
  </si>
  <si>
    <t>Holiday/Leisure/Relaxation</t>
  </si>
  <si>
    <t>Incentive Travel/ Others</t>
  </si>
  <si>
    <t>Medical Treatment/Wellness</t>
  </si>
  <si>
    <t>Religious worship/Visit Places Of Worship</t>
  </si>
  <si>
    <t>Entertainment/Attending Special Events/Sports</t>
  </si>
  <si>
    <t>Official Business/Business/Education</t>
  </si>
  <si>
    <t>Johor</t>
  </si>
  <si>
    <t>Kedah</t>
  </si>
  <si>
    <t>Kelantan</t>
  </si>
  <si>
    <t>Melaka</t>
  </si>
  <si>
    <t>Negeri Sembilan</t>
  </si>
  <si>
    <t>Pahang</t>
  </si>
  <si>
    <t>Pulau Pinang</t>
  </si>
  <si>
    <t>Perak</t>
  </si>
  <si>
    <t>Perlis</t>
  </si>
  <si>
    <t>Selangor</t>
  </si>
  <si>
    <t>Terengganu</t>
  </si>
  <si>
    <t>Sabah</t>
  </si>
  <si>
    <t>Sarawak</t>
  </si>
  <si>
    <t>W.P. Kuala Lumpur</t>
  </si>
  <si>
    <t>State</t>
  </si>
  <si>
    <t>Number of Domestic Visitors</t>
  </si>
  <si>
    <t>Total Expenditure (RM millions)</t>
  </si>
  <si>
    <t>Number of international arrivals</t>
  </si>
  <si>
    <t>Receipts (RM Millions)</t>
  </si>
  <si>
    <t>Number of Arrivals per month</t>
  </si>
  <si>
    <t>SINGAPORE</t>
  </si>
  <si>
    <t>INDONESIA</t>
  </si>
  <si>
    <t>CHINA</t>
  </si>
  <si>
    <t>THAILAND</t>
  </si>
  <si>
    <t>BRUNEI</t>
  </si>
  <si>
    <t>INDIA</t>
  </si>
  <si>
    <t>SOUTH KOREA</t>
  </si>
  <si>
    <t>JAPAN</t>
  </si>
  <si>
    <t>PHILIPPINES</t>
  </si>
  <si>
    <t>UNITED KINGDOM</t>
  </si>
  <si>
    <t>AUSTRALIA</t>
  </si>
  <si>
    <t>TAIWAN</t>
  </si>
  <si>
    <t>VIETNAM</t>
  </si>
  <si>
    <t>FRANCE</t>
  </si>
  <si>
    <t>BANGLADESH</t>
  </si>
  <si>
    <t>GERMANY</t>
  </si>
  <si>
    <t>SAUDI ARABIA</t>
  </si>
  <si>
    <t>NETHERLANDS</t>
  </si>
  <si>
    <t>RUSSIA</t>
  </si>
  <si>
    <t>CANADA</t>
  </si>
  <si>
    <t>IRAN</t>
  </si>
  <si>
    <t>NEW ZEALAND</t>
  </si>
  <si>
    <t>PAKISTAN</t>
  </si>
  <si>
    <t>SRI LANKA</t>
  </si>
  <si>
    <t>MYANMAR</t>
  </si>
  <si>
    <t>SOUTH AFRICA</t>
  </si>
  <si>
    <t>SWEDEN</t>
  </si>
  <si>
    <t>LAOS</t>
  </si>
  <si>
    <t>ITALY</t>
  </si>
  <si>
    <t>CAMBODIA</t>
  </si>
  <si>
    <t>EGYPT</t>
  </si>
  <si>
    <t>SPAIN</t>
  </si>
  <si>
    <t>NEPAL</t>
  </si>
  <si>
    <t>IRAQ</t>
  </si>
  <si>
    <t>IRELAND</t>
  </si>
  <si>
    <t>SWITZERLAND</t>
  </si>
  <si>
    <t>POLAND</t>
  </si>
  <si>
    <t>DENMARK</t>
  </si>
  <si>
    <t>KAZAKHSTAN</t>
  </si>
  <si>
    <t>TURKEY</t>
  </si>
  <si>
    <t>UKRAINE</t>
  </si>
  <si>
    <t>BELGIUM</t>
  </si>
  <si>
    <t>NORWAY</t>
  </si>
  <si>
    <t>UAE</t>
  </si>
  <si>
    <t>OTHERS</t>
  </si>
  <si>
    <t>Country</t>
  </si>
  <si>
    <t>Number of Arrivals</t>
  </si>
  <si>
    <t>Accommodation services</t>
  </si>
  <si>
    <t>Food and beverage serving services</t>
  </si>
  <si>
    <t>Passenger transport services</t>
  </si>
  <si>
    <t>Travel agencies and other reservation services</t>
  </si>
  <si>
    <t>Cultural, sports and recreational services</t>
  </si>
  <si>
    <t>Retail sale of automotive fuel</t>
  </si>
  <si>
    <t>Country-specific tourism characteristic goods</t>
  </si>
  <si>
    <t>Country-specific tourism characteristic services</t>
  </si>
  <si>
    <t>Expenditure (RM millions)</t>
  </si>
  <si>
    <t>Mining and quarrying</t>
  </si>
  <si>
    <t xml:space="preserve">Manufacturing </t>
  </si>
  <si>
    <t xml:space="preserve">Services </t>
  </si>
  <si>
    <t>Import duties</t>
  </si>
  <si>
    <t>Sector</t>
  </si>
  <si>
    <t>GDP (RM millions)</t>
  </si>
  <si>
    <t>Number of Employed Workers</t>
  </si>
  <si>
    <t>Median Wage</t>
  </si>
  <si>
    <t>Average Median Wage</t>
  </si>
  <si>
    <t>Rank</t>
  </si>
  <si>
    <t>U,S,A</t>
  </si>
  <si>
    <t>Domestic</t>
  </si>
  <si>
    <t>International</t>
  </si>
  <si>
    <t>U.S.A</t>
  </si>
  <si>
    <t>Singapore</t>
  </si>
  <si>
    <t>Indonesia</t>
  </si>
  <si>
    <t>China</t>
  </si>
  <si>
    <t>Thailand</t>
  </si>
  <si>
    <t>Brunei</t>
  </si>
  <si>
    <t>India</t>
  </si>
  <si>
    <t>South Korea</t>
  </si>
  <si>
    <t>Japan</t>
  </si>
  <si>
    <t>Philippines</t>
  </si>
  <si>
    <t>United Kingdom</t>
  </si>
  <si>
    <t>Australia</t>
  </si>
  <si>
    <t>Taiwan</t>
  </si>
  <si>
    <t>Vietnam</t>
  </si>
  <si>
    <t>France</t>
  </si>
  <si>
    <t>Bangladesh</t>
  </si>
  <si>
    <t>Germany</t>
  </si>
  <si>
    <t>Saudi Arabia</t>
  </si>
  <si>
    <t>Netherlands</t>
  </si>
  <si>
    <t>Russia</t>
  </si>
  <si>
    <t>Canada</t>
  </si>
  <si>
    <t>Iran</t>
  </si>
  <si>
    <t>New Zealand</t>
  </si>
  <si>
    <t>Pakistan</t>
  </si>
  <si>
    <t>Sri Lanka</t>
  </si>
  <si>
    <t>Myanmar</t>
  </si>
  <si>
    <t>South Africa</t>
  </si>
  <si>
    <t>Sweden</t>
  </si>
  <si>
    <t>Laos</t>
  </si>
  <si>
    <t>Italy</t>
  </si>
  <si>
    <t>Cambodia</t>
  </si>
  <si>
    <t>Egypt</t>
  </si>
  <si>
    <t>Spain</t>
  </si>
  <si>
    <t>Nepal</t>
  </si>
  <si>
    <t>Iraq</t>
  </si>
  <si>
    <t>Ireland</t>
  </si>
  <si>
    <t>Switzerland</t>
  </si>
  <si>
    <t>Poland</t>
  </si>
  <si>
    <t>Denmark</t>
  </si>
  <si>
    <t>Kazakhstan</t>
  </si>
  <si>
    <t>Turkey</t>
  </si>
  <si>
    <t>Ukraine</t>
  </si>
  <si>
    <t>Belgium</t>
  </si>
  <si>
    <t>Norway</t>
  </si>
  <si>
    <t>United Arab Emirates</t>
  </si>
  <si>
    <t>United States of America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</si>
</sst>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"/>
    <numFmt numFmtId="165" formatCode="0.000"/>
    <numFmt numFmtId="166" formatCode="[$-409]d\-mmm\-yy;@"/>
    <numFmt numFmtId="167" formatCode="m/d/yy;@"/>
  </numFmts>
  <fonts count="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2"/>
      <color rgb="FF000000"/>
      <name val="Calibri"/>
      <family val="2"/>
      <scheme val="minor"/>
    </font>
    <font>
      <b/>
      <sz val="10"/>
      <color rgb="FF000000"/>
      <name val="Arial"/>
      <family val="2"/>
    </font>
    <font>
      <sz val="12"/>
      <color theme="1"/>
      <name val="Helvetica"/>
      <family val="2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166" fontId="1" fillId="0" borderId="0"/>
  </cellStyleXfs>
  <cellXfs count="20">
    <xf numFmtId="0" fontId="0" fillId="0" borderId="0" xfId="0"/>
    <xf numFmtId="14" fontId="0" fillId="0" borderId="0" xfId="0" applyNumberFormat="1"/>
    <xf numFmtId="0" fontId="0" fillId="0" borderId="0" xfId="0" quotePrefix="1"/>
    <xf numFmtId="0" fontId="3" fillId="0" borderId="0" xfId="0" applyFont="1"/>
    <xf numFmtId="3" fontId="4" fillId="0" borderId="0" xfId="0" applyNumberFormat="1" applyFont="1" applyAlignment="1">
      <alignment horizontal="right" vertical="top" wrapText="1"/>
    </xf>
    <xf numFmtId="3" fontId="2" fillId="0" borderId="0" xfId="0" applyNumberFormat="1" applyFont="1" applyAlignment="1">
      <alignment horizontal="right" vertical="top" wrapText="1"/>
    </xf>
    <xf numFmtId="0" fontId="4" fillId="0" borderId="0" xfId="0" applyFont="1" applyAlignment="1">
      <alignment horizontal="right" vertical="top" wrapText="1"/>
    </xf>
    <xf numFmtId="1" fontId="4" fillId="0" borderId="0" xfId="0" applyNumberFormat="1" applyFont="1" applyAlignment="1">
      <alignment horizontal="right" vertical="top" wrapText="1"/>
    </xf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0" fontId="4" fillId="0" borderId="0" xfId="0" applyFont="1" applyAlignment="1">
      <alignment horizontal="center" vertical="center" wrapText="1"/>
    </xf>
    <xf numFmtId="164" fontId="4" fillId="0" borderId="0" xfId="0" applyNumberFormat="1" applyFont="1" applyAlignment="1">
      <alignment horizontal="center" vertical="center"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4" fontId="3" fillId="0" borderId="0" xfId="0" applyNumberFormat="1" applyFont="1"/>
    <xf numFmtId="3" fontId="0" fillId="0" borderId="0" xfId="0" applyNumberFormat="1"/>
    <xf numFmtId="167" fontId="0" fillId="0" borderId="0" xfId="0" applyNumberFormat="1"/>
  </cellXfs>
  <cellStyles count="4">
    <cellStyle name="Comma 3" xfId="2" xr:uid="{DDEB4C7C-D8BC-B545-AEE5-4FB4281B2A75}"/>
    <cellStyle name="Comma 5" xfId="1" xr:uid="{23DB905D-5631-7E4F-875A-B5DC0D40672E}"/>
    <cellStyle name="Normal" xfId="0" builtinId="0"/>
    <cellStyle name="Normal 10 2" xfId="3" xr:uid="{AE0719A9-6AF0-5E48-ACDA-32D1A029002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F2670-C917-3249-AC3C-35019143F7A6}">
  <dimension ref="A1:F49"/>
  <sheetViews>
    <sheetView workbookViewId="0">
      <selection activeCell="A5" sqref="A5"/>
    </sheetView>
  </sheetViews>
  <sheetFormatPr baseColWidth="10" defaultRowHeight="16" x14ac:dyDescent="0.2"/>
  <cols>
    <col min="2" max="2" width="18.6640625" bestFit="1" customWidth="1"/>
    <col min="3" max="3" width="16.5" bestFit="1" customWidth="1"/>
    <col min="7" max="7" width="18.6640625" customWidth="1"/>
  </cols>
  <sheetData>
    <row r="1" spans="1:6" x14ac:dyDescent="0.2">
      <c r="A1" t="s">
        <v>14</v>
      </c>
      <c r="B1" t="s">
        <v>130</v>
      </c>
      <c r="C1" t="s">
        <v>131</v>
      </c>
    </row>
    <row r="2" spans="1:6" x14ac:dyDescent="0.2">
      <c r="A2" s="1">
        <v>42005</v>
      </c>
      <c r="B2" t="s">
        <v>15</v>
      </c>
      <c r="C2">
        <v>97538.942999999999</v>
      </c>
      <c r="F2" s="1"/>
    </row>
    <row r="3" spans="1:6" x14ac:dyDescent="0.2">
      <c r="A3" s="1">
        <v>42005</v>
      </c>
      <c r="B3" t="s">
        <v>126</v>
      </c>
      <c r="C3">
        <v>103059.35</v>
      </c>
    </row>
    <row r="4" spans="1:6" x14ac:dyDescent="0.2">
      <c r="A4" s="1">
        <v>42005</v>
      </c>
      <c r="B4" t="s">
        <v>127</v>
      </c>
      <c r="C4">
        <v>262379.41100000002</v>
      </c>
    </row>
    <row r="5" spans="1:6" x14ac:dyDescent="0.2">
      <c r="A5" s="1">
        <v>42005</v>
      </c>
      <c r="B5" t="s">
        <v>20</v>
      </c>
      <c r="C5">
        <v>55381.968999999997</v>
      </c>
    </row>
    <row r="6" spans="1:6" x14ac:dyDescent="0.2">
      <c r="A6" s="1">
        <v>42005</v>
      </c>
      <c r="B6" t="s">
        <v>128</v>
      </c>
      <c r="C6">
        <v>643882.56900000002</v>
      </c>
    </row>
    <row r="7" spans="1:6" x14ac:dyDescent="0.2">
      <c r="A7" s="1">
        <v>42005</v>
      </c>
      <c r="B7" t="s">
        <v>129</v>
      </c>
      <c r="C7">
        <v>14698.945</v>
      </c>
    </row>
    <row r="8" spans="1:6" x14ac:dyDescent="0.2">
      <c r="A8" s="1">
        <v>42370</v>
      </c>
      <c r="B8" t="s">
        <v>15</v>
      </c>
      <c r="C8">
        <v>105755.90300000001</v>
      </c>
    </row>
    <row r="9" spans="1:6" x14ac:dyDescent="0.2">
      <c r="A9" s="1">
        <v>42370</v>
      </c>
      <c r="B9" t="s">
        <v>126</v>
      </c>
      <c r="C9">
        <v>103958.504</v>
      </c>
    </row>
    <row r="10" spans="1:6" x14ac:dyDescent="0.2">
      <c r="A10" s="1">
        <v>42370</v>
      </c>
      <c r="B10" t="s">
        <v>127</v>
      </c>
      <c r="C10">
        <v>272395.85399999999</v>
      </c>
    </row>
    <row r="11" spans="1:6" ht="16" customHeight="1" x14ac:dyDescent="0.2">
      <c r="A11" s="1">
        <v>42370</v>
      </c>
      <c r="B11" t="s">
        <v>20</v>
      </c>
      <c r="C11">
        <v>61089.023000000001</v>
      </c>
    </row>
    <row r="12" spans="1:6" ht="16" customHeight="1" x14ac:dyDescent="0.2">
      <c r="A12" s="1">
        <v>42370</v>
      </c>
      <c r="B12" t="s">
        <v>128</v>
      </c>
      <c r="C12">
        <v>689969.46799999999</v>
      </c>
    </row>
    <row r="13" spans="1:6" x14ac:dyDescent="0.2">
      <c r="A13" s="1">
        <v>42370</v>
      </c>
      <c r="B13" t="s">
        <v>129</v>
      </c>
      <c r="C13">
        <v>16528.941999999999</v>
      </c>
    </row>
    <row r="14" spans="1:6" ht="16" customHeight="1" x14ac:dyDescent="0.2">
      <c r="A14" s="1">
        <v>42736</v>
      </c>
      <c r="B14" t="s">
        <v>15</v>
      </c>
      <c r="C14">
        <v>117995.008</v>
      </c>
    </row>
    <row r="15" spans="1:6" ht="16" customHeight="1" x14ac:dyDescent="0.2">
      <c r="A15" s="1">
        <v>42736</v>
      </c>
      <c r="B15" t="s">
        <v>126</v>
      </c>
      <c r="C15">
        <v>121325.739</v>
      </c>
    </row>
    <row r="16" spans="1:6" x14ac:dyDescent="0.2">
      <c r="A16" s="1">
        <v>42736</v>
      </c>
      <c r="B16" t="s">
        <v>127</v>
      </c>
      <c r="C16">
        <v>299797.48300000001</v>
      </c>
    </row>
    <row r="17" spans="1:3" ht="16" customHeight="1" x14ac:dyDescent="0.2">
      <c r="A17" s="1">
        <v>42736</v>
      </c>
      <c r="B17" t="s">
        <v>20</v>
      </c>
      <c r="C17">
        <v>66551.682000000001</v>
      </c>
    </row>
    <row r="18" spans="1:3" ht="16" customHeight="1" x14ac:dyDescent="0.2">
      <c r="A18" s="1">
        <v>42736</v>
      </c>
      <c r="B18" t="s">
        <v>128</v>
      </c>
      <c r="C18">
        <v>747359.81</v>
      </c>
    </row>
    <row r="19" spans="1:3" x14ac:dyDescent="0.2">
      <c r="A19" s="1">
        <v>42736</v>
      </c>
      <c r="B19" t="s">
        <v>129</v>
      </c>
      <c r="C19">
        <v>19280.11</v>
      </c>
    </row>
    <row r="20" spans="1:3" ht="16" customHeight="1" x14ac:dyDescent="0.2">
      <c r="A20" s="1">
        <v>43101</v>
      </c>
      <c r="B20" t="s">
        <v>15</v>
      </c>
      <c r="C20">
        <v>108756.52800000001</v>
      </c>
    </row>
    <row r="21" spans="1:3" ht="16" customHeight="1" x14ac:dyDescent="0.2">
      <c r="A21" s="1">
        <v>43101</v>
      </c>
      <c r="B21" t="s">
        <v>126</v>
      </c>
      <c r="C21">
        <v>134833.23800000001</v>
      </c>
    </row>
    <row r="22" spans="1:3" x14ac:dyDescent="0.2">
      <c r="A22" s="1">
        <v>43101</v>
      </c>
      <c r="B22" t="s">
        <v>127</v>
      </c>
      <c r="C22">
        <v>311675.69500000001</v>
      </c>
    </row>
    <row r="23" spans="1:3" ht="16" customHeight="1" x14ac:dyDescent="0.2">
      <c r="A23" s="1">
        <v>43101</v>
      </c>
      <c r="B23" t="s">
        <v>20</v>
      </c>
      <c r="C23">
        <v>70047.61</v>
      </c>
    </row>
    <row r="24" spans="1:3" ht="16" customHeight="1" x14ac:dyDescent="0.2">
      <c r="A24" s="1">
        <v>43101</v>
      </c>
      <c r="B24" t="s">
        <v>128</v>
      </c>
      <c r="C24">
        <v>804993.44499999995</v>
      </c>
    </row>
    <row r="25" spans="1:3" x14ac:dyDescent="0.2">
      <c r="A25" s="1">
        <v>43101</v>
      </c>
      <c r="B25" t="s">
        <v>129</v>
      </c>
      <c r="C25">
        <v>17453.117999999999</v>
      </c>
    </row>
    <row r="26" spans="1:3" ht="16" customHeight="1" x14ac:dyDescent="0.2">
      <c r="A26" s="1">
        <v>43466</v>
      </c>
      <c r="B26" t="s">
        <v>15</v>
      </c>
      <c r="C26">
        <v>109542.091</v>
      </c>
    </row>
    <row r="27" spans="1:3" ht="16" customHeight="1" x14ac:dyDescent="0.2">
      <c r="A27" s="1">
        <v>43466</v>
      </c>
      <c r="B27" t="s">
        <v>126</v>
      </c>
      <c r="C27">
        <v>131083.84400000001</v>
      </c>
    </row>
    <row r="28" spans="1:3" x14ac:dyDescent="0.2">
      <c r="A28" s="1">
        <v>43466</v>
      </c>
      <c r="B28" t="s">
        <v>127</v>
      </c>
      <c r="C28">
        <v>323861.64600000001</v>
      </c>
    </row>
    <row r="29" spans="1:3" x14ac:dyDescent="0.2">
      <c r="A29" s="1">
        <v>43466</v>
      </c>
      <c r="B29" t="s">
        <v>20</v>
      </c>
      <c r="C29">
        <v>71067.289999999994</v>
      </c>
    </row>
    <row r="30" spans="1:3" x14ac:dyDescent="0.2">
      <c r="A30" s="1">
        <v>43466</v>
      </c>
      <c r="B30" t="s">
        <v>128</v>
      </c>
      <c r="C30">
        <v>860130.13399999996</v>
      </c>
    </row>
    <row r="31" spans="1:3" x14ac:dyDescent="0.2">
      <c r="A31" s="1">
        <v>43466</v>
      </c>
      <c r="B31" t="s">
        <v>129</v>
      </c>
      <c r="C31">
        <v>17052.749</v>
      </c>
    </row>
    <row r="32" spans="1:3" x14ac:dyDescent="0.2">
      <c r="A32" s="1">
        <v>43831</v>
      </c>
      <c r="B32" t="s">
        <v>15</v>
      </c>
      <c r="C32">
        <v>115833.55499999999</v>
      </c>
    </row>
    <row r="33" spans="1:3" x14ac:dyDescent="0.2">
      <c r="A33" s="1">
        <v>43831</v>
      </c>
      <c r="B33" t="s">
        <v>126</v>
      </c>
      <c r="C33">
        <v>96171.782999999996</v>
      </c>
    </row>
    <row r="34" spans="1:3" x14ac:dyDescent="0.2">
      <c r="A34" s="1">
        <v>43831</v>
      </c>
      <c r="B34" t="s">
        <v>127</v>
      </c>
      <c r="C34">
        <v>315360.11700000003</v>
      </c>
    </row>
    <row r="35" spans="1:3" x14ac:dyDescent="0.2">
      <c r="A35" s="1">
        <v>43831</v>
      </c>
      <c r="B35" t="s">
        <v>20</v>
      </c>
      <c r="C35">
        <v>57657.451999999997</v>
      </c>
    </row>
    <row r="36" spans="1:3" x14ac:dyDescent="0.2">
      <c r="A36" s="1">
        <v>43831</v>
      </c>
      <c r="B36" t="s">
        <v>128</v>
      </c>
      <c r="C36">
        <v>817712.70499999996</v>
      </c>
    </row>
    <row r="37" spans="1:3" x14ac:dyDescent="0.2">
      <c r="A37" s="1">
        <v>43831</v>
      </c>
      <c r="B37" t="s">
        <v>129</v>
      </c>
      <c r="C37">
        <v>15755.299000000001</v>
      </c>
    </row>
    <row r="38" spans="1:3" x14ac:dyDescent="0.2">
      <c r="A38" s="1">
        <v>44197</v>
      </c>
      <c r="B38" t="s">
        <v>15</v>
      </c>
      <c r="C38">
        <v>148300.685</v>
      </c>
    </row>
    <row r="39" spans="1:3" x14ac:dyDescent="0.2">
      <c r="A39" s="1">
        <v>44197</v>
      </c>
      <c r="B39" t="s">
        <v>126</v>
      </c>
      <c r="C39">
        <v>124355.07</v>
      </c>
    </row>
    <row r="40" spans="1:3" x14ac:dyDescent="0.2">
      <c r="A40" s="1">
        <v>44197</v>
      </c>
      <c r="B40" t="s">
        <v>127</v>
      </c>
      <c r="C40">
        <v>362300.56199999998</v>
      </c>
    </row>
    <row r="41" spans="1:3" x14ac:dyDescent="0.2">
      <c r="A41" s="1">
        <v>44197</v>
      </c>
      <c r="B41" t="s">
        <v>20</v>
      </c>
      <c r="C41">
        <v>55717.457000000002</v>
      </c>
    </row>
    <row r="42" spans="1:3" x14ac:dyDescent="0.2">
      <c r="A42" s="1">
        <v>44197</v>
      </c>
      <c r="B42" t="s">
        <v>128</v>
      </c>
      <c r="C42">
        <v>841201.49899999995</v>
      </c>
    </row>
    <row r="43" spans="1:3" x14ac:dyDescent="0.2">
      <c r="A43" s="1">
        <v>44197</v>
      </c>
      <c r="B43" t="s">
        <v>129</v>
      </c>
      <c r="C43">
        <v>17022.758000000002</v>
      </c>
    </row>
    <row r="44" spans="1:3" x14ac:dyDescent="0.2">
      <c r="A44" s="1">
        <v>44562</v>
      </c>
      <c r="B44" t="s">
        <v>15</v>
      </c>
      <c r="C44">
        <v>159803.49400000001</v>
      </c>
    </row>
    <row r="45" spans="1:3" x14ac:dyDescent="0.2">
      <c r="A45" s="1">
        <v>44562</v>
      </c>
      <c r="B45" t="s">
        <v>126</v>
      </c>
      <c r="C45">
        <v>176870.302</v>
      </c>
    </row>
    <row r="46" spans="1:3" x14ac:dyDescent="0.2">
      <c r="A46" s="1">
        <v>44562</v>
      </c>
      <c r="B46" t="s">
        <v>127</v>
      </c>
      <c r="C46">
        <v>419061.85499999998</v>
      </c>
    </row>
    <row r="47" spans="1:3" x14ac:dyDescent="0.2">
      <c r="A47" s="1">
        <v>44562</v>
      </c>
      <c r="B47" t="s">
        <v>20</v>
      </c>
      <c r="C47">
        <v>60816.34</v>
      </c>
    </row>
    <row r="48" spans="1:3" x14ac:dyDescent="0.2">
      <c r="A48" s="1">
        <v>44562</v>
      </c>
      <c r="B48" t="s">
        <v>128</v>
      </c>
      <c r="C48">
        <v>955993.39</v>
      </c>
    </row>
    <row r="49" spans="1:3" x14ac:dyDescent="0.2">
      <c r="A49" s="1">
        <v>44562</v>
      </c>
      <c r="B49" t="s">
        <v>129</v>
      </c>
      <c r="C49">
        <v>18812.147000000001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CBDDED-E9E8-6C4F-859F-D6291D6A54AC}">
  <dimension ref="A1:Q323"/>
  <sheetViews>
    <sheetView workbookViewId="0">
      <selection activeCell="H49" sqref="H49"/>
    </sheetView>
  </sheetViews>
  <sheetFormatPr baseColWidth="10" defaultRowHeight="16" x14ac:dyDescent="0.2"/>
  <cols>
    <col min="1" max="1" width="16.5" bestFit="1" customWidth="1"/>
    <col min="2" max="2" width="10.83203125" bestFit="1" customWidth="1"/>
    <col min="3" max="3" width="16.83203125" bestFit="1" customWidth="1"/>
    <col min="4" max="4" width="13.6640625" customWidth="1"/>
    <col min="5" max="5" width="17.83203125" customWidth="1"/>
    <col min="6" max="6" width="29.83203125" customWidth="1"/>
    <col min="7" max="7" width="18.83203125" customWidth="1"/>
    <col min="8" max="8" width="17.83203125" customWidth="1"/>
    <col min="11" max="11" width="14.1640625" customWidth="1"/>
    <col min="12" max="12" width="13.5" customWidth="1"/>
    <col min="13" max="13" width="19.5" customWidth="1"/>
    <col min="14" max="14" width="18.6640625" customWidth="1"/>
    <col min="15" max="15" width="21.33203125" customWidth="1"/>
  </cols>
  <sheetData>
    <row r="1" spans="1:17" x14ac:dyDescent="0.2">
      <c r="A1" t="s">
        <v>115</v>
      </c>
      <c r="B1" t="s">
        <v>14</v>
      </c>
      <c r="C1" t="s">
        <v>116</v>
      </c>
      <c r="D1" t="s">
        <v>135</v>
      </c>
    </row>
    <row r="2" spans="1:17" x14ac:dyDescent="0.2">
      <c r="A2" t="s">
        <v>70</v>
      </c>
      <c r="B2" s="1">
        <v>42005</v>
      </c>
      <c r="C2">
        <v>12930754</v>
      </c>
      <c r="D2">
        <v>1</v>
      </c>
      <c r="K2" s="13"/>
      <c r="L2" s="13"/>
      <c r="M2" s="14"/>
      <c r="N2" s="14"/>
      <c r="O2" s="14"/>
      <c r="P2" s="13"/>
      <c r="Q2" s="13"/>
    </row>
    <row r="3" spans="1:17" x14ac:dyDescent="0.2">
      <c r="A3" t="s">
        <v>71</v>
      </c>
      <c r="B3" s="1">
        <v>42005</v>
      </c>
      <c r="C3">
        <v>2788033</v>
      </c>
      <c r="D3">
        <v>2</v>
      </c>
      <c r="K3" s="13"/>
      <c r="L3" s="13"/>
      <c r="M3" s="14"/>
      <c r="N3" s="14"/>
      <c r="O3" s="14"/>
      <c r="P3" s="13"/>
      <c r="Q3" s="13"/>
    </row>
    <row r="4" spans="1:17" x14ac:dyDescent="0.2">
      <c r="A4" t="s">
        <v>72</v>
      </c>
      <c r="B4" s="1">
        <v>42005</v>
      </c>
      <c r="C4">
        <v>1677163</v>
      </c>
      <c r="D4">
        <v>3</v>
      </c>
      <c r="K4" s="13"/>
      <c r="L4" s="13"/>
      <c r="M4" s="14"/>
      <c r="N4" s="14"/>
      <c r="O4" s="14"/>
      <c r="P4" s="13"/>
      <c r="Q4" s="13"/>
    </row>
    <row r="5" spans="1:17" x14ac:dyDescent="0.2">
      <c r="A5" t="s">
        <v>73</v>
      </c>
      <c r="B5" s="1">
        <v>42005</v>
      </c>
      <c r="C5">
        <v>1343569</v>
      </c>
      <c r="D5">
        <v>4</v>
      </c>
      <c r="K5" s="13"/>
      <c r="L5" s="13"/>
      <c r="M5" s="14"/>
      <c r="N5" s="14"/>
      <c r="O5" s="14"/>
      <c r="P5" s="13"/>
      <c r="Q5" s="13"/>
    </row>
    <row r="6" spans="1:17" x14ac:dyDescent="0.2">
      <c r="A6" t="s">
        <v>74</v>
      </c>
      <c r="B6" s="1">
        <v>42005</v>
      </c>
      <c r="C6">
        <v>1133555</v>
      </c>
      <c r="D6">
        <v>5</v>
      </c>
      <c r="K6" s="13"/>
      <c r="L6" s="13"/>
      <c r="M6" s="14"/>
      <c r="N6" s="14"/>
      <c r="O6" s="14"/>
      <c r="P6" s="13"/>
      <c r="Q6" s="13"/>
    </row>
    <row r="7" spans="1:17" x14ac:dyDescent="0.2">
      <c r="A7" t="s">
        <v>75</v>
      </c>
      <c r="B7" s="1">
        <v>42005</v>
      </c>
      <c r="C7">
        <v>722141</v>
      </c>
      <c r="D7">
        <v>6</v>
      </c>
      <c r="K7" s="13"/>
      <c r="L7" s="13"/>
      <c r="M7" s="14"/>
      <c r="N7" s="14"/>
      <c r="O7" s="14"/>
      <c r="P7" s="13"/>
      <c r="Q7" s="13"/>
    </row>
    <row r="8" spans="1:17" x14ac:dyDescent="0.2">
      <c r="A8" t="s">
        <v>78</v>
      </c>
      <c r="B8" s="1">
        <v>42005</v>
      </c>
      <c r="C8">
        <v>554917</v>
      </c>
      <c r="D8">
        <v>7</v>
      </c>
      <c r="K8" s="13"/>
      <c r="L8" s="13"/>
      <c r="M8" s="14"/>
      <c r="N8" s="14"/>
      <c r="O8" s="14"/>
      <c r="P8" s="13"/>
      <c r="Q8" s="13"/>
    </row>
    <row r="9" spans="1:17" x14ac:dyDescent="0.2">
      <c r="A9" t="s">
        <v>80</v>
      </c>
      <c r="B9" s="1">
        <v>42005</v>
      </c>
      <c r="C9">
        <v>486948</v>
      </c>
      <c r="D9">
        <v>8</v>
      </c>
      <c r="K9" s="13"/>
      <c r="L9" s="13"/>
      <c r="M9" s="14"/>
      <c r="N9" s="14"/>
      <c r="O9" s="14"/>
      <c r="P9" s="13"/>
      <c r="Q9" s="13"/>
    </row>
    <row r="10" spans="1:17" x14ac:dyDescent="0.2">
      <c r="A10" t="s">
        <v>77</v>
      </c>
      <c r="B10" s="1">
        <v>42005</v>
      </c>
      <c r="C10">
        <v>483569</v>
      </c>
      <c r="D10">
        <v>9</v>
      </c>
      <c r="K10" s="13"/>
      <c r="L10" s="13"/>
      <c r="M10" s="14"/>
      <c r="N10" s="14"/>
      <c r="O10" s="14"/>
      <c r="P10" s="13"/>
      <c r="Q10" s="13"/>
    </row>
    <row r="11" spans="1:17" x14ac:dyDescent="0.2">
      <c r="A11" t="s">
        <v>76</v>
      </c>
      <c r="B11" s="1">
        <v>42005</v>
      </c>
      <c r="C11">
        <v>421161</v>
      </c>
      <c r="D11">
        <v>10</v>
      </c>
      <c r="K11" s="13"/>
      <c r="L11" s="13"/>
      <c r="M11" s="14"/>
      <c r="N11" s="14"/>
      <c r="O11" s="14"/>
      <c r="P11" s="13"/>
      <c r="Q11" s="13"/>
    </row>
    <row r="12" spans="1:17" x14ac:dyDescent="0.2">
      <c r="A12" s="1" t="s">
        <v>70</v>
      </c>
      <c r="B12" s="1">
        <v>42370</v>
      </c>
      <c r="C12">
        <v>13272961</v>
      </c>
      <c r="D12">
        <v>1</v>
      </c>
      <c r="K12" s="13"/>
      <c r="L12" s="13"/>
      <c r="M12" s="14"/>
      <c r="N12" s="14"/>
      <c r="O12" s="14"/>
      <c r="P12" s="13"/>
      <c r="Q12" s="13"/>
    </row>
    <row r="13" spans="1:17" x14ac:dyDescent="0.2">
      <c r="A13" s="1" t="s">
        <v>71</v>
      </c>
      <c r="B13" s="1">
        <v>42370</v>
      </c>
      <c r="C13">
        <v>3049964</v>
      </c>
      <c r="D13">
        <v>2</v>
      </c>
      <c r="K13" s="13"/>
      <c r="L13" s="13"/>
      <c r="M13" s="14"/>
      <c r="N13" s="14"/>
      <c r="O13" s="14"/>
      <c r="P13" s="13"/>
      <c r="Q13" s="13"/>
    </row>
    <row r="14" spans="1:17" x14ac:dyDescent="0.2">
      <c r="A14" s="1" t="s">
        <v>72</v>
      </c>
      <c r="B14" s="1">
        <v>42370</v>
      </c>
      <c r="C14">
        <v>2124942</v>
      </c>
      <c r="D14">
        <v>3</v>
      </c>
      <c r="K14" s="13"/>
      <c r="L14" s="13"/>
      <c r="M14" s="14"/>
      <c r="N14" s="14"/>
      <c r="O14" s="14"/>
      <c r="P14" s="13"/>
      <c r="Q14" s="13"/>
    </row>
    <row r="15" spans="1:17" x14ac:dyDescent="0.2">
      <c r="A15" s="1" t="s">
        <v>73</v>
      </c>
      <c r="B15" s="1">
        <v>42370</v>
      </c>
      <c r="C15">
        <v>1780800</v>
      </c>
      <c r="D15">
        <v>4</v>
      </c>
      <c r="K15" s="13"/>
      <c r="L15" s="13"/>
      <c r="M15" s="13"/>
      <c r="N15" s="14"/>
      <c r="O15" s="14"/>
      <c r="P15" s="13"/>
      <c r="Q15" s="13"/>
    </row>
    <row r="16" spans="1:17" x14ac:dyDescent="0.2">
      <c r="A16" s="1" t="s">
        <v>74</v>
      </c>
      <c r="B16" s="1">
        <v>42370</v>
      </c>
      <c r="C16">
        <v>1391016</v>
      </c>
      <c r="D16">
        <v>5</v>
      </c>
      <c r="K16" s="13"/>
      <c r="L16" s="13"/>
      <c r="M16" s="13"/>
      <c r="N16" s="14"/>
      <c r="O16" s="14"/>
      <c r="P16" s="13"/>
      <c r="Q16" s="13"/>
    </row>
    <row r="17" spans="1:17" x14ac:dyDescent="0.2">
      <c r="A17" s="1" t="s">
        <v>75</v>
      </c>
      <c r="B17" s="1">
        <v>42370</v>
      </c>
      <c r="C17">
        <v>638578</v>
      </c>
      <c r="D17">
        <v>6</v>
      </c>
      <c r="K17" s="13"/>
      <c r="L17" s="13"/>
      <c r="M17" s="13"/>
      <c r="N17" s="14"/>
      <c r="O17" s="14"/>
      <c r="P17" s="13"/>
      <c r="Q17" s="13"/>
    </row>
    <row r="18" spans="1:17" x14ac:dyDescent="0.2">
      <c r="A18" s="1" t="s">
        <v>76</v>
      </c>
      <c r="B18" s="1">
        <v>42370</v>
      </c>
      <c r="C18">
        <v>444439</v>
      </c>
      <c r="D18">
        <v>7</v>
      </c>
      <c r="K18" s="13"/>
      <c r="L18" s="13"/>
      <c r="M18" s="13"/>
      <c r="N18" s="14"/>
      <c r="O18" s="14"/>
      <c r="P18" s="13"/>
      <c r="Q18" s="13"/>
    </row>
    <row r="19" spans="1:17" x14ac:dyDescent="0.2">
      <c r="A19" s="1" t="s">
        <v>78</v>
      </c>
      <c r="B19" s="1">
        <v>42370</v>
      </c>
      <c r="C19">
        <v>417446</v>
      </c>
      <c r="D19">
        <v>8</v>
      </c>
      <c r="K19" s="13"/>
      <c r="L19" s="13"/>
      <c r="M19" s="13"/>
      <c r="N19" s="14"/>
      <c r="O19" s="14"/>
      <c r="P19" s="13"/>
      <c r="Q19" s="13"/>
    </row>
    <row r="20" spans="1:17" x14ac:dyDescent="0.2">
      <c r="A20" s="1" t="s">
        <v>77</v>
      </c>
      <c r="B20" s="1">
        <v>42370</v>
      </c>
      <c r="C20">
        <v>413768</v>
      </c>
      <c r="D20">
        <v>9</v>
      </c>
      <c r="K20" s="13"/>
      <c r="L20" s="13"/>
      <c r="M20" s="13"/>
      <c r="N20" s="14"/>
      <c r="O20" s="14"/>
      <c r="P20" s="13"/>
      <c r="Q20" s="13"/>
    </row>
    <row r="21" spans="1:17" x14ac:dyDescent="0.2">
      <c r="A21" s="1" t="s">
        <v>79</v>
      </c>
      <c r="B21" s="1">
        <v>42370</v>
      </c>
      <c r="C21">
        <v>400269</v>
      </c>
      <c r="D21">
        <v>10</v>
      </c>
      <c r="K21" s="13"/>
      <c r="L21" s="13"/>
      <c r="M21" s="13"/>
      <c r="N21" s="14"/>
      <c r="O21" s="14"/>
      <c r="P21" s="13"/>
      <c r="Q21" s="13"/>
    </row>
    <row r="22" spans="1:17" x14ac:dyDescent="0.2">
      <c r="A22" t="s">
        <v>70</v>
      </c>
      <c r="B22" s="1">
        <v>42736</v>
      </c>
      <c r="C22">
        <v>12441713</v>
      </c>
      <c r="D22">
        <v>1</v>
      </c>
      <c r="E22" s="3"/>
      <c r="K22" s="13"/>
      <c r="L22" s="13"/>
      <c r="M22" s="13"/>
      <c r="N22" s="14"/>
      <c r="O22" s="14"/>
      <c r="P22" s="13"/>
      <c r="Q22" s="13"/>
    </row>
    <row r="23" spans="1:17" x14ac:dyDescent="0.2">
      <c r="A23" t="s">
        <v>71</v>
      </c>
      <c r="B23" s="1">
        <v>42736</v>
      </c>
      <c r="C23">
        <v>2796570</v>
      </c>
      <c r="D23">
        <v>2</v>
      </c>
      <c r="E23" s="3"/>
      <c r="K23" s="13"/>
      <c r="L23" s="13"/>
      <c r="M23" s="13"/>
      <c r="N23" s="14"/>
      <c r="O23" s="14"/>
      <c r="P23" s="13"/>
      <c r="Q23" s="13"/>
    </row>
    <row r="24" spans="1:17" x14ac:dyDescent="0.2">
      <c r="A24" t="s">
        <v>72</v>
      </c>
      <c r="B24" s="1">
        <v>42736</v>
      </c>
      <c r="C24">
        <v>2281666</v>
      </c>
      <c r="D24">
        <v>3</v>
      </c>
      <c r="E24" s="3"/>
      <c r="K24" s="13"/>
      <c r="L24" s="13"/>
      <c r="M24" s="13"/>
      <c r="N24" s="14"/>
      <c r="O24" s="14"/>
      <c r="P24" s="13"/>
      <c r="Q24" s="13"/>
    </row>
    <row r="25" spans="1:17" x14ac:dyDescent="0.2">
      <c r="A25" t="s">
        <v>73</v>
      </c>
      <c r="B25" s="1">
        <v>42736</v>
      </c>
      <c r="C25">
        <v>1836522</v>
      </c>
      <c r="D25">
        <v>4</v>
      </c>
      <c r="E25" s="3"/>
      <c r="K25" s="13"/>
      <c r="L25" s="13"/>
      <c r="M25" s="13"/>
      <c r="N25" s="14"/>
      <c r="O25" s="14"/>
      <c r="P25" s="13"/>
      <c r="Q25" s="13"/>
    </row>
    <row r="26" spans="1:17" x14ac:dyDescent="0.2">
      <c r="A26" t="s">
        <v>74</v>
      </c>
      <c r="B26" s="1">
        <v>42736</v>
      </c>
      <c r="C26">
        <v>1660506</v>
      </c>
      <c r="D26">
        <v>5</v>
      </c>
      <c r="E26" s="3"/>
      <c r="K26" s="13"/>
      <c r="L26" s="13"/>
      <c r="M26" s="13"/>
      <c r="N26" s="14"/>
      <c r="O26" s="14"/>
      <c r="P26" s="13"/>
      <c r="Q26" s="13"/>
    </row>
    <row r="27" spans="1:17" x14ac:dyDescent="0.2">
      <c r="A27" t="s">
        <v>75</v>
      </c>
      <c r="B27" s="1">
        <v>42736</v>
      </c>
      <c r="C27">
        <v>552739</v>
      </c>
      <c r="D27">
        <v>6</v>
      </c>
      <c r="E27" s="3"/>
      <c r="K27" s="13"/>
      <c r="L27" s="13"/>
      <c r="M27" s="13"/>
      <c r="N27" s="14"/>
      <c r="O27" s="14"/>
      <c r="P27" s="13"/>
      <c r="Q27" s="13"/>
    </row>
    <row r="28" spans="1:17" x14ac:dyDescent="0.2">
      <c r="A28" t="s">
        <v>76</v>
      </c>
      <c r="B28" s="1">
        <v>42736</v>
      </c>
      <c r="C28">
        <v>484528</v>
      </c>
      <c r="D28">
        <v>7</v>
      </c>
      <c r="E28" s="3"/>
      <c r="K28" s="13"/>
      <c r="L28" s="13"/>
      <c r="M28" s="13"/>
      <c r="N28" s="14"/>
      <c r="O28" s="14"/>
      <c r="P28" s="13"/>
      <c r="Q28" s="13"/>
    </row>
    <row r="29" spans="1:17" x14ac:dyDescent="0.2">
      <c r="A29" t="s">
        <v>77</v>
      </c>
      <c r="B29" s="1">
        <v>42736</v>
      </c>
      <c r="C29">
        <v>392777</v>
      </c>
      <c r="D29">
        <v>8</v>
      </c>
      <c r="E29" s="3"/>
      <c r="K29" s="13"/>
      <c r="L29" s="13"/>
      <c r="M29" s="13"/>
      <c r="N29" s="14"/>
      <c r="O29" s="14"/>
      <c r="P29" s="13"/>
      <c r="Q29" s="13"/>
    </row>
    <row r="30" spans="1:17" x14ac:dyDescent="0.2">
      <c r="A30" t="s">
        <v>78</v>
      </c>
      <c r="B30" s="1">
        <v>42736</v>
      </c>
      <c r="C30">
        <v>370559</v>
      </c>
      <c r="D30">
        <v>9</v>
      </c>
      <c r="E30" s="3"/>
      <c r="K30" s="13"/>
      <c r="L30" s="13"/>
      <c r="M30" s="13"/>
      <c r="N30" s="14"/>
      <c r="O30" s="14"/>
      <c r="P30" s="13"/>
      <c r="Q30" s="13"/>
    </row>
    <row r="31" spans="1:17" x14ac:dyDescent="0.2">
      <c r="A31" t="s">
        <v>79</v>
      </c>
      <c r="B31" s="1">
        <v>42736</v>
      </c>
      <c r="C31">
        <v>358818</v>
      </c>
      <c r="D31">
        <v>10</v>
      </c>
      <c r="E31" s="3"/>
      <c r="K31" s="13"/>
      <c r="L31" s="13"/>
      <c r="M31" s="13"/>
      <c r="N31" s="14"/>
      <c r="O31" s="14"/>
      <c r="P31" s="13"/>
      <c r="Q31" s="13"/>
    </row>
    <row r="32" spans="1:17" x14ac:dyDescent="0.2">
      <c r="A32" t="s">
        <v>70</v>
      </c>
      <c r="B32" s="1">
        <v>43101</v>
      </c>
      <c r="C32">
        <v>10615986</v>
      </c>
      <c r="D32">
        <v>1</v>
      </c>
      <c r="K32" s="13"/>
      <c r="L32" s="13"/>
      <c r="M32" s="13"/>
      <c r="N32" s="14"/>
      <c r="O32" s="14"/>
      <c r="P32" s="13"/>
      <c r="Q32" s="13"/>
    </row>
    <row r="33" spans="1:17" x14ac:dyDescent="0.2">
      <c r="A33" t="s">
        <v>71</v>
      </c>
      <c r="B33" s="1">
        <v>43101</v>
      </c>
      <c r="C33">
        <v>3277689</v>
      </c>
      <c r="D33">
        <v>2</v>
      </c>
      <c r="K33" s="13"/>
      <c r="L33" s="13"/>
      <c r="M33" s="13"/>
      <c r="N33" s="14"/>
      <c r="O33" s="14"/>
      <c r="P33" s="13"/>
      <c r="Q33" s="13"/>
    </row>
    <row r="34" spans="1:17" x14ac:dyDescent="0.2">
      <c r="A34" t="s">
        <v>72</v>
      </c>
      <c r="B34" s="1">
        <v>43101</v>
      </c>
      <c r="C34">
        <v>2944133</v>
      </c>
      <c r="D34">
        <v>3</v>
      </c>
      <c r="K34" s="13"/>
      <c r="L34" s="13"/>
      <c r="M34" s="13"/>
      <c r="N34" s="14"/>
      <c r="O34" s="14"/>
      <c r="P34" s="13"/>
      <c r="Q34" s="13"/>
    </row>
    <row r="35" spans="1:17" x14ac:dyDescent="0.2">
      <c r="A35" t="s">
        <v>73</v>
      </c>
      <c r="B35" s="1">
        <v>43101</v>
      </c>
      <c r="C35">
        <v>1914692</v>
      </c>
      <c r="D35">
        <v>4</v>
      </c>
      <c r="K35" s="13"/>
      <c r="L35" s="13"/>
      <c r="M35" s="13"/>
      <c r="N35" s="14"/>
      <c r="O35" s="14"/>
      <c r="P35" s="13"/>
      <c r="Q35" s="13"/>
    </row>
    <row r="36" spans="1:17" x14ac:dyDescent="0.2">
      <c r="A36" t="s">
        <v>74</v>
      </c>
      <c r="B36" s="1">
        <v>43101</v>
      </c>
      <c r="C36">
        <v>1382031</v>
      </c>
      <c r="D36">
        <v>5</v>
      </c>
      <c r="K36" s="13"/>
      <c r="L36" s="13"/>
      <c r="M36" s="13"/>
      <c r="N36" s="14"/>
      <c r="O36" s="14"/>
      <c r="P36" s="13"/>
      <c r="Q36" s="13"/>
    </row>
    <row r="37" spans="1:17" x14ac:dyDescent="0.2">
      <c r="A37" t="s">
        <v>76</v>
      </c>
      <c r="B37" s="1">
        <v>43101</v>
      </c>
      <c r="C37">
        <v>616783</v>
      </c>
      <c r="D37">
        <v>6</v>
      </c>
      <c r="K37" s="13"/>
      <c r="L37" s="13"/>
      <c r="M37" s="13"/>
      <c r="N37" s="14"/>
      <c r="O37" s="14"/>
      <c r="P37" s="13"/>
      <c r="Q37" s="13"/>
    </row>
    <row r="38" spans="1:17" x14ac:dyDescent="0.2">
      <c r="A38" t="s">
        <v>75</v>
      </c>
      <c r="B38" s="1">
        <v>43101</v>
      </c>
      <c r="C38">
        <v>600311</v>
      </c>
      <c r="D38">
        <v>7</v>
      </c>
      <c r="K38" s="13"/>
      <c r="L38" s="13"/>
      <c r="M38" s="13"/>
      <c r="N38" s="14"/>
      <c r="O38" s="14"/>
      <c r="P38" s="13"/>
      <c r="Q38" s="13"/>
    </row>
    <row r="39" spans="1:17" x14ac:dyDescent="0.2">
      <c r="A39" t="s">
        <v>78</v>
      </c>
      <c r="B39" s="1">
        <v>43101</v>
      </c>
      <c r="C39">
        <v>396062</v>
      </c>
      <c r="D39">
        <v>8</v>
      </c>
      <c r="K39" s="13"/>
      <c r="L39" s="13"/>
      <c r="M39" s="13"/>
      <c r="N39" s="14"/>
      <c r="O39" s="14"/>
      <c r="P39" s="13"/>
      <c r="Q39" s="13"/>
    </row>
    <row r="40" spans="1:17" x14ac:dyDescent="0.2">
      <c r="A40" t="s">
        <v>77</v>
      </c>
      <c r="B40" s="1">
        <v>43101</v>
      </c>
      <c r="C40">
        <v>394540</v>
      </c>
      <c r="D40">
        <v>9</v>
      </c>
      <c r="K40" s="13"/>
      <c r="L40" s="13"/>
      <c r="M40" s="13"/>
      <c r="N40" s="14"/>
      <c r="O40" s="14"/>
      <c r="P40" s="13"/>
      <c r="Q40" s="13"/>
    </row>
    <row r="41" spans="1:17" x14ac:dyDescent="0.2">
      <c r="A41" t="s">
        <v>81</v>
      </c>
      <c r="B41" s="1">
        <v>43101</v>
      </c>
      <c r="C41">
        <v>383922</v>
      </c>
      <c r="D41">
        <v>10</v>
      </c>
      <c r="K41" s="13"/>
      <c r="L41" s="13"/>
      <c r="M41" s="13"/>
      <c r="N41" s="14"/>
      <c r="O41" s="14"/>
      <c r="P41" s="13"/>
      <c r="Q41" s="13"/>
    </row>
    <row r="42" spans="1:17" x14ac:dyDescent="0.2">
      <c r="A42" t="s">
        <v>70</v>
      </c>
      <c r="B42" s="1">
        <v>43466</v>
      </c>
      <c r="C42">
        <v>10163882</v>
      </c>
      <c r="D42">
        <v>1</v>
      </c>
      <c r="K42" s="13"/>
      <c r="L42" s="13"/>
      <c r="M42" s="13"/>
      <c r="N42" s="14"/>
      <c r="O42" s="14"/>
      <c r="P42" s="13"/>
      <c r="Q42" s="13"/>
    </row>
    <row r="43" spans="1:17" x14ac:dyDescent="0.2">
      <c r="A43" t="s">
        <v>71</v>
      </c>
      <c r="B43" s="1">
        <v>43466</v>
      </c>
      <c r="C43">
        <v>3623277</v>
      </c>
      <c r="D43">
        <v>2</v>
      </c>
      <c r="K43" s="13"/>
      <c r="L43" s="13"/>
      <c r="M43" s="13"/>
      <c r="N43" s="14"/>
      <c r="O43" s="14"/>
      <c r="P43" s="13"/>
      <c r="Q43" s="13"/>
    </row>
    <row r="44" spans="1:17" x14ac:dyDescent="0.2">
      <c r="A44" t="s">
        <v>72</v>
      </c>
      <c r="B44" s="1">
        <v>43466</v>
      </c>
      <c r="C44">
        <v>3114257</v>
      </c>
      <c r="D44">
        <v>3</v>
      </c>
      <c r="K44" s="13"/>
      <c r="L44" s="13"/>
      <c r="M44" s="13"/>
      <c r="N44" s="14"/>
      <c r="O44" s="14"/>
      <c r="P44" s="13"/>
      <c r="Q44" s="13"/>
    </row>
    <row r="45" spans="1:17" x14ac:dyDescent="0.2">
      <c r="A45" t="s">
        <v>73</v>
      </c>
      <c r="B45" s="1">
        <v>43466</v>
      </c>
      <c r="C45">
        <v>1884306</v>
      </c>
      <c r="D45">
        <v>4</v>
      </c>
      <c r="K45" s="13"/>
      <c r="L45" s="13"/>
      <c r="M45" s="13"/>
      <c r="N45" s="14"/>
      <c r="O45" s="14"/>
      <c r="P45" s="13"/>
      <c r="Q45" s="13"/>
    </row>
    <row r="46" spans="1:17" x14ac:dyDescent="0.2">
      <c r="A46" t="s">
        <v>74</v>
      </c>
      <c r="B46" s="1">
        <v>43466</v>
      </c>
      <c r="C46">
        <v>1216123</v>
      </c>
      <c r="D46">
        <v>5</v>
      </c>
    </row>
    <row r="47" spans="1:17" x14ac:dyDescent="0.2">
      <c r="A47" t="s">
        <v>75</v>
      </c>
      <c r="B47" s="1">
        <v>43466</v>
      </c>
      <c r="C47">
        <v>735309</v>
      </c>
      <c r="D47">
        <v>6</v>
      </c>
      <c r="K47" s="13"/>
      <c r="L47" s="13"/>
    </row>
    <row r="48" spans="1:17" x14ac:dyDescent="0.2">
      <c r="A48" t="s">
        <v>76</v>
      </c>
      <c r="B48" s="1">
        <v>43466</v>
      </c>
      <c r="C48">
        <v>673065</v>
      </c>
      <c r="D48">
        <v>7</v>
      </c>
    </row>
    <row r="49" spans="1:4" x14ac:dyDescent="0.2">
      <c r="A49" t="s">
        <v>77</v>
      </c>
      <c r="B49" s="1">
        <v>43466</v>
      </c>
      <c r="C49">
        <v>424694</v>
      </c>
      <c r="D49">
        <v>8</v>
      </c>
    </row>
    <row r="50" spans="1:4" x14ac:dyDescent="0.2">
      <c r="A50" t="s">
        <v>78</v>
      </c>
      <c r="B50" s="1">
        <v>43466</v>
      </c>
      <c r="C50">
        <v>421908</v>
      </c>
      <c r="D50">
        <v>9</v>
      </c>
    </row>
    <row r="51" spans="1:4" x14ac:dyDescent="0.2">
      <c r="A51" t="s">
        <v>82</v>
      </c>
      <c r="B51" s="1">
        <v>43466</v>
      </c>
      <c r="C51">
        <v>400346</v>
      </c>
      <c r="D51">
        <v>10</v>
      </c>
    </row>
    <row r="52" spans="1:4" x14ac:dyDescent="0.2">
      <c r="A52" t="s">
        <v>70</v>
      </c>
      <c r="B52" s="1">
        <v>43831</v>
      </c>
      <c r="C52">
        <v>1545255</v>
      </c>
      <c r="D52">
        <v>1</v>
      </c>
    </row>
    <row r="53" spans="1:4" x14ac:dyDescent="0.2">
      <c r="A53" t="s">
        <v>71</v>
      </c>
      <c r="B53" s="1">
        <v>43831</v>
      </c>
      <c r="C53">
        <v>711723</v>
      </c>
      <c r="D53">
        <v>2</v>
      </c>
    </row>
    <row r="54" spans="1:4" x14ac:dyDescent="0.2">
      <c r="A54" t="s">
        <v>72</v>
      </c>
      <c r="B54" s="1">
        <v>43831</v>
      </c>
      <c r="C54">
        <v>405149</v>
      </c>
      <c r="D54">
        <v>3</v>
      </c>
    </row>
    <row r="55" spans="1:4" x14ac:dyDescent="0.2">
      <c r="A55" t="s">
        <v>73</v>
      </c>
      <c r="B55" s="1">
        <v>43831</v>
      </c>
      <c r="C55">
        <v>394413</v>
      </c>
      <c r="D55">
        <v>4</v>
      </c>
    </row>
    <row r="56" spans="1:4" x14ac:dyDescent="0.2">
      <c r="A56" t="s">
        <v>75</v>
      </c>
      <c r="B56" s="1">
        <v>43831</v>
      </c>
      <c r="C56">
        <v>155883</v>
      </c>
      <c r="D56">
        <v>5</v>
      </c>
    </row>
    <row r="57" spans="1:4" x14ac:dyDescent="0.2">
      <c r="A57" t="s">
        <v>74</v>
      </c>
      <c r="B57" s="1">
        <v>43831</v>
      </c>
      <c r="C57">
        <v>136020</v>
      </c>
      <c r="D57">
        <v>6</v>
      </c>
    </row>
    <row r="58" spans="1:4" x14ac:dyDescent="0.2">
      <c r="A58" t="s">
        <v>76</v>
      </c>
      <c r="B58" s="1">
        <v>43831</v>
      </c>
      <c r="C58">
        <v>119750</v>
      </c>
      <c r="D58">
        <v>7</v>
      </c>
    </row>
    <row r="59" spans="1:4" x14ac:dyDescent="0.2">
      <c r="A59" t="s">
        <v>77</v>
      </c>
      <c r="B59" s="1">
        <v>43831</v>
      </c>
      <c r="C59">
        <v>74383</v>
      </c>
      <c r="D59">
        <v>8</v>
      </c>
    </row>
    <row r="60" spans="1:4" x14ac:dyDescent="0.2">
      <c r="A60" t="s">
        <v>80</v>
      </c>
      <c r="B60" s="1">
        <v>43831</v>
      </c>
      <c r="C60">
        <v>72680</v>
      </c>
      <c r="D60">
        <v>9</v>
      </c>
    </row>
    <row r="61" spans="1:4" x14ac:dyDescent="0.2">
      <c r="A61" t="s">
        <v>78</v>
      </c>
      <c r="B61" s="1">
        <v>43831</v>
      </c>
      <c r="C61">
        <v>66051</v>
      </c>
      <c r="D61">
        <v>10</v>
      </c>
    </row>
    <row r="62" spans="1:4" x14ac:dyDescent="0.2">
      <c r="A62" t="s">
        <v>73</v>
      </c>
      <c r="B62" s="1">
        <v>44197</v>
      </c>
      <c r="C62">
        <v>59607</v>
      </c>
      <c r="D62">
        <v>1</v>
      </c>
    </row>
    <row r="63" spans="1:4" x14ac:dyDescent="0.2">
      <c r="A63" t="s">
        <v>70</v>
      </c>
      <c r="B63" s="1">
        <v>44197</v>
      </c>
      <c r="C63">
        <v>16308</v>
      </c>
      <c r="D63">
        <v>2</v>
      </c>
    </row>
    <row r="64" spans="1:4" x14ac:dyDescent="0.2">
      <c r="A64" t="s">
        <v>71</v>
      </c>
      <c r="B64" s="1">
        <v>44197</v>
      </c>
      <c r="C64">
        <v>11025</v>
      </c>
      <c r="D64">
        <v>3</v>
      </c>
    </row>
    <row r="65" spans="1:4" x14ac:dyDescent="0.2">
      <c r="A65" t="s">
        <v>72</v>
      </c>
      <c r="B65" s="1">
        <v>44197</v>
      </c>
      <c r="C65">
        <v>7701</v>
      </c>
      <c r="D65">
        <v>4</v>
      </c>
    </row>
    <row r="66" spans="1:4" x14ac:dyDescent="0.2">
      <c r="A66" t="s">
        <v>75</v>
      </c>
      <c r="B66" s="1">
        <v>44197</v>
      </c>
      <c r="C66">
        <v>3916</v>
      </c>
      <c r="D66">
        <v>5</v>
      </c>
    </row>
    <row r="67" spans="1:4" x14ac:dyDescent="0.2">
      <c r="A67" t="s">
        <v>77</v>
      </c>
      <c r="B67" s="1">
        <v>44197</v>
      </c>
      <c r="C67">
        <v>3114</v>
      </c>
      <c r="D67">
        <v>6</v>
      </c>
    </row>
    <row r="68" spans="1:4" x14ac:dyDescent="0.2">
      <c r="A68" t="s">
        <v>76</v>
      </c>
      <c r="B68" s="1">
        <v>44197</v>
      </c>
      <c r="C68">
        <v>3028</v>
      </c>
      <c r="D68">
        <v>7</v>
      </c>
    </row>
    <row r="69" spans="1:4" x14ac:dyDescent="0.2">
      <c r="A69" t="s">
        <v>79</v>
      </c>
      <c r="B69" s="1">
        <v>44197</v>
      </c>
      <c r="C69">
        <v>2676</v>
      </c>
      <c r="D69">
        <v>8</v>
      </c>
    </row>
    <row r="70" spans="1:4" x14ac:dyDescent="0.2">
      <c r="A70" t="s">
        <v>78</v>
      </c>
      <c r="B70" s="1">
        <v>44197</v>
      </c>
      <c r="C70">
        <v>2317</v>
      </c>
      <c r="D70">
        <v>9</v>
      </c>
    </row>
    <row r="71" spans="1:4" x14ac:dyDescent="0.2">
      <c r="A71" t="s">
        <v>92</v>
      </c>
      <c r="B71" s="1">
        <v>44197</v>
      </c>
      <c r="C71">
        <v>2043</v>
      </c>
      <c r="D71">
        <v>10</v>
      </c>
    </row>
    <row r="72" spans="1:4" x14ac:dyDescent="0.2">
      <c r="A72" t="s">
        <v>93</v>
      </c>
      <c r="B72" s="1">
        <v>42370</v>
      </c>
      <c r="C72">
        <v>33340</v>
      </c>
    </row>
    <row r="73" spans="1:4" x14ac:dyDescent="0.2">
      <c r="A73" t="s">
        <v>94</v>
      </c>
      <c r="B73" s="1">
        <v>42370</v>
      </c>
      <c r="C73">
        <v>49175</v>
      </c>
    </row>
    <row r="74" spans="1:4" x14ac:dyDescent="0.2">
      <c r="A74" t="s">
        <v>95</v>
      </c>
      <c r="B74" s="1">
        <v>42370</v>
      </c>
      <c r="C74">
        <v>20053</v>
      </c>
    </row>
    <row r="75" spans="1:4" x14ac:dyDescent="0.2">
      <c r="A75" t="s">
        <v>96</v>
      </c>
      <c r="B75" s="1">
        <v>42370</v>
      </c>
      <c r="C75">
        <v>32861</v>
      </c>
    </row>
    <row r="76" spans="1:4" x14ac:dyDescent="0.2">
      <c r="A76" t="s">
        <v>97</v>
      </c>
      <c r="B76" s="1">
        <v>42370</v>
      </c>
      <c r="C76">
        <v>31061</v>
      </c>
    </row>
    <row r="77" spans="1:4" x14ac:dyDescent="0.2">
      <c r="A77" t="s">
        <v>98</v>
      </c>
      <c r="B77" s="1">
        <v>42370</v>
      </c>
      <c r="C77">
        <v>42747</v>
      </c>
    </row>
    <row r="78" spans="1:4" x14ac:dyDescent="0.2">
      <c r="A78" t="s">
        <v>99</v>
      </c>
      <c r="B78" s="1">
        <v>42370</v>
      </c>
      <c r="C78">
        <v>61844</v>
      </c>
    </row>
    <row r="79" spans="1:4" x14ac:dyDescent="0.2">
      <c r="A79" t="s">
        <v>100</v>
      </c>
      <c r="B79" s="1">
        <v>42370</v>
      </c>
      <c r="C79">
        <v>30231</v>
      </c>
    </row>
    <row r="80" spans="1:4" x14ac:dyDescent="0.2">
      <c r="A80" t="s">
        <v>101</v>
      </c>
      <c r="B80" s="1">
        <v>42370</v>
      </c>
      <c r="C80">
        <v>28018</v>
      </c>
    </row>
    <row r="81" spans="1:8" x14ac:dyDescent="0.2">
      <c r="A81" t="s">
        <v>102</v>
      </c>
      <c r="B81" s="1">
        <v>42370</v>
      </c>
      <c r="C81">
        <v>60476</v>
      </c>
    </row>
    <row r="82" spans="1:8" x14ac:dyDescent="0.2">
      <c r="A82" t="s">
        <v>103</v>
      </c>
      <c r="B82" s="1">
        <v>42370</v>
      </c>
      <c r="C82">
        <v>22533</v>
      </c>
    </row>
    <row r="83" spans="1:8" x14ac:dyDescent="0.2">
      <c r="A83" t="s">
        <v>104</v>
      </c>
      <c r="B83" s="1">
        <v>42370</v>
      </c>
      <c r="C83">
        <v>18208</v>
      </c>
      <c r="G83" s="3"/>
      <c r="H83" s="1"/>
    </row>
    <row r="84" spans="1:8" x14ac:dyDescent="0.2">
      <c r="A84" t="s">
        <v>105</v>
      </c>
      <c r="B84" s="1">
        <v>42370</v>
      </c>
      <c r="C84">
        <v>26628</v>
      </c>
      <c r="G84" s="3"/>
      <c r="H84" s="1"/>
    </row>
    <row r="85" spans="1:8" x14ac:dyDescent="0.2">
      <c r="A85" t="s">
        <v>106</v>
      </c>
      <c r="B85" s="1">
        <v>42370</v>
      </c>
      <c r="C85">
        <v>19768</v>
      </c>
      <c r="G85" s="3"/>
      <c r="H85" s="1"/>
    </row>
    <row r="86" spans="1:8" x14ac:dyDescent="0.2">
      <c r="A86" t="s">
        <v>107</v>
      </c>
      <c r="B86" s="1">
        <v>42370</v>
      </c>
      <c r="C86">
        <v>21612</v>
      </c>
      <c r="G86" s="3"/>
      <c r="H86" s="1"/>
    </row>
    <row r="87" spans="1:8" x14ac:dyDescent="0.2">
      <c r="A87" t="s">
        <v>108</v>
      </c>
      <c r="B87" s="1">
        <v>42370</v>
      </c>
      <c r="C87">
        <v>10717</v>
      </c>
      <c r="G87" s="3"/>
      <c r="H87" s="1"/>
    </row>
    <row r="88" spans="1:8" x14ac:dyDescent="0.2">
      <c r="A88" t="s">
        <v>109</v>
      </c>
      <c r="B88" s="1">
        <v>42370</v>
      </c>
      <c r="C88">
        <v>13029</v>
      </c>
      <c r="G88" s="3"/>
      <c r="H88" s="1"/>
    </row>
    <row r="89" spans="1:8" x14ac:dyDescent="0.2">
      <c r="A89" t="s">
        <v>110</v>
      </c>
      <c r="B89" s="1">
        <v>42370</v>
      </c>
      <c r="C89">
        <v>12971</v>
      </c>
      <c r="G89" s="3"/>
      <c r="H89" s="1"/>
    </row>
    <row r="90" spans="1:8" x14ac:dyDescent="0.2">
      <c r="A90" t="s">
        <v>111</v>
      </c>
      <c r="B90" s="1">
        <v>42370</v>
      </c>
      <c r="C90">
        <v>14283</v>
      </c>
      <c r="G90" s="3"/>
      <c r="H90" s="1"/>
    </row>
    <row r="91" spans="1:8" x14ac:dyDescent="0.2">
      <c r="A91" t="s">
        <v>112</v>
      </c>
      <c r="B91" s="1">
        <v>42370</v>
      </c>
      <c r="C91">
        <v>14709</v>
      </c>
      <c r="G91" s="3"/>
      <c r="H91" s="1"/>
    </row>
    <row r="92" spans="1:8" x14ac:dyDescent="0.2">
      <c r="A92" t="s">
        <v>113</v>
      </c>
      <c r="B92" s="1">
        <v>42370</v>
      </c>
      <c r="C92">
        <v>14150</v>
      </c>
      <c r="G92" s="3"/>
      <c r="H92" s="1"/>
    </row>
    <row r="93" spans="1:8" x14ac:dyDescent="0.2">
      <c r="A93" t="s">
        <v>114</v>
      </c>
      <c r="B93" s="1">
        <v>42370</v>
      </c>
      <c r="C93">
        <v>274965</v>
      </c>
    </row>
    <row r="94" spans="1:8" x14ac:dyDescent="0.2">
      <c r="A94" s="3" t="s">
        <v>70</v>
      </c>
      <c r="B94" s="1">
        <v>42736</v>
      </c>
      <c r="C94">
        <v>12441713</v>
      </c>
    </row>
    <row r="95" spans="1:8" x14ac:dyDescent="0.2">
      <c r="A95" s="3" t="s">
        <v>71</v>
      </c>
      <c r="B95" s="1">
        <v>42736</v>
      </c>
      <c r="C95">
        <v>2796570</v>
      </c>
    </row>
    <row r="96" spans="1:8" x14ac:dyDescent="0.2">
      <c r="A96" s="3" t="s">
        <v>72</v>
      </c>
      <c r="B96" s="1">
        <v>42736</v>
      </c>
      <c r="C96">
        <v>2281666</v>
      </c>
    </row>
    <row r="97" spans="1:3" x14ac:dyDescent="0.2">
      <c r="A97" s="3" t="s">
        <v>73</v>
      </c>
      <c r="B97" s="1">
        <v>42736</v>
      </c>
      <c r="C97">
        <v>1836522</v>
      </c>
    </row>
    <row r="98" spans="1:3" x14ac:dyDescent="0.2">
      <c r="A98" s="3" t="s">
        <v>74</v>
      </c>
      <c r="B98" s="1">
        <v>42736</v>
      </c>
      <c r="C98">
        <v>1660506</v>
      </c>
    </row>
    <row r="99" spans="1:3" x14ac:dyDescent="0.2">
      <c r="A99" s="3" t="s">
        <v>75</v>
      </c>
      <c r="B99" s="1">
        <v>42736</v>
      </c>
      <c r="C99">
        <v>552739</v>
      </c>
    </row>
    <row r="100" spans="1:3" x14ac:dyDescent="0.2">
      <c r="A100" s="3" t="s">
        <v>76</v>
      </c>
      <c r="B100" s="1">
        <v>42736</v>
      </c>
      <c r="C100">
        <v>484528</v>
      </c>
    </row>
    <row r="101" spans="1:3" x14ac:dyDescent="0.2">
      <c r="A101" s="3" t="s">
        <v>77</v>
      </c>
      <c r="B101" s="1">
        <v>42736</v>
      </c>
      <c r="C101">
        <v>392777</v>
      </c>
    </row>
    <row r="102" spans="1:3" x14ac:dyDescent="0.2">
      <c r="A102" s="3" t="s">
        <v>78</v>
      </c>
      <c r="B102" s="1">
        <v>42736</v>
      </c>
      <c r="C102">
        <v>370559</v>
      </c>
    </row>
    <row r="103" spans="1:3" x14ac:dyDescent="0.2">
      <c r="A103" s="3" t="s">
        <v>79</v>
      </c>
      <c r="B103" s="1">
        <v>42736</v>
      </c>
      <c r="C103">
        <v>358818</v>
      </c>
    </row>
    <row r="104" spans="1:3" x14ac:dyDescent="0.2">
      <c r="A104" s="3" t="s">
        <v>80</v>
      </c>
      <c r="B104" s="1">
        <v>42736</v>
      </c>
      <c r="C104">
        <v>351232</v>
      </c>
    </row>
    <row r="105" spans="1:3" x14ac:dyDescent="0.2">
      <c r="A105" s="3" t="s">
        <v>81</v>
      </c>
      <c r="B105" s="1">
        <v>42736</v>
      </c>
      <c r="C105">
        <v>332927</v>
      </c>
    </row>
    <row r="106" spans="1:3" x14ac:dyDescent="0.2">
      <c r="A106" s="3" t="s">
        <v>82</v>
      </c>
      <c r="B106" s="1">
        <v>42736</v>
      </c>
      <c r="C106">
        <v>248927</v>
      </c>
    </row>
    <row r="107" spans="1:3" x14ac:dyDescent="0.2">
      <c r="A107" s="3" t="s">
        <v>136</v>
      </c>
      <c r="B107" s="1">
        <v>42736</v>
      </c>
      <c r="C107">
        <v>198203</v>
      </c>
    </row>
    <row r="108" spans="1:3" x14ac:dyDescent="0.2">
      <c r="A108" s="3" t="s">
        <v>83</v>
      </c>
      <c r="B108" s="1">
        <v>42736</v>
      </c>
      <c r="C108">
        <v>131668</v>
      </c>
    </row>
    <row r="109" spans="1:3" x14ac:dyDescent="0.2">
      <c r="A109" s="3" t="s">
        <v>84</v>
      </c>
      <c r="B109" s="1">
        <v>42736</v>
      </c>
      <c r="C109">
        <v>111836</v>
      </c>
    </row>
    <row r="110" spans="1:3" x14ac:dyDescent="0.2">
      <c r="A110" s="3" t="s">
        <v>85</v>
      </c>
      <c r="B110" s="1">
        <v>42736</v>
      </c>
      <c r="C110">
        <v>109816</v>
      </c>
    </row>
    <row r="111" spans="1:3" x14ac:dyDescent="0.2">
      <c r="A111" s="3" t="s">
        <v>86</v>
      </c>
      <c r="B111" s="1">
        <v>42736</v>
      </c>
      <c r="C111">
        <v>100549</v>
      </c>
    </row>
    <row r="112" spans="1:3" x14ac:dyDescent="0.2">
      <c r="A112" s="3" t="s">
        <v>87</v>
      </c>
      <c r="B112" s="1">
        <v>42736</v>
      </c>
      <c r="C112">
        <v>75885</v>
      </c>
    </row>
    <row r="113" spans="1:3" x14ac:dyDescent="0.2">
      <c r="A113" s="3" t="s">
        <v>88</v>
      </c>
      <c r="B113" s="1">
        <v>42736</v>
      </c>
      <c r="C113">
        <v>67564</v>
      </c>
    </row>
    <row r="114" spans="1:3" x14ac:dyDescent="0.2">
      <c r="A114" s="3" t="s">
        <v>89</v>
      </c>
      <c r="B114" s="1">
        <v>42736</v>
      </c>
      <c r="C114">
        <v>67056</v>
      </c>
    </row>
    <row r="115" spans="1:3" x14ac:dyDescent="0.2">
      <c r="A115" s="3" t="s">
        <v>90</v>
      </c>
      <c r="B115" s="1">
        <v>42736</v>
      </c>
      <c r="C115" s="18">
        <v>59023</v>
      </c>
    </row>
    <row r="116" spans="1:3" x14ac:dyDescent="0.2">
      <c r="A116" s="3" t="s">
        <v>91</v>
      </c>
      <c r="B116" s="1">
        <v>42736</v>
      </c>
      <c r="C116">
        <v>55923</v>
      </c>
    </row>
    <row r="117" spans="1:3" x14ac:dyDescent="0.2">
      <c r="A117" s="3" t="s">
        <v>92</v>
      </c>
      <c r="B117" s="1">
        <v>42736</v>
      </c>
      <c r="C117">
        <v>53453</v>
      </c>
    </row>
    <row r="118" spans="1:3" x14ac:dyDescent="0.2">
      <c r="A118" s="3" t="s">
        <v>93</v>
      </c>
      <c r="B118" s="1">
        <v>42736</v>
      </c>
      <c r="C118">
        <v>43738</v>
      </c>
    </row>
    <row r="119" spans="1:3" x14ac:dyDescent="0.2">
      <c r="A119" s="3" t="s">
        <v>94</v>
      </c>
      <c r="B119" s="1">
        <v>42736</v>
      </c>
      <c r="C119">
        <v>42314</v>
      </c>
    </row>
    <row r="120" spans="1:3" x14ac:dyDescent="0.2">
      <c r="A120" s="3" t="s">
        <v>95</v>
      </c>
      <c r="B120" s="1">
        <v>42736</v>
      </c>
      <c r="C120">
        <v>21560</v>
      </c>
    </row>
    <row r="121" spans="1:3" x14ac:dyDescent="0.2">
      <c r="A121" s="3" t="s">
        <v>96</v>
      </c>
      <c r="B121" s="1">
        <v>42736</v>
      </c>
      <c r="C121">
        <v>34304</v>
      </c>
    </row>
    <row r="122" spans="1:3" x14ac:dyDescent="0.2">
      <c r="A122" s="3" t="s">
        <v>97</v>
      </c>
      <c r="B122" s="1">
        <v>42736</v>
      </c>
      <c r="C122">
        <v>39460</v>
      </c>
    </row>
    <row r="123" spans="1:3" x14ac:dyDescent="0.2">
      <c r="A123" s="3" t="s">
        <v>98</v>
      </c>
      <c r="B123" s="1">
        <v>42736</v>
      </c>
      <c r="C123">
        <v>44638</v>
      </c>
    </row>
    <row r="124" spans="1:3" x14ac:dyDescent="0.2">
      <c r="A124" s="3" t="s">
        <v>99</v>
      </c>
      <c r="B124" s="1">
        <v>42736</v>
      </c>
      <c r="C124">
        <v>42004</v>
      </c>
    </row>
    <row r="125" spans="1:3" x14ac:dyDescent="0.2">
      <c r="A125" s="3" t="s">
        <v>100</v>
      </c>
      <c r="B125" s="1">
        <v>42736</v>
      </c>
      <c r="C125">
        <v>23760</v>
      </c>
    </row>
    <row r="126" spans="1:3" x14ac:dyDescent="0.2">
      <c r="A126" s="3" t="s">
        <v>101</v>
      </c>
      <c r="B126" s="1">
        <v>42736</v>
      </c>
      <c r="C126">
        <v>35149</v>
      </c>
    </row>
    <row r="127" spans="1:3" x14ac:dyDescent="0.2">
      <c r="A127" s="3" t="s">
        <v>102</v>
      </c>
      <c r="B127" s="1">
        <v>42736</v>
      </c>
      <c r="C127">
        <v>20553</v>
      </c>
    </row>
    <row r="128" spans="1:3" x14ac:dyDescent="0.2">
      <c r="A128" s="3" t="s">
        <v>103</v>
      </c>
      <c r="B128" s="1">
        <v>42736</v>
      </c>
      <c r="C128">
        <v>18555</v>
      </c>
    </row>
    <row r="129" spans="1:3" x14ac:dyDescent="0.2">
      <c r="A129" s="3" t="s">
        <v>104</v>
      </c>
      <c r="B129" s="1">
        <v>42736</v>
      </c>
      <c r="C129">
        <v>20854</v>
      </c>
    </row>
    <row r="130" spans="1:3" x14ac:dyDescent="0.2">
      <c r="A130" s="3" t="s">
        <v>105</v>
      </c>
      <c r="B130" s="1">
        <v>42736</v>
      </c>
      <c r="C130">
        <v>20775</v>
      </c>
    </row>
    <row r="131" spans="1:3" x14ac:dyDescent="0.2">
      <c r="A131" s="3" t="s">
        <v>106</v>
      </c>
      <c r="B131" s="1">
        <v>42736</v>
      </c>
      <c r="C131">
        <v>20067</v>
      </c>
    </row>
    <row r="132" spans="1:3" x14ac:dyDescent="0.2">
      <c r="A132" s="3" t="s">
        <v>107</v>
      </c>
      <c r="B132" s="1">
        <v>42736</v>
      </c>
      <c r="C132">
        <v>23219</v>
      </c>
    </row>
    <row r="133" spans="1:3" x14ac:dyDescent="0.2">
      <c r="A133" s="3" t="s">
        <v>108</v>
      </c>
      <c r="B133" s="1">
        <v>42736</v>
      </c>
      <c r="C133">
        <v>12577</v>
      </c>
    </row>
    <row r="134" spans="1:3" x14ac:dyDescent="0.2">
      <c r="A134" s="3" t="s">
        <v>109</v>
      </c>
      <c r="B134" s="1">
        <v>42736</v>
      </c>
      <c r="C134">
        <v>14594</v>
      </c>
    </row>
    <row r="135" spans="1:3" x14ac:dyDescent="0.2">
      <c r="A135" s="3" t="s">
        <v>110</v>
      </c>
      <c r="B135" s="1">
        <v>42736</v>
      </c>
      <c r="C135">
        <v>13068</v>
      </c>
    </row>
    <row r="136" spans="1:3" x14ac:dyDescent="0.2">
      <c r="A136" s="3" t="s">
        <v>111</v>
      </c>
      <c r="B136" s="1">
        <v>42736</v>
      </c>
      <c r="C136">
        <v>17327</v>
      </c>
    </row>
    <row r="137" spans="1:3" x14ac:dyDescent="0.2">
      <c r="A137" s="3" t="s">
        <v>112</v>
      </c>
      <c r="B137" s="1">
        <v>42736</v>
      </c>
      <c r="C137">
        <v>14121</v>
      </c>
    </row>
    <row r="138" spans="1:3" x14ac:dyDescent="0.2">
      <c r="A138" s="3" t="s">
        <v>113</v>
      </c>
      <c r="B138" s="1">
        <v>42736</v>
      </c>
      <c r="C138">
        <v>8555</v>
      </c>
    </row>
    <row r="139" spans="1:3" x14ac:dyDescent="0.2">
      <c r="A139" s="3" t="s">
        <v>114</v>
      </c>
      <c r="B139" s="1">
        <v>42736</v>
      </c>
      <c r="C139">
        <v>276807</v>
      </c>
    </row>
    <row r="140" spans="1:3" x14ac:dyDescent="0.2">
      <c r="A140" s="3" t="s">
        <v>70</v>
      </c>
      <c r="B140" s="1">
        <v>43101</v>
      </c>
      <c r="C140">
        <v>10615986</v>
      </c>
    </row>
    <row r="141" spans="1:3" x14ac:dyDescent="0.2">
      <c r="A141" s="3" t="s">
        <v>71</v>
      </c>
      <c r="B141" s="1">
        <v>43101</v>
      </c>
      <c r="C141">
        <v>3277689</v>
      </c>
    </row>
    <row r="142" spans="1:3" x14ac:dyDescent="0.2">
      <c r="A142" s="3" t="s">
        <v>72</v>
      </c>
      <c r="B142" s="1">
        <v>43101</v>
      </c>
      <c r="C142">
        <v>2944133</v>
      </c>
    </row>
    <row r="143" spans="1:3" x14ac:dyDescent="0.2">
      <c r="A143" s="3" t="s">
        <v>73</v>
      </c>
      <c r="B143" s="1">
        <v>43101</v>
      </c>
      <c r="C143">
        <v>1914692</v>
      </c>
    </row>
    <row r="144" spans="1:3" x14ac:dyDescent="0.2">
      <c r="A144" s="3" t="s">
        <v>74</v>
      </c>
      <c r="B144" s="1">
        <v>43101</v>
      </c>
      <c r="C144">
        <v>1382031</v>
      </c>
    </row>
    <row r="145" spans="1:3" x14ac:dyDescent="0.2">
      <c r="A145" s="3" t="s">
        <v>75</v>
      </c>
      <c r="B145" s="1">
        <v>43101</v>
      </c>
      <c r="C145">
        <v>600311</v>
      </c>
    </row>
    <row r="146" spans="1:3" x14ac:dyDescent="0.2">
      <c r="A146" s="3" t="s">
        <v>76</v>
      </c>
      <c r="B146" s="1">
        <v>43101</v>
      </c>
      <c r="C146">
        <v>616783</v>
      </c>
    </row>
    <row r="147" spans="1:3" x14ac:dyDescent="0.2">
      <c r="A147" s="3" t="s">
        <v>77</v>
      </c>
      <c r="B147" s="1">
        <v>43101</v>
      </c>
      <c r="C147">
        <v>394540</v>
      </c>
    </row>
    <row r="148" spans="1:3" x14ac:dyDescent="0.2">
      <c r="A148" s="3" t="s">
        <v>78</v>
      </c>
      <c r="B148" s="1">
        <v>43101</v>
      </c>
      <c r="C148">
        <v>396062</v>
      </c>
    </row>
    <row r="149" spans="1:3" x14ac:dyDescent="0.2">
      <c r="A149" s="3" t="s">
        <v>79</v>
      </c>
      <c r="B149" s="1">
        <v>43101</v>
      </c>
      <c r="C149">
        <v>361335</v>
      </c>
    </row>
    <row r="150" spans="1:3" x14ac:dyDescent="0.2">
      <c r="A150" s="3" t="s">
        <v>80</v>
      </c>
      <c r="B150" s="1">
        <v>43101</v>
      </c>
      <c r="C150">
        <v>351500</v>
      </c>
    </row>
    <row r="151" spans="1:3" x14ac:dyDescent="0.2">
      <c r="A151" s="3" t="s">
        <v>81</v>
      </c>
      <c r="B151" s="1">
        <v>43101</v>
      </c>
      <c r="C151">
        <v>383922</v>
      </c>
    </row>
    <row r="152" spans="1:3" x14ac:dyDescent="0.2">
      <c r="A152" s="3" t="s">
        <v>82</v>
      </c>
      <c r="B152" s="1">
        <v>43101</v>
      </c>
      <c r="C152">
        <v>375578</v>
      </c>
    </row>
    <row r="153" spans="1:3" x14ac:dyDescent="0.2">
      <c r="A153" s="3" t="s">
        <v>136</v>
      </c>
      <c r="B153" s="1">
        <v>43101</v>
      </c>
      <c r="C153">
        <v>253384</v>
      </c>
    </row>
    <row r="154" spans="1:3" x14ac:dyDescent="0.2">
      <c r="A154" s="3" t="s">
        <v>83</v>
      </c>
      <c r="B154" s="1">
        <v>43101</v>
      </c>
      <c r="C154">
        <v>139408</v>
      </c>
    </row>
    <row r="155" spans="1:3" x14ac:dyDescent="0.2">
      <c r="A155" s="3" t="s">
        <v>84</v>
      </c>
      <c r="B155" s="1">
        <v>43101</v>
      </c>
      <c r="C155">
        <v>150054</v>
      </c>
    </row>
    <row r="156" spans="1:3" x14ac:dyDescent="0.2">
      <c r="A156" s="3" t="s">
        <v>85</v>
      </c>
      <c r="B156" s="1">
        <v>43101</v>
      </c>
      <c r="C156">
        <v>128895</v>
      </c>
    </row>
    <row r="157" spans="1:3" x14ac:dyDescent="0.2">
      <c r="A157" s="3" t="s">
        <v>86</v>
      </c>
      <c r="B157" s="1">
        <v>43101</v>
      </c>
      <c r="C157">
        <v>112263</v>
      </c>
    </row>
    <row r="158" spans="1:3" x14ac:dyDescent="0.2">
      <c r="A158" s="3" t="s">
        <v>87</v>
      </c>
      <c r="B158" s="1">
        <v>43101</v>
      </c>
      <c r="C158">
        <v>81651</v>
      </c>
    </row>
    <row r="159" spans="1:3" x14ac:dyDescent="0.2">
      <c r="A159" s="3" t="s">
        <v>88</v>
      </c>
      <c r="B159" s="1">
        <v>43101</v>
      </c>
      <c r="C159">
        <v>72785</v>
      </c>
    </row>
    <row r="160" spans="1:3" x14ac:dyDescent="0.2">
      <c r="A160" s="3" t="s">
        <v>89</v>
      </c>
      <c r="B160" s="1">
        <v>43101</v>
      </c>
      <c r="C160">
        <v>84705</v>
      </c>
    </row>
    <row r="161" spans="1:3" x14ac:dyDescent="0.2">
      <c r="A161" s="3" t="s">
        <v>90</v>
      </c>
      <c r="B161" s="1">
        <v>43101</v>
      </c>
      <c r="C161">
        <v>67094</v>
      </c>
    </row>
    <row r="162" spans="1:3" x14ac:dyDescent="0.2">
      <c r="A162" s="3" t="s">
        <v>91</v>
      </c>
      <c r="B162" s="1">
        <v>43101</v>
      </c>
      <c r="C162">
        <v>50698</v>
      </c>
    </row>
    <row r="163" spans="1:3" x14ac:dyDescent="0.2">
      <c r="A163" s="3" t="s">
        <v>92</v>
      </c>
      <c r="B163" s="1">
        <v>43101</v>
      </c>
      <c r="C163">
        <v>74458</v>
      </c>
    </row>
    <row r="164" spans="1:3" x14ac:dyDescent="0.2">
      <c r="A164" s="3" t="s">
        <v>93</v>
      </c>
      <c r="B164" s="1">
        <v>43101</v>
      </c>
      <c r="C164">
        <v>28376</v>
      </c>
    </row>
    <row r="165" spans="1:3" x14ac:dyDescent="0.2">
      <c r="A165" s="3" t="s">
        <v>94</v>
      </c>
      <c r="B165" s="1">
        <v>43101</v>
      </c>
      <c r="C165">
        <v>38513</v>
      </c>
    </row>
    <row r="166" spans="1:3" x14ac:dyDescent="0.2">
      <c r="A166" s="3" t="s">
        <v>95</v>
      </c>
      <c r="B166" s="1">
        <v>43101</v>
      </c>
      <c r="C166">
        <v>21977</v>
      </c>
    </row>
    <row r="167" spans="1:3" x14ac:dyDescent="0.2">
      <c r="A167" s="3" t="s">
        <v>96</v>
      </c>
      <c r="B167" s="1">
        <v>43101</v>
      </c>
      <c r="C167">
        <v>32665</v>
      </c>
    </row>
    <row r="168" spans="1:3" x14ac:dyDescent="0.2">
      <c r="A168" s="3" t="s">
        <v>97</v>
      </c>
      <c r="B168" s="1">
        <v>43101</v>
      </c>
      <c r="C168">
        <v>23782</v>
      </c>
    </row>
    <row r="169" spans="1:3" x14ac:dyDescent="0.2">
      <c r="A169" s="3" t="s">
        <v>98</v>
      </c>
      <c r="B169" s="1">
        <v>43101</v>
      </c>
      <c r="C169">
        <v>52055</v>
      </c>
    </row>
    <row r="170" spans="1:3" x14ac:dyDescent="0.2">
      <c r="A170" s="3" t="s">
        <v>99</v>
      </c>
      <c r="B170" s="1">
        <v>43101</v>
      </c>
      <c r="C170">
        <v>90113</v>
      </c>
    </row>
    <row r="171" spans="1:3" x14ac:dyDescent="0.2">
      <c r="A171" s="3" t="s">
        <v>100</v>
      </c>
      <c r="B171" s="1">
        <v>43101</v>
      </c>
      <c r="C171">
        <v>27909</v>
      </c>
    </row>
    <row r="172" spans="1:3" x14ac:dyDescent="0.2">
      <c r="A172" s="3" t="s">
        <v>101</v>
      </c>
      <c r="B172" s="1">
        <v>43101</v>
      </c>
      <c r="C172">
        <v>42267</v>
      </c>
    </row>
    <row r="173" spans="1:3" x14ac:dyDescent="0.2">
      <c r="A173" s="3" t="s">
        <v>102</v>
      </c>
      <c r="B173" s="1">
        <v>43101</v>
      </c>
      <c r="C173">
        <v>19914</v>
      </c>
    </row>
    <row r="174" spans="1:3" x14ac:dyDescent="0.2">
      <c r="A174" s="3" t="s">
        <v>103</v>
      </c>
      <c r="B174" s="1">
        <v>43101</v>
      </c>
      <c r="C174">
        <v>22291</v>
      </c>
    </row>
    <row r="175" spans="1:3" x14ac:dyDescent="0.2">
      <c r="A175" s="3" t="s">
        <v>104</v>
      </c>
      <c r="B175" s="1">
        <v>43101</v>
      </c>
      <c r="C175">
        <v>19687</v>
      </c>
    </row>
    <row r="176" spans="1:3" x14ac:dyDescent="0.2">
      <c r="A176" s="3" t="s">
        <v>105</v>
      </c>
      <c r="B176" s="1">
        <v>43101</v>
      </c>
      <c r="C176">
        <v>25680</v>
      </c>
    </row>
    <row r="177" spans="1:3" x14ac:dyDescent="0.2">
      <c r="A177" s="3" t="s">
        <v>106</v>
      </c>
      <c r="B177" s="1">
        <v>43101</v>
      </c>
      <c r="C177">
        <v>24364</v>
      </c>
    </row>
    <row r="178" spans="1:3" x14ac:dyDescent="0.2">
      <c r="A178" s="3" t="s">
        <v>107</v>
      </c>
      <c r="B178" s="1">
        <v>43101</v>
      </c>
      <c r="C178">
        <v>23566</v>
      </c>
    </row>
    <row r="179" spans="1:3" x14ac:dyDescent="0.2">
      <c r="A179" s="3" t="s">
        <v>108</v>
      </c>
      <c r="B179" s="1">
        <v>43101</v>
      </c>
      <c r="C179">
        <v>13861</v>
      </c>
    </row>
    <row r="180" spans="1:3" x14ac:dyDescent="0.2">
      <c r="A180" s="3" t="s">
        <v>109</v>
      </c>
      <c r="B180" s="1">
        <v>43101</v>
      </c>
      <c r="C180">
        <v>15406</v>
      </c>
    </row>
    <row r="181" spans="1:3" x14ac:dyDescent="0.2">
      <c r="A181" s="3" t="s">
        <v>110</v>
      </c>
      <c r="B181" s="1">
        <v>43101</v>
      </c>
      <c r="C181">
        <v>14529</v>
      </c>
    </row>
    <row r="182" spans="1:3" x14ac:dyDescent="0.2">
      <c r="A182" s="3" t="s">
        <v>111</v>
      </c>
      <c r="B182" s="1">
        <v>43101</v>
      </c>
      <c r="C182">
        <v>20624</v>
      </c>
    </row>
    <row r="183" spans="1:3" x14ac:dyDescent="0.2">
      <c r="A183" s="3" t="s">
        <v>112</v>
      </c>
      <c r="B183" s="1">
        <v>43101</v>
      </c>
      <c r="C183">
        <v>15202</v>
      </c>
    </row>
    <row r="184" spans="1:3" x14ac:dyDescent="0.2">
      <c r="A184" s="3" t="s">
        <v>113</v>
      </c>
      <c r="B184" s="1">
        <v>43101</v>
      </c>
      <c r="C184">
        <v>9386</v>
      </c>
    </row>
    <row r="185" spans="1:3" x14ac:dyDescent="0.2">
      <c r="A185" s="3" t="s">
        <v>114</v>
      </c>
      <c r="B185" s="1">
        <v>43101</v>
      </c>
      <c r="C185">
        <v>420230</v>
      </c>
    </row>
    <row r="186" spans="1:3" x14ac:dyDescent="0.2">
      <c r="A186" s="3" t="s">
        <v>70</v>
      </c>
      <c r="B186" s="1">
        <v>43466</v>
      </c>
      <c r="C186">
        <v>10163882</v>
      </c>
    </row>
    <row r="187" spans="1:3" x14ac:dyDescent="0.2">
      <c r="A187" s="3" t="s">
        <v>71</v>
      </c>
      <c r="B187" s="1">
        <v>43466</v>
      </c>
      <c r="C187">
        <v>3623277</v>
      </c>
    </row>
    <row r="188" spans="1:3" x14ac:dyDescent="0.2">
      <c r="A188" s="3" t="s">
        <v>72</v>
      </c>
      <c r="B188" s="1">
        <v>43466</v>
      </c>
      <c r="C188">
        <v>3114257</v>
      </c>
    </row>
    <row r="189" spans="1:3" x14ac:dyDescent="0.2">
      <c r="A189" s="3" t="s">
        <v>73</v>
      </c>
      <c r="B189" s="1">
        <v>43466</v>
      </c>
      <c r="C189">
        <v>1884306</v>
      </c>
    </row>
    <row r="190" spans="1:3" x14ac:dyDescent="0.2">
      <c r="A190" s="3" t="s">
        <v>74</v>
      </c>
      <c r="B190" s="1">
        <v>43466</v>
      </c>
      <c r="C190">
        <v>1216123</v>
      </c>
    </row>
    <row r="191" spans="1:3" x14ac:dyDescent="0.2">
      <c r="A191" s="3" t="s">
        <v>75</v>
      </c>
      <c r="B191" s="1">
        <v>43466</v>
      </c>
      <c r="C191">
        <v>735309</v>
      </c>
    </row>
    <row r="192" spans="1:3" x14ac:dyDescent="0.2">
      <c r="A192" s="3" t="s">
        <v>76</v>
      </c>
      <c r="B192" s="1">
        <v>43466</v>
      </c>
      <c r="C192">
        <v>673065</v>
      </c>
    </row>
    <row r="193" spans="1:3" x14ac:dyDescent="0.2">
      <c r="A193" s="3" t="s">
        <v>77</v>
      </c>
      <c r="B193" s="1">
        <v>43466</v>
      </c>
      <c r="C193">
        <v>424694</v>
      </c>
    </row>
    <row r="194" spans="1:3" x14ac:dyDescent="0.2">
      <c r="A194" s="3" t="s">
        <v>78</v>
      </c>
      <c r="B194" s="1">
        <v>43466</v>
      </c>
      <c r="C194">
        <v>421908</v>
      </c>
    </row>
    <row r="195" spans="1:3" x14ac:dyDescent="0.2">
      <c r="A195" s="3" t="s">
        <v>79</v>
      </c>
      <c r="B195" s="1">
        <v>43466</v>
      </c>
      <c r="C195">
        <v>346485</v>
      </c>
    </row>
    <row r="196" spans="1:3" x14ac:dyDescent="0.2">
      <c r="A196" s="3" t="s">
        <v>80</v>
      </c>
      <c r="B196" s="1">
        <v>43466</v>
      </c>
      <c r="C196">
        <v>368271</v>
      </c>
    </row>
    <row r="197" spans="1:3" x14ac:dyDescent="0.2">
      <c r="A197" s="3" t="s">
        <v>81</v>
      </c>
      <c r="B197" s="1">
        <v>43466</v>
      </c>
      <c r="C197">
        <v>382916</v>
      </c>
    </row>
    <row r="198" spans="1:3" x14ac:dyDescent="0.2">
      <c r="A198" s="3" t="s">
        <v>82</v>
      </c>
      <c r="B198" s="1">
        <v>43466</v>
      </c>
      <c r="C198">
        <v>400346</v>
      </c>
    </row>
    <row r="199" spans="1:3" x14ac:dyDescent="0.2">
      <c r="A199" s="3" t="s">
        <v>136</v>
      </c>
      <c r="B199" s="1">
        <v>43466</v>
      </c>
      <c r="C199">
        <v>269928</v>
      </c>
    </row>
    <row r="200" spans="1:3" x14ac:dyDescent="0.2">
      <c r="A200" s="3" t="s">
        <v>83</v>
      </c>
      <c r="B200" s="1">
        <v>43466</v>
      </c>
      <c r="C200">
        <v>141661</v>
      </c>
    </row>
    <row r="201" spans="1:3" x14ac:dyDescent="0.2">
      <c r="A201" s="3" t="s">
        <v>84</v>
      </c>
      <c r="B201" s="1">
        <v>43466</v>
      </c>
      <c r="C201">
        <v>179000</v>
      </c>
    </row>
    <row r="202" spans="1:3" x14ac:dyDescent="0.2">
      <c r="A202" s="3" t="s">
        <v>85</v>
      </c>
      <c r="B202" s="1">
        <v>43466</v>
      </c>
      <c r="C202">
        <v>130221</v>
      </c>
    </row>
    <row r="203" spans="1:3" x14ac:dyDescent="0.2">
      <c r="A203" s="3" t="s">
        <v>86</v>
      </c>
      <c r="B203" s="1">
        <v>43466</v>
      </c>
      <c r="C203">
        <v>121444</v>
      </c>
    </row>
    <row r="204" spans="1:3" x14ac:dyDescent="0.2">
      <c r="A204" s="3" t="s">
        <v>87</v>
      </c>
      <c r="B204" s="1">
        <v>43466</v>
      </c>
      <c r="C204">
        <v>82110</v>
      </c>
    </row>
    <row r="205" spans="1:3" x14ac:dyDescent="0.2">
      <c r="A205" s="3" t="s">
        <v>88</v>
      </c>
      <c r="B205" s="1">
        <v>43466</v>
      </c>
      <c r="C205">
        <v>79984</v>
      </c>
    </row>
    <row r="206" spans="1:3" x14ac:dyDescent="0.2">
      <c r="A206" s="3" t="s">
        <v>89</v>
      </c>
      <c r="B206" s="1">
        <v>43466</v>
      </c>
      <c r="C206">
        <v>87568</v>
      </c>
    </row>
    <row r="207" spans="1:3" x14ac:dyDescent="0.2">
      <c r="A207" s="3" t="s">
        <v>90</v>
      </c>
      <c r="B207" s="1">
        <v>43466</v>
      </c>
      <c r="C207">
        <v>46559</v>
      </c>
    </row>
    <row r="208" spans="1:3" x14ac:dyDescent="0.2">
      <c r="A208" s="3" t="s">
        <v>91</v>
      </c>
      <c r="B208" s="1">
        <v>43466</v>
      </c>
      <c r="C208">
        <v>50140</v>
      </c>
    </row>
    <row r="209" spans="1:3" x14ac:dyDescent="0.2">
      <c r="A209" s="3" t="s">
        <v>92</v>
      </c>
      <c r="B209" s="1">
        <v>43466</v>
      </c>
      <c r="C209">
        <v>105757</v>
      </c>
    </row>
    <row r="210" spans="1:3" x14ac:dyDescent="0.2">
      <c r="A210" s="3" t="s">
        <v>93</v>
      </c>
      <c r="B210" s="1">
        <v>43466</v>
      </c>
      <c r="C210">
        <v>26058</v>
      </c>
    </row>
    <row r="211" spans="1:3" x14ac:dyDescent="0.2">
      <c r="A211" s="3" t="s">
        <v>94</v>
      </c>
      <c r="B211" s="1">
        <v>43466</v>
      </c>
      <c r="C211">
        <v>46257</v>
      </c>
    </row>
    <row r="212" spans="1:3" x14ac:dyDescent="0.2">
      <c r="A212" s="3" t="s">
        <v>95</v>
      </c>
      <c r="B212" s="1">
        <v>43466</v>
      </c>
      <c r="C212">
        <v>22674</v>
      </c>
    </row>
    <row r="213" spans="1:3" x14ac:dyDescent="0.2">
      <c r="A213" s="3" t="s">
        <v>96</v>
      </c>
      <c r="B213" s="1">
        <v>43466</v>
      </c>
      <c r="C213">
        <v>29592</v>
      </c>
    </row>
    <row r="214" spans="1:3" x14ac:dyDescent="0.2">
      <c r="A214" s="3" t="s">
        <v>97</v>
      </c>
      <c r="B214" s="1">
        <v>43466</v>
      </c>
      <c r="C214">
        <v>26955</v>
      </c>
    </row>
    <row r="215" spans="1:3" x14ac:dyDescent="0.2">
      <c r="A215" s="3" t="s">
        <v>98</v>
      </c>
      <c r="B215" s="1">
        <v>43466</v>
      </c>
      <c r="C215">
        <v>54710</v>
      </c>
    </row>
    <row r="216" spans="1:3" x14ac:dyDescent="0.2">
      <c r="A216" s="3" t="s">
        <v>99</v>
      </c>
      <c r="B216" s="1">
        <v>43466</v>
      </c>
      <c r="C216">
        <v>97097</v>
      </c>
    </row>
    <row r="217" spans="1:3" x14ac:dyDescent="0.2">
      <c r="A217" s="3" t="s">
        <v>100</v>
      </c>
      <c r="B217" s="1">
        <v>43466</v>
      </c>
      <c r="C217">
        <v>29831</v>
      </c>
    </row>
    <row r="218" spans="1:3" x14ac:dyDescent="0.2">
      <c r="A218" s="3" t="s">
        <v>101</v>
      </c>
      <c r="B218" s="1">
        <v>43466</v>
      </c>
      <c r="C218">
        <v>43616</v>
      </c>
    </row>
    <row r="219" spans="1:3" x14ac:dyDescent="0.2">
      <c r="A219" s="3" t="s">
        <v>102</v>
      </c>
      <c r="B219" s="1">
        <v>43466</v>
      </c>
      <c r="C219">
        <v>20437</v>
      </c>
    </row>
    <row r="220" spans="1:3" x14ac:dyDescent="0.2">
      <c r="A220" s="3" t="s">
        <v>103</v>
      </c>
      <c r="B220" s="1">
        <v>43466</v>
      </c>
      <c r="C220">
        <v>21421</v>
      </c>
    </row>
    <row r="221" spans="1:3" x14ac:dyDescent="0.2">
      <c r="A221" s="3" t="s">
        <v>104</v>
      </c>
      <c r="B221" s="1">
        <v>43466</v>
      </c>
      <c r="C221">
        <v>19696</v>
      </c>
    </row>
    <row r="222" spans="1:3" x14ac:dyDescent="0.2">
      <c r="A222" s="3" t="s">
        <v>105</v>
      </c>
      <c r="B222" s="1">
        <v>43466</v>
      </c>
      <c r="C222">
        <v>25659</v>
      </c>
    </row>
    <row r="223" spans="1:3" x14ac:dyDescent="0.2">
      <c r="A223" s="3" t="s">
        <v>106</v>
      </c>
      <c r="B223" s="1">
        <v>43466</v>
      </c>
      <c r="C223">
        <v>27033</v>
      </c>
    </row>
    <row r="224" spans="1:3" x14ac:dyDescent="0.2">
      <c r="A224" s="3" t="s">
        <v>107</v>
      </c>
      <c r="B224" s="1">
        <v>43466</v>
      </c>
      <c r="C224">
        <v>22314</v>
      </c>
    </row>
    <row r="225" spans="1:3" x14ac:dyDescent="0.2">
      <c r="A225" s="3" t="s">
        <v>108</v>
      </c>
      <c r="B225" s="1">
        <v>43466</v>
      </c>
      <c r="C225">
        <v>18138</v>
      </c>
    </row>
    <row r="226" spans="1:3" x14ac:dyDescent="0.2">
      <c r="A226" s="3" t="s">
        <v>109</v>
      </c>
      <c r="B226" s="1">
        <v>43466</v>
      </c>
      <c r="C226">
        <v>15290</v>
      </c>
    </row>
    <row r="227" spans="1:3" x14ac:dyDescent="0.2">
      <c r="A227" s="3" t="s">
        <v>110</v>
      </c>
      <c r="B227" s="1">
        <v>43466</v>
      </c>
      <c r="C227">
        <v>16019</v>
      </c>
    </row>
    <row r="228" spans="1:3" x14ac:dyDescent="0.2">
      <c r="A228" s="3" t="s">
        <v>111</v>
      </c>
      <c r="B228" s="1">
        <v>43466</v>
      </c>
      <c r="C228">
        <v>22082</v>
      </c>
    </row>
    <row r="229" spans="1:3" x14ac:dyDescent="0.2">
      <c r="A229" s="3" t="s">
        <v>112</v>
      </c>
      <c r="B229" s="1">
        <v>43466</v>
      </c>
      <c r="C229">
        <v>14585</v>
      </c>
    </row>
    <row r="230" spans="1:3" x14ac:dyDescent="0.2">
      <c r="A230" s="3" t="s">
        <v>113</v>
      </c>
      <c r="B230" s="1">
        <v>43466</v>
      </c>
      <c r="C230">
        <v>11174</v>
      </c>
    </row>
    <row r="231" spans="1:3" x14ac:dyDescent="0.2">
      <c r="A231" s="3" t="s">
        <v>114</v>
      </c>
      <c r="B231" s="1">
        <v>43466</v>
      </c>
      <c r="C231">
        <v>440935</v>
      </c>
    </row>
    <row r="232" spans="1:3" x14ac:dyDescent="0.2">
      <c r="A232" s="3" t="s">
        <v>70</v>
      </c>
      <c r="B232" s="1">
        <v>43831</v>
      </c>
      <c r="C232">
        <v>1545255</v>
      </c>
    </row>
    <row r="233" spans="1:3" x14ac:dyDescent="0.2">
      <c r="A233" s="3" t="s">
        <v>71</v>
      </c>
      <c r="B233" s="1">
        <v>43831</v>
      </c>
      <c r="C233">
        <v>711723</v>
      </c>
    </row>
    <row r="234" spans="1:3" x14ac:dyDescent="0.2">
      <c r="A234" s="3" t="s">
        <v>72</v>
      </c>
      <c r="B234" s="1">
        <v>43831</v>
      </c>
      <c r="C234">
        <v>405149</v>
      </c>
    </row>
    <row r="235" spans="1:3" x14ac:dyDescent="0.2">
      <c r="A235" s="3" t="s">
        <v>73</v>
      </c>
      <c r="B235" s="1">
        <v>43831</v>
      </c>
      <c r="C235">
        <v>394413</v>
      </c>
    </row>
    <row r="236" spans="1:3" x14ac:dyDescent="0.2">
      <c r="A236" s="3" t="s">
        <v>74</v>
      </c>
      <c r="B236" s="1">
        <v>43831</v>
      </c>
      <c r="C236">
        <v>136020</v>
      </c>
    </row>
    <row r="237" spans="1:3" x14ac:dyDescent="0.2">
      <c r="A237" s="3" t="s">
        <v>75</v>
      </c>
      <c r="B237" s="1">
        <v>43831</v>
      </c>
      <c r="C237">
        <v>155883</v>
      </c>
    </row>
    <row r="238" spans="1:3" x14ac:dyDescent="0.2">
      <c r="A238" s="3" t="s">
        <v>76</v>
      </c>
      <c r="B238" s="1">
        <v>43831</v>
      </c>
      <c r="C238">
        <v>119750</v>
      </c>
    </row>
    <row r="239" spans="1:3" x14ac:dyDescent="0.2">
      <c r="A239" s="3" t="s">
        <v>77</v>
      </c>
      <c r="B239" s="1">
        <v>43831</v>
      </c>
      <c r="C239">
        <v>74383</v>
      </c>
    </row>
    <row r="240" spans="1:3" x14ac:dyDescent="0.2">
      <c r="A240" s="3" t="s">
        <v>78</v>
      </c>
      <c r="B240" s="1">
        <v>43831</v>
      </c>
      <c r="C240">
        <v>66051</v>
      </c>
    </row>
    <row r="241" spans="1:3" x14ac:dyDescent="0.2">
      <c r="A241" s="3" t="s">
        <v>79</v>
      </c>
      <c r="B241" s="1">
        <v>43831</v>
      </c>
      <c r="C241">
        <v>63868</v>
      </c>
    </row>
    <row r="242" spans="1:3" x14ac:dyDescent="0.2">
      <c r="A242" s="3" t="s">
        <v>80</v>
      </c>
      <c r="B242" s="1">
        <v>43831</v>
      </c>
      <c r="C242">
        <v>72680</v>
      </c>
    </row>
    <row r="243" spans="1:3" x14ac:dyDescent="0.2">
      <c r="A243" s="3" t="s">
        <v>81</v>
      </c>
      <c r="B243" s="1">
        <v>43831</v>
      </c>
      <c r="C243">
        <v>60090</v>
      </c>
    </row>
    <row r="244" spans="1:3" x14ac:dyDescent="0.2">
      <c r="A244" s="3" t="s">
        <v>82</v>
      </c>
      <c r="B244" s="1">
        <v>43831</v>
      </c>
      <c r="C244">
        <v>64184</v>
      </c>
    </row>
    <row r="245" spans="1:3" x14ac:dyDescent="0.2">
      <c r="A245" s="3" t="s">
        <v>136</v>
      </c>
      <c r="B245" s="1">
        <v>43831</v>
      </c>
      <c r="C245">
        <v>48810</v>
      </c>
    </row>
    <row r="246" spans="1:3" x14ac:dyDescent="0.2">
      <c r="A246" s="3" t="s">
        <v>83</v>
      </c>
      <c r="B246" s="1">
        <v>43831</v>
      </c>
      <c r="C246">
        <v>28237</v>
      </c>
    </row>
    <row r="247" spans="1:3" x14ac:dyDescent="0.2">
      <c r="A247" s="3" t="s">
        <v>84</v>
      </c>
      <c r="B247" s="1">
        <v>43831</v>
      </c>
      <c r="C247">
        <v>17634</v>
      </c>
    </row>
    <row r="248" spans="1:3" x14ac:dyDescent="0.2">
      <c r="A248" s="3" t="s">
        <v>85</v>
      </c>
      <c r="B248" s="1">
        <v>43831</v>
      </c>
      <c r="C248">
        <v>27458</v>
      </c>
    </row>
    <row r="249" spans="1:3" x14ac:dyDescent="0.2">
      <c r="A249" s="3" t="s">
        <v>86</v>
      </c>
      <c r="B249" s="1">
        <v>43831</v>
      </c>
      <c r="C249">
        <v>23390</v>
      </c>
    </row>
    <row r="250" spans="1:3" x14ac:dyDescent="0.2">
      <c r="A250" s="3" t="s">
        <v>87</v>
      </c>
      <c r="B250" s="1">
        <v>43831</v>
      </c>
      <c r="C250">
        <v>14486</v>
      </c>
    </row>
    <row r="251" spans="1:3" x14ac:dyDescent="0.2">
      <c r="A251" s="3" t="s">
        <v>88</v>
      </c>
      <c r="B251" s="1">
        <v>43831</v>
      </c>
      <c r="C251">
        <v>28694</v>
      </c>
    </row>
    <row r="252" spans="1:3" x14ac:dyDescent="0.2">
      <c r="A252" s="3" t="s">
        <v>89</v>
      </c>
      <c r="B252" s="1">
        <v>43831</v>
      </c>
      <c r="C252">
        <v>16631</v>
      </c>
    </row>
    <row r="253" spans="1:3" x14ac:dyDescent="0.2">
      <c r="A253" s="3" t="s">
        <v>90</v>
      </c>
      <c r="B253" s="1">
        <v>43831</v>
      </c>
      <c r="C253">
        <v>7078</v>
      </c>
    </row>
    <row r="254" spans="1:3" x14ac:dyDescent="0.2">
      <c r="A254" s="3" t="s">
        <v>91</v>
      </c>
      <c r="B254" s="1">
        <v>43831</v>
      </c>
      <c r="C254">
        <v>8794</v>
      </c>
    </row>
    <row r="255" spans="1:3" x14ac:dyDescent="0.2">
      <c r="A255" s="3" t="s">
        <v>92</v>
      </c>
      <c r="B255" s="1">
        <v>43831</v>
      </c>
      <c r="C255">
        <v>17777</v>
      </c>
    </row>
    <row r="256" spans="1:3" x14ac:dyDescent="0.2">
      <c r="A256" s="3" t="s">
        <v>93</v>
      </c>
      <c r="B256" s="1">
        <v>43831</v>
      </c>
      <c r="C256">
        <v>8142</v>
      </c>
    </row>
    <row r="257" spans="1:3" x14ac:dyDescent="0.2">
      <c r="A257" s="3" t="s">
        <v>94</v>
      </c>
      <c r="B257" s="1">
        <v>43831</v>
      </c>
      <c r="C257">
        <v>9745</v>
      </c>
    </row>
    <row r="258" spans="1:3" x14ac:dyDescent="0.2">
      <c r="A258" s="3" t="s">
        <v>95</v>
      </c>
      <c r="B258" s="1">
        <v>43831</v>
      </c>
      <c r="C258">
        <v>3876</v>
      </c>
    </row>
    <row r="259" spans="1:3" x14ac:dyDescent="0.2">
      <c r="A259" s="3" t="s">
        <v>96</v>
      </c>
      <c r="B259" s="1">
        <v>43831</v>
      </c>
      <c r="C259">
        <v>9292</v>
      </c>
    </row>
    <row r="260" spans="1:3" x14ac:dyDescent="0.2">
      <c r="A260" s="3" t="s">
        <v>97</v>
      </c>
      <c r="B260" s="1">
        <v>43831</v>
      </c>
      <c r="C260">
        <v>5424</v>
      </c>
    </row>
    <row r="261" spans="1:3" x14ac:dyDescent="0.2">
      <c r="A261" s="3" t="s">
        <v>98</v>
      </c>
      <c r="B261" s="1">
        <v>43831</v>
      </c>
      <c r="C261">
        <v>8971</v>
      </c>
    </row>
    <row r="262" spans="1:3" x14ac:dyDescent="0.2">
      <c r="A262" s="3" t="s">
        <v>99</v>
      </c>
      <c r="B262" s="1">
        <v>43831</v>
      </c>
      <c r="C262">
        <v>16548</v>
      </c>
    </row>
    <row r="263" spans="1:3" x14ac:dyDescent="0.2">
      <c r="A263" s="3" t="s">
        <v>100</v>
      </c>
      <c r="B263" s="1">
        <v>43831</v>
      </c>
      <c r="C263">
        <v>6204</v>
      </c>
    </row>
    <row r="264" spans="1:3" x14ac:dyDescent="0.2">
      <c r="A264" s="3" t="s">
        <v>101</v>
      </c>
      <c r="B264" s="1">
        <v>43831</v>
      </c>
      <c r="C264">
        <v>6367</v>
      </c>
    </row>
    <row r="265" spans="1:3" x14ac:dyDescent="0.2">
      <c r="A265" s="3" t="s">
        <v>102</v>
      </c>
      <c r="B265" s="1">
        <v>43831</v>
      </c>
      <c r="C265">
        <v>5067</v>
      </c>
    </row>
    <row r="266" spans="1:3" x14ac:dyDescent="0.2">
      <c r="A266" s="3" t="s">
        <v>103</v>
      </c>
      <c r="B266" s="1">
        <v>43831</v>
      </c>
      <c r="C266">
        <v>3628</v>
      </c>
    </row>
    <row r="267" spans="1:3" x14ac:dyDescent="0.2">
      <c r="A267" s="3" t="s">
        <v>104</v>
      </c>
      <c r="B267" s="1">
        <v>43831</v>
      </c>
      <c r="C267">
        <v>3735</v>
      </c>
    </row>
    <row r="268" spans="1:3" x14ac:dyDescent="0.2">
      <c r="A268" s="3" t="s">
        <v>105</v>
      </c>
      <c r="B268" s="1">
        <v>43831</v>
      </c>
      <c r="C268">
        <v>5263</v>
      </c>
    </row>
    <row r="269" spans="1:3" x14ac:dyDescent="0.2">
      <c r="A269" s="3" t="s">
        <v>106</v>
      </c>
      <c r="B269" s="1">
        <v>43831</v>
      </c>
      <c r="C269">
        <v>7539</v>
      </c>
    </row>
    <row r="270" spans="1:3" x14ac:dyDescent="0.2">
      <c r="A270" s="3" t="s">
        <v>107</v>
      </c>
      <c r="B270" s="1">
        <v>43831</v>
      </c>
      <c r="C270">
        <v>6061</v>
      </c>
    </row>
    <row r="271" spans="1:3" x14ac:dyDescent="0.2">
      <c r="A271" s="3" t="s">
        <v>108</v>
      </c>
      <c r="B271" s="1">
        <v>43831</v>
      </c>
      <c r="C271">
        <v>6065</v>
      </c>
    </row>
    <row r="272" spans="1:3" x14ac:dyDescent="0.2">
      <c r="A272" s="3" t="s">
        <v>109</v>
      </c>
      <c r="B272" s="1">
        <v>43831</v>
      </c>
      <c r="C272">
        <v>3152</v>
      </c>
    </row>
    <row r="273" spans="1:3" x14ac:dyDescent="0.2">
      <c r="A273" s="3" t="s">
        <v>110</v>
      </c>
      <c r="B273" s="1">
        <v>43831</v>
      </c>
      <c r="C273">
        <v>6326</v>
      </c>
    </row>
    <row r="274" spans="1:3" x14ac:dyDescent="0.2">
      <c r="A274" s="3" t="s">
        <v>111</v>
      </c>
      <c r="B274" s="1">
        <v>43831</v>
      </c>
      <c r="C274">
        <v>3734</v>
      </c>
    </row>
    <row r="275" spans="1:3" x14ac:dyDescent="0.2">
      <c r="A275" s="3" t="s">
        <v>112</v>
      </c>
      <c r="B275" s="1">
        <v>43831</v>
      </c>
      <c r="C275">
        <v>3552</v>
      </c>
    </row>
    <row r="276" spans="1:3" x14ac:dyDescent="0.2">
      <c r="A276" s="3" t="s">
        <v>113</v>
      </c>
      <c r="B276" s="1">
        <v>43831</v>
      </c>
      <c r="C276">
        <v>679</v>
      </c>
    </row>
    <row r="277" spans="1:3" x14ac:dyDescent="0.2">
      <c r="A277" s="3" t="s">
        <v>114</v>
      </c>
      <c r="B277" s="1">
        <v>43831</v>
      </c>
      <c r="C277">
        <v>94914</v>
      </c>
    </row>
    <row r="278" spans="1:3" x14ac:dyDescent="0.2">
      <c r="A278" s="3" t="s">
        <v>70</v>
      </c>
      <c r="B278" s="1">
        <v>44197</v>
      </c>
      <c r="C278">
        <v>16308</v>
      </c>
    </row>
    <row r="279" spans="1:3" x14ac:dyDescent="0.2">
      <c r="A279" s="3" t="s">
        <v>71</v>
      </c>
      <c r="B279" s="1">
        <v>44197</v>
      </c>
      <c r="C279">
        <v>11025</v>
      </c>
    </row>
    <row r="280" spans="1:3" x14ac:dyDescent="0.2">
      <c r="A280" s="3" t="s">
        <v>72</v>
      </c>
      <c r="B280" s="1">
        <v>44197</v>
      </c>
      <c r="C280">
        <v>7701</v>
      </c>
    </row>
    <row r="281" spans="1:3" x14ac:dyDescent="0.2">
      <c r="A281" s="3" t="s">
        <v>73</v>
      </c>
      <c r="B281" s="1">
        <v>44197</v>
      </c>
      <c r="C281">
        <v>59607</v>
      </c>
    </row>
    <row r="282" spans="1:3" x14ac:dyDescent="0.2">
      <c r="A282" s="3" t="s">
        <v>74</v>
      </c>
      <c r="B282" s="1">
        <v>44197</v>
      </c>
      <c r="C282">
        <v>773</v>
      </c>
    </row>
    <row r="283" spans="1:3" x14ac:dyDescent="0.2">
      <c r="A283" s="3" t="s">
        <v>75</v>
      </c>
      <c r="B283" s="1">
        <v>44197</v>
      </c>
      <c r="C283">
        <v>3916</v>
      </c>
    </row>
    <row r="284" spans="1:3" x14ac:dyDescent="0.2">
      <c r="A284" s="3" t="s">
        <v>76</v>
      </c>
      <c r="B284" s="1">
        <v>44197</v>
      </c>
      <c r="C284">
        <v>3028</v>
      </c>
    </row>
    <row r="285" spans="1:3" x14ac:dyDescent="0.2">
      <c r="A285" s="3" t="s">
        <v>77</v>
      </c>
      <c r="B285" s="1">
        <v>44197</v>
      </c>
      <c r="C285">
        <v>3114</v>
      </c>
    </row>
    <row r="286" spans="1:3" x14ac:dyDescent="0.2">
      <c r="A286" s="3" t="s">
        <v>78</v>
      </c>
      <c r="B286" s="1">
        <v>44197</v>
      </c>
      <c r="C286">
        <v>2317</v>
      </c>
    </row>
    <row r="287" spans="1:3" x14ac:dyDescent="0.2">
      <c r="A287" s="3" t="s">
        <v>79</v>
      </c>
      <c r="B287" s="1">
        <v>44197</v>
      </c>
      <c r="C287">
        <v>2676</v>
      </c>
    </row>
    <row r="288" spans="1:3" x14ac:dyDescent="0.2">
      <c r="A288" s="3" t="s">
        <v>80</v>
      </c>
      <c r="B288" s="1">
        <v>44197</v>
      </c>
      <c r="C288">
        <v>1321</v>
      </c>
    </row>
    <row r="289" spans="1:3" x14ac:dyDescent="0.2">
      <c r="A289" s="3" t="s">
        <v>81</v>
      </c>
      <c r="B289" s="1">
        <v>44197</v>
      </c>
      <c r="C289">
        <v>563</v>
      </c>
    </row>
    <row r="290" spans="1:3" x14ac:dyDescent="0.2">
      <c r="A290" s="3" t="s">
        <v>82</v>
      </c>
      <c r="B290" s="1">
        <v>44197</v>
      </c>
      <c r="C290">
        <v>583</v>
      </c>
    </row>
    <row r="291" spans="1:3" x14ac:dyDescent="0.2">
      <c r="A291" s="3" t="s">
        <v>136</v>
      </c>
      <c r="B291" s="1">
        <v>44197</v>
      </c>
      <c r="C291">
        <v>2030</v>
      </c>
    </row>
    <row r="292" spans="1:3" x14ac:dyDescent="0.2">
      <c r="A292" s="3" t="s">
        <v>83</v>
      </c>
      <c r="B292" s="1">
        <v>44197</v>
      </c>
      <c r="C292">
        <v>843</v>
      </c>
    </row>
    <row r="293" spans="1:3" x14ac:dyDescent="0.2">
      <c r="A293" s="3" t="s">
        <v>84</v>
      </c>
      <c r="B293" s="1">
        <v>44197</v>
      </c>
      <c r="C293">
        <v>1509</v>
      </c>
    </row>
    <row r="294" spans="1:3" x14ac:dyDescent="0.2">
      <c r="A294" s="3" t="s">
        <v>85</v>
      </c>
      <c r="B294" s="1">
        <v>44197</v>
      </c>
      <c r="C294">
        <v>824</v>
      </c>
    </row>
    <row r="295" spans="1:3" x14ac:dyDescent="0.2">
      <c r="A295" s="3" t="s">
        <v>86</v>
      </c>
      <c r="B295" s="1">
        <v>44197</v>
      </c>
      <c r="C295">
        <v>687</v>
      </c>
    </row>
    <row r="296" spans="1:3" x14ac:dyDescent="0.2">
      <c r="A296" s="3" t="s">
        <v>87</v>
      </c>
      <c r="B296" s="1">
        <v>44197</v>
      </c>
      <c r="C296">
        <v>466</v>
      </c>
    </row>
    <row r="297" spans="1:3" x14ac:dyDescent="0.2">
      <c r="A297" s="3" t="s">
        <v>88</v>
      </c>
      <c r="B297" s="1">
        <v>44197</v>
      </c>
      <c r="C297">
        <v>399</v>
      </c>
    </row>
    <row r="298" spans="1:3" x14ac:dyDescent="0.2">
      <c r="A298" s="3" t="s">
        <v>89</v>
      </c>
      <c r="B298" s="1">
        <v>44197</v>
      </c>
      <c r="C298">
        <v>471</v>
      </c>
    </row>
    <row r="299" spans="1:3" x14ac:dyDescent="0.2">
      <c r="A299" s="3" t="s">
        <v>90</v>
      </c>
      <c r="B299" s="1">
        <v>44197</v>
      </c>
      <c r="C299">
        <v>314</v>
      </c>
    </row>
    <row r="300" spans="1:3" x14ac:dyDescent="0.2">
      <c r="A300" s="3" t="s">
        <v>91</v>
      </c>
      <c r="B300" s="1">
        <v>44197</v>
      </c>
      <c r="C300">
        <v>196</v>
      </c>
    </row>
    <row r="301" spans="1:3" x14ac:dyDescent="0.2">
      <c r="A301" s="3" t="s">
        <v>92</v>
      </c>
      <c r="B301" s="1">
        <v>44197</v>
      </c>
      <c r="C301">
        <v>2043</v>
      </c>
    </row>
    <row r="302" spans="1:3" x14ac:dyDescent="0.2">
      <c r="A302" s="3" t="s">
        <v>93</v>
      </c>
      <c r="B302" s="1">
        <v>44197</v>
      </c>
      <c r="C302">
        <v>385</v>
      </c>
    </row>
    <row r="303" spans="1:3" x14ac:dyDescent="0.2">
      <c r="A303" s="3" t="s">
        <v>94</v>
      </c>
      <c r="B303" s="1">
        <v>44197</v>
      </c>
      <c r="C303">
        <v>377</v>
      </c>
    </row>
    <row r="304" spans="1:3" x14ac:dyDescent="0.2">
      <c r="A304" s="3" t="s">
        <v>95</v>
      </c>
      <c r="B304" s="1">
        <v>44197</v>
      </c>
      <c r="C304">
        <v>168</v>
      </c>
    </row>
    <row r="305" spans="1:3" x14ac:dyDescent="0.2">
      <c r="A305" s="3" t="s">
        <v>96</v>
      </c>
      <c r="B305" s="1">
        <v>44197</v>
      </c>
      <c r="C305">
        <v>253</v>
      </c>
    </row>
    <row r="306" spans="1:3" x14ac:dyDescent="0.2">
      <c r="A306" s="3" t="s">
        <v>97</v>
      </c>
      <c r="B306" s="1">
        <v>44197</v>
      </c>
      <c r="C306">
        <v>425</v>
      </c>
    </row>
    <row r="307" spans="1:3" x14ac:dyDescent="0.2">
      <c r="A307" s="3" t="s">
        <v>98</v>
      </c>
      <c r="B307" s="1">
        <v>44197</v>
      </c>
      <c r="C307">
        <v>300</v>
      </c>
    </row>
    <row r="308" spans="1:3" x14ac:dyDescent="0.2">
      <c r="A308" s="3" t="s">
        <v>99</v>
      </c>
      <c r="B308" s="1">
        <v>44197</v>
      </c>
      <c r="C308">
        <v>250</v>
      </c>
    </row>
    <row r="309" spans="1:3" x14ac:dyDescent="0.2">
      <c r="A309" s="3" t="s">
        <v>100</v>
      </c>
      <c r="B309" s="1">
        <v>44197</v>
      </c>
      <c r="C309">
        <v>652</v>
      </c>
    </row>
    <row r="310" spans="1:3" x14ac:dyDescent="0.2">
      <c r="A310" s="3" t="s">
        <v>101</v>
      </c>
      <c r="B310" s="1">
        <v>44197</v>
      </c>
      <c r="C310">
        <v>147</v>
      </c>
    </row>
    <row r="311" spans="1:3" x14ac:dyDescent="0.2">
      <c r="A311" s="3" t="s">
        <v>102</v>
      </c>
      <c r="B311" s="1">
        <v>44197</v>
      </c>
      <c r="C311">
        <v>198</v>
      </c>
    </row>
    <row r="312" spans="1:3" x14ac:dyDescent="0.2">
      <c r="A312" s="3" t="s">
        <v>103</v>
      </c>
      <c r="B312" s="1">
        <v>44197</v>
      </c>
      <c r="C312">
        <v>452</v>
      </c>
    </row>
    <row r="313" spans="1:3" x14ac:dyDescent="0.2">
      <c r="A313" s="3" t="s">
        <v>104</v>
      </c>
      <c r="B313" s="1">
        <v>44197</v>
      </c>
      <c r="C313">
        <v>137</v>
      </c>
    </row>
    <row r="314" spans="1:3" x14ac:dyDescent="0.2">
      <c r="A314" s="3" t="s">
        <v>105</v>
      </c>
      <c r="B314" s="1">
        <v>44197</v>
      </c>
      <c r="C314">
        <v>197</v>
      </c>
    </row>
    <row r="315" spans="1:3" x14ac:dyDescent="0.2">
      <c r="A315" s="3" t="s">
        <v>106</v>
      </c>
      <c r="B315" s="1">
        <v>44197</v>
      </c>
      <c r="C315">
        <v>161</v>
      </c>
    </row>
    <row r="316" spans="1:3" x14ac:dyDescent="0.2">
      <c r="A316" s="3" t="s">
        <v>107</v>
      </c>
      <c r="B316" s="1">
        <v>44197</v>
      </c>
      <c r="C316">
        <v>214</v>
      </c>
    </row>
    <row r="317" spans="1:3" x14ac:dyDescent="0.2">
      <c r="A317" s="3" t="s">
        <v>108</v>
      </c>
      <c r="B317" s="1">
        <v>44197</v>
      </c>
      <c r="C317">
        <v>141</v>
      </c>
    </row>
    <row r="318" spans="1:3" x14ac:dyDescent="0.2">
      <c r="A318" s="3" t="s">
        <v>109</v>
      </c>
      <c r="B318" s="1">
        <v>44197</v>
      </c>
      <c r="C318">
        <v>286</v>
      </c>
    </row>
    <row r="319" spans="1:3" x14ac:dyDescent="0.2">
      <c r="A319" s="3" t="s">
        <v>110</v>
      </c>
      <c r="B319" s="1">
        <v>44197</v>
      </c>
      <c r="C319">
        <v>298</v>
      </c>
    </row>
    <row r="320" spans="1:3" x14ac:dyDescent="0.2">
      <c r="A320" s="3" t="s">
        <v>111</v>
      </c>
      <c r="B320" s="1">
        <v>44197</v>
      </c>
      <c r="C320">
        <v>122</v>
      </c>
    </row>
    <row r="321" spans="1:3" x14ac:dyDescent="0.2">
      <c r="A321" s="3" t="s">
        <v>112</v>
      </c>
      <c r="B321" s="1">
        <v>44197</v>
      </c>
      <c r="C321">
        <v>136</v>
      </c>
    </row>
    <row r="322" spans="1:3" x14ac:dyDescent="0.2">
      <c r="A322" s="3" t="s">
        <v>113</v>
      </c>
      <c r="B322" s="1">
        <v>44197</v>
      </c>
      <c r="C322">
        <v>86</v>
      </c>
    </row>
    <row r="323" spans="1:3" x14ac:dyDescent="0.2">
      <c r="A323" s="3" t="s">
        <v>114</v>
      </c>
      <c r="B323" s="1">
        <v>44197</v>
      </c>
      <c r="C323">
        <v>6629</v>
      </c>
    </row>
  </sheetData>
  <sortState xmlns:xlrd2="http://schemas.microsoft.com/office/spreadsheetml/2017/richdata2" ref="K2:O44">
    <sortCondition descending="1" ref="M2:M44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EA566-AC68-BB45-8556-6548F2C2F42F}">
  <dimension ref="A1:L85"/>
  <sheetViews>
    <sheetView workbookViewId="0">
      <selection activeCell="B14" sqref="B14"/>
    </sheetView>
  </sheetViews>
  <sheetFormatPr baseColWidth="10" defaultRowHeight="16" x14ac:dyDescent="0.2"/>
  <cols>
    <col min="1" max="1" width="10.83203125" style="19"/>
    <col min="2" max="2" width="26" customWidth="1"/>
  </cols>
  <sheetData>
    <row r="1" spans="1:12" x14ac:dyDescent="0.2">
      <c r="A1" s="19" t="s">
        <v>14</v>
      </c>
      <c r="B1" t="s">
        <v>69</v>
      </c>
    </row>
    <row r="2" spans="1:12" x14ac:dyDescent="0.2">
      <c r="A2" s="19">
        <v>42005</v>
      </c>
      <c r="B2">
        <v>2291603</v>
      </c>
    </row>
    <row r="3" spans="1:12" x14ac:dyDescent="0.2">
      <c r="A3" s="19">
        <v>42036</v>
      </c>
      <c r="B3">
        <v>1949016</v>
      </c>
    </row>
    <row r="4" spans="1:12" x14ac:dyDescent="0.2">
      <c r="A4" s="19">
        <v>42064</v>
      </c>
      <c r="B4">
        <v>2242077</v>
      </c>
      <c r="G4" s="13"/>
      <c r="I4" s="14"/>
      <c r="J4" s="14"/>
      <c r="K4" s="13"/>
      <c r="L4" s="13"/>
    </row>
    <row r="5" spans="1:12" x14ac:dyDescent="0.2">
      <c r="A5" s="19">
        <v>42095</v>
      </c>
      <c r="B5">
        <v>2071922</v>
      </c>
      <c r="G5" s="13"/>
      <c r="I5" s="14"/>
      <c r="J5" s="14"/>
      <c r="K5" s="13"/>
      <c r="L5" s="13"/>
    </row>
    <row r="6" spans="1:12" x14ac:dyDescent="0.2">
      <c r="A6" s="19">
        <v>42125</v>
      </c>
      <c r="B6">
        <v>2118890</v>
      </c>
      <c r="G6" s="13"/>
      <c r="I6" s="14"/>
      <c r="J6" s="14"/>
      <c r="K6" s="13"/>
      <c r="L6" s="13"/>
    </row>
    <row r="7" spans="1:12" x14ac:dyDescent="0.2">
      <c r="A7" s="19">
        <v>42156</v>
      </c>
      <c r="B7">
        <v>1893792</v>
      </c>
      <c r="G7" s="13"/>
      <c r="I7" s="14"/>
      <c r="J7" s="14"/>
      <c r="K7" s="13"/>
      <c r="L7" s="13"/>
    </row>
    <row r="8" spans="1:12" x14ac:dyDescent="0.2">
      <c r="A8" s="19">
        <v>42186</v>
      </c>
      <c r="B8">
        <v>2216049</v>
      </c>
      <c r="G8" s="13"/>
      <c r="I8" s="14"/>
      <c r="J8" s="14"/>
      <c r="K8" s="13"/>
      <c r="L8" s="13"/>
    </row>
    <row r="9" spans="1:12" x14ac:dyDescent="0.2">
      <c r="A9" s="19">
        <v>42217</v>
      </c>
      <c r="B9">
        <v>2182536</v>
      </c>
      <c r="G9" s="13"/>
      <c r="I9" s="14"/>
      <c r="J9" s="14"/>
      <c r="K9" s="13"/>
      <c r="L9" s="13"/>
    </row>
    <row r="10" spans="1:12" x14ac:dyDescent="0.2">
      <c r="A10" s="19">
        <v>42248</v>
      </c>
      <c r="B10">
        <v>2084339</v>
      </c>
      <c r="G10" s="13"/>
      <c r="I10" s="14"/>
      <c r="J10" s="14"/>
      <c r="K10" s="13"/>
      <c r="L10" s="13"/>
    </row>
    <row r="11" spans="1:12" x14ac:dyDescent="0.2">
      <c r="A11" s="19">
        <v>42278</v>
      </c>
      <c r="B11">
        <v>2082866</v>
      </c>
      <c r="G11" s="13"/>
      <c r="I11" s="14"/>
      <c r="J11" s="14"/>
      <c r="K11" s="13"/>
      <c r="L11" s="13"/>
    </row>
    <row r="12" spans="1:12" x14ac:dyDescent="0.2">
      <c r="A12" s="19">
        <v>42309</v>
      </c>
      <c r="B12">
        <v>2004694</v>
      </c>
      <c r="G12" s="13"/>
      <c r="I12" s="14"/>
      <c r="J12" s="14"/>
      <c r="K12" s="13"/>
      <c r="L12" s="13"/>
    </row>
    <row r="13" spans="1:12" x14ac:dyDescent="0.2">
      <c r="A13" s="19">
        <v>42339</v>
      </c>
      <c r="B13">
        <v>2583467</v>
      </c>
      <c r="G13" s="13"/>
      <c r="I13" s="14"/>
      <c r="J13" s="14"/>
      <c r="K13" s="13"/>
      <c r="L13" s="13"/>
    </row>
    <row r="14" spans="1:12" x14ac:dyDescent="0.2">
      <c r="A14" s="19">
        <v>42370</v>
      </c>
      <c r="B14">
        <v>2376166</v>
      </c>
      <c r="G14" s="13"/>
      <c r="I14" s="14"/>
      <c r="J14" s="14"/>
      <c r="K14" s="13"/>
      <c r="L14" s="13"/>
    </row>
    <row r="15" spans="1:12" x14ac:dyDescent="0.2">
      <c r="A15" s="19">
        <v>42401</v>
      </c>
      <c r="B15">
        <v>2091098</v>
      </c>
      <c r="G15" s="13"/>
      <c r="I15" s="14"/>
      <c r="J15" s="14"/>
    </row>
    <row r="16" spans="1:12" x14ac:dyDescent="0.2">
      <c r="A16" s="19">
        <v>42430</v>
      </c>
      <c r="B16">
        <v>2198716</v>
      </c>
    </row>
    <row r="17" spans="1:2" x14ac:dyDescent="0.2">
      <c r="A17" s="19">
        <v>42461</v>
      </c>
      <c r="B17">
        <v>2101280</v>
      </c>
    </row>
    <row r="18" spans="1:2" x14ac:dyDescent="0.2">
      <c r="A18" s="19">
        <v>42491</v>
      </c>
      <c r="B18">
        <v>2144119</v>
      </c>
    </row>
    <row r="19" spans="1:2" x14ac:dyDescent="0.2">
      <c r="A19" s="19">
        <v>42522</v>
      </c>
      <c r="B19">
        <v>2121396</v>
      </c>
    </row>
    <row r="20" spans="1:2" x14ac:dyDescent="0.2">
      <c r="A20" s="19">
        <v>42552</v>
      </c>
      <c r="B20">
        <v>2296615</v>
      </c>
    </row>
    <row r="21" spans="1:2" x14ac:dyDescent="0.2">
      <c r="A21" s="19">
        <v>42583</v>
      </c>
      <c r="B21">
        <v>2282173</v>
      </c>
    </row>
    <row r="22" spans="1:2" x14ac:dyDescent="0.2">
      <c r="A22" s="19">
        <v>42614</v>
      </c>
      <c r="B22">
        <v>2118367</v>
      </c>
    </row>
    <row r="23" spans="1:2" x14ac:dyDescent="0.2">
      <c r="A23" s="19">
        <v>42644</v>
      </c>
      <c r="B23">
        <v>2326487</v>
      </c>
    </row>
    <row r="24" spans="1:2" x14ac:dyDescent="0.2">
      <c r="A24" s="19">
        <v>42675</v>
      </c>
      <c r="B24">
        <v>2054165</v>
      </c>
    </row>
    <row r="25" spans="1:2" x14ac:dyDescent="0.2">
      <c r="A25" s="19">
        <v>42705</v>
      </c>
      <c r="B25">
        <v>2646810</v>
      </c>
    </row>
    <row r="26" spans="1:2" x14ac:dyDescent="0.2">
      <c r="A26" s="19">
        <v>42736</v>
      </c>
      <c r="B26">
        <v>2350270</v>
      </c>
    </row>
    <row r="27" spans="1:2" x14ac:dyDescent="0.2">
      <c r="A27" s="19">
        <v>42767</v>
      </c>
      <c r="B27">
        <v>2043215</v>
      </c>
    </row>
    <row r="28" spans="1:2" x14ac:dyDescent="0.2">
      <c r="A28" s="19">
        <v>42795</v>
      </c>
      <c r="B28">
        <v>2238184</v>
      </c>
    </row>
    <row r="29" spans="1:2" x14ac:dyDescent="0.2">
      <c r="A29" s="19">
        <v>42826</v>
      </c>
      <c r="B29">
        <v>2145734</v>
      </c>
    </row>
    <row r="30" spans="1:2" x14ac:dyDescent="0.2">
      <c r="A30" s="19">
        <v>42856</v>
      </c>
      <c r="B30">
        <v>2039016</v>
      </c>
    </row>
    <row r="31" spans="1:2" x14ac:dyDescent="0.2">
      <c r="A31" s="19">
        <v>42887</v>
      </c>
      <c r="B31">
        <v>2134647</v>
      </c>
    </row>
    <row r="32" spans="1:2" x14ac:dyDescent="0.2">
      <c r="A32" s="19">
        <v>42917</v>
      </c>
      <c r="B32">
        <v>2263478</v>
      </c>
    </row>
    <row r="33" spans="1:2" x14ac:dyDescent="0.2">
      <c r="A33" s="19">
        <v>42948</v>
      </c>
      <c r="B33">
        <v>2129013</v>
      </c>
    </row>
    <row r="34" spans="1:2" x14ac:dyDescent="0.2">
      <c r="A34" s="19">
        <v>42979</v>
      </c>
      <c r="B34">
        <v>2092378</v>
      </c>
    </row>
    <row r="35" spans="1:2" x14ac:dyDescent="0.2">
      <c r="A35" s="19">
        <v>43009</v>
      </c>
      <c r="B35">
        <v>2068995</v>
      </c>
    </row>
    <row r="36" spans="1:2" x14ac:dyDescent="0.2">
      <c r="A36" s="19">
        <v>43040</v>
      </c>
      <c r="B36">
        <v>2007965</v>
      </c>
    </row>
    <row r="37" spans="1:2" x14ac:dyDescent="0.2">
      <c r="A37" s="19">
        <v>43070</v>
      </c>
      <c r="B37">
        <v>2435564</v>
      </c>
    </row>
    <row r="38" spans="1:2" x14ac:dyDescent="0.2">
      <c r="A38" s="19">
        <v>43101</v>
      </c>
      <c r="B38">
        <v>2276750</v>
      </c>
    </row>
    <row r="39" spans="1:2" x14ac:dyDescent="0.2">
      <c r="A39" s="19">
        <v>43132</v>
      </c>
      <c r="B39">
        <v>2050613</v>
      </c>
    </row>
    <row r="40" spans="1:2" x14ac:dyDescent="0.2">
      <c r="A40" s="19">
        <v>43160</v>
      </c>
      <c r="B40">
        <v>2192855</v>
      </c>
    </row>
    <row r="41" spans="1:2" x14ac:dyDescent="0.2">
      <c r="A41" s="19">
        <v>43191</v>
      </c>
      <c r="B41">
        <v>1957248</v>
      </c>
    </row>
    <row r="42" spans="1:2" x14ac:dyDescent="0.2">
      <c r="A42" s="19">
        <v>43221</v>
      </c>
      <c r="B42">
        <v>1976981</v>
      </c>
    </row>
    <row r="43" spans="1:2" x14ac:dyDescent="0.2">
      <c r="A43" s="19">
        <v>43252</v>
      </c>
      <c r="B43">
        <v>2275921</v>
      </c>
    </row>
    <row r="44" spans="1:2" x14ac:dyDescent="0.2">
      <c r="A44" s="19">
        <v>43282</v>
      </c>
      <c r="B44">
        <v>2305324</v>
      </c>
    </row>
    <row r="45" spans="1:2" x14ac:dyDescent="0.2">
      <c r="A45" s="19">
        <v>43313</v>
      </c>
      <c r="B45">
        <v>2253534</v>
      </c>
    </row>
    <row r="46" spans="1:2" x14ac:dyDescent="0.2">
      <c r="A46" s="19">
        <v>43344</v>
      </c>
      <c r="B46">
        <v>2096889</v>
      </c>
    </row>
    <row r="47" spans="1:2" x14ac:dyDescent="0.2">
      <c r="A47" s="19">
        <v>43374</v>
      </c>
      <c r="B47">
        <v>2103975</v>
      </c>
    </row>
    <row r="48" spans="1:2" x14ac:dyDescent="0.2">
      <c r="A48" s="19">
        <v>43405</v>
      </c>
      <c r="B48">
        <v>1989842</v>
      </c>
    </row>
    <row r="49" spans="1:2" x14ac:dyDescent="0.2">
      <c r="A49" s="19">
        <v>43435</v>
      </c>
      <c r="B49">
        <v>2352422</v>
      </c>
    </row>
    <row r="50" spans="1:2" x14ac:dyDescent="0.2">
      <c r="A50" s="19">
        <v>43466</v>
      </c>
      <c r="B50">
        <v>2195684</v>
      </c>
    </row>
    <row r="51" spans="1:2" x14ac:dyDescent="0.2">
      <c r="A51" s="19">
        <v>43497</v>
      </c>
      <c r="B51">
        <v>2165933</v>
      </c>
    </row>
    <row r="52" spans="1:2" x14ac:dyDescent="0.2">
      <c r="A52" s="19">
        <v>43525</v>
      </c>
      <c r="B52">
        <v>2334613</v>
      </c>
    </row>
    <row r="53" spans="1:2" x14ac:dyDescent="0.2">
      <c r="A53" s="19">
        <v>43556</v>
      </c>
      <c r="B53">
        <v>2159517</v>
      </c>
    </row>
    <row r="54" spans="1:2" x14ac:dyDescent="0.2">
      <c r="A54" s="19">
        <v>43586</v>
      </c>
      <c r="B54">
        <v>2098267</v>
      </c>
    </row>
    <row r="55" spans="1:2" x14ac:dyDescent="0.2">
      <c r="A55" s="19">
        <v>43617</v>
      </c>
      <c r="B55">
        <v>2400561</v>
      </c>
    </row>
    <row r="56" spans="1:2" x14ac:dyDescent="0.2">
      <c r="A56" s="19">
        <v>43647</v>
      </c>
      <c r="B56">
        <v>2415097</v>
      </c>
    </row>
    <row r="57" spans="1:2" x14ac:dyDescent="0.2">
      <c r="A57" s="19">
        <v>43678</v>
      </c>
      <c r="B57">
        <v>2342438</v>
      </c>
    </row>
    <row r="58" spans="1:2" x14ac:dyDescent="0.2">
      <c r="A58" s="19">
        <v>43709</v>
      </c>
      <c r="B58">
        <v>1997093</v>
      </c>
    </row>
    <row r="59" spans="1:2" x14ac:dyDescent="0.2">
      <c r="A59" s="19">
        <v>43739</v>
      </c>
      <c r="B59">
        <v>2031198</v>
      </c>
    </row>
    <row r="60" spans="1:2" x14ac:dyDescent="0.2">
      <c r="A60" s="19">
        <v>43770</v>
      </c>
      <c r="B60">
        <v>1969315</v>
      </c>
    </row>
    <row r="61" spans="1:2" x14ac:dyDescent="0.2">
      <c r="A61" s="19">
        <v>43800</v>
      </c>
      <c r="B61">
        <v>1991068</v>
      </c>
    </row>
    <row r="62" spans="1:2" x14ac:dyDescent="0.2">
      <c r="A62" s="19">
        <v>43831</v>
      </c>
      <c r="B62">
        <v>2164459</v>
      </c>
    </row>
    <row r="63" spans="1:2" x14ac:dyDescent="0.2">
      <c r="A63" s="19">
        <v>43862</v>
      </c>
      <c r="B63">
        <v>1397912</v>
      </c>
    </row>
    <row r="64" spans="1:2" x14ac:dyDescent="0.2">
      <c r="A64" s="19">
        <v>43891</v>
      </c>
      <c r="B64">
        <v>671084</v>
      </c>
    </row>
    <row r="65" spans="1:2" x14ac:dyDescent="0.2">
      <c r="A65" s="19">
        <v>43922</v>
      </c>
      <c r="B65">
        <v>7546</v>
      </c>
    </row>
    <row r="66" spans="1:2" x14ac:dyDescent="0.2">
      <c r="A66" s="19">
        <v>43952</v>
      </c>
      <c r="B66">
        <v>5411</v>
      </c>
    </row>
    <row r="67" spans="1:2" x14ac:dyDescent="0.2">
      <c r="A67" s="19">
        <v>43983</v>
      </c>
      <c r="B67">
        <v>6585</v>
      </c>
    </row>
    <row r="68" spans="1:2" x14ac:dyDescent="0.2">
      <c r="A68" s="19">
        <v>44013</v>
      </c>
      <c r="B68">
        <v>18660</v>
      </c>
    </row>
    <row r="69" spans="1:2" x14ac:dyDescent="0.2">
      <c r="A69" s="19">
        <v>44044</v>
      </c>
      <c r="B69">
        <v>11631</v>
      </c>
    </row>
    <row r="70" spans="1:2" x14ac:dyDescent="0.2">
      <c r="A70" s="19">
        <v>44075</v>
      </c>
      <c r="B70">
        <v>16131</v>
      </c>
    </row>
    <row r="71" spans="1:2" x14ac:dyDescent="0.2">
      <c r="A71" s="19">
        <v>44105</v>
      </c>
      <c r="B71">
        <v>11315</v>
      </c>
    </row>
    <row r="72" spans="1:2" x14ac:dyDescent="0.2">
      <c r="A72" s="19">
        <v>44136</v>
      </c>
      <c r="B72">
        <v>11420</v>
      </c>
    </row>
    <row r="73" spans="1:2" x14ac:dyDescent="0.2">
      <c r="A73" s="19">
        <v>44166</v>
      </c>
      <c r="B73">
        <v>10568</v>
      </c>
    </row>
    <row r="74" spans="1:2" x14ac:dyDescent="0.2">
      <c r="A74" s="19">
        <v>44197</v>
      </c>
      <c r="B74">
        <v>8012</v>
      </c>
    </row>
    <row r="75" spans="1:2" x14ac:dyDescent="0.2">
      <c r="A75" s="19">
        <v>44228</v>
      </c>
      <c r="B75">
        <v>7599</v>
      </c>
    </row>
    <row r="76" spans="1:2" x14ac:dyDescent="0.2">
      <c r="A76" s="19">
        <v>44256</v>
      </c>
      <c r="B76">
        <v>9645</v>
      </c>
    </row>
    <row r="77" spans="1:2" x14ac:dyDescent="0.2">
      <c r="A77" s="19">
        <v>44287</v>
      </c>
      <c r="B77">
        <v>9742</v>
      </c>
    </row>
    <row r="78" spans="1:2" x14ac:dyDescent="0.2">
      <c r="A78" s="19">
        <v>44317</v>
      </c>
      <c r="B78">
        <v>9156</v>
      </c>
    </row>
    <row r="79" spans="1:2" x14ac:dyDescent="0.2">
      <c r="A79" s="19">
        <v>44348</v>
      </c>
      <c r="B79">
        <v>6459</v>
      </c>
    </row>
    <row r="80" spans="1:2" x14ac:dyDescent="0.2">
      <c r="A80" s="19">
        <v>44378</v>
      </c>
      <c r="B80">
        <v>6203</v>
      </c>
    </row>
    <row r="81" spans="1:2" x14ac:dyDescent="0.2">
      <c r="A81" s="19">
        <v>44409</v>
      </c>
      <c r="B81">
        <v>8062</v>
      </c>
    </row>
    <row r="82" spans="1:2" x14ac:dyDescent="0.2">
      <c r="A82" s="19">
        <v>44440</v>
      </c>
      <c r="B82">
        <v>8431</v>
      </c>
    </row>
    <row r="83" spans="1:2" x14ac:dyDescent="0.2">
      <c r="A83" s="19">
        <v>44470</v>
      </c>
      <c r="B83">
        <v>10684</v>
      </c>
    </row>
    <row r="84" spans="1:2" x14ac:dyDescent="0.2">
      <c r="A84" s="19">
        <v>44501</v>
      </c>
      <c r="B84">
        <v>14722</v>
      </c>
    </row>
    <row r="85" spans="1:2" x14ac:dyDescent="0.2">
      <c r="A85" s="19">
        <v>44531</v>
      </c>
      <c r="B85">
        <v>36013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72D506-2B4A-3A44-9687-9276353AF9F5}">
  <dimension ref="A1:C65"/>
  <sheetViews>
    <sheetView workbookViewId="0">
      <selection activeCell="A14" sqref="A14"/>
    </sheetView>
  </sheetViews>
  <sheetFormatPr baseColWidth="10" defaultRowHeight="16" x14ac:dyDescent="0.2"/>
  <cols>
    <col min="1" max="1" width="10.83203125" style="16" bestFit="1" customWidth="1"/>
    <col min="2" max="2" width="40.33203125" style="16" bestFit="1" customWidth="1"/>
    <col min="3" max="3" width="22.83203125" style="15" bestFit="1" customWidth="1"/>
    <col min="4" max="5" width="10.33203125" style="16" bestFit="1" customWidth="1"/>
    <col min="6" max="16384" width="10.83203125" style="16"/>
  </cols>
  <sheetData>
    <row r="1" spans="1:3" x14ac:dyDescent="0.2">
      <c r="A1" s="16" t="s">
        <v>14</v>
      </c>
      <c r="B1" s="16" t="s">
        <v>39</v>
      </c>
      <c r="C1" s="15" t="s">
        <v>125</v>
      </c>
    </row>
    <row r="2" spans="1:3" x14ac:dyDescent="0.2">
      <c r="A2" s="1">
        <v>42005</v>
      </c>
      <c r="B2" t="s">
        <v>117</v>
      </c>
      <c r="C2" s="15">
        <v>17656.400000000001</v>
      </c>
    </row>
    <row r="3" spans="1:3" x14ac:dyDescent="0.2">
      <c r="A3" s="1">
        <v>42005</v>
      </c>
      <c r="B3" t="s">
        <v>118</v>
      </c>
      <c r="C3" s="15">
        <v>10106.200000000001</v>
      </c>
    </row>
    <row r="4" spans="1:3" x14ac:dyDescent="0.2">
      <c r="A4" s="1">
        <v>42005</v>
      </c>
      <c r="B4" t="s">
        <v>119</v>
      </c>
      <c r="C4" s="15">
        <v>13362.5</v>
      </c>
    </row>
    <row r="5" spans="1:3" x14ac:dyDescent="0.2">
      <c r="A5" s="1">
        <v>42005</v>
      </c>
      <c r="B5" t="s">
        <v>120</v>
      </c>
      <c r="C5" s="15">
        <v>4165</v>
      </c>
    </row>
    <row r="6" spans="1:3" x14ac:dyDescent="0.2">
      <c r="A6" s="1">
        <v>42005</v>
      </c>
      <c r="B6" t="s">
        <v>121</v>
      </c>
      <c r="C6" s="15">
        <v>2200.1999999999998</v>
      </c>
    </row>
    <row r="7" spans="1:3" x14ac:dyDescent="0.2">
      <c r="A7" s="1">
        <v>42005</v>
      </c>
      <c r="B7" t="s">
        <v>122</v>
      </c>
      <c r="C7" s="15">
        <v>646.29999999999995</v>
      </c>
    </row>
    <row r="8" spans="1:3" x14ac:dyDescent="0.2">
      <c r="A8" s="1">
        <v>42005</v>
      </c>
      <c r="B8" t="s">
        <v>123</v>
      </c>
      <c r="C8" s="15">
        <v>23827.5</v>
      </c>
    </row>
    <row r="9" spans="1:3" x14ac:dyDescent="0.2">
      <c r="A9" s="1">
        <v>42005</v>
      </c>
      <c r="B9" t="s">
        <v>124</v>
      </c>
      <c r="C9" s="15">
        <v>2673.5</v>
      </c>
    </row>
    <row r="10" spans="1:3" x14ac:dyDescent="0.2">
      <c r="A10" s="1">
        <v>42370</v>
      </c>
      <c r="B10" t="s">
        <v>117</v>
      </c>
      <c r="C10" s="15">
        <v>20142.5</v>
      </c>
    </row>
    <row r="11" spans="1:3" x14ac:dyDescent="0.2">
      <c r="A11" s="1">
        <v>42370</v>
      </c>
      <c r="B11" t="s">
        <v>118</v>
      </c>
      <c r="C11" s="15">
        <v>10602.9</v>
      </c>
    </row>
    <row r="12" spans="1:3" x14ac:dyDescent="0.2">
      <c r="A12" s="1">
        <v>42370</v>
      </c>
      <c r="B12" t="s">
        <v>119</v>
      </c>
      <c r="C12" s="15">
        <v>14476.1</v>
      </c>
    </row>
    <row r="13" spans="1:3" x14ac:dyDescent="0.2">
      <c r="A13" s="1">
        <v>42370</v>
      </c>
      <c r="B13" t="s">
        <v>120</v>
      </c>
      <c r="C13" s="15">
        <v>4612.8</v>
      </c>
    </row>
    <row r="14" spans="1:3" x14ac:dyDescent="0.2">
      <c r="A14" s="1">
        <v>42370</v>
      </c>
      <c r="B14" t="s">
        <v>121</v>
      </c>
      <c r="C14" s="15">
        <v>2424.1</v>
      </c>
    </row>
    <row r="15" spans="1:3" x14ac:dyDescent="0.2">
      <c r="A15" s="1">
        <v>42370</v>
      </c>
      <c r="B15" t="s">
        <v>122</v>
      </c>
      <c r="C15" s="15">
        <v>657.7</v>
      </c>
    </row>
    <row r="16" spans="1:3" x14ac:dyDescent="0.2">
      <c r="A16" s="1">
        <v>42370</v>
      </c>
      <c r="B16" t="s">
        <v>123</v>
      </c>
      <c r="C16" s="15">
        <v>25920.9</v>
      </c>
    </row>
    <row r="17" spans="1:3" x14ac:dyDescent="0.2">
      <c r="A17" s="1">
        <v>42370</v>
      </c>
      <c r="B17" t="s">
        <v>124</v>
      </c>
      <c r="C17" s="15">
        <v>2782.8</v>
      </c>
    </row>
    <row r="18" spans="1:3" x14ac:dyDescent="0.2">
      <c r="A18" s="1">
        <v>42736</v>
      </c>
      <c r="B18" t="s">
        <v>117</v>
      </c>
      <c r="C18" s="15">
        <v>21034.2</v>
      </c>
    </row>
    <row r="19" spans="1:3" x14ac:dyDescent="0.2">
      <c r="A19" s="1">
        <v>42736</v>
      </c>
      <c r="B19" t="s">
        <v>118</v>
      </c>
      <c r="C19" s="15">
        <v>11446</v>
      </c>
    </row>
    <row r="20" spans="1:3" x14ac:dyDescent="0.2">
      <c r="A20" s="1">
        <v>42736</v>
      </c>
      <c r="B20" t="s">
        <v>119</v>
      </c>
      <c r="C20" s="15">
        <v>14850.5</v>
      </c>
    </row>
    <row r="21" spans="1:3" x14ac:dyDescent="0.2">
      <c r="A21" s="1">
        <v>42736</v>
      </c>
      <c r="B21" t="s">
        <v>120</v>
      </c>
      <c r="C21" s="15">
        <v>4217</v>
      </c>
    </row>
    <row r="22" spans="1:3" x14ac:dyDescent="0.2">
      <c r="A22" s="1">
        <v>42736</v>
      </c>
      <c r="B22" t="s">
        <v>121</v>
      </c>
      <c r="C22" s="15">
        <v>2555.6</v>
      </c>
    </row>
    <row r="23" spans="1:3" x14ac:dyDescent="0.2">
      <c r="A23" s="1">
        <v>42736</v>
      </c>
      <c r="B23" t="s">
        <v>122</v>
      </c>
      <c r="C23" s="15">
        <v>602.4</v>
      </c>
    </row>
    <row r="24" spans="1:3" x14ac:dyDescent="0.2">
      <c r="A24" s="1">
        <v>42736</v>
      </c>
      <c r="B24" t="s">
        <v>123</v>
      </c>
      <c r="C24" s="15">
        <v>28141.7</v>
      </c>
    </row>
    <row r="25" spans="1:3" x14ac:dyDescent="0.2">
      <c r="A25" s="1">
        <v>42736</v>
      </c>
      <c r="B25" t="s">
        <v>124</v>
      </c>
      <c r="C25" s="15">
        <v>2883.3</v>
      </c>
    </row>
    <row r="26" spans="1:3" x14ac:dyDescent="0.2">
      <c r="A26" s="1">
        <v>43101</v>
      </c>
      <c r="B26" t="s">
        <v>117</v>
      </c>
      <c r="C26" s="15">
        <v>21622.799999999999</v>
      </c>
    </row>
    <row r="27" spans="1:3" x14ac:dyDescent="0.2">
      <c r="A27" s="1">
        <v>43101</v>
      </c>
      <c r="B27" t="s">
        <v>118</v>
      </c>
      <c r="C27" s="15">
        <v>11784.7</v>
      </c>
    </row>
    <row r="28" spans="1:3" x14ac:dyDescent="0.2">
      <c r="A28" s="1">
        <v>43101</v>
      </c>
      <c r="B28" t="s">
        <v>119</v>
      </c>
      <c r="C28" s="15">
        <v>15188</v>
      </c>
    </row>
    <row r="29" spans="1:3" x14ac:dyDescent="0.2">
      <c r="A29" s="1">
        <v>43101</v>
      </c>
      <c r="B29" t="s">
        <v>120</v>
      </c>
      <c r="C29" s="15">
        <v>3869.6</v>
      </c>
    </row>
    <row r="30" spans="1:3" x14ac:dyDescent="0.2">
      <c r="A30" s="1">
        <v>43101</v>
      </c>
      <c r="B30" t="s">
        <v>121</v>
      </c>
      <c r="C30" s="15">
        <v>2366.3000000000002</v>
      </c>
    </row>
    <row r="31" spans="1:3" x14ac:dyDescent="0.2">
      <c r="A31" s="1">
        <v>43101</v>
      </c>
      <c r="B31" t="s">
        <v>122</v>
      </c>
      <c r="C31" s="15">
        <v>615.6</v>
      </c>
    </row>
    <row r="32" spans="1:3" x14ac:dyDescent="0.2">
      <c r="A32" s="1">
        <v>43101</v>
      </c>
      <c r="B32" t="s">
        <v>123</v>
      </c>
      <c r="C32" s="15">
        <v>29373.7</v>
      </c>
    </row>
    <row r="33" spans="1:3" x14ac:dyDescent="0.2">
      <c r="A33" s="1">
        <v>43101</v>
      </c>
      <c r="B33" t="s">
        <v>124</v>
      </c>
      <c r="C33" s="15">
        <v>2861.7</v>
      </c>
    </row>
    <row r="34" spans="1:3" x14ac:dyDescent="0.2">
      <c r="A34" s="1">
        <v>43466</v>
      </c>
      <c r="B34" t="s">
        <v>117</v>
      </c>
      <c r="C34" s="15">
        <v>22007.3</v>
      </c>
    </row>
    <row r="35" spans="1:3" x14ac:dyDescent="0.2">
      <c r="A35" s="1">
        <v>43466</v>
      </c>
      <c r="B35" t="s">
        <v>118</v>
      </c>
      <c r="C35" s="15">
        <v>12019.2</v>
      </c>
    </row>
    <row r="36" spans="1:3" x14ac:dyDescent="0.2">
      <c r="A36" s="1">
        <v>43466</v>
      </c>
      <c r="B36" t="s">
        <v>119</v>
      </c>
      <c r="C36" s="15">
        <v>16023.7</v>
      </c>
    </row>
    <row r="37" spans="1:3" x14ac:dyDescent="0.2">
      <c r="A37" s="1">
        <v>43466</v>
      </c>
      <c r="B37" t="s">
        <v>120</v>
      </c>
      <c r="C37" s="15">
        <v>4047.1</v>
      </c>
    </row>
    <row r="38" spans="1:3" x14ac:dyDescent="0.2">
      <c r="A38" s="1">
        <v>43466</v>
      </c>
      <c r="B38" t="s">
        <v>121</v>
      </c>
      <c r="C38" s="15">
        <v>2526.6999999999998</v>
      </c>
    </row>
    <row r="39" spans="1:3" x14ac:dyDescent="0.2">
      <c r="A39" s="1">
        <v>43466</v>
      </c>
      <c r="B39" t="s">
        <v>122</v>
      </c>
      <c r="C39" s="15">
        <v>467.2</v>
      </c>
    </row>
    <row r="40" spans="1:3" x14ac:dyDescent="0.2">
      <c r="A40" s="1">
        <v>43466</v>
      </c>
      <c r="B40" t="s">
        <v>123</v>
      </c>
      <c r="C40" s="15">
        <v>29924.400000000001</v>
      </c>
    </row>
    <row r="41" spans="1:3" x14ac:dyDescent="0.2">
      <c r="A41" s="1">
        <v>43466</v>
      </c>
      <c r="B41" t="s">
        <v>124</v>
      </c>
      <c r="C41" s="15">
        <v>2405.3000000000002</v>
      </c>
    </row>
    <row r="42" spans="1:3" x14ac:dyDescent="0.2">
      <c r="A42" s="1">
        <v>43831</v>
      </c>
      <c r="B42" t="s">
        <v>117</v>
      </c>
      <c r="C42" s="15">
        <v>3144</v>
      </c>
    </row>
    <row r="43" spans="1:3" x14ac:dyDescent="0.2">
      <c r="A43" s="1">
        <v>43831</v>
      </c>
      <c r="B43" t="s">
        <v>118</v>
      </c>
      <c r="C43" s="15">
        <v>2011.2</v>
      </c>
    </row>
    <row r="44" spans="1:3" x14ac:dyDescent="0.2">
      <c r="A44" s="1">
        <v>43831</v>
      </c>
      <c r="B44" t="s">
        <v>119</v>
      </c>
      <c r="C44" s="15">
        <v>2413</v>
      </c>
    </row>
    <row r="45" spans="1:3" x14ac:dyDescent="0.2">
      <c r="A45" s="1">
        <v>43831</v>
      </c>
      <c r="B45" t="s">
        <v>120</v>
      </c>
      <c r="C45" s="15">
        <v>582.5</v>
      </c>
    </row>
    <row r="46" spans="1:3" x14ac:dyDescent="0.2">
      <c r="A46" s="1">
        <v>43831</v>
      </c>
      <c r="B46" t="s">
        <v>121</v>
      </c>
      <c r="C46" s="15">
        <v>395.1</v>
      </c>
    </row>
    <row r="47" spans="1:3" x14ac:dyDescent="0.2">
      <c r="A47" s="1">
        <v>43831</v>
      </c>
      <c r="B47" t="s">
        <v>122</v>
      </c>
      <c r="C47" s="15">
        <v>24</v>
      </c>
    </row>
    <row r="48" spans="1:3" x14ac:dyDescent="0.2">
      <c r="A48" s="1">
        <v>43831</v>
      </c>
      <c r="B48" t="s">
        <v>123</v>
      </c>
      <c r="C48" s="15">
        <v>4717.8999999999996</v>
      </c>
    </row>
    <row r="49" spans="1:3" x14ac:dyDescent="0.2">
      <c r="A49" s="1">
        <v>43831</v>
      </c>
      <c r="B49" t="s">
        <v>124</v>
      </c>
      <c r="C49" s="15">
        <v>406</v>
      </c>
    </row>
    <row r="50" spans="1:3" x14ac:dyDescent="0.2">
      <c r="A50" s="1">
        <v>44197</v>
      </c>
      <c r="B50" t="s">
        <v>117</v>
      </c>
      <c r="C50" s="15">
        <v>64.8</v>
      </c>
    </row>
    <row r="51" spans="1:3" x14ac:dyDescent="0.2">
      <c r="A51" s="1">
        <v>44197</v>
      </c>
      <c r="B51" t="s">
        <v>118</v>
      </c>
      <c r="C51" s="15">
        <v>78.599999999999994</v>
      </c>
    </row>
    <row r="52" spans="1:3" x14ac:dyDescent="0.2">
      <c r="A52" s="1">
        <v>44197</v>
      </c>
      <c r="B52" t="s">
        <v>119</v>
      </c>
      <c r="C52" s="15">
        <v>178</v>
      </c>
    </row>
    <row r="53" spans="1:3" x14ac:dyDescent="0.2">
      <c r="A53" s="1">
        <v>44197</v>
      </c>
      <c r="B53" t="s">
        <v>120</v>
      </c>
      <c r="C53" s="15">
        <v>0.5</v>
      </c>
    </row>
    <row r="54" spans="1:3" x14ac:dyDescent="0.2">
      <c r="A54" s="1">
        <v>44197</v>
      </c>
      <c r="B54" t="s">
        <v>121</v>
      </c>
      <c r="C54" s="15">
        <v>9.8000000000000007</v>
      </c>
    </row>
    <row r="55" spans="1:3" x14ac:dyDescent="0.2">
      <c r="A55" s="1">
        <v>44197</v>
      </c>
      <c r="B55" t="s">
        <v>122</v>
      </c>
      <c r="C55" s="15">
        <v>0.1</v>
      </c>
    </row>
    <row r="56" spans="1:3" x14ac:dyDescent="0.2">
      <c r="A56" s="1">
        <v>44197</v>
      </c>
      <c r="B56" t="s">
        <v>123</v>
      </c>
      <c r="C56" s="15">
        <v>44.4</v>
      </c>
    </row>
    <row r="57" spans="1:3" x14ac:dyDescent="0.2">
      <c r="A57" s="1">
        <v>44197</v>
      </c>
      <c r="B57" t="s">
        <v>124</v>
      </c>
      <c r="C57" s="15">
        <v>94.8</v>
      </c>
    </row>
    <row r="58" spans="1:3" x14ac:dyDescent="0.2">
      <c r="A58" s="1">
        <v>44562</v>
      </c>
      <c r="B58" t="s">
        <v>117</v>
      </c>
      <c r="C58" s="15">
        <v>4914.1000000000004</v>
      </c>
    </row>
    <row r="59" spans="1:3" x14ac:dyDescent="0.2">
      <c r="A59" s="1">
        <v>44562</v>
      </c>
      <c r="B59" t="s">
        <v>118</v>
      </c>
      <c r="C59" s="15">
        <v>5603.5</v>
      </c>
    </row>
    <row r="60" spans="1:3" x14ac:dyDescent="0.2">
      <c r="A60" s="1">
        <v>44562</v>
      </c>
      <c r="B60" t="s">
        <v>119</v>
      </c>
      <c r="C60" s="15">
        <v>7161.4</v>
      </c>
    </row>
    <row r="61" spans="1:3" x14ac:dyDescent="0.2">
      <c r="A61" s="1">
        <v>44562</v>
      </c>
      <c r="B61" t="s">
        <v>120</v>
      </c>
      <c r="C61" s="15">
        <v>740.8</v>
      </c>
    </row>
    <row r="62" spans="1:3" x14ac:dyDescent="0.2">
      <c r="A62" s="1">
        <v>44562</v>
      </c>
      <c r="B62" t="s">
        <v>121</v>
      </c>
      <c r="C62" s="15">
        <v>1755.9</v>
      </c>
    </row>
    <row r="63" spans="1:3" x14ac:dyDescent="0.2">
      <c r="A63" s="1">
        <v>44562</v>
      </c>
      <c r="B63" t="s">
        <v>122</v>
      </c>
      <c r="C63" s="15">
        <v>325.89999999999998</v>
      </c>
    </row>
    <row r="64" spans="1:3" x14ac:dyDescent="0.2">
      <c r="A64" s="1">
        <v>44562</v>
      </c>
      <c r="B64" t="s">
        <v>123</v>
      </c>
      <c r="C64" s="15">
        <v>11289.5</v>
      </c>
    </row>
    <row r="65" spans="1:3" x14ac:dyDescent="0.2">
      <c r="A65" s="1">
        <v>44562</v>
      </c>
      <c r="B65" t="s">
        <v>124</v>
      </c>
      <c r="C65" s="15">
        <v>1646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CD465-B06D-0047-94D5-1427DA87A597}">
  <dimension ref="A1:Z47"/>
  <sheetViews>
    <sheetView tabSelected="1" workbookViewId="0">
      <selection activeCell="N52" sqref="N52"/>
    </sheetView>
  </sheetViews>
  <sheetFormatPr baseColWidth="10" defaultRowHeight="16" x14ac:dyDescent="0.2"/>
  <cols>
    <col min="1" max="1" width="16.1640625" customWidth="1"/>
    <col min="2" max="2" width="19.6640625" customWidth="1"/>
  </cols>
  <sheetData>
    <row r="1" spans="1:26" x14ac:dyDescent="0.2">
      <c r="A1" t="s">
        <v>115</v>
      </c>
      <c r="B1" t="s">
        <v>116</v>
      </c>
    </row>
    <row r="2" spans="1:26" x14ac:dyDescent="0.2">
      <c r="A2" t="s">
        <v>140</v>
      </c>
      <c r="B2">
        <v>60986859</v>
      </c>
      <c r="F2" s="1"/>
      <c r="J2" s="1"/>
      <c r="N2" s="1"/>
      <c r="R2" s="1"/>
      <c r="V2" s="1"/>
      <c r="Z2" s="1"/>
    </row>
    <row r="3" spans="1:26" x14ac:dyDescent="0.2">
      <c r="A3" t="s">
        <v>141</v>
      </c>
      <c r="B3">
        <v>16258281</v>
      </c>
      <c r="F3" s="1"/>
      <c r="J3" s="1"/>
      <c r="N3" s="1"/>
      <c r="R3" s="1"/>
      <c r="V3" s="1"/>
      <c r="Z3" s="1"/>
    </row>
    <row r="4" spans="1:26" x14ac:dyDescent="0.2">
      <c r="A4" t="s">
        <v>142</v>
      </c>
      <c r="B4">
        <v>12555011</v>
      </c>
      <c r="F4" s="1"/>
      <c r="J4" s="1"/>
      <c r="N4" s="1"/>
      <c r="R4" s="1"/>
      <c r="V4" s="1"/>
      <c r="Z4" s="1"/>
    </row>
    <row r="5" spans="1:26" x14ac:dyDescent="0.2">
      <c r="A5" t="s">
        <v>143</v>
      </c>
      <c r="B5">
        <v>9213909</v>
      </c>
      <c r="F5" s="1"/>
      <c r="J5" s="1"/>
      <c r="N5" s="1"/>
      <c r="R5" s="1"/>
      <c r="V5" s="1"/>
      <c r="Z5" s="1"/>
    </row>
    <row r="6" spans="1:26" x14ac:dyDescent="0.2">
      <c r="A6" t="s">
        <v>144</v>
      </c>
      <c r="B6">
        <v>6920024</v>
      </c>
      <c r="F6" s="1"/>
      <c r="J6" s="1"/>
      <c r="N6" s="1"/>
      <c r="R6" s="1"/>
      <c r="V6" s="1"/>
      <c r="Z6" s="1"/>
    </row>
    <row r="7" spans="1:26" x14ac:dyDescent="0.2">
      <c r="A7" t="s">
        <v>145</v>
      </c>
      <c r="B7" s="10">
        <v>2687458.1409999998</v>
      </c>
      <c r="F7" s="1"/>
      <c r="J7" s="1"/>
      <c r="N7" s="1"/>
      <c r="R7" s="1"/>
      <c r="V7" s="1"/>
      <c r="Z7" s="1"/>
    </row>
    <row r="8" spans="1:26" x14ac:dyDescent="0.2">
      <c r="A8" t="s">
        <v>146</v>
      </c>
      <c r="B8">
        <v>2762754</v>
      </c>
      <c r="F8" s="1"/>
      <c r="J8" s="1"/>
      <c r="N8" s="1"/>
      <c r="R8" s="1"/>
      <c r="V8" s="1"/>
      <c r="Z8" s="1"/>
    </row>
    <row r="9" spans="1:26" x14ac:dyDescent="0.2">
      <c r="A9" t="s">
        <v>147</v>
      </c>
      <c r="B9">
        <v>2186845</v>
      </c>
      <c r="F9" s="1"/>
      <c r="J9" s="1"/>
      <c r="N9" s="1"/>
      <c r="R9" s="1"/>
      <c r="V9" s="1"/>
      <c r="Z9" s="1"/>
    </row>
    <row r="10" spans="1:26" x14ac:dyDescent="0.2">
      <c r="A10" t="s">
        <v>148</v>
      </c>
      <c r="B10">
        <v>2229260</v>
      </c>
      <c r="F10" s="1"/>
      <c r="J10" s="1"/>
      <c r="N10" s="1"/>
      <c r="R10" s="1"/>
      <c r="V10" s="1"/>
      <c r="Z10" s="1"/>
    </row>
    <row r="11" spans="1:26" x14ac:dyDescent="0.2">
      <c r="A11" t="s">
        <v>149</v>
      </c>
      <c r="B11">
        <v>1934470</v>
      </c>
      <c r="F11" s="1"/>
      <c r="J11" s="1"/>
      <c r="N11" s="1"/>
      <c r="R11" s="1"/>
      <c r="V11" s="1"/>
      <c r="Z11" s="1"/>
    </row>
    <row r="12" spans="1:26" x14ac:dyDescent="0.2">
      <c r="A12" t="s">
        <v>150</v>
      </c>
      <c r="B12">
        <v>2009679</v>
      </c>
      <c r="F12" s="1"/>
      <c r="J12" s="1"/>
      <c r="N12" s="1"/>
      <c r="R12" s="1"/>
      <c r="V12" s="1"/>
      <c r="Z12" s="1"/>
    </row>
    <row r="13" spans="1:26" x14ac:dyDescent="0.2">
      <c r="A13" t="s">
        <v>151</v>
      </c>
      <c r="B13">
        <v>1744503</v>
      </c>
      <c r="F13" s="1"/>
      <c r="J13" s="1"/>
      <c r="N13" s="1"/>
      <c r="R13" s="1"/>
      <c r="V13" s="1"/>
      <c r="Z13" s="1"/>
    </row>
    <row r="14" spans="1:26" x14ac:dyDescent="0.2">
      <c r="A14" t="s">
        <v>152</v>
      </c>
      <c r="B14">
        <v>1536121</v>
      </c>
      <c r="F14" s="1"/>
      <c r="J14" s="1"/>
      <c r="N14" s="1"/>
      <c r="R14" s="1"/>
      <c r="V14" s="1"/>
      <c r="Z14" s="1"/>
    </row>
    <row r="15" spans="1:26" x14ac:dyDescent="0.2">
      <c r="A15" t="s">
        <v>184</v>
      </c>
      <c r="B15">
        <v>1227198</v>
      </c>
      <c r="F15" s="1"/>
      <c r="J15" s="1"/>
      <c r="N15" s="1"/>
      <c r="R15" s="1"/>
      <c r="V15" s="1"/>
      <c r="Z15" s="1"/>
    </row>
    <row r="16" spans="1:26" x14ac:dyDescent="0.2">
      <c r="A16" t="s">
        <v>153</v>
      </c>
      <c r="B16">
        <v>727548</v>
      </c>
      <c r="F16" s="1"/>
      <c r="J16" s="1"/>
      <c r="N16" s="1"/>
      <c r="R16" s="1"/>
      <c r="V16" s="1"/>
      <c r="Z16" s="1"/>
    </row>
    <row r="17" spans="1:26" x14ac:dyDescent="0.2">
      <c r="A17" t="s">
        <v>154</v>
      </c>
      <c r="B17">
        <v>721792</v>
      </c>
      <c r="F17" s="1"/>
      <c r="J17" s="1"/>
      <c r="N17" s="1"/>
      <c r="R17" s="1"/>
      <c r="V17" s="1"/>
      <c r="Z17" s="1"/>
    </row>
    <row r="18" spans="1:26" x14ac:dyDescent="0.2">
      <c r="A18" t="s">
        <v>155</v>
      </c>
      <c r="B18">
        <v>672400</v>
      </c>
      <c r="F18" s="1"/>
      <c r="J18" s="1"/>
      <c r="N18" s="1"/>
      <c r="R18" s="1"/>
      <c r="V18" s="1"/>
      <c r="Z18" s="1"/>
    </row>
    <row r="19" spans="1:26" x14ac:dyDescent="0.2">
      <c r="A19" t="s">
        <v>156</v>
      </c>
      <c r="B19">
        <v>581965</v>
      </c>
      <c r="F19" s="1"/>
      <c r="J19" s="1"/>
      <c r="N19" s="1"/>
      <c r="R19" s="1"/>
      <c r="V19" s="1"/>
      <c r="Z19" s="1"/>
    </row>
    <row r="20" spans="1:26" x14ac:dyDescent="0.2">
      <c r="A20" t="s">
        <v>157</v>
      </c>
      <c r="B20">
        <v>411382</v>
      </c>
      <c r="F20" s="1"/>
      <c r="J20" s="1"/>
      <c r="N20" s="1"/>
      <c r="R20" s="1"/>
      <c r="V20" s="1"/>
      <c r="Z20" s="1"/>
    </row>
    <row r="21" spans="1:26" x14ac:dyDescent="0.2">
      <c r="A21" t="s">
        <v>158</v>
      </c>
      <c r="B21">
        <v>354989</v>
      </c>
      <c r="F21" s="1"/>
      <c r="J21" s="1"/>
      <c r="N21" s="1"/>
      <c r="R21" s="1"/>
      <c r="V21" s="1"/>
      <c r="Z21" s="1"/>
    </row>
    <row r="22" spans="1:26" x14ac:dyDescent="0.2">
      <c r="A22" t="s">
        <v>159</v>
      </c>
      <c r="B22">
        <v>408325</v>
      </c>
      <c r="F22" s="1"/>
      <c r="J22" s="1"/>
      <c r="N22" s="1"/>
      <c r="R22" s="1"/>
      <c r="V22" s="1"/>
      <c r="Z22" s="1"/>
    </row>
    <row r="23" spans="1:26" x14ac:dyDescent="0.2">
      <c r="A23" t="s">
        <v>160</v>
      </c>
      <c r="B23" s="10">
        <v>233272.02299999999</v>
      </c>
      <c r="F23" s="1"/>
      <c r="J23" s="1"/>
      <c r="N23" s="1"/>
      <c r="R23" s="1"/>
      <c r="V23" s="1"/>
      <c r="Z23" s="1"/>
    </row>
    <row r="24" spans="1:26" x14ac:dyDescent="0.2">
      <c r="A24" t="s">
        <v>161</v>
      </c>
      <c r="B24">
        <v>279949</v>
      </c>
      <c r="F24" s="1"/>
      <c r="J24" s="1"/>
      <c r="N24" s="1"/>
      <c r="R24" s="1"/>
      <c r="V24" s="1"/>
      <c r="Z24" s="1"/>
    </row>
    <row r="25" spans="1:26" x14ac:dyDescent="0.2">
      <c r="A25" t="s">
        <v>162</v>
      </c>
      <c r="B25">
        <v>380988</v>
      </c>
      <c r="F25" s="1"/>
      <c r="J25" s="1"/>
      <c r="N25" s="1"/>
      <c r="R25" s="1"/>
      <c r="V25" s="1"/>
      <c r="Z25" s="1"/>
    </row>
    <row r="26" spans="1:26" x14ac:dyDescent="0.2">
      <c r="A26" t="s">
        <v>163</v>
      </c>
      <c r="B26">
        <v>191376</v>
      </c>
      <c r="F26" s="1"/>
      <c r="J26" s="1"/>
      <c r="N26" s="1"/>
      <c r="R26" s="1"/>
      <c r="V26" s="1"/>
      <c r="Z26" s="1"/>
    </row>
    <row r="27" spans="1:26" x14ac:dyDescent="0.2">
      <c r="A27" t="s">
        <v>164</v>
      </c>
      <c r="B27">
        <v>252934</v>
      </c>
      <c r="F27" s="1"/>
      <c r="J27" s="1"/>
      <c r="N27" s="1"/>
      <c r="R27" s="1"/>
      <c r="V27" s="1"/>
      <c r="Z27" s="1"/>
    </row>
    <row r="28" spans="1:26" x14ac:dyDescent="0.2">
      <c r="A28" t="s">
        <v>165</v>
      </c>
      <c r="B28">
        <v>110933</v>
      </c>
      <c r="F28" s="1"/>
      <c r="J28" s="1"/>
      <c r="N28" s="1"/>
      <c r="R28" s="1"/>
      <c r="V28" s="1"/>
      <c r="Z28" s="1"/>
    </row>
    <row r="29" spans="1:26" x14ac:dyDescent="0.2">
      <c r="A29" t="s">
        <v>166</v>
      </c>
      <c r="B29">
        <v>174553</v>
      </c>
      <c r="F29" s="1"/>
      <c r="J29" s="1"/>
      <c r="N29" s="1"/>
      <c r="R29" s="1"/>
      <c r="V29" s="1"/>
      <c r="Z29" s="1"/>
    </row>
    <row r="30" spans="1:26" x14ac:dyDescent="0.2">
      <c r="A30" t="s">
        <v>167</v>
      </c>
      <c r="B30">
        <v>151555</v>
      </c>
      <c r="F30" s="1"/>
      <c r="J30" s="1"/>
      <c r="N30" s="1"/>
      <c r="R30" s="1"/>
      <c r="V30" s="1"/>
      <c r="Z30" s="1"/>
    </row>
    <row r="31" spans="1:26" x14ac:dyDescent="0.2">
      <c r="A31" t="s">
        <v>168</v>
      </c>
      <c r="B31">
        <v>255367</v>
      </c>
      <c r="F31" s="1"/>
      <c r="J31" s="1"/>
      <c r="N31" s="1"/>
      <c r="R31" s="1"/>
      <c r="V31" s="1"/>
      <c r="Z31" s="1"/>
    </row>
    <row r="32" spans="1:26" x14ac:dyDescent="0.2">
      <c r="A32" t="s">
        <v>169</v>
      </c>
      <c r="B32">
        <v>382915</v>
      </c>
      <c r="F32" s="1"/>
      <c r="J32" s="1"/>
      <c r="N32" s="1"/>
      <c r="R32" s="1"/>
      <c r="V32" s="1"/>
      <c r="Z32" s="1"/>
    </row>
    <row r="33" spans="1:26" x14ac:dyDescent="0.2">
      <c r="A33" t="s">
        <v>170</v>
      </c>
      <c r="B33">
        <v>144224</v>
      </c>
      <c r="F33" s="1"/>
      <c r="J33" s="1"/>
      <c r="N33" s="1"/>
      <c r="R33" s="1"/>
      <c r="V33" s="1"/>
      <c r="Z33" s="1"/>
    </row>
    <row r="34" spans="1:26" x14ac:dyDescent="0.2">
      <c r="A34" t="s">
        <v>171</v>
      </c>
      <c r="B34">
        <v>192256</v>
      </c>
      <c r="F34" s="1"/>
      <c r="J34" s="1"/>
      <c r="N34" s="1"/>
      <c r="R34" s="1"/>
      <c r="V34" s="1"/>
      <c r="Z34" s="1"/>
    </row>
    <row r="35" spans="1:26" x14ac:dyDescent="0.2">
      <c r="A35" t="s">
        <v>172</v>
      </c>
      <c r="B35">
        <v>219804</v>
      </c>
      <c r="F35" s="1"/>
      <c r="J35" s="1"/>
      <c r="N35" s="1"/>
      <c r="R35" s="1"/>
      <c r="V35" s="1"/>
      <c r="Z35" s="1"/>
    </row>
    <row r="36" spans="1:26" x14ac:dyDescent="0.2">
      <c r="A36" t="s">
        <v>173</v>
      </c>
      <c r="B36">
        <v>108978</v>
      </c>
      <c r="F36" s="1"/>
      <c r="J36" s="1"/>
      <c r="N36" s="1"/>
      <c r="R36" s="1"/>
      <c r="V36" s="1"/>
      <c r="Z36" s="1"/>
    </row>
    <row r="37" spans="1:26" x14ac:dyDescent="0.2">
      <c r="A37" t="s">
        <v>174</v>
      </c>
      <c r="B37">
        <v>105063</v>
      </c>
      <c r="F37" s="1"/>
      <c r="J37" s="1"/>
      <c r="N37" s="1"/>
      <c r="R37" s="1"/>
      <c r="V37" s="1"/>
      <c r="Z37" s="1"/>
    </row>
    <row r="38" spans="1:26" x14ac:dyDescent="0.2">
      <c r="A38" t="s">
        <v>175</v>
      </c>
      <c r="B38">
        <v>132343</v>
      </c>
      <c r="F38" s="1"/>
      <c r="J38" s="1"/>
      <c r="N38" s="1"/>
      <c r="R38" s="1"/>
      <c r="V38" s="1"/>
      <c r="Z38" s="1"/>
    </row>
    <row r="39" spans="1:26" x14ac:dyDescent="0.2">
      <c r="A39" t="s">
        <v>176</v>
      </c>
      <c r="B39">
        <v>118852</v>
      </c>
      <c r="F39" s="1"/>
      <c r="J39" s="1"/>
      <c r="N39" s="1"/>
      <c r="R39" s="1"/>
      <c r="V39" s="1"/>
      <c r="Z39" s="1"/>
    </row>
    <row r="40" spans="1:26" x14ac:dyDescent="0.2">
      <c r="A40" t="s">
        <v>177</v>
      </c>
      <c r="B40">
        <v>121099</v>
      </c>
      <c r="F40" s="1"/>
      <c r="J40" s="1"/>
      <c r="N40" s="1"/>
      <c r="R40" s="1"/>
      <c r="V40" s="1"/>
      <c r="Z40" s="1"/>
    </row>
    <row r="41" spans="1:26" x14ac:dyDescent="0.2">
      <c r="A41" t="s">
        <v>178</v>
      </c>
      <c r="B41">
        <v>76909</v>
      </c>
      <c r="F41" s="1"/>
      <c r="J41" s="1"/>
      <c r="N41" s="1"/>
      <c r="R41" s="1"/>
      <c r="V41" s="1"/>
      <c r="Z41" s="1"/>
    </row>
    <row r="42" spans="1:26" x14ac:dyDescent="0.2">
      <c r="A42" t="s">
        <v>179</v>
      </c>
      <c r="B42">
        <v>77152</v>
      </c>
      <c r="F42" s="1"/>
      <c r="J42" s="1"/>
      <c r="N42" s="1"/>
      <c r="R42" s="1"/>
      <c r="V42" s="1"/>
      <c r="Z42" s="1"/>
    </row>
    <row r="43" spans="1:26" x14ac:dyDescent="0.2">
      <c r="A43" t="s">
        <v>180</v>
      </c>
      <c r="B43">
        <v>73883</v>
      </c>
      <c r="F43" s="1"/>
      <c r="J43" s="1"/>
      <c r="N43" s="1"/>
      <c r="R43" s="1"/>
      <c r="V43" s="1"/>
      <c r="Z43" s="1"/>
    </row>
    <row r="44" spans="1:26" x14ac:dyDescent="0.2">
      <c r="A44" t="s">
        <v>181</v>
      </c>
      <c r="B44">
        <v>96961</v>
      </c>
      <c r="F44" s="1"/>
      <c r="J44" s="1"/>
      <c r="N44" s="1"/>
      <c r="R44" s="1"/>
      <c r="V44" s="1"/>
      <c r="Z44" s="1"/>
    </row>
    <row r="45" spans="1:26" x14ac:dyDescent="0.2">
      <c r="A45" t="s">
        <v>182</v>
      </c>
      <c r="B45">
        <v>80927</v>
      </c>
      <c r="F45" s="1"/>
      <c r="J45" s="1"/>
      <c r="N45" s="1"/>
      <c r="R45" s="1"/>
      <c r="V45" s="1"/>
      <c r="Z45" s="1"/>
    </row>
    <row r="46" spans="1:26" x14ac:dyDescent="0.2">
      <c r="A46" t="s">
        <v>183</v>
      </c>
      <c r="B46">
        <v>59799</v>
      </c>
      <c r="F46" s="1"/>
      <c r="J46" s="1"/>
      <c r="N46" s="1"/>
      <c r="R46" s="1"/>
      <c r="V46" s="1"/>
      <c r="Z46" s="1"/>
    </row>
    <row r="47" spans="1:26" x14ac:dyDescent="0.2">
      <c r="B47" s="1"/>
      <c r="F47" s="1"/>
      <c r="J47" s="1"/>
      <c r="N47" s="1"/>
      <c r="R47" s="1"/>
      <c r="V47" s="1"/>
      <c r="Z47" s="1"/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28009-70F9-B148-BF1E-E2D64F702834}">
  <dimension ref="A1:C323"/>
  <sheetViews>
    <sheetView topLeftCell="A25" workbookViewId="0">
      <selection sqref="A1:A1048576"/>
    </sheetView>
  </sheetViews>
  <sheetFormatPr baseColWidth="10" defaultRowHeight="16" x14ac:dyDescent="0.2"/>
  <cols>
    <col min="1" max="1" width="19.33203125" customWidth="1"/>
  </cols>
  <sheetData>
    <row r="1" spans="1:3" x14ac:dyDescent="0.2">
      <c r="A1" t="s">
        <v>115</v>
      </c>
      <c r="B1" t="s">
        <v>14</v>
      </c>
      <c r="C1" t="s">
        <v>116</v>
      </c>
    </row>
    <row r="2" spans="1:3" x14ac:dyDescent="0.2">
      <c r="A2" t="s">
        <v>70</v>
      </c>
      <c r="B2" s="1">
        <v>42005</v>
      </c>
      <c r="C2">
        <v>12930754</v>
      </c>
    </row>
    <row r="3" spans="1:3" x14ac:dyDescent="0.2">
      <c r="A3" t="s">
        <v>71</v>
      </c>
      <c r="B3" s="1">
        <v>42005</v>
      </c>
      <c r="C3">
        <v>2788033</v>
      </c>
    </row>
    <row r="4" spans="1:3" x14ac:dyDescent="0.2">
      <c r="A4" t="s">
        <v>72</v>
      </c>
      <c r="B4" s="1">
        <v>42005</v>
      </c>
      <c r="C4">
        <v>1677163</v>
      </c>
    </row>
    <row r="5" spans="1:3" x14ac:dyDescent="0.2">
      <c r="A5" t="s">
        <v>73</v>
      </c>
      <c r="B5" s="1">
        <v>42005</v>
      </c>
      <c r="C5">
        <v>1343569</v>
      </c>
    </row>
    <row r="6" spans="1:3" x14ac:dyDescent="0.2">
      <c r="A6" t="s">
        <v>74</v>
      </c>
      <c r="B6" s="1">
        <v>42005</v>
      </c>
      <c r="C6">
        <v>1133555</v>
      </c>
    </row>
    <row r="7" spans="1:3" x14ac:dyDescent="0.2">
      <c r="A7" t="s">
        <v>75</v>
      </c>
      <c r="B7" s="1">
        <v>42005</v>
      </c>
      <c r="C7">
        <v>722.14099999999996</v>
      </c>
    </row>
    <row r="8" spans="1:3" x14ac:dyDescent="0.2">
      <c r="A8" t="s">
        <v>76</v>
      </c>
      <c r="B8" s="1">
        <v>42005</v>
      </c>
      <c r="C8">
        <v>421161</v>
      </c>
    </row>
    <row r="9" spans="1:3" x14ac:dyDescent="0.2">
      <c r="A9" t="s">
        <v>77</v>
      </c>
      <c r="B9" s="1">
        <v>42005</v>
      </c>
      <c r="C9">
        <v>483569</v>
      </c>
    </row>
    <row r="10" spans="1:3" x14ac:dyDescent="0.2">
      <c r="A10" t="s">
        <v>78</v>
      </c>
      <c r="B10" s="1">
        <v>42005</v>
      </c>
      <c r="C10">
        <v>554917</v>
      </c>
    </row>
    <row r="11" spans="1:3" x14ac:dyDescent="0.2">
      <c r="A11" t="s">
        <v>79</v>
      </c>
      <c r="B11" s="1">
        <v>42005</v>
      </c>
      <c r="C11">
        <v>401019</v>
      </c>
    </row>
    <row r="12" spans="1:3" x14ac:dyDescent="0.2">
      <c r="A12" t="s">
        <v>80</v>
      </c>
      <c r="B12" s="1">
        <v>42005</v>
      </c>
      <c r="C12">
        <v>486948</v>
      </c>
    </row>
    <row r="13" spans="1:3" x14ac:dyDescent="0.2">
      <c r="A13" t="s">
        <v>81</v>
      </c>
      <c r="B13" s="1">
        <v>42005</v>
      </c>
      <c r="C13">
        <v>283224</v>
      </c>
    </row>
    <row r="14" spans="1:3" x14ac:dyDescent="0.2">
      <c r="A14" t="s">
        <v>82</v>
      </c>
      <c r="B14" s="1">
        <v>42005</v>
      </c>
      <c r="C14">
        <v>229626</v>
      </c>
    </row>
    <row r="15" spans="1:3" x14ac:dyDescent="0.2">
      <c r="A15" t="s">
        <v>139</v>
      </c>
      <c r="B15" s="1">
        <v>42005</v>
      </c>
      <c r="C15">
        <v>237768</v>
      </c>
    </row>
    <row r="16" spans="1:3" x14ac:dyDescent="0.2">
      <c r="A16" t="s">
        <v>83</v>
      </c>
      <c r="B16" s="1">
        <v>42005</v>
      </c>
      <c r="C16">
        <v>151474</v>
      </c>
    </row>
    <row r="17" spans="1:3" x14ac:dyDescent="0.2">
      <c r="A17" t="s">
        <v>84</v>
      </c>
      <c r="B17" s="1">
        <v>42005</v>
      </c>
      <c r="C17">
        <v>147152</v>
      </c>
    </row>
    <row r="18" spans="1:3" x14ac:dyDescent="0.2">
      <c r="A18" t="s">
        <v>85</v>
      </c>
      <c r="B18" s="1">
        <v>42005</v>
      </c>
      <c r="C18">
        <v>144910</v>
      </c>
    </row>
    <row r="19" spans="1:3" x14ac:dyDescent="0.2">
      <c r="A19" t="s">
        <v>86</v>
      </c>
      <c r="B19" s="1">
        <v>42005</v>
      </c>
      <c r="C19">
        <v>99754</v>
      </c>
    </row>
    <row r="20" spans="1:3" x14ac:dyDescent="0.2">
      <c r="A20" t="s">
        <v>87</v>
      </c>
      <c r="B20" s="1">
        <v>42005</v>
      </c>
      <c r="C20">
        <v>84584</v>
      </c>
    </row>
    <row r="21" spans="1:3" x14ac:dyDescent="0.2">
      <c r="A21" t="s">
        <v>88</v>
      </c>
      <c r="B21" s="1">
        <v>42005</v>
      </c>
      <c r="C21">
        <v>55263</v>
      </c>
    </row>
    <row r="22" spans="1:3" x14ac:dyDescent="0.2">
      <c r="A22" t="s">
        <v>89</v>
      </c>
      <c r="B22" s="1">
        <v>42005</v>
      </c>
      <c r="C22">
        <v>79557</v>
      </c>
    </row>
    <row r="23" spans="1:3" x14ac:dyDescent="0.2">
      <c r="A23" t="s">
        <v>90</v>
      </c>
      <c r="B23" s="1">
        <v>42005</v>
      </c>
      <c r="C23">
        <v>65066</v>
      </c>
    </row>
    <row r="24" spans="1:3" x14ac:dyDescent="0.2">
      <c r="A24" t="s">
        <v>91</v>
      </c>
      <c r="B24" s="1">
        <v>42005</v>
      </c>
      <c r="C24">
        <v>60846</v>
      </c>
    </row>
    <row r="25" spans="1:3" x14ac:dyDescent="0.2">
      <c r="A25" t="s">
        <v>92</v>
      </c>
      <c r="B25" s="1">
        <v>42005</v>
      </c>
      <c r="C25">
        <v>69112</v>
      </c>
    </row>
    <row r="26" spans="1:3" x14ac:dyDescent="0.2">
      <c r="A26" t="s">
        <v>93</v>
      </c>
      <c r="B26" s="1">
        <v>42005</v>
      </c>
      <c r="C26">
        <v>51337</v>
      </c>
    </row>
    <row r="27" spans="1:3" x14ac:dyDescent="0.2">
      <c r="A27" t="s">
        <v>94</v>
      </c>
      <c r="B27" s="1">
        <v>42005</v>
      </c>
      <c r="C27">
        <v>66553</v>
      </c>
    </row>
    <row r="28" spans="1:3" x14ac:dyDescent="0.2">
      <c r="A28" t="s">
        <v>95</v>
      </c>
      <c r="B28" s="1">
        <v>42005</v>
      </c>
      <c r="C28">
        <v>20625</v>
      </c>
    </row>
    <row r="29" spans="1:3" x14ac:dyDescent="0.2">
      <c r="A29" t="s">
        <v>96</v>
      </c>
      <c r="B29" s="1">
        <v>42005</v>
      </c>
      <c r="C29">
        <v>35586</v>
      </c>
    </row>
    <row r="30" spans="1:3" x14ac:dyDescent="0.2">
      <c r="A30" t="s">
        <v>97</v>
      </c>
      <c r="B30" s="1">
        <v>42005</v>
      </c>
      <c r="C30">
        <v>24448</v>
      </c>
    </row>
    <row r="31" spans="1:3" x14ac:dyDescent="0.2">
      <c r="A31" t="s">
        <v>98</v>
      </c>
      <c r="B31" s="1">
        <v>42005</v>
      </c>
      <c r="C31">
        <v>51946</v>
      </c>
    </row>
    <row r="32" spans="1:3" x14ac:dyDescent="0.2">
      <c r="A32" t="s">
        <v>99</v>
      </c>
      <c r="B32" s="1">
        <v>42005</v>
      </c>
      <c r="C32">
        <v>75059</v>
      </c>
    </row>
    <row r="33" spans="1:3" x14ac:dyDescent="0.2">
      <c r="A33" t="s">
        <v>100</v>
      </c>
      <c r="B33" s="1">
        <v>42005</v>
      </c>
      <c r="C33">
        <v>25637</v>
      </c>
    </row>
    <row r="34" spans="1:3" x14ac:dyDescent="0.2">
      <c r="A34" t="s">
        <v>101</v>
      </c>
      <c r="B34" s="1">
        <v>42005</v>
      </c>
      <c r="C34">
        <v>36692</v>
      </c>
    </row>
    <row r="35" spans="1:3" x14ac:dyDescent="0.2">
      <c r="A35" t="s">
        <v>102</v>
      </c>
      <c r="B35" s="1">
        <v>42005</v>
      </c>
      <c r="C35">
        <v>93159</v>
      </c>
    </row>
    <row r="36" spans="1:3" x14ac:dyDescent="0.2">
      <c r="A36" t="s">
        <v>103</v>
      </c>
      <c r="B36" s="1">
        <v>42005</v>
      </c>
      <c r="C36">
        <v>20098</v>
      </c>
    </row>
    <row r="37" spans="1:3" x14ac:dyDescent="0.2">
      <c r="A37" t="s">
        <v>104</v>
      </c>
      <c r="B37" s="1">
        <v>42005</v>
      </c>
      <c r="C37">
        <v>22746</v>
      </c>
    </row>
    <row r="38" spans="1:3" x14ac:dyDescent="0.2">
      <c r="A38" t="s">
        <v>105</v>
      </c>
      <c r="B38" s="1">
        <v>42005</v>
      </c>
      <c r="C38">
        <v>28141</v>
      </c>
    </row>
    <row r="39" spans="1:3" x14ac:dyDescent="0.2">
      <c r="A39" t="s">
        <v>106</v>
      </c>
      <c r="B39" s="1">
        <v>42005</v>
      </c>
      <c r="C39">
        <v>19920</v>
      </c>
    </row>
    <row r="40" spans="1:3" x14ac:dyDescent="0.2">
      <c r="A40" t="s">
        <v>107</v>
      </c>
      <c r="B40" s="1">
        <v>42005</v>
      </c>
      <c r="C40">
        <v>24113</v>
      </c>
    </row>
    <row r="41" spans="1:3" x14ac:dyDescent="0.2">
      <c r="A41" t="s">
        <v>108</v>
      </c>
      <c r="B41" s="1">
        <v>42005</v>
      </c>
      <c r="C41">
        <v>15410</v>
      </c>
    </row>
    <row r="42" spans="1:3" x14ac:dyDescent="0.2">
      <c r="A42" t="s">
        <v>109</v>
      </c>
      <c r="B42" s="1">
        <v>42005</v>
      </c>
      <c r="C42">
        <v>15395</v>
      </c>
    </row>
    <row r="43" spans="1:3" x14ac:dyDescent="0.2">
      <c r="A43" t="s">
        <v>110</v>
      </c>
      <c r="B43" s="1">
        <v>42005</v>
      </c>
      <c r="C43">
        <v>10672</v>
      </c>
    </row>
    <row r="44" spans="1:3" x14ac:dyDescent="0.2">
      <c r="A44" t="s">
        <v>111</v>
      </c>
      <c r="B44" s="1">
        <v>42005</v>
      </c>
      <c r="C44">
        <v>18789</v>
      </c>
    </row>
    <row r="45" spans="1:3" x14ac:dyDescent="0.2">
      <c r="A45" t="s">
        <v>112</v>
      </c>
      <c r="B45" s="1">
        <v>42005</v>
      </c>
      <c r="C45">
        <v>18622</v>
      </c>
    </row>
    <row r="46" spans="1:3" x14ac:dyDescent="0.2">
      <c r="A46" t="s">
        <v>113</v>
      </c>
      <c r="B46" s="1">
        <v>42005</v>
      </c>
      <c r="C46">
        <v>15769</v>
      </c>
    </row>
    <row r="47" spans="1:3" x14ac:dyDescent="0.2">
      <c r="A47" t="s">
        <v>114</v>
      </c>
      <c r="B47" s="1">
        <v>42005</v>
      </c>
      <c r="C47">
        <v>379369</v>
      </c>
    </row>
    <row r="48" spans="1:3" x14ac:dyDescent="0.2">
      <c r="A48" t="s">
        <v>70</v>
      </c>
      <c r="B48" s="1">
        <v>42370</v>
      </c>
      <c r="C48">
        <v>13272961</v>
      </c>
    </row>
    <row r="49" spans="1:3" x14ac:dyDescent="0.2">
      <c r="A49" t="s">
        <v>71</v>
      </c>
      <c r="B49" s="1">
        <v>42370</v>
      </c>
      <c r="C49">
        <v>3049964</v>
      </c>
    </row>
    <row r="50" spans="1:3" x14ac:dyDescent="0.2">
      <c r="A50" t="s">
        <v>72</v>
      </c>
      <c r="B50" s="1">
        <v>42370</v>
      </c>
      <c r="C50">
        <v>2124942</v>
      </c>
    </row>
    <row r="51" spans="1:3" x14ac:dyDescent="0.2">
      <c r="A51" t="s">
        <v>73</v>
      </c>
      <c r="B51" s="1">
        <v>42370</v>
      </c>
      <c r="C51">
        <v>1780800</v>
      </c>
    </row>
    <row r="52" spans="1:3" x14ac:dyDescent="0.2">
      <c r="A52" t="s">
        <v>74</v>
      </c>
      <c r="B52" s="1">
        <v>42370</v>
      </c>
      <c r="C52">
        <v>1391016</v>
      </c>
    </row>
    <row r="53" spans="1:3" x14ac:dyDescent="0.2">
      <c r="A53" t="s">
        <v>75</v>
      </c>
      <c r="B53" s="1">
        <v>42370</v>
      </c>
      <c r="C53">
        <v>638578</v>
      </c>
    </row>
    <row r="54" spans="1:3" x14ac:dyDescent="0.2">
      <c r="A54" t="s">
        <v>76</v>
      </c>
      <c r="B54" s="1">
        <v>42370</v>
      </c>
      <c r="C54">
        <v>444439</v>
      </c>
    </row>
    <row r="55" spans="1:3" x14ac:dyDescent="0.2">
      <c r="A55" t="s">
        <v>77</v>
      </c>
      <c r="B55" s="1">
        <v>42370</v>
      </c>
      <c r="C55">
        <v>413768</v>
      </c>
    </row>
    <row r="56" spans="1:3" x14ac:dyDescent="0.2">
      <c r="A56" t="s">
        <v>78</v>
      </c>
      <c r="B56" s="1">
        <v>42370</v>
      </c>
      <c r="C56">
        <v>417446</v>
      </c>
    </row>
    <row r="57" spans="1:3" x14ac:dyDescent="0.2">
      <c r="A57" t="s">
        <v>79</v>
      </c>
      <c r="B57" s="1">
        <v>42370</v>
      </c>
      <c r="C57">
        <v>400269</v>
      </c>
    </row>
    <row r="58" spans="1:3" x14ac:dyDescent="0.2">
      <c r="A58" t="s">
        <v>80</v>
      </c>
      <c r="B58" s="1">
        <v>42370</v>
      </c>
      <c r="C58">
        <v>377727</v>
      </c>
    </row>
    <row r="59" spans="1:3" x14ac:dyDescent="0.2">
      <c r="A59" t="s">
        <v>81</v>
      </c>
      <c r="B59" s="1">
        <v>42370</v>
      </c>
      <c r="C59">
        <v>300861</v>
      </c>
    </row>
    <row r="60" spans="1:3" x14ac:dyDescent="0.2">
      <c r="A60" t="s">
        <v>82</v>
      </c>
      <c r="B60" s="1">
        <v>42370</v>
      </c>
      <c r="C60">
        <v>216877</v>
      </c>
    </row>
    <row r="61" spans="1:3" x14ac:dyDescent="0.2">
      <c r="A61" t="s">
        <v>139</v>
      </c>
      <c r="B61" s="1">
        <v>42370</v>
      </c>
      <c r="C61">
        <v>217075</v>
      </c>
    </row>
    <row r="62" spans="1:3" x14ac:dyDescent="0.2">
      <c r="A62" t="s">
        <v>83</v>
      </c>
      <c r="B62" s="1">
        <v>42370</v>
      </c>
      <c r="C62">
        <v>134257</v>
      </c>
    </row>
    <row r="63" spans="1:3" x14ac:dyDescent="0.2">
      <c r="A63" t="s">
        <v>84</v>
      </c>
      <c r="B63" s="1">
        <v>42370</v>
      </c>
      <c r="C63">
        <v>114607</v>
      </c>
    </row>
    <row r="64" spans="1:3" x14ac:dyDescent="0.2">
      <c r="A64" t="s">
        <v>85</v>
      </c>
      <c r="B64" s="1">
        <v>42370</v>
      </c>
      <c r="C64">
        <v>130276</v>
      </c>
    </row>
    <row r="65" spans="1:3" x14ac:dyDescent="0.2">
      <c r="A65" t="s">
        <v>86</v>
      </c>
      <c r="B65" s="1">
        <v>42370</v>
      </c>
      <c r="C65">
        <v>123878</v>
      </c>
    </row>
    <row r="66" spans="1:3" x14ac:dyDescent="0.2">
      <c r="A66" t="s">
        <v>87</v>
      </c>
      <c r="B66" s="1">
        <v>42370</v>
      </c>
      <c r="C66">
        <v>72200</v>
      </c>
    </row>
    <row r="67" spans="1:3" x14ac:dyDescent="0.2">
      <c r="A67" t="s">
        <v>88</v>
      </c>
      <c r="B67" s="1">
        <v>42370</v>
      </c>
      <c r="C67">
        <v>50300</v>
      </c>
    </row>
    <row r="68" spans="1:3" x14ac:dyDescent="0.2">
      <c r="A68" t="s">
        <v>89</v>
      </c>
      <c r="B68" s="1">
        <v>42370</v>
      </c>
      <c r="C68">
        <v>72337</v>
      </c>
    </row>
    <row r="69" spans="1:3" x14ac:dyDescent="0.2">
      <c r="A69" t="s">
        <v>90</v>
      </c>
      <c r="B69" s="1">
        <v>42370</v>
      </c>
      <c r="C69">
        <v>47102</v>
      </c>
    </row>
    <row r="70" spans="1:3" x14ac:dyDescent="0.2">
      <c r="A70" t="s">
        <v>91</v>
      </c>
      <c r="B70" s="1">
        <v>42370</v>
      </c>
      <c r="C70">
        <v>53352</v>
      </c>
    </row>
    <row r="71" spans="1:3" x14ac:dyDescent="0.2">
      <c r="A71" t="s">
        <v>92</v>
      </c>
      <c r="B71" s="1">
        <v>42370</v>
      </c>
      <c r="C71">
        <v>58388</v>
      </c>
    </row>
    <row r="72" spans="1:3" x14ac:dyDescent="0.2">
      <c r="A72" t="s">
        <v>93</v>
      </c>
      <c r="B72" s="1">
        <v>42370</v>
      </c>
      <c r="C72">
        <v>33340</v>
      </c>
    </row>
    <row r="73" spans="1:3" x14ac:dyDescent="0.2">
      <c r="A73" t="s">
        <v>94</v>
      </c>
      <c r="B73" s="1">
        <v>42370</v>
      </c>
      <c r="C73">
        <v>49175</v>
      </c>
    </row>
    <row r="74" spans="1:3" x14ac:dyDescent="0.2">
      <c r="A74" t="s">
        <v>95</v>
      </c>
      <c r="B74" s="1">
        <v>42370</v>
      </c>
      <c r="C74">
        <v>20053</v>
      </c>
    </row>
    <row r="75" spans="1:3" x14ac:dyDescent="0.2">
      <c r="A75" t="s">
        <v>96</v>
      </c>
      <c r="B75" s="1">
        <v>42370</v>
      </c>
      <c r="C75">
        <v>32861</v>
      </c>
    </row>
    <row r="76" spans="1:3" x14ac:dyDescent="0.2">
      <c r="A76" t="s">
        <v>97</v>
      </c>
      <c r="B76" s="1">
        <v>42370</v>
      </c>
      <c r="C76">
        <v>31061</v>
      </c>
    </row>
    <row r="77" spans="1:3" x14ac:dyDescent="0.2">
      <c r="A77" t="s">
        <v>98</v>
      </c>
      <c r="B77" s="1">
        <v>42370</v>
      </c>
      <c r="C77">
        <v>42747</v>
      </c>
    </row>
    <row r="78" spans="1:3" x14ac:dyDescent="0.2">
      <c r="A78" t="s">
        <v>99</v>
      </c>
      <c r="B78" s="1">
        <v>42370</v>
      </c>
      <c r="C78">
        <v>61844</v>
      </c>
    </row>
    <row r="79" spans="1:3" x14ac:dyDescent="0.2">
      <c r="A79" t="s">
        <v>100</v>
      </c>
      <c r="B79" s="1">
        <v>42370</v>
      </c>
      <c r="C79">
        <v>30231</v>
      </c>
    </row>
    <row r="80" spans="1:3" x14ac:dyDescent="0.2">
      <c r="A80" t="s">
        <v>101</v>
      </c>
      <c r="B80" s="1">
        <v>42370</v>
      </c>
      <c r="C80">
        <v>28018</v>
      </c>
    </row>
    <row r="81" spans="1:3" x14ac:dyDescent="0.2">
      <c r="A81" t="s">
        <v>102</v>
      </c>
      <c r="B81" s="1">
        <v>42370</v>
      </c>
      <c r="C81">
        <v>60476</v>
      </c>
    </row>
    <row r="82" spans="1:3" x14ac:dyDescent="0.2">
      <c r="A82" t="s">
        <v>103</v>
      </c>
      <c r="B82" s="1">
        <v>42370</v>
      </c>
      <c r="C82">
        <v>22533</v>
      </c>
    </row>
    <row r="83" spans="1:3" x14ac:dyDescent="0.2">
      <c r="A83" t="s">
        <v>104</v>
      </c>
      <c r="B83" s="1">
        <v>42370</v>
      </c>
      <c r="C83">
        <v>18208</v>
      </c>
    </row>
    <row r="84" spans="1:3" x14ac:dyDescent="0.2">
      <c r="A84" t="s">
        <v>105</v>
      </c>
      <c r="B84" s="1">
        <v>42370</v>
      </c>
      <c r="C84">
        <v>26628</v>
      </c>
    </row>
    <row r="85" spans="1:3" x14ac:dyDescent="0.2">
      <c r="A85" t="s">
        <v>106</v>
      </c>
      <c r="B85" s="1">
        <v>42370</v>
      </c>
      <c r="C85">
        <v>19768</v>
      </c>
    </row>
    <row r="86" spans="1:3" x14ac:dyDescent="0.2">
      <c r="A86" t="s">
        <v>107</v>
      </c>
      <c r="B86" s="1">
        <v>42370</v>
      </c>
      <c r="C86">
        <v>21612</v>
      </c>
    </row>
    <row r="87" spans="1:3" x14ac:dyDescent="0.2">
      <c r="A87" t="s">
        <v>108</v>
      </c>
      <c r="B87" s="1">
        <v>42370</v>
      </c>
      <c r="C87">
        <v>10717</v>
      </c>
    </row>
    <row r="88" spans="1:3" x14ac:dyDescent="0.2">
      <c r="A88" t="s">
        <v>109</v>
      </c>
      <c r="B88" s="1">
        <v>42370</v>
      </c>
      <c r="C88">
        <v>13029</v>
      </c>
    </row>
    <row r="89" spans="1:3" x14ac:dyDescent="0.2">
      <c r="A89" t="s">
        <v>110</v>
      </c>
      <c r="B89" s="1">
        <v>42370</v>
      </c>
      <c r="C89">
        <v>12971</v>
      </c>
    </row>
    <row r="90" spans="1:3" x14ac:dyDescent="0.2">
      <c r="A90" t="s">
        <v>111</v>
      </c>
      <c r="B90" s="1">
        <v>42370</v>
      </c>
      <c r="C90">
        <v>14283</v>
      </c>
    </row>
    <row r="91" spans="1:3" x14ac:dyDescent="0.2">
      <c r="A91" t="s">
        <v>112</v>
      </c>
      <c r="B91" s="1">
        <v>42370</v>
      </c>
      <c r="C91">
        <v>14709</v>
      </c>
    </row>
    <row r="92" spans="1:3" x14ac:dyDescent="0.2">
      <c r="A92" t="s">
        <v>113</v>
      </c>
      <c r="B92" s="1">
        <v>42370</v>
      </c>
      <c r="C92">
        <v>14150</v>
      </c>
    </row>
    <row r="93" spans="1:3" x14ac:dyDescent="0.2">
      <c r="A93" t="s">
        <v>114</v>
      </c>
      <c r="B93" s="1">
        <v>42370</v>
      </c>
      <c r="C93">
        <v>274965</v>
      </c>
    </row>
    <row r="94" spans="1:3" x14ac:dyDescent="0.2">
      <c r="A94" t="s">
        <v>70</v>
      </c>
      <c r="B94" s="1">
        <v>42736</v>
      </c>
      <c r="C94">
        <v>12441713</v>
      </c>
    </row>
    <row r="95" spans="1:3" x14ac:dyDescent="0.2">
      <c r="A95" t="s">
        <v>71</v>
      </c>
      <c r="B95" s="1">
        <v>42736</v>
      </c>
      <c r="C95">
        <v>2796570</v>
      </c>
    </row>
    <row r="96" spans="1:3" x14ac:dyDescent="0.2">
      <c r="A96" t="s">
        <v>72</v>
      </c>
      <c r="B96" s="1">
        <v>42736</v>
      </c>
      <c r="C96">
        <v>2281666</v>
      </c>
    </row>
    <row r="97" spans="1:3" x14ac:dyDescent="0.2">
      <c r="A97" t="s">
        <v>73</v>
      </c>
      <c r="B97" s="1">
        <v>42736</v>
      </c>
      <c r="C97">
        <v>1836522</v>
      </c>
    </row>
    <row r="98" spans="1:3" x14ac:dyDescent="0.2">
      <c r="A98" t="s">
        <v>74</v>
      </c>
      <c r="B98" s="1">
        <v>42736</v>
      </c>
      <c r="C98">
        <v>1660506</v>
      </c>
    </row>
    <row r="99" spans="1:3" x14ac:dyDescent="0.2">
      <c r="A99" t="s">
        <v>75</v>
      </c>
      <c r="B99" s="1">
        <v>42736</v>
      </c>
      <c r="C99">
        <v>552739</v>
      </c>
    </row>
    <row r="100" spans="1:3" x14ac:dyDescent="0.2">
      <c r="A100" t="s">
        <v>76</v>
      </c>
      <c r="B100" s="1">
        <v>42736</v>
      </c>
      <c r="C100">
        <v>484528</v>
      </c>
    </row>
    <row r="101" spans="1:3" x14ac:dyDescent="0.2">
      <c r="A101" t="s">
        <v>77</v>
      </c>
      <c r="B101" s="1">
        <v>42736</v>
      </c>
      <c r="C101">
        <v>392777</v>
      </c>
    </row>
    <row r="102" spans="1:3" x14ac:dyDescent="0.2">
      <c r="A102" t="s">
        <v>78</v>
      </c>
      <c r="B102" s="1">
        <v>42736</v>
      </c>
      <c r="C102">
        <v>370559</v>
      </c>
    </row>
    <row r="103" spans="1:3" x14ac:dyDescent="0.2">
      <c r="A103" t="s">
        <v>79</v>
      </c>
      <c r="B103" s="1">
        <v>42736</v>
      </c>
      <c r="C103">
        <v>358818</v>
      </c>
    </row>
    <row r="104" spans="1:3" x14ac:dyDescent="0.2">
      <c r="A104" t="s">
        <v>80</v>
      </c>
      <c r="B104" s="1">
        <v>42736</v>
      </c>
      <c r="C104">
        <v>351232</v>
      </c>
    </row>
    <row r="105" spans="1:3" x14ac:dyDescent="0.2">
      <c r="A105" t="s">
        <v>81</v>
      </c>
      <c r="B105" s="1">
        <v>42736</v>
      </c>
      <c r="C105">
        <v>332927</v>
      </c>
    </row>
    <row r="106" spans="1:3" x14ac:dyDescent="0.2">
      <c r="A106" t="s">
        <v>82</v>
      </c>
      <c r="B106" s="1">
        <v>42736</v>
      </c>
      <c r="C106">
        <v>248927</v>
      </c>
    </row>
    <row r="107" spans="1:3" x14ac:dyDescent="0.2">
      <c r="A107" t="s">
        <v>139</v>
      </c>
      <c r="B107" s="1">
        <v>42736</v>
      </c>
      <c r="C107">
        <v>198203</v>
      </c>
    </row>
    <row r="108" spans="1:3" x14ac:dyDescent="0.2">
      <c r="A108" t="s">
        <v>83</v>
      </c>
      <c r="B108" s="1">
        <v>42736</v>
      </c>
      <c r="C108">
        <v>131668</v>
      </c>
    </row>
    <row r="109" spans="1:3" x14ac:dyDescent="0.2">
      <c r="A109" t="s">
        <v>84</v>
      </c>
      <c r="B109" s="1">
        <v>42736</v>
      </c>
      <c r="C109">
        <v>111836</v>
      </c>
    </row>
    <row r="110" spans="1:3" x14ac:dyDescent="0.2">
      <c r="A110" t="s">
        <v>85</v>
      </c>
      <c r="B110" s="1">
        <v>42736</v>
      </c>
      <c r="C110">
        <v>109816</v>
      </c>
    </row>
    <row r="111" spans="1:3" x14ac:dyDescent="0.2">
      <c r="A111" t="s">
        <v>86</v>
      </c>
      <c r="B111" s="1">
        <v>42736</v>
      </c>
      <c r="C111">
        <v>100549</v>
      </c>
    </row>
    <row r="112" spans="1:3" x14ac:dyDescent="0.2">
      <c r="A112" t="s">
        <v>87</v>
      </c>
      <c r="B112" s="1">
        <v>42736</v>
      </c>
      <c r="C112">
        <v>75885</v>
      </c>
    </row>
    <row r="113" spans="1:3" x14ac:dyDescent="0.2">
      <c r="A113" t="s">
        <v>88</v>
      </c>
      <c r="B113" s="1">
        <v>42736</v>
      </c>
      <c r="C113">
        <v>67564</v>
      </c>
    </row>
    <row r="114" spans="1:3" x14ac:dyDescent="0.2">
      <c r="A114" t="s">
        <v>89</v>
      </c>
      <c r="B114" s="1">
        <v>42736</v>
      </c>
      <c r="C114">
        <v>67056</v>
      </c>
    </row>
    <row r="115" spans="1:3" x14ac:dyDescent="0.2">
      <c r="A115" t="s">
        <v>90</v>
      </c>
      <c r="B115" s="1">
        <v>42736</v>
      </c>
      <c r="C115">
        <v>59.023000000000003</v>
      </c>
    </row>
    <row r="116" spans="1:3" x14ac:dyDescent="0.2">
      <c r="A116" t="s">
        <v>91</v>
      </c>
      <c r="B116" s="1">
        <v>42736</v>
      </c>
      <c r="C116">
        <v>55923</v>
      </c>
    </row>
    <row r="117" spans="1:3" x14ac:dyDescent="0.2">
      <c r="A117" t="s">
        <v>92</v>
      </c>
      <c r="B117" s="1">
        <v>42736</v>
      </c>
      <c r="C117">
        <v>53453</v>
      </c>
    </row>
    <row r="118" spans="1:3" x14ac:dyDescent="0.2">
      <c r="A118" t="s">
        <v>93</v>
      </c>
      <c r="B118" s="1">
        <v>42736</v>
      </c>
      <c r="C118">
        <v>43738</v>
      </c>
    </row>
    <row r="119" spans="1:3" x14ac:dyDescent="0.2">
      <c r="A119" t="s">
        <v>94</v>
      </c>
      <c r="B119" s="1">
        <v>42736</v>
      </c>
      <c r="C119">
        <v>42314</v>
      </c>
    </row>
    <row r="120" spans="1:3" x14ac:dyDescent="0.2">
      <c r="A120" t="s">
        <v>95</v>
      </c>
      <c r="B120" s="1">
        <v>42736</v>
      </c>
      <c r="C120">
        <v>21560</v>
      </c>
    </row>
    <row r="121" spans="1:3" x14ac:dyDescent="0.2">
      <c r="A121" t="s">
        <v>96</v>
      </c>
      <c r="B121" s="1">
        <v>42736</v>
      </c>
      <c r="C121">
        <v>34304</v>
      </c>
    </row>
    <row r="122" spans="1:3" x14ac:dyDescent="0.2">
      <c r="A122" t="s">
        <v>97</v>
      </c>
      <c r="B122" s="1">
        <v>42736</v>
      </c>
      <c r="C122">
        <v>39460</v>
      </c>
    </row>
    <row r="123" spans="1:3" x14ac:dyDescent="0.2">
      <c r="A123" t="s">
        <v>98</v>
      </c>
      <c r="B123" s="1">
        <v>42736</v>
      </c>
      <c r="C123">
        <v>44638</v>
      </c>
    </row>
    <row r="124" spans="1:3" x14ac:dyDescent="0.2">
      <c r="A124" t="s">
        <v>99</v>
      </c>
      <c r="B124" s="1">
        <v>42736</v>
      </c>
      <c r="C124">
        <v>42004</v>
      </c>
    </row>
    <row r="125" spans="1:3" x14ac:dyDescent="0.2">
      <c r="A125" t="s">
        <v>100</v>
      </c>
      <c r="B125" s="1">
        <v>42736</v>
      </c>
      <c r="C125">
        <v>23760</v>
      </c>
    </row>
    <row r="126" spans="1:3" x14ac:dyDescent="0.2">
      <c r="A126" t="s">
        <v>101</v>
      </c>
      <c r="B126" s="1">
        <v>42736</v>
      </c>
      <c r="C126">
        <v>35149</v>
      </c>
    </row>
    <row r="127" spans="1:3" x14ac:dyDescent="0.2">
      <c r="A127" t="s">
        <v>102</v>
      </c>
      <c r="B127" s="1">
        <v>42736</v>
      </c>
      <c r="C127">
        <v>20553</v>
      </c>
    </row>
    <row r="128" spans="1:3" x14ac:dyDescent="0.2">
      <c r="A128" t="s">
        <v>103</v>
      </c>
      <c r="B128" s="1">
        <v>42736</v>
      </c>
      <c r="C128">
        <v>18555</v>
      </c>
    </row>
    <row r="129" spans="1:3" x14ac:dyDescent="0.2">
      <c r="A129" t="s">
        <v>104</v>
      </c>
      <c r="B129" s="1">
        <v>42736</v>
      </c>
      <c r="C129">
        <v>20854</v>
      </c>
    </row>
    <row r="130" spans="1:3" x14ac:dyDescent="0.2">
      <c r="A130" t="s">
        <v>105</v>
      </c>
      <c r="B130" s="1">
        <v>42736</v>
      </c>
      <c r="C130">
        <v>20775</v>
      </c>
    </row>
    <row r="131" spans="1:3" x14ac:dyDescent="0.2">
      <c r="A131" t="s">
        <v>106</v>
      </c>
      <c r="B131" s="1">
        <v>42736</v>
      </c>
      <c r="C131">
        <v>20067</v>
      </c>
    </row>
    <row r="132" spans="1:3" x14ac:dyDescent="0.2">
      <c r="A132" t="s">
        <v>107</v>
      </c>
      <c r="B132" s="1">
        <v>42736</v>
      </c>
      <c r="C132">
        <v>23219</v>
      </c>
    </row>
    <row r="133" spans="1:3" x14ac:dyDescent="0.2">
      <c r="A133" t="s">
        <v>108</v>
      </c>
      <c r="B133" s="1">
        <v>42736</v>
      </c>
      <c r="C133">
        <v>12577</v>
      </c>
    </row>
    <row r="134" spans="1:3" x14ac:dyDescent="0.2">
      <c r="A134" t="s">
        <v>109</v>
      </c>
      <c r="B134" s="1">
        <v>42736</v>
      </c>
      <c r="C134">
        <v>14594</v>
      </c>
    </row>
    <row r="135" spans="1:3" x14ac:dyDescent="0.2">
      <c r="A135" t="s">
        <v>110</v>
      </c>
      <c r="B135" s="1">
        <v>42736</v>
      </c>
      <c r="C135">
        <v>13068</v>
      </c>
    </row>
    <row r="136" spans="1:3" x14ac:dyDescent="0.2">
      <c r="A136" t="s">
        <v>111</v>
      </c>
      <c r="B136" s="1">
        <v>42736</v>
      </c>
      <c r="C136">
        <v>17327</v>
      </c>
    </row>
    <row r="137" spans="1:3" x14ac:dyDescent="0.2">
      <c r="A137" t="s">
        <v>112</v>
      </c>
      <c r="B137" s="1">
        <v>42736</v>
      </c>
      <c r="C137">
        <v>14121</v>
      </c>
    </row>
    <row r="138" spans="1:3" x14ac:dyDescent="0.2">
      <c r="A138" t="s">
        <v>113</v>
      </c>
      <c r="B138" s="1">
        <v>42736</v>
      </c>
      <c r="C138">
        <v>8555</v>
      </c>
    </row>
    <row r="139" spans="1:3" x14ac:dyDescent="0.2">
      <c r="A139" t="s">
        <v>114</v>
      </c>
      <c r="B139" s="1">
        <v>42736</v>
      </c>
      <c r="C139">
        <v>276807</v>
      </c>
    </row>
    <row r="140" spans="1:3" x14ac:dyDescent="0.2">
      <c r="A140" t="s">
        <v>70</v>
      </c>
      <c r="B140" s="1">
        <v>43101</v>
      </c>
      <c r="C140">
        <v>10615986</v>
      </c>
    </row>
    <row r="141" spans="1:3" x14ac:dyDescent="0.2">
      <c r="A141" t="s">
        <v>71</v>
      </c>
      <c r="B141" s="1">
        <v>43101</v>
      </c>
      <c r="C141">
        <v>3277689</v>
      </c>
    </row>
    <row r="142" spans="1:3" x14ac:dyDescent="0.2">
      <c r="A142" t="s">
        <v>72</v>
      </c>
      <c r="B142" s="1">
        <v>43101</v>
      </c>
      <c r="C142">
        <v>2944133</v>
      </c>
    </row>
    <row r="143" spans="1:3" x14ac:dyDescent="0.2">
      <c r="A143" t="s">
        <v>73</v>
      </c>
      <c r="B143" s="1">
        <v>43101</v>
      </c>
      <c r="C143">
        <v>1914692</v>
      </c>
    </row>
    <row r="144" spans="1:3" x14ac:dyDescent="0.2">
      <c r="A144" t="s">
        <v>74</v>
      </c>
      <c r="B144" s="1">
        <v>43101</v>
      </c>
      <c r="C144">
        <v>1382031</v>
      </c>
    </row>
    <row r="145" spans="1:3" x14ac:dyDescent="0.2">
      <c r="A145" t="s">
        <v>75</v>
      </c>
      <c r="B145" s="1">
        <v>43101</v>
      </c>
      <c r="C145">
        <v>600311</v>
      </c>
    </row>
    <row r="146" spans="1:3" x14ac:dyDescent="0.2">
      <c r="A146" t="s">
        <v>76</v>
      </c>
      <c r="B146" s="1">
        <v>43101</v>
      </c>
      <c r="C146">
        <v>616783</v>
      </c>
    </row>
    <row r="147" spans="1:3" x14ac:dyDescent="0.2">
      <c r="A147" t="s">
        <v>77</v>
      </c>
      <c r="B147" s="1">
        <v>43101</v>
      </c>
      <c r="C147">
        <v>394540</v>
      </c>
    </row>
    <row r="148" spans="1:3" x14ac:dyDescent="0.2">
      <c r="A148" t="s">
        <v>78</v>
      </c>
      <c r="B148" s="1">
        <v>43101</v>
      </c>
      <c r="C148">
        <v>396062</v>
      </c>
    </row>
    <row r="149" spans="1:3" x14ac:dyDescent="0.2">
      <c r="A149" t="s">
        <v>79</v>
      </c>
      <c r="B149" s="1">
        <v>43101</v>
      </c>
      <c r="C149">
        <v>361335</v>
      </c>
    </row>
    <row r="150" spans="1:3" x14ac:dyDescent="0.2">
      <c r="A150" t="s">
        <v>80</v>
      </c>
      <c r="B150" s="1">
        <v>43101</v>
      </c>
      <c r="C150">
        <v>351500</v>
      </c>
    </row>
    <row r="151" spans="1:3" x14ac:dyDescent="0.2">
      <c r="A151" t="s">
        <v>81</v>
      </c>
      <c r="B151" s="1">
        <v>43101</v>
      </c>
      <c r="C151">
        <v>383922</v>
      </c>
    </row>
    <row r="152" spans="1:3" x14ac:dyDescent="0.2">
      <c r="A152" t="s">
        <v>82</v>
      </c>
      <c r="B152" s="1">
        <v>43101</v>
      </c>
      <c r="C152">
        <v>375578</v>
      </c>
    </row>
    <row r="153" spans="1:3" x14ac:dyDescent="0.2">
      <c r="A153" t="s">
        <v>139</v>
      </c>
      <c r="B153" s="1">
        <v>43101</v>
      </c>
      <c r="C153">
        <v>253384</v>
      </c>
    </row>
    <row r="154" spans="1:3" x14ac:dyDescent="0.2">
      <c r="A154" t="s">
        <v>83</v>
      </c>
      <c r="B154" s="1">
        <v>43101</v>
      </c>
      <c r="C154">
        <v>139408</v>
      </c>
    </row>
    <row r="155" spans="1:3" x14ac:dyDescent="0.2">
      <c r="A155" t="s">
        <v>84</v>
      </c>
      <c r="B155" s="1">
        <v>43101</v>
      </c>
      <c r="C155">
        <v>150054</v>
      </c>
    </row>
    <row r="156" spans="1:3" x14ac:dyDescent="0.2">
      <c r="A156" t="s">
        <v>85</v>
      </c>
      <c r="B156" s="1">
        <v>43101</v>
      </c>
      <c r="C156">
        <v>128895</v>
      </c>
    </row>
    <row r="157" spans="1:3" x14ac:dyDescent="0.2">
      <c r="A157" t="s">
        <v>86</v>
      </c>
      <c r="B157" s="1">
        <v>43101</v>
      </c>
      <c r="C157">
        <v>112263</v>
      </c>
    </row>
    <row r="158" spans="1:3" x14ac:dyDescent="0.2">
      <c r="A158" t="s">
        <v>87</v>
      </c>
      <c r="B158" s="1">
        <v>43101</v>
      </c>
      <c r="C158">
        <v>81651</v>
      </c>
    </row>
    <row r="159" spans="1:3" x14ac:dyDescent="0.2">
      <c r="A159" t="s">
        <v>88</v>
      </c>
      <c r="B159" s="1">
        <v>43101</v>
      </c>
      <c r="C159">
        <v>72785</v>
      </c>
    </row>
    <row r="160" spans="1:3" x14ac:dyDescent="0.2">
      <c r="A160" t="s">
        <v>89</v>
      </c>
      <c r="B160" s="1">
        <v>43101</v>
      </c>
      <c r="C160">
        <v>84705</v>
      </c>
    </row>
    <row r="161" spans="1:3" x14ac:dyDescent="0.2">
      <c r="A161" t="s">
        <v>90</v>
      </c>
      <c r="B161" s="1">
        <v>43101</v>
      </c>
      <c r="C161">
        <v>67094</v>
      </c>
    </row>
    <row r="162" spans="1:3" x14ac:dyDescent="0.2">
      <c r="A162" t="s">
        <v>91</v>
      </c>
      <c r="B162" s="1">
        <v>43101</v>
      </c>
      <c r="C162">
        <v>50698</v>
      </c>
    </row>
    <row r="163" spans="1:3" x14ac:dyDescent="0.2">
      <c r="A163" t="s">
        <v>92</v>
      </c>
      <c r="B163" s="1">
        <v>43101</v>
      </c>
      <c r="C163">
        <v>74458</v>
      </c>
    </row>
    <row r="164" spans="1:3" x14ac:dyDescent="0.2">
      <c r="A164" t="s">
        <v>93</v>
      </c>
      <c r="B164" s="1">
        <v>43101</v>
      </c>
      <c r="C164">
        <v>28376</v>
      </c>
    </row>
    <row r="165" spans="1:3" x14ac:dyDescent="0.2">
      <c r="A165" t="s">
        <v>94</v>
      </c>
      <c r="B165" s="1">
        <v>43101</v>
      </c>
      <c r="C165">
        <v>38513</v>
      </c>
    </row>
    <row r="166" spans="1:3" x14ac:dyDescent="0.2">
      <c r="A166" t="s">
        <v>95</v>
      </c>
      <c r="B166" s="1">
        <v>43101</v>
      </c>
      <c r="C166">
        <v>21977</v>
      </c>
    </row>
    <row r="167" spans="1:3" x14ac:dyDescent="0.2">
      <c r="A167" t="s">
        <v>96</v>
      </c>
      <c r="B167" s="1">
        <v>43101</v>
      </c>
      <c r="C167">
        <v>32665</v>
      </c>
    </row>
    <row r="168" spans="1:3" x14ac:dyDescent="0.2">
      <c r="A168" t="s">
        <v>97</v>
      </c>
      <c r="B168" s="1">
        <v>43101</v>
      </c>
      <c r="C168">
        <v>23782</v>
      </c>
    </row>
    <row r="169" spans="1:3" x14ac:dyDescent="0.2">
      <c r="A169" t="s">
        <v>98</v>
      </c>
      <c r="B169" s="1">
        <v>43101</v>
      </c>
      <c r="C169">
        <v>52055</v>
      </c>
    </row>
    <row r="170" spans="1:3" x14ac:dyDescent="0.2">
      <c r="A170" t="s">
        <v>99</v>
      </c>
      <c r="B170" s="1">
        <v>43101</v>
      </c>
      <c r="C170">
        <v>90113</v>
      </c>
    </row>
    <row r="171" spans="1:3" x14ac:dyDescent="0.2">
      <c r="A171" t="s">
        <v>100</v>
      </c>
      <c r="B171" s="1">
        <v>43101</v>
      </c>
      <c r="C171">
        <v>27909</v>
      </c>
    </row>
    <row r="172" spans="1:3" x14ac:dyDescent="0.2">
      <c r="A172" t="s">
        <v>101</v>
      </c>
      <c r="B172" s="1">
        <v>43101</v>
      </c>
      <c r="C172">
        <v>42267</v>
      </c>
    </row>
    <row r="173" spans="1:3" x14ac:dyDescent="0.2">
      <c r="A173" t="s">
        <v>102</v>
      </c>
      <c r="B173" s="1">
        <v>43101</v>
      </c>
      <c r="C173">
        <v>19914</v>
      </c>
    </row>
    <row r="174" spans="1:3" x14ac:dyDescent="0.2">
      <c r="A174" t="s">
        <v>103</v>
      </c>
      <c r="B174" s="1">
        <v>43101</v>
      </c>
      <c r="C174">
        <v>22291</v>
      </c>
    </row>
    <row r="175" spans="1:3" x14ac:dyDescent="0.2">
      <c r="A175" t="s">
        <v>104</v>
      </c>
      <c r="B175" s="1">
        <v>43101</v>
      </c>
      <c r="C175">
        <v>19687</v>
      </c>
    </row>
    <row r="176" spans="1:3" x14ac:dyDescent="0.2">
      <c r="A176" t="s">
        <v>105</v>
      </c>
      <c r="B176" s="1">
        <v>43101</v>
      </c>
      <c r="C176">
        <v>25680</v>
      </c>
    </row>
    <row r="177" spans="1:3" x14ac:dyDescent="0.2">
      <c r="A177" t="s">
        <v>106</v>
      </c>
      <c r="B177" s="1">
        <v>43101</v>
      </c>
      <c r="C177">
        <v>24364</v>
      </c>
    </row>
    <row r="178" spans="1:3" x14ac:dyDescent="0.2">
      <c r="A178" t="s">
        <v>107</v>
      </c>
      <c r="B178" s="1">
        <v>43101</v>
      </c>
      <c r="C178">
        <v>23566</v>
      </c>
    </row>
    <row r="179" spans="1:3" x14ac:dyDescent="0.2">
      <c r="A179" t="s">
        <v>108</v>
      </c>
      <c r="B179" s="1">
        <v>43101</v>
      </c>
      <c r="C179">
        <v>13861</v>
      </c>
    </row>
    <row r="180" spans="1:3" x14ac:dyDescent="0.2">
      <c r="A180" t="s">
        <v>109</v>
      </c>
      <c r="B180" s="1">
        <v>43101</v>
      </c>
      <c r="C180">
        <v>15406</v>
      </c>
    </row>
    <row r="181" spans="1:3" x14ac:dyDescent="0.2">
      <c r="A181" t="s">
        <v>110</v>
      </c>
      <c r="B181" s="1">
        <v>43101</v>
      </c>
      <c r="C181">
        <v>14529</v>
      </c>
    </row>
    <row r="182" spans="1:3" x14ac:dyDescent="0.2">
      <c r="A182" t="s">
        <v>111</v>
      </c>
      <c r="B182" s="1">
        <v>43101</v>
      </c>
      <c r="C182">
        <v>20624</v>
      </c>
    </row>
    <row r="183" spans="1:3" x14ac:dyDescent="0.2">
      <c r="A183" t="s">
        <v>112</v>
      </c>
      <c r="B183" s="1">
        <v>43101</v>
      </c>
      <c r="C183">
        <v>15202</v>
      </c>
    </row>
    <row r="184" spans="1:3" x14ac:dyDescent="0.2">
      <c r="A184" t="s">
        <v>113</v>
      </c>
      <c r="B184" s="1">
        <v>43101</v>
      </c>
      <c r="C184">
        <v>9386</v>
      </c>
    </row>
    <row r="185" spans="1:3" x14ac:dyDescent="0.2">
      <c r="A185" t="s">
        <v>114</v>
      </c>
      <c r="B185" s="1">
        <v>43101</v>
      </c>
      <c r="C185">
        <v>420230</v>
      </c>
    </row>
    <row r="186" spans="1:3" x14ac:dyDescent="0.2">
      <c r="A186" t="s">
        <v>70</v>
      </c>
      <c r="B186" s="1">
        <v>43466</v>
      </c>
      <c r="C186">
        <v>10163882</v>
      </c>
    </row>
    <row r="187" spans="1:3" x14ac:dyDescent="0.2">
      <c r="A187" t="s">
        <v>71</v>
      </c>
      <c r="B187" s="1">
        <v>43466</v>
      </c>
      <c r="C187">
        <v>3623277</v>
      </c>
    </row>
    <row r="188" spans="1:3" x14ac:dyDescent="0.2">
      <c r="A188" t="s">
        <v>72</v>
      </c>
      <c r="B188" s="1">
        <v>43466</v>
      </c>
      <c r="C188">
        <v>3114257</v>
      </c>
    </row>
    <row r="189" spans="1:3" x14ac:dyDescent="0.2">
      <c r="A189" t="s">
        <v>73</v>
      </c>
      <c r="B189" s="1">
        <v>43466</v>
      </c>
      <c r="C189">
        <v>1884306</v>
      </c>
    </row>
    <row r="190" spans="1:3" x14ac:dyDescent="0.2">
      <c r="A190" t="s">
        <v>74</v>
      </c>
      <c r="B190" s="1">
        <v>43466</v>
      </c>
      <c r="C190">
        <v>1216123</v>
      </c>
    </row>
    <row r="191" spans="1:3" x14ac:dyDescent="0.2">
      <c r="A191" t="s">
        <v>75</v>
      </c>
      <c r="B191" s="1">
        <v>43466</v>
      </c>
      <c r="C191">
        <v>735309</v>
      </c>
    </row>
    <row r="192" spans="1:3" x14ac:dyDescent="0.2">
      <c r="A192" t="s">
        <v>76</v>
      </c>
      <c r="B192" s="1">
        <v>43466</v>
      </c>
      <c r="C192">
        <v>673065</v>
      </c>
    </row>
    <row r="193" spans="1:3" x14ac:dyDescent="0.2">
      <c r="A193" t="s">
        <v>77</v>
      </c>
      <c r="B193" s="1">
        <v>43466</v>
      </c>
      <c r="C193">
        <v>424694</v>
      </c>
    </row>
    <row r="194" spans="1:3" x14ac:dyDescent="0.2">
      <c r="A194" t="s">
        <v>78</v>
      </c>
      <c r="B194" s="1">
        <v>43466</v>
      </c>
      <c r="C194">
        <v>421908</v>
      </c>
    </row>
    <row r="195" spans="1:3" x14ac:dyDescent="0.2">
      <c r="A195" t="s">
        <v>79</v>
      </c>
      <c r="B195" s="1">
        <v>43466</v>
      </c>
      <c r="C195">
        <v>346485</v>
      </c>
    </row>
    <row r="196" spans="1:3" x14ac:dyDescent="0.2">
      <c r="A196" t="s">
        <v>80</v>
      </c>
      <c r="B196" s="1">
        <v>43466</v>
      </c>
      <c r="C196">
        <v>368271</v>
      </c>
    </row>
    <row r="197" spans="1:3" x14ac:dyDescent="0.2">
      <c r="A197" t="s">
        <v>81</v>
      </c>
      <c r="B197" s="1">
        <v>43466</v>
      </c>
      <c r="C197">
        <v>382916</v>
      </c>
    </row>
    <row r="198" spans="1:3" x14ac:dyDescent="0.2">
      <c r="A198" t="s">
        <v>82</v>
      </c>
      <c r="B198" s="1">
        <v>43466</v>
      </c>
      <c r="C198">
        <v>400346</v>
      </c>
    </row>
    <row r="199" spans="1:3" x14ac:dyDescent="0.2">
      <c r="A199" t="s">
        <v>139</v>
      </c>
      <c r="B199" s="1">
        <v>43466</v>
      </c>
      <c r="C199">
        <v>269928</v>
      </c>
    </row>
    <row r="200" spans="1:3" x14ac:dyDescent="0.2">
      <c r="A200" t="s">
        <v>83</v>
      </c>
      <c r="B200" s="1">
        <v>43466</v>
      </c>
      <c r="C200">
        <v>141661</v>
      </c>
    </row>
    <row r="201" spans="1:3" x14ac:dyDescent="0.2">
      <c r="A201" t="s">
        <v>84</v>
      </c>
      <c r="B201" s="1">
        <v>43466</v>
      </c>
      <c r="C201">
        <v>179000</v>
      </c>
    </row>
    <row r="202" spans="1:3" x14ac:dyDescent="0.2">
      <c r="A202" t="s">
        <v>85</v>
      </c>
      <c r="B202" s="1">
        <v>43466</v>
      </c>
      <c r="C202">
        <v>130221</v>
      </c>
    </row>
    <row r="203" spans="1:3" x14ac:dyDescent="0.2">
      <c r="A203" t="s">
        <v>86</v>
      </c>
      <c r="B203" s="1">
        <v>43466</v>
      </c>
      <c r="C203">
        <v>121444</v>
      </c>
    </row>
    <row r="204" spans="1:3" x14ac:dyDescent="0.2">
      <c r="A204" t="s">
        <v>87</v>
      </c>
      <c r="B204" s="1">
        <v>43466</v>
      </c>
      <c r="C204">
        <v>82110</v>
      </c>
    </row>
    <row r="205" spans="1:3" x14ac:dyDescent="0.2">
      <c r="A205" t="s">
        <v>88</v>
      </c>
      <c r="B205" s="1">
        <v>43466</v>
      </c>
      <c r="C205">
        <v>79984</v>
      </c>
    </row>
    <row r="206" spans="1:3" x14ac:dyDescent="0.2">
      <c r="A206" t="s">
        <v>89</v>
      </c>
      <c r="B206" s="1">
        <v>43466</v>
      </c>
      <c r="C206">
        <v>87568</v>
      </c>
    </row>
    <row r="207" spans="1:3" x14ac:dyDescent="0.2">
      <c r="A207" t="s">
        <v>90</v>
      </c>
      <c r="B207" s="1">
        <v>43466</v>
      </c>
      <c r="C207">
        <v>46559</v>
      </c>
    </row>
    <row r="208" spans="1:3" x14ac:dyDescent="0.2">
      <c r="A208" t="s">
        <v>91</v>
      </c>
      <c r="B208" s="1">
        <v>43466</v>
      </c>
      <c r="C208">
        <v>50140</v>
      </c>
    </row>
    <row r="209" spans="1:3" x14ac:dyDescent="0.2">
      <c r="A209" t="s">
        <v>92</v>
      </c>
      <c r="B209" s="1">
        <v>43466</v>
      </c>
      <c r="C209">
        <v>105757</v>
      </c>
    </row>
    <row r="210" spans="1:3" x14ac:dyDescent="0.2">
      <c r="A210" t="s">
        <v>93</v>
      </c>
      <c r="B210" s="1">
        <v>43466</v>
      </c>
      <c r="C210">
        <v>26058</v>
      </c>
    </row>
    <row r="211" spans="1:3" x14ac:dyDescent="0.2">
      <c r="A211" t="s">
        <v>94</v>
      </c>
      <c r="B211" s="1">
        <v>43466</v>
      </c>
      <c r="C211">
        <v>46257</v>
      </c>
    </row>
    <row r="212" spans="1:3" x14ac:dyDescent="0.2">
      <c r="A212" t="s">
        <v>95</v>
      </c>
      <c r="B212" s="1">
        <v>43466</v>
      </c>
      <c r="C212">
        <v>22674</v>
      </c>
    </row>
    <row r="213" spans="1:3" x14ac:dyDescent="0.2">
      <c r="A213" t="s">
        <v>96</v>
      </c>
      <c r="B213" s="1">
        <v>43466</v>
      </c>
      <c r="C213">
        <v>29592</v>
      </c>
    </row>
    <row r="214" spans="1:3" x14ac:dyDescent="0.2">
      <c r="A214" t="s">
        <v>97</v>
      </c>
      <c r="B214" s="1">
        <v>43466</v>
      </c>
      <c r="C214">
        <v>26955</v>
      </c>
    </row>
    <row r="215" spans="1:3" x14ac:dyDescent="0.2">
      <c r="A215" t="s">
        <v>98</v>
      </c>
      <c r="B215" s="1">
        <v>43466</v>
      </c>
      <c r="C215">
        <v>54710</v>
      </c>
    </row>
    <row r="216" spans="1:3" x14ac:dyDescent="0.2">
      <c r="A216" t="s">
        <v>99</v>
      </c>
      <c r="B216" s="1">
        <v>43466</v>
      </c>
      <c r="C216">
        <v>97097</v>
      </c>
    </row>
    <row r="217" spans="1:3" x14ac:dyDescent="0.2">
      <c r="A217" t="s">
        <v>100</v>
      </c>
      <c r="B217" s="1">
        <v>43466</v>
      </c>
      <c r="C217">
        <v>29831</v>
      </c>
    </row>
    <row r="218" spans="1:3" x14ac:dyDescent="0.2">
      <c r="A218" t="s">
        <v>101</v>
      </c>
      <c r="B218" s="1">
        <v>43466</v>
      </c>
      <c r="C218">
        <v>43616</v>
      </c>
    </row>
    <row r="219" spans="1:3" x14ac:dyDescent="0.2">
      <c r="A219" t="s">
        <v>102</v>
      </c>
      <c r="B219" s="1">
        <v>43466</v>
      </c>
      <c r="C219">
        <v>20437</v>
      </c>
    </row>
    <row r="220" spans="1:3" x14ac:dyDescent="0.2">
      <c r="A220" t="s">
        <v>103</v>
      </c>
      <c r="B220" s="1">
        <v>43466</v>
      </c>
      <c r="C220">
        <v>21421</v>
      </c>
    </row>
    <row r="221" spans="1:3" x14ac:dyDescent="0.2">
      <c r="A221" t="s">
        <v>104</v>
      </c>
      <c r="B221" s="1">
        <v>43466</v>
      </c>
      <c r="C221">
        <v>19696</v>
      </c>
    </row>
    <row r="222" spans="1:3" x14ac:dyDescent="0.2">
      <c r="A222" t="s">
        <v>105</v>
      </c>
      <c r="B222" s="1">
        <v>43466</v>
      </c>
      <c r="C222">
        <v>25659</v>
      </c>
    </row>
    <row r="223" spans="1:3" x14ac:dyDescent="0.2">
      <c r="A223" t="s">
        <v>106</v>
      </c>
      <c r="B223" s="1">
        <v>43466</v>
      </c>
      <c r="C223">
        <v>27033</v>
      </c>
    </row>
    <row r="224" spans="1:3" x14ac:dyDescent="0.2">
      <c r="A224" t="s">
        <v>107</v>
      </c>
      <c r="B224" s="1">
        <v>43466</v>
      </c>
      <c r="C224">
        <v>22314</v>
      </c>
    </row>
    <row r="225" spans="1:3" x14ac:dyDescent="0.2">
      <c r="A225" t="s">
        <v>108</v>
      </c>
      <c r="B225" s="1">
        <v>43466</v>
      </c>
      <c r="C225">
        <v>18138</v>
      </c>
    </row>
    <row r="226" spans="1:3" x14ac:dyDescent="0.2">
      <c r="A226" t="s">
        <v>109</v>
      </c>
      <c r="B226" s="1">
        <v>43466</v>
      </c>
      <c r="C226">
        <v>15290</v>
      </c>
    </row>
    <row r="227" spans="1:3" x14ac:dyDescent="0.2">
      <c r="A227" t="s">
        <v>110</v>
      </c>
      <c r="B227" s="1">
        <v>43466</v>
      </c>
      <c r="C227">
        <v>16019</v>
      </c>
    </row>
    <row r="228" spans="1:3" x14ac:dyDescent="0.2">
      <c r="A228" t="s">
        <v>111</v>
      </c>
      <c r="B228" s="1">
        <v>43466</v>
      </c>
      <c r="C228">
        <v>22082</v>
      </c>
    </row>
    <row r="229" spans="1:3" x14ac:dyDescent="0.2">
      <c r="A229" t="s">
        <v>112</v>
      </c>
      <c r="B229" s="1">
        <v>43466</v>
      </c>
      <c r="C229">
        <v>14585</v>
      </c>
    </row>
    <row r="230" spans="1:3" x14ac:dyDescent="0.2">
      <c r="A230" t="s">
        <v>113</v>
      </c>
      <c r="B230" s="1">
        <v>43466</v>
      </c>
      <c r="C230">
        <v>11174</v>
      </c>
    </row>
    <row r="231" spans="1:3" x14ac:dyDescent="0.2">
      <c r="A231" t="s">
        <v>114</v>
      </c>
      <c r="B231" s="1">
        <v>43466</v>
      </c>
      <c r="C231">
        <v>440935</v>
      </c>
    </row>
    <row r="232" spans="1:3" x14ac:dyDescent="0.2">
      <c r="A232" t="s">
        <v>70</v>
      </c>
      <c r="B232" s="1">
        <v>43831</v>
      </c>
      <c r="C232">
        <v>1545255</v>
      </c>
    </row>
    <row r="233" spans="1:3" x14ac:dyDescent="0.2">
      <c r="A233" t="s">
        <v>71</v>
      </c>
      <c r="B233" s="1">
        <v>43831</v>
      </c>
      <c r="C233">
        <v>711723</v>
      </c>
    </row>
    <row r="234" spans="1:3" x14ac:dyDescent="0.2">
      <c r="A234" t="s">
        <v>72</v>
      </c>
      <c r="B234" s="1">
        <v>43831</v>
      </c>
      <c r="C234">
        <v>405149</v>
      </c>
    </row>
    <row r="235" spans="1:3" x14ac:dyDescent="0.2">
      <c r="A235" t="s">
        <v>73</v>
      </c>
      <c r="B235" s="1">
        <v>43831</v>
      </c>
      <c r="C235">
        <v>394413</v>
      </c>
    </row>
    <row r="236" spans="1:3" x14ac:dyDescent="0.2">
      <c r="A236" t="s">
        <v>74</v>
      </c>
      <c r="B236" s="1">
        <v>43831</v>
      </c>
      <c r="C236">
        <v>136020</v>
      </c>
    </row>
    <row r="237" spans="1:3" x14ac:dyDescent="0.2">
      <c r="A237" t="s">
        <v>75</v>
      </c>
      <c r="B237" s="1">
        <v>43831</v>
      </c>
      <c r="C237">
        <v>155883</v>
      </c>
    </row>
    <row r="238" spans="1:3" x14ac:dyDescent="0.2">
      <c r="A238" t="s">
        <v>76</v>
      </c>
      <c r="B238" s="1">
        <v>43831</v>
      </c>
      <c r="C238">
        <v>119750</v>
      </c>
    </row>
    <row r="239" spans="1:3" x14ac:dyDescent="0.2">
      <c r="A239" t="s">
        <v>77</v>
      </c>
      <c r="B239" s="1">
        <v>43831</v>
      </c>
      <c r="C239">
        <v>74383</v>
      </c>
    </row>
    <row r="240" spans="1:3" x14ac:dyDescent="0.2">
      <c r="A240" t="s">
        <v>78</v>
      </c>
      <c r="B240" s="1">
        <v>43831</v>
      </c>
      <c r="C240">
        <v>66051</v>
      </c>
    </row>
    <row r="241" spans="1:3" x14ac:dyDescent="0.2">
      <c r="A241" t="s">
        <v>79</v>
      </c>
      <c r="B241" s="1">
        <v>43831</v>
      </c>
      <c r="C241">
        <v>63868</v>
      </c>
    </row>
    <row r="242" spans="1:3" x14ac:dyDescent="0.2">
      <c r="A242" t="s">
        <v>80</v>
      </c>
      <c r="B242" s="1">
        <v>43831</v>
      </c>
      <c r="C242">
        <v>72680</v>
      </c>
    </row>
    <row r="243" spans="1:3" x14ac:dyDescent="0.2">
      <c r="A243" t="s">
        <v>81</v>
      </c>
      <c r="B243" s="1">
        <v>43831</v>
      </c>
      <c r="C243">
        <v>60090</v>
      </c>
    </row>
    <row r="244" spans="1:3" x14ac:dyDescent="0.2">
      <c r="A244" t="s">
        <v>82</v>
      </c>
      <c r="B244" s="1">
        <v>43831</v>
      </c>
      <c r="C244">
        <v>64184</v>
      </c>
    </row>
    <row r="245" spans="1:3" x14ac:dyDescent="0.2">
      <c r="A245" t="s">
        <v>139</v>
      </c>
      <c r="B245" s="1">
        <v>43831</v>
      </c>
      <c r="C245">
        <v>48810</v>
      </c>
    </row>
    <row r="246" spans="1:3" x14ac:dyDescent="0.2">
      <c r="A246" t="s">
        <v>83</v>
      </c>
      <c r="B246" s="1">
        <v>43831</v>
      </c>
      <c r="C246">
        <v>28237</v>
      </c>
    </row>
    <row r="247" spans="1:3" x14ac:dyDescent="0.2">
      <c r="A247" t="s">
        <v>84</v>
      </c>
      <c r="B247" s="1">
        <v>43831</v>
      </c>
      <c r="C247">
        <v>17634</v>
      </c>
    </row>
    <row r="248" spans="1:3" x14ac:dyDescent="0.2">
      <c r="A248" t="s">
        <v>85</v>
      </c>
      <c r="B248" s="1">
        <v>43831</v>
      </c>
      <c r="C248">
        <v>27458</v>
      </c>
    </row>
    <row r="249" spans="1:3" x14ac:dyDescent="0.2">
      <c r="A249" t="s">
        <v>86</v>
      </c>
      <c r="B249" s="1">
        <v>43831</v>
      </c>
      <c r="C249">
        <v>23390</v>
      </c>
    </row>
    <row r="250" spans="1:3" x14ac:dyDescent="0.2">
      <c r="A250" t="s">
        <v>87</v>
      </c>
      <c r="B250" s="1">
        <v>43831</v>
      </c>
      <c r="C250">
        <v>14486</v>
      </c>
    </row>
    <row r="251" spans="1:3" x14ac:dyDescent="0.2">
      <c r="A251" t="s">
        <v>88</v>
      </c>
      <c r="B251" s="1">
        <v>43831</v>
      </c>
      <c r="C251">
        <v>28694</v>
      </c>
    </row>
    <row r="252" spans="1:3" x14ac:dyDescent="0.2">
      <c r="A252" t="s">
        <v>89</v>
      </c>
      <c r="B252" s="1">
        <v>43831</v>
      </c>
      <c r="C252">
        <v>16631</v>
      </c>
    </row>
    <row r="253" spans="1:3" x14ac:dyDescent="0.2">
      <c r="A253" t="s">
        <v>90</v>
      </c>
      <c r="B253" s="1">
        <v>43831</v>
      </c>
      <c r="C253">
        <v>7078</v>
      </c>
    </row>
    <row r="254" spans="1:3" x14ac:dyDescent="0.2">
      <c r="A254" t="s">
        <v>91</v>
      </c>
      <c r="B254" s="1">
        <v>43831</v>
      </c>
      <c r="C254">
        <v>8794</v>
      </c>
    </row>
    <row r="255" spans="1:3" x14ac:dyDescent="0.2">
      <c r="A255" t="s">
        <v>92</v>
      </c>
      <c r="B255" s="1">
        <v>43831</v>
      </c>
      <c r="C255">
        <v>17777</v>
      </c>
    </row>
    <row r="256" spans="1:3" x14ac:dyDescent="0.2">
      <c r="A256" t="s">
        <v>93</v>
      </c>
      <c r="B256" s="1">
        <v>43831</v>
      </c>
      <c r="C256">
        <v>8142</v>
      </c>
    </row>
    <row r="257" spans="1:3" x14ac:dyDescent="0.2">
      <c r="A257" t="s">
        <v>94</v>
      </c>
      <c r="B257" s="1">
        <v>43831</v>
      </c>
      <c r="C257">
        <v>9745</v>
      </c>
    </row>
    <row r="258" spans="1:3" x14ac:dyDescent="0.2">
      <c r="A258" t="s">
        <v>95</v>
      </c>
      <c r="B258" s="1">
        <v>43831</v>
      </c>
      <c r="C258">
        <v>3876</v>
      </c>
    </row>
    <row r="259" spans="1:3" x14ac:dyDescent="0.2">
      <c r="A259" t="s">
        <v>96</v>
      </c>
      <c r="B259" s="1">
        <v>43831</v>
      </c>
      <c r="C259">
        <v>9292</v>
      </c>
    </row>
    <row r="260" spans="1:3" x14ac:dyDescent="0.2">
      <c r="A260" t="s">
        <v>97</v>
      </c>
      <c r="B260" s="1">
        <v>43831</v>
      </c>
      <c r="C260">
        <v>5424</v>
      </c>
    </row>
    <row r="261" spans="1:3" x14ac:dyDescent="0.2">
      <c r="A261" t="s">
        <v>98</v>
      </c>
      <c r="B261" s="1">
        <v>43831</v>
      </c>
      <c r="C261">
        <v>8971</v>
      </c>
    </row>
    <row r="262" spans="1:3" x14ac:dyDescent="0.2">
      <c r="A262" t="s">
        <v>99</v>
      </c>
      <c r="B262" s="1">
        <v>43831</v>
      </c>
      <c r="C262">
        <v>16548</v>
      </c>
    </row>
    <row r="263" spans="1:3" x14ac:dyDescent="0.2">
      <c r="A263" t="s">
        <v>100</v>
      </c>
      <c r="B263" s="1">
        <v>43831</v>
      </c>
      <c r="C263">
        <v>6204</v>
      </c>
    </row>
    <row r="264" spans="1:3" x14ac:dyDescent="0.2">
      <c r="A264" t="s">
        <v>101</v>
      </c>
      <c r="B264" s="1">
        <v>43831</v>
      </c>
      <c r="C264">
        <v>6367</v>
      </c>
    </row>
    <row r="265" spans="1:3" x14ac:dyDescent="0.2">
      <c r="A265" t="s">
        <v>102</v>
      </c>
      <c r="B265" s="1">
        <v>43831</v>
      </c>
      <c r="C265">
        <v>5067</v>
      </c>
    </row>
    <row r="266" spans="1:3" x14ac:dyDescent="0.2">
      <c r="A266" t="s">
        <v>103</v>
      </c>
      <c r="B266" s="1">
        <v>43831</v>
      </c>
      <c r="C266">
        <v>3628</v>
      </c>
    </row>
    <row r="267" spans="1:3" x14ac:dyDescent="0.2">
      <c r="A267" t="s">
        <v>104</v>
      </c>
      <c r="B267" s="1">
        <v>43831</v>
      </c>
      <c r="C267">
        <v>3735</v>
      </c>
    </row>
    <row r="268" spans="1:3" x14ac:dyDescent="0.2">
      <c r="A268" t="s">
        <v>105</v>
      </c>
      <c r="B268" s="1">
        <v>43831</v>
      </c>
      <c r="C268">
        <v>5263</v>
      </c>
    </row>
    <row r="269" spans="1:3" x14ac:dyDescent="0.2">
      <c r="A269" t="s">
        <v>106</v>
      </c>
      <c r="B269" s="1">
        <v>43831</v>
      </c>
      <c r="C269">
        <v>7539</v>
      </c>
    </row>
    <row r="270" spans="1:3" x14ac:dyDescent="0.2">
      <c r="A270" t="s">
        <v>107</v>
      </c>
      <c r="B270" s="1">
        <v>43831</v>
      </c>
      <c r="C270">
        <v>6061</v>
      </c>
    </row>
    <row r="271" spans="1:3" x14ac:dyDescent="0.2">
      <c r="A271" t="s">
        <v>108</v>
      </c>
      <c r="B271" s="1">
        <v>43831</v>
      </c>
      <c r="C271">
        <v>6065</v>
      </c>
    </row>
    <row r="272" spans="1:3" x14ac:dyDescent="0.2">
      <c r="A272" t="s">
        <v>109</v>
      </c>
      <c r="B272" s="1">
        <v>43831</v>
      </c>
      <c r="C272">
        <v>3152</v>
      </c>
    </row>
    <row r="273" spans="1:3" x14ac:dyDescent="0.2">
      <c r="A273" t="s">
        <v>110</v>
      </c>
      <c r="B273" s="1">
        <v>43831</v>
      </c>
      <c r="C273">
        <v>6326</v>
      </c>
    </row>
    <row r="274" spans="1:3" x14ac:dyDescent="0.2">
      <c r="A274" t="s">
        <v>111</v>
      </c>
      <c r="B274" s="1">
        <v>43831</v>
      </c>
      <c r="C274">
        <v>3734</v>
      </c>
    </row>
    <row r="275" spans="1:3" x14ac:dyDescent="0.2">
      <c r="A275" t="s">
        <v>112</v>
      </c>
      <c r="B275" s="1">
        <v>43831</v>
      </c>
      <c r="C275">
        <v>3552</v>
      </c>
    </row>
    <row r="276" spans="1:3" x14ac:dyDescent="0.2">
      <c r="A276" t="s">
        <v>113</v>
      </c>
      <c r="B276" s="1">
        <v>43831</v>
      </c>
      <c r="C276">
        <v>679</v>
      </c>
    </row>
    <row r="277" spans="1:3" x14ac:dyDescent="0.2">
      <c r="A277" t="s">
        <v>114</v>
      </c>
      <c r="B277" s="1">
        <v>43831</v>
      </c>
      <c r="C277">
        <v>94914</v>
      </c>
    </row>
    <row r="278" spans="1:3" x14ac:dyDescent="0.2">
      <c r="A278" t="s">
        <v>70</v>
      </c>
      <c r="B278" s="1">
        <v>44197</v>
      </c>
      <c r="C278">
        <v>16308</v>
      </c>
    </row>
    <row r="279" spans="1:3" x14ac:dyDescent="0.2">
      <c r="A279" t="s">
        <v>71</v>
      </c>
      <c r="B279" s="1">
        <v>44197</v>
      </c>
      <c r="C279">
        <v>11025</v>
      </c>
    </row>
    <row r="280" spans="1:3" x14ac:dyDescent="0.2">
      <c r="A280" t="s">
        <v>72</v>
      </c>
      <c r="B280" s="1">
        <v>44197</v>
      </c>
      <c r="C280">
        <v>7701</v>
      </c>
    </row>
    <row r="281" spans="1:3" x14ac:dyDescent="0.2">
      <c r="A281" t="s">
        <v>73</v>
      </c>
      <c r="B281" s="1">
        <v>44197</v>
      </c>
      <c r="C281">
        <v>59607</v>
      </c>
    </row>
    <row r="282" spans="1:3" x14ac:dyDescent="0.2">
      <c r="A282" t="s">
        <v>74</v>
      </c>
      <c r="B282" s="1">
        <v>44197</v>
      </c>
      <c r="C282">
        <v>773</v>
      </c>
    </row>
    <row r="283" spans="1:3" x14ac:dyDescent="0.2">
      <c r="A283" t="s">
        <v>75</v>
      </c>
      <c r="B283" s="1">
        <v>44197</v>
      </c>
      <c r="C283">
        <v>3916</v>
      </c>
    </row>
    <row r="284" spans="1:3" x14ac:dyDescent="0.2">
      <c r="A284" t="s">
        <v>76</v>
      </c>
      <c r="B284" s="1">
        <v>44197</v>
      </c>
      <c r="C284">
        <v>3028</v>
      </c>
    </row>
    <row r="285" spans="1:3" x14ac:dyDescent="0.2">
      <c r="A285" t="s">
        <v>77</v>
      </c>
      <c r="B285" s="1">
        <v>44197</v>
      </c>
      <c r="C285">
        <v>3114</v>
      </c>
    </row>
    <row r="286" spans="1:3" x14ac:dyDescent="0.2">
      <c r="A286" t="s">
        <v>78</v>
      </c>
      <c r="B286" s="1">
        <v>44197</v>
      </c>
      <c r="C286">
        <v>2317</v>
      </c>
    </row>
    <row r="287" spans="1:3" x14ac:dyDescent="0.2">
      <c r="A287" t="s">
        <v>79</v>
      </c>
      <c r="B287" s="1">
        <v>44197</v>
      </c>
      <c r="C287">
        <v>2676</v>
      </c>
    </row>
    <row r="288" spans="1:3" x14ac:dyDescent="0.2">
      <c r="A288" t="s">
        <v>80</v>
      </c>
      <c r="B288" s="1">
        <v>44197</v>
      </c>
      <c r="C288">
        <v>1321</v>
      </c>
    </row>
    <row r="289" spans="1:3" x14ac:dyDescent="0.2">
      <c r="A289" t="s">
        <v>81</v>
      </c>
      <c r="B289" s="1">
        <v>44197</v>
      </c>
      <c r="C289">
        <v>563</v>
      </c>
    </row>
    <row r="290" spans="1:3" x14ac:dyDescent="0.2">
      <c r="A290" t="s">
        <v>82</v>
      </c>
      <c r="B290" s="1">
        <v>44197</v>
      </c>
      <c r="C290">
        <v>583</v>
      </c>
    </row>
    <row r="291" spans="1:3" x14ac:dyDescent="0.2">
      <c r="A291" t="s">
        <v>139</v>
      </c>
      <c r="B291" s="1">
        <v>44197</v>
      </c>
      <c r="C291">
        <v>2030</v>
      </c>
    </row>
    <row r="292" spans="1:3" x14ac:dyDescent="0.2">
      <c r="A292" t="s">
        <v>83</v>
      </c>
      <c r="B292" s="1">
        <v>44197</v>
      </c>
      <c r="C292">
        <v>843</v>
      </c>
    </row>
    <row r="293" spans="1:3" x14ac:dyDescent="0.2">
      <c r="A293" t="s">
        <v>84</v>
      </c>
      <c r="B293" s="1">
        <v>44197</v>
      </c>
      <c r="C293">
        <v>1509</v>
      </c>
    </row>
    <row r="294" spans="1:3" x14ac:dyDescent="0.2">
      <c r="A294" t="s">
        <v>85</v>
      </c>
      <c r="B294" s="1">
        <v>44197</v>
      </c>
      <c r="C294">
        <v>824</v>
      </c>
    </row>
    <row r="295" spans="1:3" x14ac:dyDescent="0.2">
      <c r="A295" t="s">
        <v>86</v>
      </c>
      <c r="B295" s="1">
        <v>44197</v>
      </c>
      <c r="C295">
        <v>687</v>
      </c>
    </row>
    <row r="296" spans="1:3" x14ac:dyDescent="0.2">
      <c r="A296" t="s">
        <v>87</v>
      </c>
      <c r="B296" s="1">
        <v>44197</v>
      </c>
      <c r="C296">
        <v>466</v>
      </c>
    </row>
    <row r="297" spans="1:3" x14ac:dyDescent="0.2">
      <c r="A297" t="s">
        <v>88</v>
      </c>
      <c r="B297" s="1">
        <v>44197</v>
      </c>
      <c r="C297">
        <v>399</v>
      </c>
    </row>
    <row r="298" spans="1:3" x14ac:dyDescent="0.2">
      <c r="A298" t="s">
        <v>89</v>
      </c>
      <c r="B298" s="1">
        <v>44197</v>
      </c>
      <c r="C298">
        <v>471</v>
      </c>
    </row>
    <row r="299" spans="1:3" x14ac:dyDescent="0.2">
      <c r="A299" t="s">
        <v>90</v>
      </c>
      <c r="B299" s="1">
        <v>44197</v>
      </c>
      <c r="C299">
        <v>314</v>
      </c>
    </row>
    <row r="300" spans="1:3" x14ac:dyDescent="0.2">
      <c r="A300" t="s">
        <v>91</v>
      </c>
      <c r="B300" s="1">
        <v>44197</v>
      </c>
      <c r="C300">
        <v>196</v>
      </c>
    </row>
    <row r="301" spans="1:3" x14ac:dyDescent="0.2">
      <c r="A301" t="s">
        <v>92</v>
      </c>
      <c r="B301" s="1">
        <v>44197</v>
      </c>
      <c r="C301">
        <v>2043</v>
      </c>
    </row>
    <row r="302" spans="1:3" x14ac:dyDescent="0.2">
      <c r="A302" t="s">
        <v>93</v>
      </c>
      <c r="B302" s="1">
        <v>44197</v>
      </c>
      <c r="C302">
        <v>385</v>
      </c>
    </row>
    <row r="303" spans="1:3" x14ac:dyDescent="0.2">
      <c r="A303" t="s">
        <v>94</v>
      </c>
      <c r="B303" s="1">
        <v>44197</v>
      </c>
      <c r="C303">
        <v>377</v>
      </c>
    </row>
    <row r="304" spans="1:3" x14ac:dyDescent="0.2">
      <c r="A304" t="s">
        <v>95</v>
      </c>
      <c r="B304" s="1">
        <v>44197</v>
      </c>
      <c r="C304">
        <v>168</v>
      </c>
    </row>
    <row r="305" spans="1:3" x14ac:dyDescent="0.2">
      <c r="A305" t="s">
        <v>96</v>
      </c>
      <c r="B305" s="1">
        <v>44197</v>
      </c>
      <c r="C305">
        <v>253</v>
      </c>
    </row>
    <row r="306" spans="1:3" x14ac:dyDescent="0.2">
      <c r="A306" t="s">
        <v>97</v>
      </c>
      <c r="B306" s="1">
        <v>44197</v>
      </c>
      <c r="C306">
        <v>425</v>
      </c>
    </row>
    <row r="307" spans="1:3" x14ac:dyDescent="0.2">
      <c r="A307" t="s">
        <v>98</v>
      </c>
      <c r="B307" s="1">
        <v>44197</v>
      </c>
      <c r="C307">
        <v>300</v>
      </c>
    </row>
    <row r="308" spans="1:3" x14ac:dyDescent="0.2">
      <c r="A308" t="s">
        <v>99</v>
      </c>
      <c r="B308" s="1">
        <v>44197</v>
      </c>
      <c r="C308">
        <v>250</v>
      </c>
    </row>
    <row r="309" spans="1:3" x14ac:dyDescent="0.2">
      <c r="A309" t="s">
        <v>100</v>
      </c>
      <c r="B309" s="1">
        <v>44197</v>
      </c>
      <c r="C309">
        <v>652</v>
      </c>
    </row>
    <row r="310" spans="1:3" x14ac:dyDescent="0.2">
      <c r="A310" t="s">
        <v>101</v>
      </c>
      <c r="B310" s="1">
        <v>44197</v>
      </c>
      <c r="C310">
        <v>147</v>
      </c>
    </row>
    <row r="311" spans="1:3" x14ac:dyDescent="0.2">
      <c r="A311" t="s">
        <v>102</v>
      </c>
      <c r="B311" s="1">
        <v>44197</v>
      </c>
      <c r="C311">
        <v>198</v>
      </c>
    </row>
    <row r="312" spans="1:3" x14ac:dyDescent="0.2">
      <c r="A312" t="s">
        <v>103</v>
      </c>
      <c r="B312" s="1">
        <v>44197</v>
      </c>
      <c r="C312">
        <v>452</v>
      </c>
    </row>
    <row r="313" spans="1:3" x14ac:dyDescent="0.2">
      <c r="A313" t="s">
        <v>104</v>
      </c>
      <c r="B313" s="1">
        <v>44197</v>
      </c>
      <c r="C313">
        <v>137</v>
      </c>
    </row>
    <row r="314" spans="1:3" x14ac:dyDescent="0.2">
      <c r="A314" t="s">
        <v>105</v>
      </c>
      <c r="B314" s="1">
        <v>44197</v>
      </c>
      <c r="C314">
        <v>197</v>
      </c>
    </row>
    <row r="315" spans="1:3" x14ac:dyDescent="0.2">
      <c r="A315" t="s">
        <v>106</v>
      </c>
      <c r="B315" s="1">
        <v>44197</v>
      </c>
      <c r="C315">
        <v>161</v>
      </c>
    </row>
    <row r="316" spans="1:3" x14ac:dyDescent="0.2">
      <c r="A316" t="s">
        <v>107</v>
      </c>
      <c r="B316" s="1">
        <v>44197</v>
      </c>
      <c r="C316">
        <v>214</v>
      </c>
    </row>
    <row r="317" spans="1:3" x14ac:dyDescent="0.2">
      <c r="A317" t="s">
        <v>108</v>
      </c>
      <c r="B317" s="1">
        <v>44197</v>
      </c>
      <c r="C317">
        <v>141</v>
      </c>
    </row>
    <row r="318" spans="1:3" x14ac:dyDescent="0.2">
      <c r="A318" t="s">
        <v>109</v>
      </c>
      <c r="B318" s="1">
        <v>44197</v>
      </c>
      <c r="C318">
        <v>286</v>
      </c>
    </row>
    <row r="319" spans="1:3" x14ac:dyDescent="0.2">
      <c r="A319" t="s">
        <v>110</v>
      </c>
      <c r="B319" s="1">
        <v>44197</v>
      </c>
      <c r="C319">
        <v>298</v>
      </c>
    </row>
    <row r="320" spans="1:3" x14ac:dyDescent="0.2">
      <c r="A320" t="s">
        <v>111</v>
      </c>
      <c r="B320" s="1">
        <v>44197</v>
      </c>
      <c r="C320">
        <v>122</v>
      </c>
    </row>
    <row r="321" spans="1:3" x14ac:dyDescent="0.2">
      <c r="A321" t="s">
        <v>112</v>
      </c>
      <c r="B321" s="1">
        <v>44197</v>
      </c>
      <c r="C321">
        <v>136</v>
      </c>
    </row>
    <row r="322" spans="1:3" x14ac:dyDescent="0.2">
      <c r="A322" t="s">
        <v>113</v>
      </c>
      <c r="B322" s="1">
        <v>44197</v>
      </c>
      <c r="C322">
        <v>86</v>
      </c>
    </row>
    <row r="323" spans="1:3" x14ac:dyDescent="0.2">
      <c r="A323" t="s">
        <v>114</v>
      </c>
      <c r="B323" s="1">
        <v>44197</v>
      </c>
      <c r="C323">
        <v>6629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1421D-F506-974F-8ACD-9E83CD2F485C}">
  <dimension ref="A1:M73"/>
  <sheetViews>
    <sheetView workbookViewId="0">
      <selection sqref="A1:M1"/>
    </sheetView>
  </sheetViews>
  <sheetFormatPr baseColWidth="10" defaultRowHeight="16" x14ac:dyDescent="0.2"/>
  <sheetData>
    <row r="1" spans="1:13" x14ac:dyDescent="0.2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</row>
    <row r="2" spans="1:13" x14ac:dyDescent="0.2">
      <c r="A2" s="1">
        <v>42370</v>
      </c>
      <c r="B2">
        <v>113.2</v>
      </c>
      <c r="C2">
        <v>119.5</v>
      </c>
      <c r="D2">
        <v>99</v>
      </c>
      <c r="E2">
        <v>114.9</v>
      </c>
      <c r="F2">
        <v>111.2</v>
      </c>
      <c r="G2">
        <v>116.8</v>
      </c>
      <c r="H2">
        <v>108.7</v>
      </c>
      <c r="I2">
        <v>98.1</v>
      </c>
      <c r="J2">
        <v>107.7</v>
      </c>
      <c r="K2">
        <v>114</v>
      </c>
      <c r="L2">
        <v>123.9</v>
      </c>
      <c r="M2">
        <v>112</v>
      </c>
    </row>
    <row r="3" spans="1:13" x14ac:dyDescent="0.2">
      <c r="A3" s="1">
        <v>42401</v>
      </c>
      <c r="B3" s="2">
        <v>113.6</v>
      </c>
      <c r="C3" s="2">
        <v>119.8</v>
      </c>
      <c r="D3" s="2">
        <v>98.7</v>
      </c>
      <c r="E3" s="2">
        <v>115.6</v>
      </c>
      <c r="F3" s="2">
        <v>111.6</v>
      </c>
      <c r="G3" s="2">
        <v>117.2</v>
      </c>
      <c r="H3" s="2">
        <v>109.2</v>
      </c>
      <c r="I3" s="2">
        <v>98</v>
      </c>
      <c r="J3" s="2">
        <v>108.2</v>
      </c>
      <c r="K3" s="2">
        <v>114.5</v>
      </c>
      <c r="L3" s="2">
        <v>124.4</v>
      </c>
      <c r="M3" s="2">
        <v>112.3</v>
      </c>
    </row>
    <row r="4" spans="1:13" x14ac:dyDescent="0.2">
      <c r="A4" s="1">
        <v>42430</v>
      </c>
      <c r="B4">
        <v>113.7</v>
      </c>
      <c r="C4">
        <v>120.1</v>
      </c>
      <c r="D4">
        <v>98.6</v>
      </c>
      <c r="E4">
        <v>115.6</v>
      </c>
      <c r="F4">
        <v>111.7</v>
      </c>
      <c r="G4">
        <v>117.2</v>
      </c>
      <c r="H4">
        <v>109.6</v>
      </c>
      <c r="I4">
        <v>98.1</v>
      </c>
      <c r="J4">
        <v>108.2</v>
      </c>
      <c r="K4">
        <v>114.7</v>
      </c>
      <c r="L4">
        <v>124.6</v>
      </c>
      <c r="M4">
        <v>112.5</v>
      </c>
    </row>
    <row r="5" spans="1:13" x14ac:dyDescent="0.2">
      <c r="A5" s="1">
        <v>42461</v>
      </c>
      <c r="B5">
        <v>113.8</v>
      </c>
      <c r="C5">
        <v>120.2</v>
      </c>
      <c r="D5">
        <v>98.7</v>
      </c>
      <c r="E5">
        <v>115.6</v>
      </c>
      <c r="F5">
        <v>111.8</v>
      </c>
      <c r="G5">
        <v>117.1</v>
      </c>
      <c r="H5">
        <v>109.7</v>
      </c>
      <c r="I5">
        <v>98.1</v>
      </c>
      <c r="J5">
        <v>108.2</v>
      </c>
      <c r="K5">
        <v>114.8</v>
      </c>
      <c r="L5">
        <v>124.7</v>
      </c>
      <c r="M5">
        <v>112.5</v>
      </c>
    </row>
    <row r="6" spans="1:13" x14ac:dyDescent="0.2">
      <c r="A6" s="1">
        <v>42491</v>
      </c>
      <c r="B6">
        <v>114</v>
      </c>
      <c r="C6">
        <v>120.4</v>
      </c>
      <c r="D6">
        <v>98.6</v>
      </c>
      <c r="E6">
        <v>116.2</v>
      </c>
      <c r="F6">
        <v>111.8</v>
      </c>
      <c r="G6">
        <v>117.2</v>
      </c>
      <c r="H6">
        <v>109.9</v>
      </c>
      <c r="I6">
        <v>98.1</v>
      </c>
      <c r="J6">
        <v>108.3</v>
      </c>
      <c r="K6">
        <v>114.8</v>
      </c>
      <c r="L6">
        <v>125</v>
      </c>
      <c r="M6">
        <v>112.7</v>
      </c>
    </row>
    <row r="7" spans="1:13" x14ac:dyDescent="0.2">
      <c r="A7" s="1">
        <v>42522</v>
      </c>
      <c r="B7">
        <v>114.1</v>
      </c>
      <c r="C7">
        <v>120.5</v>
      </c>
      <c r="D7">
        <v>98.5</v>
      </c>
      <c r="E7">
        <v>116.2</v>
      </c>
      <c r="F7">
        <v>111.9</v>
      </c>
      <c r="G7">
        <v>117.7</v>
      </c>
      <c r="H7">
        <v>109.9</v>
      </c>
      <c r="I7">
        <v>98.1</v>
      </c>
      <c r="J7">
        <v>108.3</v>
      </c>
      <c r="K7">
        <v>114.9</v>
      </c>
      <c r="L7">
        <v>124.9</v>
      </c>
      <c r="M7">
        <v>112.7</v>
      </c>
    </row>
    <row r="8" spans="1:13" x14ac:dyDescent="0.2">
      <c r="A8" s="1">
        <v>42552</v>
      </c>
      <c r="B8">
        <v>114.2</v>
      </c>
      <c r="C8">
        <v>120.6</v>
      </c>
      <c r="D8">
        <v>98.4</v>
      </c>
      <c r="E8">
        <v>116.3</v>
      </c>
      <c r="F8">
        <v>112.1</v>
      </c>
      <c r="G8">
        <v>117.8</v>
      </c>
      <c r="H8">
        <v>110</v>
      </c>
      <c r="I8">
        <v>98.1</v>
      </c>
      <c r="J8">
        <v>108.8</v>
      </c>
      <c r="K8">
        <v>115</v>
      </c>
      <c r="L8">
        <v>125.1</v>
      </c>
      <c r="M8">
        <v>113.1</v>
      </c>
    </row>
    <row r="9" spans="1:13" x14ac:dyDescent="0.2">
      <c r="A9" s="1">
        <v>42583</v>
      </c>
      <c r="B9">
        <v>114.8</v>
      </c>
      <c r="C9">
        <v>121.1</v>
      </c>
      <c r="D9">
        <v>98.2</v>
      </c>
      <c r="E9">
        <v>116.9</v>
      </c>
      <c r="F9">
        <v>112.1</v>
      </c>
      <c r="G9">
        <v>118.1</v>
      </c>
      <c r="H9">
        <v>111.6</v>
      </c>
      <c r="I9">
        <v>98.1</v>
      </c>
      <c r="J9">
        <v>111.1</v>
      </c>
      <c r="K9">
        <v>115</v>
      </c>
      <c r="L9">
        <v>125.4</v>
      </c>
      <c r="M9">
        <v>113.2</v>
      </c>
    </row>
    <row r="10" spans="1:13" x14ac:dyDescent="0.2">
      <c r="A10" s="1">
        <v>42614</v>
      </c>
      <c r="B10">
        <v>114.9</v>
      </c>
      <c r="C10">
        <v>121.3</v>
      </c>
      <c r="D10">
        <v>98.4</v>
      </c>
      <c r="E10">
        <v>117</v>
      </c>
      <c r="F10">
        <v>112.1</v>
      </c>
      <c r="G10">
        <v>118.5</v>
      </c>
      <c r="H10">
        <v>111.6</v>
      </c>
      <c r="I10">
        <v>98</v>
      </c>
      <c r="J10">
        <v>111.1</v>
      </c>
      <c r="K10">
        <v>115</v>
      </c>
      <c r="L10">
        <v>125.7</v>
      </c>
      <c r="M10">
        <v>113.2</v>
      </c>
    </row>
    <row r="11" spans="1:13" x14ac:dyDescent="0.2">
      <c r="A11" s="1">
        <v>42644</v>
      </c>
      <c r="B11">
        <v>114.9</v>
      </c>
      <c r="C11">
        <v>121.4</v>
      </c>
      <c r="D11">
        <v>98.4</v>
      </c>
      <c r="E11">
        <v>117</v>
      </c>
      <c r="F11">
        <v>112.3</v>
      </c>
      <c r="G11">
        <v>118.8</v>
      </c>
      <c r="H11">
        <v>111.7</v>
      </c>
      <c r="I11">
        <v>98</v>
      </c>
      <c r="J11">
        <v>111.2</v>
      </c>
      <c r="K11">
        <v>115</v>
      </c>
      <c r="L11">
        <v>125.7</v>
      </c>
      <c r="M11">
        <v>113.1</v>
      </c>
    </row>
    <row r="12" spans="1:13" x14ac:dyDescent="0.2">
      <c r="A12" s="1">
        <v>42675</v>
      </c>
      <c r="B12">
        <v>115.3</v>
      </c>
      <c r="C12">
        <v>122.1</v>
      </c>
      <c r="D12">
        <v>98.4</v>
      </c>
      <c r="E12">
        <v>117.6</v>
      </c>
      <c r="F12">
        <v>112.4</v>
      </c>
      <c r="G12">
        <v>119.1</v>
      </c>
      <c r="H12">
        <v>111.8</v>
      </c>
      <c r="I12">
        <v>97.9</v>
      </c>
      <c r="J12">
        <v>111</v>
      </c>
      <c r="K12">
        <v>115.1</v>
      </c>
      <c r="L12">
        <v>125.8</v>
      </c>
      <c r="M12">
        <v>113.7</v>
      </c>
    </row>
    <row r="13" spans="1:13" x14ac:dyDescent="0.2">
      <c r="A13" s="1">
        <v>42705</v>
      </c>
      <c r="B13">
        <v>115.4</v>
      </c>
      <c r="C13">
        <v>122.3</v>
      </c>
      <c r="D13">
        <v>98.3</v>
      </c>
      <c r="E13">
        <v>117.7</v>
      </c>
      <c r="F13">
        <v>112.5</v>
      </c>
      <c r="G13">
        <v>119.3</v>
      </c>
      <c r="H13">
        <v>111.9</v>
      </c>
      <c r="I13">
        <v>97.9</v>
      </c>
      <c r="J13">
        <v>111.1</v>
      </c>
      <c r="K13">
        <v>115.1</v>
      </c>
      <c r="L13">
        <v>126.1</v>
      </c>
      <c r="M13">
        <v>113.5</v>
      </c>
    </row>
    <row r="14" spans="1:13" x14ac:dyDescent="0.2">
      <c r="A14" s="1">
        <v>42736</v>
      </c>
      <c r="B14">
        <v>115.6</v>
      </c>
      <c r="C14">
        <v>122.9</v>
      </c>
      <c r="D14">
        <v>98.3</v>
      </c>
      <c r="E14">
        <v>117.7</v>
      </c>
      <c r="F14">
        <v>112.9</v>
      </c>
      <c r="G14">
        <v>119.7</v>
      </c>
      <c r="H14">
        <v>112.3</v>
      </c>
      <c r="I14">
        <v>97.9</v>
      </c>
      <c r="J14">
        <v>111.2</v>
      </c>
      <c r="K14">
        <v>116.3</v>
      </c>
      <c r="L14">
        <v>126.5</v>
      </c>
      <c r="M14">
        <v>113.6</v>
      </c>
    </row>
    <row r="15" spans="1:13" x14ac:dyDescent="0.2">
      <c r="A15" s="1">
        <v>42767</v>
      </c>
      <c r="B15">
        <v>116.2</v>
      </c>
      <c r="C15">
        <v>123.6</v>
      </c>
      <c r="D15">
        <v>98.5</v>
      </c>
      <c r="E15">
        <v>118.7</v>
      </c>
      <c r="F15">
        <v>113.3</v>
      </c>
      <c r="G15">
        <v>120</v>
      </c>
      <c r="H15">
        <v>112.6</v>
      </c>
      <c r="I15">
        <v>97.8</v>
      </c>
      <c r="J15">
        <v>111.6</v>
      </c>
      <c r="K15">
        <v>116.5</v>
      </c>
      <c r="L15">
        <v>127.3</v>
      </c>
      <c r="M15">
        <v>113.9</v>
      </c>
    </row>
    <row r="16" spans="1:13" x14ac:dyDescent="0.2">
      <c r="A16" s="1">
        <v>42795</v>
      </c>
      <c r="B16">
        <v>116.3</v>
      </c>
      <c r="C16">
        <v>123.9</v>
      </c>
      <c r="D16">
        <v>98.4</v>
      </c>
      <c r="E16">
        <v>118.7</v>
      </c>
      <c r="F16">
        <v>113.4</v>
      </c>
      <c r="G16">
        <v>120.2</v>
      </c>
      <c r="H16">
        <v>112.8</v>
      </c>
      <c r="I16">
        <v>97.9</v>
      </c>
      <c r="J16">
        <v>111.4</v>
      </c>
      <c r="K16">
        <v>116.6</v>
      </c>
      <c r="L16">
        <v>127.5</v>
      </c>
      <c r="M16">
        <v>114</v>
      </c>
    </row>
    <row r="17" spans="1:13" x14ac:dyDescent="0.2">
      <c r="A17" s="1">
        <v>42826</v>
      </c>
      <c r="B17">
        <v>116.6</v>
      </c>
      <c r="C17">
        <v>124.4</v>
      </c>
      <c r="D17">
        <v>98.6</v>
      </c>
      <c r="E17">
        <v>118.7</v>
      </c>
      <c r="F17">
        <v>113.9</v>
      </c>
      <c r="G17">
        <v>120.4</v>
      </c>
      <c r="H17">
        <v>113</v>
      </c>
      <c r="I17">
        <v>97.8</v>
      </c>
      <c r="J17">
        <v>111.4</v>
      </c>
      <c r="K17">
        <v>116.7</v>
      </c>
      <c r="L17">
        <v>127.7</v>
      </c>
      <c r="M17">
        <v>114.2</v>
      </c>
    </row>
    <row r="18" spans="1:13" x14ac:dyDescent="0.2">
      <c r="A18" s="1">
        <v>42856</v>
      </c>
      <c r="B18">
        <v>116.8</v>
      </c>
      <c r="C18">
        <v>124.7</v>
      </c>
      <c r="D18">
        <v>98.4</v>
      </c>
      <c r="E18">
        <v>119.3</v>
      </c>
      <c r="F18">
        <v>114.2</v>
      </c>
      <c r="G18">
        <v>120.6</v>
      </c>
      <c r="H18">
        <v>113.3</v>
      </c>
      <c r="I18">
        <v>97.8</v>
      </c>
      <c r="J18">
        <v>111.4</v>
      </c>
      <c r="K18">
        <v>116.7</v>
      </c>
      <c r="L18">
        <v>127.9</v>
      </c>
      <c r="M18">
        <v>114.2</v>
      </c>
    </row>
    <row r="19" spans="1:13" x14ac:dyDescent="0.2">
      <c r="A19" s="1">
        <v>42887</v>
      </c>
      <c r="B19">
        <v>116.8</v>
      </c>
      <c r="C19">
        <v>124.8</v>
      </c>
      <c r="D19">
        <v>98.2</v>
      </c>
      <c r="E19">
        <v>119.3</v>
      </c>
      <c r="F19">
        <v>114.2</v>
      </c>
      <c r="G19">
        <v>120.8</v>
      </c>
      <c r="H19">
        <v>113.5</v>
      </c>
      <c r="I19">
        <v>97.8</v>
      </c>
      <c r="J19">
        <v>111.5</v>
      </c>
      <c r="K19">
        <v>116.8</v>
      </c>
      <c r="L19">
        <v>128</v>
      </c>
      <c r="M19">
        <v>114.1</v>
      </c>
    </row>
    <row r="20" spans="1:13" x14ac:dyDescent="0.2">
      <c r="A20" s="1">
        <v>42917</v>
      </c>
      <c r="B20">
        <v>117.1</v>
      </c>
      <c r="C20">
        <v>125.2</v>
      </c>
      <c r="D20">
        <v>98</v>
      </c>
      <c r="E20">
        <v>119.3</v>
      </c>
      <c r="F20">
        <v>115</v>
      </c>
      <c r="G20">
        <v>121.2</v>
      </c>
      <c r="H20">
        <v>113.6</v>
      </c>
      <c r="I20">
        <v>97.8</v>
      </c>
      <c r="J20">
        <v>111.6</v>
      </c>
      <c r="K20">
        <v>116.8</v>
      </c>
      <c r="L20">
        <v>128.30000000000001</v>
      </c>
      <c r="M20">
        <v>114.4</v>
      </c>
    </row>
    <row r="21" spans="1:13" x14ac:dyDescent="0.2">
      <c r="A21" s="1">
        <v>42948</v>
      </c>
      <c r="B21">
        <v>117.4</v>
      </c>
      <c r="C21">
        <v>125.6</v>
      </c>
      <c r="D21">
        <v>97.9</v>
      </c>
      <c r="E21">
        <v>120.3</v>
      </c>
      <c r="F21">
        <v>115.1</v>
      </c>
      <c r="G21">
        <v>121.3</v>
      </c>
      <c r="H21">
        <v>113.9</v>
      </c>
      <c r="I21">
        <v>97.8</v>
      </c>
      <c r="J21">
        <v>111.5</v>
      </c>
      <c r="K21">
        <v>116.8</v>
      </c>
      <c r="L21">
        <v>128.9</v>
      </c>
      <c r="M21">
        <v>114.2</v>
      </c>
    </row>
    <row r="22" spans="1:13" x14ac:dyDescent="0.2">
      <c r="A22" s="1">
        <v>42979</v>
      </c>
      <c r="B22">
        <v>117.6</v>
      </c>
      <c r="C22">
        <v>126.1</v>
      </c>
      <c r="D22">
        <v>98.1</v>
      </c>
      <c r="E22">
        <v>120.3</v>
      </c>
      <c r="F22">
        <v>115.2</v>
      </c>
      <c r="G22">
        <v>121.5</v>
      </c>
      <c r="H22">
        <v>113.9</v>
      </c>
      <c r="I22">
        <v>97.7</v>
      </c>
      <c r="J22">
        <v>111.5</v>
      </c>
      <c r="K22">
        <v>116.8</v>
      </c>
      <c r="L22">
        <v>129</v>
      </c>
      <c r="M22">
        <v>114.4</v>
      </c>
    </row>
    <row r="23" spans="1:13" x14ac:dyDescent="0.2">
      <c r="A23" s="1">
        <v>43009</v>
      </c>
      <c r="B23">
        <v>117.6</v>
      </c>
      <c r="C23">
        <v>126.2</v>
      </c>
      <c r="D23">
        <v>98</v>
      </c>
      <c r="E23">
        <v>120.3</v>
      </c>
      <c r="F23">
        <v>115.2</v>
      </c>
      <c r="G23">
        <v>121.6</v>
      </c>
      <c r="H23">
        <v>114</v>
      </c>
      <c r="I23">
        <v>97.6</v>
      </c>
      <c r="J23">
        <v>111.6</v>
      </c>
      <c r="K23">
        <v>116.8</v>
      </c>
      <c r="L23">
        <v>129.1</v>
      </c>
      <c r="M23">
        <v>114.5</v>
      </c>
    </row>
    <row r="24" spans="1:13" x14ac:dyDescent="0.2">
      <c r="A24" s="1">
        <v>43040</v>
      </c>
      <c r="B24">
        <v>117.8</v>
      </c>
      <c r="C24">
        <v>126.5</v>
      </c>
      <c r="D24">
        <v>97.9</v>
      </c>
      <c r="E24">
        <v>120.7</v>
      </c>
      <c r="F24">
        <v>115.2</v>
      </c>
      <c r="G24">
        <v>121.7</v>
      </c>
      <c r="H24">
        <v>114.3</v>
      </c>
      <c r="I24">
        <v>97.4</v>
      </c>
      <c r="J24">
        <v>111.7</v>
      </c>
      <c r="K24">
        <v>116.8</v>
      </c>
      <c r="L24">
        <v>129.30000000000001</v>
      </c>
      <c r="M24">
        <v>114.5</v>
      </c>
    </row>
    <row r="25" spans="1:13" x14ac:dyDescent="0.2">
      <c r="A25" s="1">
        <v>43070</v>
      </c>
      <c r="B25">
        <v>117.9</v>
      </c>
      <c r="C25">
        <v>126.9</v>
      </c>
      <c r="D25">
        <v>97.8</v>
      </c>
      <c r="E25">
        <v>120.7</v>
      </c>
      <c r="F25">
        <v>115.2</v>
      </c>
      <c r="G25">
        <v>122</v>
      </c>
      <c r="H25">
        <v>114.3</v>
      </c>
      <c r="I25">
        <v>97.4</v>
      </c>
      <c r="J25">
        <v>111.7</v>
      </c>
      <c r="K25">
        <v>117</v>
      </c>
      <c r="L25">
        <v>129.4</v>
      </c>
      <c r="M25">
        <v>114.3</v>
      </c>
    </row>
    <row r="26" spans="1:13" x14ac:dyDescent="0.2">
      <c r="A26" s="1">
        <v>43101</v>
      </c>
      <c r="B26">
        <v>118.1</v>
      </c>
      <c r="C26">
        <v>127.2</v>
      </c>
      <c r="D26">
        <v>98</v>
      </c>
      <c r="E26">
        <v>120.7</v>
      </c>
      <c r="F26">
        <v>115.8</v>
      </c>
      <c r="G26">
        <v>122.4</v>
      </c>
      <c r="H26">
        <v>114.6</v>
      </c>
      <c r="I26">
        <v>97.3</v>
      </c>
      <c r="J26">
        <v>111.8</v>
      </c>
      <c r="K26">
        <v>117.7</v>
      </c>
      <c r="L26">
        <v>129.5</v>
      </c>
      <c r="M26">
        <v>114.6</v>
      </c>
    </row>
    <row r="27" spans="1:13" x14ac:dyDescent="0.2">
      <c r="A27" s="1">
        <v>43132</v>
      </c>
      <c r="B27">
        <v>118.3</v>
      </c>
      <c r="C27">
        <v>127.4</v>
      </c>
      <c r="D27">
        <v>97.8</v>
      </c>
      <c r="E27">
        <v>121.5</v>
      </c>
      <c r="F27">
        <v>115.7</v>
      </c>
      <c r="G27">
        <v>122.5</v>
      </c>
      <c r="H27">
        <v>114.2</v>
      </c>
      <c r="I27">
        <v>97.3</v>
      </c>
      <c r="J27">
        <v>112</v>
      </c>
      <c r="K27">
        <v>117.8</v>
      </c>
      <c r="L27">
        <v>129.6</v>
      </c>
      <c r="M27">
        <v>114.3</v>
      </c>
    </row>
    <row r="28" spans="1:13" x14ac:dyDescent="0.2">
      <c r="A28" s="1">
        <v>43160</v>
      </c>
      <c r="B28">
        <v>118.3</v>
      </c>
      <c r="C28">
        <v>127.6</v>
      </c>
      <c r="D28">
        <v>97.7</v>
      </c>
      <c r="E28">
        <v>121.5</v>
      </c>
      <c r="F28">
        <v>115.8</v>
      </c>
      <c r="G28">
        <v>122.6</v>
      </c>
      <c r="H28">
        <v>112.8</v>
      </c>
      <c r="I28">
        <v>97.2</v>
      </c>
      <c r="J28">
        <v>112</v>
      </c>
      <c r="K28">
        <v>117.9</v>
      </c>
      <c r="L28">
        <v>130</v>
      </c>
      <c r="M28">
        <v>114.5</v>
      </c>
    </row>
    <row r="29" spans="1:13" x14ac:dyDescent="0.2">
      <c r="A29" s="1">
        <v>43191</v>
      </c>
      <c r="B29">
        <v>118.4</v>
      </c>
      <c r="C29">
        <v>127.9</v>
      </c>
      <c r="D29">
        <v>97.8</v>
      </c>
      <c r="E29">
        <v>121.5</v>
      </c>
      <c r="F29">
        <v>115.9</v>
      </c>
      <c r="G29">
        <v>122.9</v>
      </c>
      <c r="H29">
        <v>112.8</v>
      </c>
      <c r="I29">
        <v>97.1</v>
      </c>
      <c r="J29">
        <v>112.1</v>
      </c>
      <c r="K29">
        <v>118</v>
      </c>
      <c r="L29">
        <v>130.5</v>
      </c>
      <c r="M29">
        <v>114.6</v>
      </c>
    </row>
    <row r="30" spans="1:13" x14ac:dyDescent="0.2">
      <c r="A30" s="1">
        <v>43221</v>
      </c>
      <c r="B30">
        <v>118.6</v>
      </c>
      <c r="C30">
        <v>128.1</v>
      </c>
      <c r="D30">
        <v>97.7</v>
      </c>
      <c r="E30">
        <v>122.3</v>
      </c>
      <c r="F30">
        <v>115.9</v>
      </c>
      <c r="G30">
        <v>122.9</v>
      </c>
      <c r="H30">
        <v>112.6</v>
      </c>
      <c r="I30">
        <v>96.9</v>
      </c>
      <c r="J30">
        <v>112</v>
      </c>
      <c r="K30">
        <v>118.1</v>
      </c>
      <c r="L30">
        <v>130.6</v>
      </c>
      <c r="M30">
        <v>114.7</v>
      </c>
    </row>
    <row r="31" spans="1:13" x14ac:dyDescent="0.2">
      <c r="A31" s="1">
        <v>43252</v>
      </c>
      <c r="B31">
        <v>116.9</v>
      </c>
      <c r="C31">
        <v>126.1</v>
      </c>
      <c r="D31">
        <v>95.2</v>
      </c>
      <c r="E31">
        <v>122.2</v>
      </c>
      <c r="F31">
        <v>113.1</v>
      </c>
      <c r="G31">
        <v>121.2</v>
      </c>
      <c r="H31">
        <v>111.7</v>
      </c>
      <c r="I31">
        <v>94</v>
      </c>
      <c r="J31">
        <v>108.7</v>
      </c>
      <c r="K31">
        <v>117.9</v>
      </c>
      <c r="L31">
        <v>129.6</v>
      </c>
      <c r="M31">
        <v>111.1</v>
      </c>
    </row>
    <row r="32" spans="1:13" x14ac:dyDescent="0.2">
      <c r="A32" s="1">
        <v>43282</v>
      </c>
      <c r="B32">
        <v>116.9</v>
      </c>
      <c r="C32">
        <v>126.2</v>
      </c>
      <c r="D32">
        <v>95.1</v>
      </c>
      <c r="E32">
        <v>122.2</v>
      </c>
      <c r="F32">
        <v>113.1</v>
      </c>
      <c r="G32">
        <v>121.2</v>
      </c>
      <c r="H32">
        <v>111.7</v>
      </c>
      <c r="I32">
        <v>94</v>
      </c>
      <c r="J32">
        <v>108.9</v>
      </c>
      <c r="K32">
        <v>118</v>
      </c>
      <c r="L32">
        <v>129.6</v>
      </c>
      <c r="M32">
        <v>111</v>
      </c>
    </row>
    <row r="33" spans="1:13" x14ac:dyDescent="0.2">
      <c r="A33" s="1">
        <v>43313</v>
      </c>
      <c r="B33">
        <v>117.2</v>
      </c>
      <c r="C33">
        <v>126.4</v>
      </c>
      <c r="D33">
        <v>95.1</v>
      </c>
      <c r="E33">
        <v>123.1</v>
      </c>
      <c r="F33">
        <v>113.2</v>
      </c>
      <c r="G33">
        <v>121.3</v>
      </c>
      <c r="H33">
        <v>111.8</v>
      </c>
      <c r="I33">
        <v>93.9</v>
      </c>
      <c r="J33">
        <v>109</v>
      </c>
      <c r="K33">
        <v>118.1</v>
      </c>
      <c r="L33">
        <v>129.80000000000001</v>
      </c>
      <c r="M33">
        <v>110.8</v>
      </c>
    </row>
    <row r="34" spans="1:13" x14ac:dyDescent="0.2">
      <c r="A34" s="1">
        <v>43344</v>
      </c>
      <c r="B34">
        <v>117.9</v>
      </c>
      <c r="C34">
        <v>127.4</v>
      </c>
      <c r="D34">
        <v>95</v>
      </c>
      <c r="E34">
        <v>123.1</v>
      </c>
      <c r="F34">
        <v>114.3</v>
      </c>
      <c r="G34">
        <v>121.3</v>
      </c>
      <c r="H34">
        <v>112.1</v>
      </c>
      <c r="I34">
        <v>96.1</v>
      </c>
      <c r="J34">
        <v>111.3</v>
      </c>
      <c r="K34">
        <v>118.1</v>
      </c>
      <c r="L34">
        <v>130.4</v>
      </c>
      <c r="M34">
        <v>111</v>
      </c>
    </row>
    <row r="35" spans="1:13" x14ac:dyDescent="0.2">
      <c r="A35" s="1">
        <v>43374</v>
      </c>
      <c r="B35">
        <v>118.1</v>
      </c>
      <c r="C35">
        <v>127.8</v>
      </c>
      <c r="D35">
        <v>95</v>
      </c>
      <c r="E35">
        <v>123.1</v>
      </c>
      <c r="F35">
        <v>114.8</v>
      </c>
      <c r="G35">
        <v>121.3</v>
      </c>
      <c r="H35">
        <v>112.4</v>
      </c>
      <c r="I35">
        <v>96.1</v>
      </c>
      <c r="J35">
        <v>111.4</v>
      </c>
      <c r="K35">
        <v>118.1</v>
      </c>
      <c r="L35">
        <v>130.6</v>
      </c>
      <c r="M35">
        <v>111.3</v>
      </c>
    </row>
    <row r="36" spans="1:13" x14ac:dyDescent="0.2">
      <c r="A36" s="1">
        <v>43405</v>
      </c>
      <c r="B36">
        <v>118.4</v>
      </c>
      <c r="C36">
        <v>128.4</v>
      </c>
      <c r="D36">
        <v>94.9</v>
      </c>
      <c r="E36">
        <v>123.5</v>
      </c>
      <c r="F36">
        <v>115.1</v>
      </c>
      <c r="G36">
        <v>121.5</v>
      </c>
      <c r="H36">
        <v>112.5</v>
      </c>
      <c r="I36">
        <v>96.1</v>
      </c>
      <c r="J36">
        <v>111.4</v>
      </c>
      <c r="K36">
        <v>118.4</v>
      </c>
      <c r="L36">
        <v>130.9</v>
      </c>
      <c r="M36">
        <v>111.5</v>
      </c>
    </row>
    <row r="37" spans="1:13" x14ac:dyDescent="0.2">
      <c r="A37" s="1">
        <v>43435</v>
      </c>
      <c r="B37">
        <v>118.4</v>
      </c>
      <c r="C37">
        <v>128.5</v>
      </c>
      <c r="D37">
        <v>94.7</v>
      </c>
      <c r="E37">
        <v>123.5</v>
      </c>
      <c r="F37">
        <v>115.3</v>
      </c>
      <c r="G37">
        <v>121.5</v>
      </c>
      <c r="H37">
        <v>112</v>
      </c>
      <c r="I37">
        <v>96.1</v>
      </c>
      <c r="J37">
        <v>111.5</v>
      </c>
      <c r="K37">
        <v>118.3</v>
      </c>
      <c r="L37">
        <v>131.1</v>
      </c>
      <c r="M37">
        <v>111.5</v>
      </c>
    </row>
    <row r="38" spans="1:13" x14ac:dyDescent="0.2">
      <c r="A38" s="1">
        <v>43466</v>
      </c>
      <c r="B38">
        <v>118.3</v>
      </c>
      <c r="C38">
        <v>129.30000000000001</v>
      </c>
      <c r="D38">
        <v>94.8</v>
      </c>
      <c r="E38">
        <v>123.5</v>
      </c>
      <c r="F38">
        <v>115.5</v>
      </c>
      <c r="G38">
        <v>121.8</v>
      </c>
      <c r="H38">
        <v>105.9</v>
      </c>
      <c r="I38">
        <v>96.1</v>
      </c>
      <c r="J38">
        <v>111.4</v>
      </c>
      <c r="K38">
        <v>118.8</v>
      </c>
      <c r="L38">
        <v>131.1</v>
      </c>
      <c r="M38">
        <v>111.9</v>
      </c>
    </row>
    <row r="39" spans="1:13" x14ac:dyDescent="0.2">
      <c r="A39" s="1">
        <v>43497</v>
      </c>
      <c r="B39">
        <v>118.6</v>
      </c>
      <c r="C39">
        <v>129.6</v>
      </c>
      <c r="D39">
        <v>94.7</v>
      </c>
      <c r="E39">
        <v>124.3</v>
      </c>
      <c r="F39">
        <v>115.8</v>
      </c>
      <c r="G39">
        <v>122</v>
      </c>
      <c r="H39">
        <v>106.4</v>
      </c>
      <c r="I39">
        <v>96.1</v>
      </c>
      <c r="J39">
        <v>111.6</v>
      </c>
      <c r="K39">
        <v>119.3</v>
      </c>
      <c r="L39">
        <v>131.30000000000001</v>
      </c>
      <c r="M39">
        <v>111.8</v>
      </c>
    </row>
    <row r="40" spans="1:13" x14ac:dyDescent="0.2">
      <c r="A40" s="1">
        <v>43525</v>
      </c>
      <c r="B40">
        <v>118.9</v>
      </c>
      <c r="C40">
        <v>129.80000000000001</v>
      </c>
      <c r="D40">
        <v>94.8</v>
      </c>
      <c r="E40">
        <v>124.3</v>
      </c>
      <c r="F40">
        <v>116.1</v>
      </c>
      <c r="G40">
        <v>122.3</v>
      </c>
      <c r="H40">
        <v>109.2</v>
      </c>
      <c r="I40">
        <v>96.1</v>
      </c>
      <c r="J40">
        <v>111.5</v>
      </c>
      <c r="K40">
        <v>119.4</v>
      </c>
      <c r="L40">
        <v>131.30000000000001</v>
      </c>
      <c r="M40">
        <v>112.2</v>
      </c>
    </row>
    <row r="41" spans="1:13" x14ac:dyDescent="0.2">
      <c r="A41" s="1">
        <v>43556</v>
      </c>
      <c r="B41">
        <v>119</v>
      </c>
      <c r="C41">
        <v>129.9</v>
      </c>
      <c r="D41">
        <v>94.7</v>
      </c>
      <c r="E41">
        <v>124.3</v>
      </c>
      <c r="F41">
        <v>116.1</v>
      </c>
      <c r="G41">
        <v>122.5</v>
      </c>
      <c r="H41">
        <v>109.7</v>
      </c>
      <c r="I41">
        <v>96</v>
      </c>
      <c r="J41">
        <v>111.6</v>
      </c>
      <c r="K41">
        <v>119.4</v>
      </c>
      <c r="L41">
        <v>131.6</v>
      </c>
      <c r="M41">
        <v>112.3</v>
      </c>
    </row>
    <row r="42" spans="1:13" x14ac:dyDescent="0.2">
      <c r="A42" s="1">
        <v>43586</v>
      </c>
      <c r="B42">
        <v>119.1</v>
      </c>
      <c r="C42">
        <v>130</v>
      </c>
      <c r="D42">
        <v>94.6</v>
      </c>
      <c r="E42">
        <v>124.7</v>
      </c>
      <c r="F42">
        <v>116.5</v>
      </c>
      <c r="G42">
        <v>122.5</v>
      </c>
      <c r="H42">
        <v>109.8</v>
      </c>
      <c r="I42">
        <v>96</v>
      </c>
      <c r="J42">
        <v>111.5</v>
      </c>
      <c r="K42">
        <v>119.5</v>
      </c>
      <c r="L42">
        <v>131.4</v>
      </c>
      <c r="M42">
        <v>112.3</v>
      </c>
    </row>
    <row r="43" spans="1:13" x14ac:dyDescent="0.2">
      <c r="A43" s="1">
        <v>43617</v>
      </c>
      <c r="B43">
        <v>119.1</v>
      </c>
      <c r="C43">
        <v>129.9</v>
      </c>
      <c r="D43">
        <v>94.5</v>
      </c>
      <c r="E43">
        <v>124.7</v>
      </c>
      <c r="F43">
        <v>116.6</v>
      </c>
      <c r="G43">
        <v>122.7</v>
      </c>
      <c r="H43">
        <v>109.5</v>
      </c>
      <c r="I43">
        <v>96</v>
      </c>
      <c r="J43">
        <v>111.6</v>
      </c>
      <c r="K43">
        <v>119.5</v>
      </c>
      <c r="L43">
        <v>131.69999999999999</v>
      </c>
      <c r="M43">
        <v>112.6</v>
      </c>
    </row>
    <row r="44" spans="1:13" x14ac:dyDescent="0.2">
      <c r="A44" s="1">
        <v>43647</v>
      </c>
      <c r="B44">
        <v>119.2</v>
      </c>
      <c r="C44">
        <v>130.1</v>
      </c>
      <c r="D44">
        <v>94.1</v>
      </c>
      <c r="E44">
        <v>124.8</v>
      </c>
      <c r="F44">
        <v>116.8</v>
      </c>
      <c r="G44">
        <v>122.8</v>
      </c>
      <c r="H44">
        <v>109.6</v>
      </c>
      <c r="I44">
        <v>96</v>
      </c>
      <c r="J44">
        <v>111.5</v>
      </c>
      <c r="K44">
        <v>119.6</v>
      </c>
      <c r="L44">
        <v>131.80000000000001</v>
      </c>
      <c r="M44">
        <v>113</v>
      </c>
    </row>
    <row r="45" spans="1:13" x14ac:dyDescent="0.2">
      <c r="A45" s="1">
        <v>43678</v>
      </c>
      <c r="B45">
        <v>119.5</v>
      </c>
      <c r="C45">
        <v>130.30000000000001</v>
      </c>
      <c r="D45">
        <v>94.1</v>
      </c>
      <c r="E45">
        <v>125.5</v>
      </c>
      <c r="F45">
        <v>116.8</v>
      </c>
      <c r="G45">
        <v>123</v>
      </c>
      <c r="H45">
        <v>109.5</v>
      </c>
      <c r="I45">
        <v>96</v>
      </c>
      <c r="J45">
        <v>111.5</v>
      </c>
      <c r="K45">
        <v>119.7</v>
      </c>
      <c r="L45">
        <v>132</v>
      </c>
      <c r="M45">
        <v>113.6</v>
      </c>
    </row>
    <row r="46" spans="1:13" x14ac:dyDescent="0.2">
      <c r="A46" s="1">
        <v>43709</v>
      </c>
      <c r="B46">
        <v>119.7</v>
      </c>
      <c r="C46">
        <v>130.4</v>
      </c>
      <c r="D46">
        <v>94.1</v>
      </c>
      <c r="E46">
        <v>125.5</v>
      </c>
      <c r="F46">
        <v>116.7</v>
      </c>
      <c r="G46">
        <v>122.9</v>
      </c>
      <c r="H46">
        <v>109.6</v>
      </c>
      <c r="I46">
        <v>96</v>
      </c>
      <c r="J46">
        <v>112.2</v>
      </c>
      <c r="K46">
        <v>120.2</v>
      </c>
      <c r="L46">
        <v>132.19999999999999</v>
      </c>
      <c r="M46">
        <v>114</v>
      </c>
    </row>
    <row r="47" spans="1:13" x14ac:dyDescent="0.2">
      <c r="A47" s="1">
        <v>43739</v>
      </c>
      <c r="B47">
        <v>119.8</v>
      </c>
      <c r="C47">
        <v>130.5</v>
      </c>
      <c r="D47">
        <v>93.8</v>
      </c>
      <c r="E47">
        <v>125.6</v>
      </c>
      <c r="F47">
        <v>116.7</v>
      </c>
      <c r="G47">
        <v>123</v>
      </c>
      <c r="H47">
        <v>109.8</v>
      </c>
      <c r="I47">
        <v>97.5</v>
      </c>
      <c r="J47">
        <v>112.2</v>
      </c>
      <c r="K47">
        <v>120.3</v>
      </c>
      <c r="L47">
        <v>132.19999999999999</v>
      </c>
      <c r="M47">
        <v>113.8</v>
      </c>
    </row>
    <row r="48" spans="1:13" x14ac:dyDescent="0.2">
      <c r="A48" s="1">
        <v>43770</v>
      </c>
      <c r="B48">
        <v>120.1</v>
      </c>
      <c r="C48">
        <v>130.69999999999999</v>
      </c>
      <c r="D48">
        <v>93.9</v>
      </c>
      <c r="E48">
        <v>126.1</v>
      </c>
      <c r="F48">
        <v>116.8</v>
      </c>
      <c r="G48">
        <v>123.2</v>
      </c>
      <c r="H48">
        <v>109.8</v>
      </c>
      <c r="I48">
        <v>97.5</v>
      </c>
      <c r="J48">
        <v>112.3</v>
      </c>
      <c r="K48">
        <v>120.3</v>
      </c>
      <c r="L48">
        <v>132.30000000000001</v>
      </c>
      <c r="M48">
        <v>114.3</v>
      </c>
    </row>
    <row r="49" spans="1:13" x14ac:dyDescent="0.2">
      <c r="A49" s="1">
        <v>43800</v>
      </c>
      <c r="B49">
        <v>120.1</v>
      </c>
      <c r="C49">
        <v>130.80000000000001</v>
      </c>
      <c r="D49">
        <v>93.8</v>
      </c>
      <c r="E49">
        <v>126.1</v>
      </c>
      <c r="F49">
        <v>116.9</v>
      </c>
      <c r="G49">
        <v>123.2</v>
      </c>
      <c r="H49">
        <v>109.9</v>
      </c>
      <c r="I49">
        <v>97.5</v>
      </c>
      <c r="J49">
        <v>112.2</v>
      </c>
      <c r="K49">
        <v>120.3</v>
      </c>
      <c r="L49">
        <v>132.5</v>
      </c>
      <c r="M49">
        <v>114.2</v>
      </c>
    </row>
    <row r="50" spans="1:13" x14ac:dyDescent="0.2">
      <c r="A50" s="1">
        <v>43831</v>
      </c>
      <c r="B50">
        <v>120.2</v>
      </c>
      <c r="C50">
        <v>131</v>
      </c>
      <c r="D50">
        <v>93.7</v>
      </c>
      <c r="E50">
        <v>126.2</v>
      </c>
      <c r="F50">
        <v>116.9</v>
      </c>
      <c r="G50">
        <v>123.5</v>
      </c>
      <c r="H50">
        <v>107.4</v>
      </c>
      <c r="I50">
        <v>97.5</v>
      </c>
      <c r="J50">
        <v>112.4</v>
      </c>
      <c r="K50">
        <v>120.8</v>
      </c>
      <c r="L50">
        <v>132.6</v>
      </c>
      <c r="M50">
        <v>114.7</v>
      </c>
    </row>
    <row r="51" spans="1:13" x14ac:dyDescent="0.2">
      <c r="A51" s="1">
        <v>43862</v>
      </c>
      <c r="B51">
        <v>120.1</v>
      </c>
      <c r="C51">
        <v>131.19999999999999</v>
      </c>
      <c r="D51">
        <v>93.7</v>
      </c>
      <c r="E51">
        <v>126.7</v>
      </c>
      <c r="F51">
        <v>117</v>
      </c>
      <c r="G51">
        <v>123.6</v>
      </c>
      <c r="H51">
        <v>106.6</v>
      </c>
      <c r="I51">
        <v>97.5</v>
      </c>
      <c r="J51">
        <v>112.4</v>
      </c>
      <c r="K51">
        <v>120.9</v>
      </c>
      <c r="L51">
        <v>132.80000000000001</v>
      </c>
      <c r="M51">
        <v>114.6</v>
      </c>
    </row>
    <row r="52" spans="1:13" x14ac:dyDescent="0.2">
      <c r="A52" s="1">
        <v>43891</v>
      </c>
      <c r="B52">
        <v>120.4</v>
      </c>
      <c r="C52">
        <v>131.4</v>
      </c>
      <c r="D52">
        <v>93.6</v>
      </c>
      <c r="E52">
        <v>126.7</v>
      </c>
      <c r="F52">
        <v>117</v>
      </c>
      <c r="G52">
        <v>124</v>
      </c>
      <c r="H52">
        <v>109.5</v>
      </c>
      <c r="I52">
        <v>97.5</v>
      </c>
      <c r="J52">
        <v>112.3</v>
      </c>
      <c r="K52">
        <v>120.9</v>
      </c>
      <c r="L52">
        <v>132.5</v>
      </c>
      <c r="M52">
        <v>115.1</v>
      </c>
    </row>
    <row r="53" spans="1:13" x14ac:dyDescent="0.2">
      <c r="A53" s="1">
        <v>43922</v>
      </c>
      <c r="B53">
        <v>120.5</v>
      </c>
      <c r="C53">
        <v>131.30000000000001</v>
      </c>
      <c r="D53">
        <v>93.6</v>
      </c>
      <c r="E53">
        <v>126.7</v>
      </c>
      <c r="F53">
        <v>116.5</v>
      </c>
      <c r="G53">
        <v>124</v>
      </c>
      <c r="H53">
        <v>109.9</v>
      </c>
      <c r="I53">
        <v>97.5</v>
      </c>
      <c r="J53">
        <v>112.3</v>
      </c>
      <c r="K53">
        <v>120.8</v>
      </c>
      <c r="L53">
        <v>132.5</v>
      </c>
      <c r="M53">
        <v>114.9</v>
      </c>
    </row>
    <row r="54" spans="1:13" x14ac:dyDescent="0.2">
      <c r="A54" s="1">
        <v>43952</v>
      </c>
      <c r="B54">
        <v>120.4</v>
      </c>
      <c r="C54">
        <v>131.4</v>
      </c>
      <c r="D54">
        <v>93.6</v>
      </c>
      <c r="E54">
        <v>126.5</v>
      </c>
      <c r="F54">
        <v>116.3</v>
      </c>
      <c r="G54">
        <v>124</v>
      </c>
      <c r="H54">
        <v>110</v>
      </c>
      <c r="I54">
        <v>97.5</v>
      </c>
      <c r="J54">
        <v>112.3</v>
      </c>
      <c r="K54">
        <v>120.7</v>
      </c>
      <c r="L54">
        <v>132.6</v>
      </c>
      <c r="M54">
        <v>115.5</v>
      </c>
    </row>
    <row r="55" spans="1:13" x14ac:dyDescent="0.2">
      <c r="A55" s="1">
        <v>43983</v>
      </c>
      <c r="B55">
        <v>120.5</v>
      </c>
      <c r="C55">
        <v>131.6</v>
      </c>
      <c r="D55">
        <v>93.5</v>
      </c>
      <c r="E55">
        <v>126.5</v>
      </c>
      <c r="F55">
        <v>116.4</v>
      </c>
      <c r="G55">
        <v>124.1</v>
      </c>
      <c r="H55">
        <v>109.3</v>
      </c>
      <c r="I55">
        <v>97.5</v>
      </c>
      <c r="J55">
        <v>112.3</v>
      </c>
      <c r="K55">
        <v>120.5</v>
      </c>
      <c r="L55">
        <v>132.1</v>
      </c>
      <c r="M55">
        <v>116</v>
      </c>
    </row>
    <row r="56" spans="1:13" x14ac:dyDescent="0.2">
      <c r="A56" s="1">
        <v>44013</v>
      </c>
      <c r="B56">
        <v>120.5</v>
      </c>
      <c r="C56">
        <v>131.69999999999999</v>
      </c>
      <c r="D56">
        <v>93.5</v>
      </c>
      <c r="E56">
        <v>126.5</v>
      </c>
      <c r="F56">
        <v>116.7</v>
      </c>
      <c r="G56">
        <v>124.2</v>
      </c>
      <c r="H56">
        <v>109.4</v>
      </c>
      <c r="I56">
        <v>97.5</v>
      </c>
      <c r="J56">
        <v>112.3</v>
      </c>
      <c r="K56">
        <v>121</v>
      </c>
      <c r="L56">
        <v>132</v>
      </c>
      <c r="M56">
        <v>116.3</v>
      </c>
    </row>
    <row r="57" spans="1:13" x14ac:dyDescent="0.2">
      <c r="A57" s="1">
        <v>44044</v>
      </c>
      <c r="B57">
        <v>120.8</v>
      </c>
      <c r="C57">
        <v>132.1</v>
      </c>
      <c r="D57">
        <v>93.5</v>
      </c>
      <c r="E57">
        <v>126.7</v>
      </c>
      <c r="F57">
        <v>116.7</v>
      </c>
      <c r="G57">
        <v>124.3</v>
      </c>
      <c r="H57">
        <v>109.6</v>
      </c>
      <c r="I57">
        <v>97.5</v>
      </c>
      <c r="J57">
        <v>112.2</v>
      </c>
      <c r="K57">
        <v>121</v>
      </c>
      <c r="L57">
        <v>132.1</v>
      </c>
      <c r="M57">
        <v>117.1</v>
      </c>
    </row>
    <row r="58" spans="1:13" x14ac:dyDescent="0.2">
      <c r="A58" s="1">
        <v>44075</v>
      </c>
      <c r="B58">
        <v>120.9</v>
      </c>
      <c r="C58">
        <v>132.19999999999999</v>
      </c>
      <c r="D58">
        <v>93.5</v>
      </c>
      <c r="E58">
        <v>126.7</v>
      </c>
      <c r="F58">
        <v>116.8</v>
      </c>
      <c r="G58">
        <v>124.3</v>
      </c>
      <c r="H58">
        <v>109.5</v>
      </c>
      <c r="I58">
        <v>97.5</v>
      </c>
      <c r="J58">
        <v>112.3</v>
      </c>
      <c r="K58">
        <v>121.1</v>
      </c>
      <c r="L58">
        <v>132.30000000000001</v>
      </c>
      <c r="M58">
        <v>117.1</v>
      </c>
    </row>
    <row r="59" spans="1:13" x14ac:dyDescent="0.2">
      <c r="A59" s="1">
        <v>44105</v>
      </c>
      <c r="B59">
        <v>120.8</v>
      </c>
      <c r="C59">
        <v>132.19999999999999</v>
      </c>
      <c r="D59">
        <v>93.4</v>
      </c>
      <c r="E59">
        <v>126.7</v>
      </c>
      <c r="F59">
        <v>116.8</v>
      </c>
      <c r="G59">
        <v>124.4</v>
      </c>
      <c r="H59">
        <v>109.6</v>
      </c>
      <c r="I59">
        <v>97.5</v>
      </c>
      <c r="J59">
        <v>112.4</v>
      </c>
      <c r="K59">
        <v>121.1</v>
      </c>
      <c r="L59">
        <v>132.30000000000001</v>
      </c>
      <c r="M59">
        <v>117</v>
      </c>
    </row>
    <row r="60" spans="1:13" x14ac:dyDescent="0.2">
      <c r="A60" s="1">
        <v>44136</v>
      </c>
      <c r="B60">
        <v>120.9</v>
      </c>
      <c r="C60">
        <v>132.30000000000001</v>
      </c>
      <c r="D60">
        <v>93.4</v>
      </c>
      <c r="E60">
        <v>126.8</v>
      </c>
      <c r="F60">
        <v>116.7</v>
      </c>
      <c r="G60">
        <v>124.4</v>
      </c>
      <c r="H60">
        <v>109.6</v>
      </c>
      <c r="I60">
        <v>97.5</v>
      </c>
      <c r="J60">
        <v>112.4</v>
      </c>
      <c r="K60">
        <v>121</v>
      </c>
      <c r="L60">
        <v>132.30000000000001</v>
      </c>
      <c r="M60">
        <v>116.9</v>
      </c>
    </row>
    <row r="61" spans="1:13" x14ac:dyDescent="0.2">
      <c r="A61" s="1">
        <v>44166</v>
      </c>
      <c r="B61">
        <v>120.9</v>
      </c>
      <c r="C61">
        <v>132.4</v>
      </c>
      <c r="D61">
        <v>93.4</v>
      </c>
      <c r="E61">
        <v>126.8</v>
      </c>
      <c r="F61">
        <v>116.8</v>
      </c>
      <c r="G61">
        <v>124.4</v>
      </c>
      <c r="H61">
        <v>109.6</v>
      </c>
      <c r="I61">
        <v>97.5</v>
      </c>
      <c r="J61">
        <v>112.4</v>
      </c>
      <c r="K61">
        <v>121</v>
      </c>
      <c r="L61">
        <v>132.30000000000001</v>
      </c>
      <c r="M61">
        <v>116.7</v>
      </c>
    </row>
    <row r="62" spans="1:13" x14ac:dyDescent="0.2">
      <c r="A62" s="1">
        <v>44197</v>
      </c>
      <c r="B62">
        <v>121</v>
      </c>
      <c r="C62">
        <v>132.6</v>
      </c>
      <c r="D62">
        <v>93.3</v>
      </c>
      <c r="E62">
        <v>126.8</v>
      </c>
      <c r="F62">
        <v>117.1</v>
      </c>
      <c r="G62">
        <v>124.4</v>
      </c>
      <c r="H62">
        <v>106.8</v>
      </c>
      <c r="I62">
        <v>97.5</v>
      </c>
      <c r="J62">
        <v>112.5</v>
      </c>
      <c r="K62">
        <v>121</v>
      </c>
      <c r="L62">
        <v>132.5</v>
      </c>
      <c r="M62">
        <v>116.8</v>
      </c>
    </row>
    <row r="63" spans="1:13" x14ac:dyDescent="0.2">
      <c r="A63" s="1">
        <v>44228</v>
      </c>
      <c r="B63">
        <v>121</v>
      </c>
      <c r="C63">
        <v>132.69999999999999</v>
      </c>
      <c r="D63">
        <v>93.3</v>
      </c>
      <c r="E63">
        <v>127.2</v>
      </c>
      <c r="F63">
        <v>117.3</v>
      </c>
      <c r="G63">
        <v>124.5</v>
      </c>
      <c r="H63">
        <v>107.1</v>
      </c>
      <c r="I63">
        <v>97.5</v>
      </c>
      <c r="J63">
        <v>112.5</v>
      </c>
      <c r="K63">
        <v>121</v>
      </c>
      <c r="L63">
        <v>132.4</v>
      </c>
      <c r="M63">
        <v>116.4</v>
      </c>
    </row>
    <row r="64" spans="1:13" x14ac:dyDescent="0.2">
      <c r="A64" s="1">
        <v>44256</v>
      </c>
      <c r="B64">
        <v>121.2</v>
      </c>
      <c r="C64">
        <v>132.9</v>
      </c>
      <c r="D64">
        <v>93.3</v>
      </c>
      <c r="E64">
        <v>127.2</v>
      </c>
      <c r="F64">
        <v>118</v>
      </c>
      <c r="G64">
        <v>124.6</v>
      </c>
      <c r="H64">
        <v>110.2</v>
      </c>
      <c r="I64">
        <v>97.5</v>
      </c>
      <c r="J64">
        <v>112.9</v>
      </c>
      <c r="K64">
        <v>120.9</v>
      </c>
      <c r="L64">
        <v>132.5</v>
      </c>
      <c r="M64">
        <v>116.2</v>
      </c>
    </row>
    <row r="65" spans="1:13" x14ac:dyDescent="0.2">
      <c r="A65" s="1">
        <v>44287</v>
      </c>
      <c r="B65">
        <v>121.3</v>
      </c>
      <c r="C65">
        <v>133</v>
      </c>
      <c r="D65">
        <v>93.2</v>
      </c>
      <c r="E65">
        <v>127.2</v>
      </c>
      <c r="F65">
        <v>118.4</v>
      </c>
      <c r="G65">
        <v>124.6</v>
      </c>
      <c r="H65">
        <v>110.6</v>
      </c>
      <c r="I65">
        <v>97.5</v>
      </c>
      <c r="J65">
        <v>113.1</v>
      </c>
      <c r="K65">
        <v>121.1</v>
      </c>
      <c r="L65">
        <v>132.69999999999999</v>
      </c>
      <c r="M65">
        <v>116.3</v>
      </c>
    </row>
    <row r="66" spans="1:13" x14ac:dyDescent="0.2">
      <c r="A66" s="1">
        <v>44317</v>
      </c>
      <c r="B66">
        <v>121.4</v>
      </c>
      <c r="C66">
        <v>133.1</v>
      </c>
      <c r="D66">
        <v>93.1</v>
      </c>
      <c r="E66">
        <v>127.3</v>
      </c>
      <c r="F66">
        <v>118.7</v>
      </c>
      <c r="G66">
        <v>124.7</v>
      </c>
      <c r="H66">
        <v>110.9</v>
      </c>
      <c r="I66">
        <v>97.5</v>
      </c>
      <c r="J66">
        <v>113</v>
      </c>
      <c r="K66">
        <v>121.1</v>
      </c>
      <c r="L66">
        <v>132.80000000000001</v>
      </c>
      <c r="M66">
        <v>116.3</v>
      </c>
    </row>
    <row r="67" spans="1:13" x14ac:dyDescent="0.2">
      <c r="A67" s="1">
        <v>44348</v>
      </c>
      <c r="B67">
        <v>121.4</v>
      </c>
      <c r="C67">
        <v>133.19999999999999</v>
      </c>
      <c r="D67">
        <v>93.1</v>
      </c>
      <c r="E67">
        <v>127.3</v>
      </c>
      <c r="F67">
        <v>118.7</v>
      </c>
      <c r="G67">
        <v>124.7</v>
      </c>
      <c r="H67">
        <v>110.4</v>
      </c>
      <c r="I67">
        <v>97.5</v>
      </c>
      <c r="J67">
        <v>113</v>
      </c>
      <c r="K67">
        <v>121.1</v>
      </c>
      <c r="L67">
        <v>132.80000000000001</v>
      </c>
      <c r="M67">
        <v>116.4</v>
      </c>
    </row>
    <row r="68" spans="1:13" x14ac:dyDescent="0.2">
      <c r="A68" s="1">
        <v>44378</v>
      </c>
      <c r="B68">
        <v>121.3</v>
      </c>
      <c r="C68">
        <v>133.19999999999999</v>
      </c>
      <c r="D68">
        <v>93.1</v>
      </c>
      <c r="E68">
        <v>127.3</v>
      </c>
      <c r="F68">
        <v>118.7</v>
      </c>
      <c r="G68">
        <v>124.7</v>
      </c>
      <c r="H68">
        <v>110.5</v>
      </c>
      <c r="I68">
        <v>97.5</v>
      </c>
      <c r="J68">
        <v>113</v>
      </c>
      <c r="K68">
        <v>121.1</v>
      </c>
      <c r="L68">
        <v>132.9</v>
      </c>
      <c r="M68">
        <v>116.4</v>
      </c>
    </row>
    <row r="69" spans="1:13" x14ac:dyDescent="0.2">
      <c r="A69" s="1">
        <v>44409</v>
      </c>
      <c r="B69">
        <v>121.5</v>
      </c>
      <c r="C69">
        <v>133.30000000000001</v>
      </c>
      <c r="D69">
        <v>93.1</v>
      </c>
      <c r="E69">
        <v>127.4</v>
      </c>
      <c r="F69">
        <v>118.7</v>
      </c>
      <c r="G69">
        <v>124.7</v>
      </c>
      <c r="H69">
        <v>110.4</v>
      </c>
      <c r="I69">
        <v>97.5</v>
      </c>
      <c r="J69">
        <v>113</v>
      </c>
      <c r="K69">
        <v>121</v>
      </c>
      <c r="L69">
        <v>132.9</v>
      </c>
      <c r="M69">
        <v>116.4</v>
      </c>
    </row>
    <row r="70" spans="1:13" x14ac:dyDescent="0.2">
      <c r="A70" s="1">
        <v>44440</v>
      </c>
      <c r="B70">
        <v>121.6</v>
      </c>
      <c r="C70">
        <v>133.5</v>
      </c>
      <c r="D70">
        <v>93</v>
      </c>
      <c r="E70">
        <v>127.5</v>
      </c>
      <c r="F70">
        <v>118.8</v>
      </c>
      <c r="G70">
        <v>124.7</v>
      </c>
      <c r="H70">
        <v>110.5</v>
      </c>
      <c r="I70">
        <v>97.5</v>
      </c>
      <c r="J70">
        <v>113</v>
      </c>
      <c r="K70">
        <v>121</v>
      </c>
      <c r="L70">
        <v>132.69999999999999</v>
      </c>
      <c r="M70">
        <v>116.5</v>
      </c>
    </row>
    <row r="71" spans="1:13" x14ac:dyDescent="0.2">
      <c r="A71" s="1">
        <v>44470</v>
      </c>
      <c r="B71">
        <v>121.6</v>
      </c>
      <c r="C71">
        <v>133.80000000000001</v>
      </c>
      <c r="D71">
        <v>93</v>
      </c>
      <c r="E71">
        <v>127.5</v>
      </c>
      <c r="F71">
        <v>119.3</v>
      </c>
      <c r="G71">
        <v>124.7</v>
      </c>
      <c r="H71">
        <v>110.8</v>
      </c>
      <c r="I71">
        <v>97.5</v>
      </c>
      <c r="J71">
        <v>112.6</v>
      </c>
      <c r="K71">
        <v>121</v>
      </c>
      <c r="L71">
        <v>133.1</v>
      </c>
      <c r="M71">
        <v>116.8</v>
      </c>
    </row>
    <row r="72" spans="1:13" x14ac:dyDescent="0.2">
      <c r="A72" s="1">
        <v>44501</v>
      </c>
      <c r="B72">
        <v>122</v>
      </c>
      <c r="C72">
        <v>134.4</v>
      </c>
      <c r="D72">
        <v>93</v>
      </c>
      <c r="E72">
        <v>127.8</v>
      </c>
      <c r="F72">
        <v>119.7</v>
      </c>
      <c r="G72">
        <v>124.7</v>
      </c>
      <c r="H72" s="2" t="s">
        <v>0</v>
      </c>
      <c r="I72">
        <v>97.5</v>
      </c>
      <c r="J72">
        <v>112.6</v>
      </c>
      <c r="K72">
        <v>121.1</v>
      </c>
      <c r="L72">
        <v>133.5</v>
      </c>
      <c r="M72">
        <v>117</v>
      </c>
    </row>
    <row r="73" spans="1:13" x14ac:dyDescent="0.2">
      <c r="A73" s="1">
        <v>44531</v>
      </c>
      <c r="B73">
        <v>122.2</v>
      </c>
      <c r="C73">
        <v>135.19999999999999</v>
      </c>
      <c r="D73">
        <v>93</v>
      </c>
      <c r="E73">
        <v>127.9</v>
      </c>
      <c r="F73">
        <v>120</v>
      </c>
      <c r="G73">
        <v>124.7</v>
      </c>
      <c r="H73">
        <v>111.7</v>
      </c>
      <c r="I73">
        <v>97.5</v>
      </c>
      <c r="J73">
        <v>112.9</v>
      </c>
      <c r="K73">
        <v>121.2</v>
      </c>
      <c r="L73">
        <v>134</v>
      </c>
      <c r="M73">
        <v>117.2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B3745-5086-184F-B023-2D35B8FC00AE}">
  <dimension ref="A1:E261"/>
  <sheetViews>
    <sheetView topLeftCell="A44" workbookViewId="0">
      <selection activeCell="G38" sqref="G38"/>
    </sheetView>
  </sheetViews>
  <sheetFormatPr baseColWidth="10" defaultRowHeight="16" x14ac:dyDescent="0.2"/>
  <cols>
    <col min="1" max="1" width="10.83203125" bestFit="1" customWidth="1"/>
    <col min="2" max="2" width="62.33203125" bestFit="1" customWidth="1"/>
    <col min="3" max="3" width="34.83203125" bestFit="1" customWidth="1"/>
    <col min="4" max="4" width="17.5" bestFit="1" customWidth="1"/>
    <col min="5" max="5" width="11.83203125" customWidth="1"/>
    <col min="7" max="17" width="6.6640625" bestFit="1" customWidth="1"/>
  </cols>
  <sheetData>
    <row r="1" spans="1:5" x14ac:dyDescent="0.2">
      <c r="A1" t="s">
        <v>14</v>
      </c>
      <c r="B1" t="s">
        <v>34</v>
      </c>
      <c r="C1" t="s">
        <v>132</v>
      </c>
      <c r="D1" t="s">
        <v>133</v>
      </c>
    </row>
    <row r="2" spans="1:5" x14ac:dyDescent="0.2">
      <c r="A2" s="1">
        <v>40179</v>
      </c>
      <c r="B2" t="s">
        <v>15</v>
      </c>
      <c r="C2">
        <v>223.2</v>
      </c>
      <c r="D2">
        <v>780</v>
      </c>
      <c r="E2" s="10"/>
    </row>
    <row r="3" spans="1:5" x14ac:dyDescent="0.2">
      <c r="A3" s="1">
        <v>40179</v>
      </c>
      <c r="B3" t="s">
        <v>16</v>
      </c>
      <c r="C3">
        <v>52.4</v>
      </c>
      <c r="D3">
        <v>2800</v>
      </c>
    </row>
    <row r="4" spans="1:5" x14ac:dyDescent="0.2">
      <c r="A4" s="1">
        <v>40179</v>
      </c>
      <c r="B4" t="s">
        <v>17</v>
      </c>
      <c r="C4">
        <v>1480.4</v>
      </c>
      <c r="D4">
        <v>1270</v>
      </c>
    </row>
    <row r="5" spans="1:5" x14ac:dyDescent="0.2">
      <c r="A5" s="1">
        <v>40179</v>
      </c>
      <c r="B5" t="s">
        <v>18</v>
      </c>
      <c r="C5">
        <v>47</v>
      </c>
      <c r="D5">
        <v>2300</v>
      </c>
    </row>
    <row r="6" spans="1:5" x14ac:dyDescent="0.2">
      <c r="A6" s="1">
        <v>40179</v>
      </c>
      <c r="B6" t="s">
        <v>19</v>
      </c>
      <c r="C6">
        <v>54.6</v>
      </c>
      <c r="D6">
        <v>1210</v>
      </c>
    </row>
    <row r="7" spans="1:5" x14ac:dyDescent="0.2">
      <c r="A7" s="1">
        <v>40179</v>
      </c>
      <c r="B7" t="s">
        <v>20</v>
      </c>
      <c r="C7">
        <v>582.70000000000005</v>
      </c>
      <c r="D7">
        <v>1200</v>
      </c>
    </row>
    <row r="8" spans="1:5" x14ac:dyDescent="0.2">
      <c r="A8" s="1">
        <v>40179</v>
      </c>
      <c r="B8" t="s">
        <v>21</v>
      </c>
      <c r="C8">
        <v>1103</v>
      </c>
      <c r="D8">
        <v>1100</v>
      </c>
    </row>
    <row r="9" spans="1:5" x14ac:dyDescent="0.2">
      <c r="A9" s="1">
        <v>40179</v>
      </c>
      <c r="B9" t="s">
        <v>22</v>
      </c>
      <c r="C9">
        <v>406.3</v>
      </c>
      <c r="D9">
        <v>1500</v>
      </c>
    </row>
    <row r="10" spans="1:5" x14ac:dyDescent="0.2">
      <c r="A10" s="1">
        <v>40179</v>
      </c>
      <c r="B10" t="s">
        <v>23</v>
      </c>
      <c r="C10">
        <v>396.2</v>
      </c>
      <c r="D10">
        <v>900</v>
      </c>
    </row>
    <row r="11" spans="1:5" x14ac:dyDescent="0.2">
      <c r="A11" s="1">
        <v>40179</v>
      </c>
      <c r="B11" t="s">
        <v>24</v>
      </c>
      <c r="C11">
        <v>142.4</v>
      </c>
      <c r="D11">
        <v>2500</v>
      </c>
    </row>
    <row r="12" spans="1:5" x14ac:dyDescent="0.2">
      <c r="A12" s="1">
        <v>40179</v>
      </c>
      <c r="B12" t="s">
        <v>25</v>
      </c>
      <c r="C12">
        <v>276.10000000000002</v>
      </c>
      <c r="D12">
        <v>2500</v>
      </c>
    </row>
    <row r="13" spans="1:5" x14ac:dyDescent="0.2">
      <c r="A13" s="1">
        <v>40179</v>
      </c>
      <c r="B13" t="s">
        <v>26</v>
      </c>
      <c r="C13">
        <v>42</v>
      </c>
      <c r="D13">
        <v>2500</v>
      </c>
    </row>
    <row r="14" spans="1:5" x14ac:dyDescent="0.2">
      <c r="A14" s="1">
        <v>40179</v>
      </c>
      <c r="B14" t="s">
        <v>27</v>
      </c>
      <c r="C14">
        <v>220.6</v>
      </c>
      <c r="D14">
        <v>1900</v>
      </c>
    </row>
    <row r="15" spans="1:5" x14ac:dyDescent="0.2">
      <c r="A15" s="1">
        <v>40179</v>
      </c>
      <c r="B15" t="s">
        <v>28</v>
      </c>
      <c r="C15">
        <v>230.7</v>
      </c>
      <c r="D15">
        <v>1000</v>
      </c>
    </row>
    <row r="16" spans="1:5" x14ac:dyDescent="0.2">
      <c r="A16" s="1">
        <v>40179</v>
      </c>
      <c r="B16" t="s">
        <v>29</v>
      </c>
      <c r="C16">
        <v>778.8</v>
      </c>
      <c r="D16">
        <v>2045</v>
      </c>
    </row>
    <row r="17" spans="1:4" x14ac:dyDescent="0.2">
      <c r="A17" s="1">
        <v>40179</v>
      </c>
      <c r="B17" t="s">
        <v>30</v>
      </c>
      <c r="C17">
        <v>707.1</v>
      </c>
      <c r="D17">
        <v>2800</v>
      </c>
    </row>
    <row r="18" spans="1:4" x14ac:dyDescent="0.2">
      <c r="A18" s="1">
        <v>40179</v>
      </c>
      <c r="B18" t="s">
        <v>31</v>
      </c>
      <c r="C18">
        <v>236.4</v>
      </c>
      <c r="D18">
        <v>1995</v>
      </c>
    </row>
    <row r="19" spans="1:4" x14ac:dyDescent="0.2">
      <c r="A19" s="1">
        <v>40179</v>
      </c>
      <c r="B19" t="s">
        <v>32</v>
      </c>
      <c r="C19">
        <v>65.8</v>
      </c>
      <c r="D19">
        <v>1250</v>
      </c>
    </row>
    <row r="20" spans="1:4" x14ac:dyDescent="0.2">
      <c r="A20" s="1">
        <v>40179</v>
      </c>
      <c r="B20" t="s">
        <v>33</v>
      </c>
      <c r="C20">
        <v>102.2</v>
      </c>
      <c r="D20">
        <v>1200</v>
      </c>
    </row>
    <row r="21" spans="1:4" x14ac:dyDescent="0.2">
      <c r="A21" s="1">
        <v>40179</v>
      </c>
      <c r="B21" t="s">
        <v>134</v>
      </c>
      <c r="C21">
        <v>0</v>
      </c>
      <c r="D21" s="10">
        <v>1723.6842105263158</v>
      </c>
    </row>
    <row r="22" spans="1:4" x14ac:dyDescent="0.2">
      <c r="A22" s="1">
        <v>40544</v>
      </c>
      <c r="B22" t="s">
        <v>15</v>
      </c>
      <c r="C22">
        <v>181</v>
      </c>
      <c r="D22">
        <v>800</v>
      </c>
    </row>
    <row r="23" spans="1:4" x14ac:dyDescent="0.2">
      <c r="A23" s="1">
        <v>40544</v>
      </c>
      <c r="B23" t="s">
        <v>16</v>
      </c>
      <c r="C23">
        <v>63</v>
      </c>
      <c r="D23">
        <v>2400</v>
      </c>
    </row>
    <row r="24" spans="1:4" x14ac:dyDescent="0.2">
      <c r="A24" s="1">
        <v>40544</v>
      </c>
      <c r="B24" t="s">
        <v>17</v>
      </c>
      <c r="C24">
        <v>1606.7</v>
      </c>
      <c r="D24">
        <v>1320</v>
      </c>
    </row>
    <row r="25" spans="1:4" x14ac:dyDescent="0.2">
      <c r="A25" s="1">
        <v>40544</v>
      </c>
      <c r="B25" t="s">
        <v>18</v>
      </c>
      <c r="C25">
        <v>48.8</v>
      </c>
      <c r="D25">
        <v>2400</v>
      </c>
    </row>
    <row r="26" spans="1:4" x14ac:dyDescent="0.2">
      <c r="A26" s="1">
        <v>40544</v>
      </c>
      <c r="B26" t="s">
        <v>19</v>
      </c>
      <c r="C26">
        <v>54.3</v>
      </c>
      <c r="D26">
        <v>1500</v>
      </c>
    </row>
    <row r="27" spans="1:4" x14ac:dyDescent="0.2">
      <c r="A27" s="1">
        <v>40544</v>
      </c>
      <c r="B27" t="s">
        <v>20</v>
      </c>
      <c r="C27">
        <v>639.20000000000005</v>
      </c>
      <c r="D27">
        <v>1300</v>
      </c>
    </row>
    <row r="28" spans="1:4" x14ac:dyDescent="0.2">
      <c r="A28" s="1">
        <v>40544</v>
      </c>
      <c r="B28" t="s">
        <v>21</v>
      </c>
      <c r="C28">
        <v>1230.0999999999999</v>
      </c>
      <c r="D28">
        <v>1160</v>
      </c>
    </row>
    <row r="29" spans="1:4" x14ac:dyDescent="0.2">
      <c r="A29" s="1">
        <v>40544</v>
      </c>
      <c r="B29" t="s">
        <v>22</v>
      </c>
      <c r="C29">
        <v>420.3</v>
      </c>
      <c r="D29">
        <v>1500</v>
      </c>
    </row>
    <row r="30" spans="1:4" x14ac:dyDescent="0.2">
      <c r="A30" s="1">
        <v>40544</v>
      </c>
      <c r="B30" t="s">
        <v>23</v>
      </c>
      <c r="C30">
        <v>425.5</v>
      </c>
      <c r="D30">
        <v>900</v>
      </c>
    </row>
    <row r="31" spans="1:4" x14ac:dyDescent="0.2">
      <c r="A31" s="1">
        <v>40544</v>
      </c>
      <c r="B31" t="s">
        <v>24</v>
      </c>
      <c r="C31">
        <v>158.6</v>
      </c>
      <c r="D31">
        <v>2500</v>
      </c>
    </row>
    <row r="32" spans="1:4" x14ac:dyDescent="0.2">
      <c r="A32" s="1">
        <v>40544</v>
      </c>
      <c r="B32" t="s">
        <v>25</v>
      </c>
      <c r="C32">
        <v>277.7</v>
      </c>
      <c r="D32">
        <v>2500</v>
      </c>
    </row>
    <row r="33" spans="1:4" x14ac:dyDescent="0.2">
      <c r="A33" s="1">
        <v>40544</v>
      </c>
      <c r="B33" t="s">
        <v>26</v>
      </c>
      <c r="C33">
        <v>40.6</v>
      </c>
      <c r="D33">
        <v>2400</v>
      </c>
    </row>
    <row r="34" spans="1:4" x14ac:dyDescent="0.2">
      <c r="A34" s="1">
        <v>40544</v>
      </c>
      <c r="B34" t="s">
        <v>27</v>
      </c>
      <c r="C34">
        <v>269.5</v>
      </c>
      <c r="D34">
        <v>2000</v>
      </c>
    </row>
    <row r="35" spans="1:4" x14ac:dyDescent="0.2">
      <c r="A35" s="1">
        <v>40544</v>
      </c>
      <c r="B35" t="s">
        <v>28</v>
      </c>
      <c r="C35">
        <v>329.1</v>
      </c>
      <c r="D35">
        <v>900</v>
      </c>
    </row>
    <row r="36" spans="1:4" x14ac:dyDescent="0.2">
      <c r="A36" s="1">
        <v>40544</v>
      </c>
      <c r="B36" t="s">
        <v>29</v>
      </c>
      <c r="C36">
        <v>717.7</v>
      </c>
      <c r="D36">
        <v>2160</v>
      </c>
    </row>
    <row r="37" spans="1:4" x14ac:dyDescent="0.2">
      <c r="A37" s="1">
        <v>40544</v>
      </c>
      <c r="B37" t="s">
        <v>30</v>
      </c>
      <c r="C37">
        <v>725.5</v>
      </c>
      <c r="D37">
        <v>2850</v>
      </c>
    </row>
    <row r="38" spans="1:4" x14ac:dyDescent="0.2">
      <c r="A38" s="1">
        <v>40544</v>
      </c>
      <c r="B38" t="s">
        <v>31</v>
      </c>
      <c r="C38">
        <v>274.10000000000002</v>
      </c>
      <c r="D38">
        <v>2000</v>
      </c>
    </row>
    <row r="39" spans="1:4" x14ac:dyDescent="0.2">
      <c r="A39" s="1">
        <v>40544</v>
      </c>
      <c r="B39" t="s">
        <v>32</v>
      </c>
      <c r="C39">
        <v>67</v>
      </c>
      <c r="D39">
        <v>1100</v>
      </c>
    </row>
    <row r="40" spans="1:4" x14ac:dyDescent="0.2">
      <c r="A40" s="1">
        <v>40544</v>
      </c>
      <c r="B40" t="s">
        <v>33</v>
      </c>
      <c r="C40">
        <v>104.7</v>
      </c>
      <c r="D40">
        <v>1000</v>
      </c>
    </row>
    <row r="41" spans="1:4" x14ac:dyDescent="0.2">
      <c r="A41" s="1">
        <v>40544</v>
      </c>
      <c r="B41" t="s">
        <v>134</v>
      </c>
      <c r="C41">
        <v>0</v>
      </c>
      <c r="D41" s="10">
        <v>1720.5263157894699</v>
      </c>
    </row>
    <row r="42" spans="1:4" x14ac:dyDescent="0.2">
      <c r="A42" s="1">
        <v>40909</v>
      </c>
      <c r="B42" s="3" t="s">
        <v>15</v>
      </c>
      <c r="C42">
        <v>202.3</v>
      </c>
      <c r="D42">
        <v>900</v>
      </c>
    </row>
    <row r="43" spans="1:4" x14ac:dyDescent="0.2">
      <c r="A43" s="1">
        <v>40909</v>
      </c>
      <c r="B43" s="3" t="s">
        <v>16</v>
      </c>
      <c r="C43">
        <v>72</v>
      </c>
      <c r="D43">
        <v>2500</v>
      </c>
    </row>
    <row r="44" spans="1:4" x14ac:dyDescent="0.2">
      <c r="A44" s="1">
        <v>40909</v>
      </c>
      <c r="B44" s="3" t="s">
        <v>17</v>
      </c>
      <c r="C44">
        <v>1594.6</v>
      </c>
      <c r="D44">
        <v>1500</v>
      </c>
    </row>
    <row r="45" spans="1:4" x14ac:dyDescent="0.2">
      <c r="A45" s="1">
        <v>40909</v>
      </c>
      <c r="B45" s="3" t="s">
        <v>18</v>
      </c>
      <c r="C45">
        <v>60.5</v>
      </c>
      <c r="D45">
        <v>2200</v>
      </c>
    </row>
    <row r="46" spans="1:4" x14ac:dyDescent="0.2">
      <c r="A46" s="1">
        <v>40909</v>
      </c>
      <c r="B46" s="3" t="s">
        <v>19</v>
      </c>
      <c r="C46">
        <v>59.7</v>
      </c>
      <c r="D46">
        <v>1500</v>
      </c>
    </row>
    <row r="47" spans="1:4" x14ac:dyDescent="0.2">
      <c r="A47" s="1">
        <v>40909</v>
      </c>
      <c r="B47" s="3" t="s">
        <v>20</v>
      </c>
      <c r="C47">
        <v>625.79999999999995</v>
      </c>
      <c r="D47">
        <v>1300</v>
      </c>
    </row>
    <row r="48" spans="1:4" x14ac:dyDescent="0.2">
      <c r="A48" s="1">
        <v>40909</v>
      </c>
      <c r="B48" s="3" t="s">
        <v>21</v>
      </c>
      <c r="C48">
        <v>1261.5</v>
      </c>
      <c r="D48">
        <v>1200</v>
      </c>
    </row>
    <row r="49" spans="1:4" x14ac:dyDescent="0.2">
      <c r="A49" s="1">
        <v>40909</v>
      </c>
      <c r="B49" s="3" t="s">
        <v>22</v>
      </c>
      <c r="C49">
        <v>442.5</v>
      </c>
      <c r="D49">
        <v>1500</v>
      </c>
    </row>
    <row r="50" spans="1:4" x14ac:dyDescent="0.2">
      <c r="A50" s="1">
        <v>40909</v>
      </c>
      <c r="B50" s="3" t="s">
        <v>23</v>
      </c>
      <c r="C50">
        <v>463.3</v>
      </c>
      <c r="D50">
        <v>945</v>
      </c>
    </row>
    <row r="51" spans="1:4" x14ac:dyDescent="0.2">
      <c r="A51" s="1">
        <v>40909</v>
      </c>
      <c r="B51" s="3" t="s">
        <v>24</v>
      </c>
      <c r="C51">
        <v>181.6</v>
      </c>
      <c r="D51">
        <v>2600</v>
      </c>
    </row>
    <row r="52" spans="1:4" x14ac:dyDescent="0.2">
      <c r="A52" s="1">
        <v>40909</v>
      </c>
      <c r="B52" s="3" t="s">
        <v>25</v>
      </c>
      <c r="C52">
        <v>283.89999999999998</v>
      </c>
      <c r="D52">
        <v>2500</v>
      </c>
    </row>
    <row r="53" spans="1:4" x14ac:dyDescent="0.2">
      <c r="A53" s="1">
        <v>40909</v>
      </c>
      <c r="B53" s="3" t="s">
        <v>26</v>
      </c>
      <c r="C53">
        <v>46.9</v>
      </c>
      <c r="D53">
        <v>2200</v>
      </c>
    </row>
    <row r="54" spans="1:4" x14ac:dyDescent="0.2">
      <c r="A54" s="1">
        <v>40909</v>
      </c>
      <c r="B54" s="3" t="s">
        <v>27</v>
      </c>
      <c r="C54">
        <v>252.6</v>
      </c>
      <c r="D54">
        <v>2000</v>
      </c>
    </row>
    <row r="55" spans="1:4" x14ac:dyDescent="0.2">
      <c r="A55" s="1">
        <v>40909</v>
      </c>
      <c r="B55" s="3" t="s">
        <v>28</v>
      </c>
      <c r="C55">
        <v>351.4</v>
      </c>
      <c r="D55">
        <v>900</v>
      </c>
    </row>
    <row r="56" spans="1:4" x14ac:dyDescent="0.2">
      <c r="A56" s="1">
        <v>40909</v>
      </c>
      <c r="B56" s="3" t="s">
        <v>29</v>
      </c>
      <c r="C56">
        <v>672.7</v>
      </c>
      <c r="D56">
        <v>2245</v>
      </c>
    </row>
    <row r="57" spans="1:4" x14ac:dyDescent="0.2">
      <c r="A57" s="1">
        <v>40909</v>
      </c>
      <c r="B57" s="3" t="s">
        <v>30</v>
      </c>
      <c r="C57">
        <v>733.1</v>
      </c>
      <c r="D57">
        <v>3050</v>
      </c>
    </row>
    <row r="58" spans="1:4" x14ac:dyDescent="0.2">
      <c r="A58" s="1">
        <v>40909</v>
      </c>
      <c r="B58" s="3" t="s">
        <v>31</v>
      </c>
      <c r="C58">
        <v>296.89999999999998</v>
      </c>
      <c r="D58">
        <v>2100</v>
      </c>
    </row>
    <row r="59" spans="1:4" x14ac:dyDescent="0.2">
      <c r="A59" s="1">
        <v>40909</v>
      </c>
      <c r="B59" s="3" t="s">
        <v>32</v>
      </c>
      <c r="C59">
        <v>65.400000000000006</v>
      </c>
      <c r="D59">
        <v>1250</v>
      </c>
    </row>
    <row r="60" spans="1:4" x14ac:dyDescent="0.2">
      <c r="A60" s="1">
        <v>40909</v>
      </c>
      <c r="B60" s="3" t="s">
        <v>33</v>
      </c>
      <c r="C60">
        <v>114.2</v>
      </c>
      <c r="D60">
        <v>1200</v>
      </c>
    </row>
    <row r="61" spans="1:4" x14ac:dyDescent="0.2">
      <c r="A61" s="1">
        <v>40909</v>
      </c>
      <c r="B61" t="s">
        <v>134</v>
      </c>
      <c r="C61">
        <v>0</v>
      </c>
      <c r="D61" s="10">
        <v>1767.8947368421052</v>
      </c>
    </row>
    <row r="62" spans="1:4" x14ac:dyDescent="0.2">
      <c r="A62" s="1">
        <v>41275</v>
      </c>
      <c r="B62" s="3" t="s">
        <v>15</v>
      </c>
      <c r="C62">
        <v>232.6</v>
      </c>
      <c r="D62">
        <v>900</v>
      </c>
    </row>
    <row r="63" spans="1:4" x14ac:dyDescent="0.2">
      <c r="A63" s="1">
        <v>41275</v>
      </c>
      <c r="B63" s="3" t="s">
        <v>16</v>
      </c>
      <c r="C63">
        <v>68.2</v>
      </c>
      <c r="D63">
        <v>2800</v>
      </c>
    </row>
    <row r="64" spans="1:4" x14ac:dyDescent="0.2">
      <c r="A64" s="1">
        <v>41275</v>
      </c>
      <c r="B64" s="3" t="s">
        <v>17</v>
      </c>
      <c r="C64">
        <v>1497.8</v>
      </c>
      <c r="D64">
        <v>1500</v>
      </c>
    </row>
    <row r="65" spans="1:4" x14ac:dyDescent="0.2">
      <c r="A65" s="1">
        <v>41275</v>
      </c>
      <c r="B65" s="3" t="s">
        <v>18</v>
      </c>
      <c r="C65">
        <v>48.9</v>
      </c>
      <c r="D65">
        <v>2500</v>
      </c>
    </row>
    <row r="66" spans="1:4" x14ac:dyDescent="0.2">
      <c r="A66" s="1">
        <v>41275</v>
      </c>
      <c r="B66" s="3" t="s">
        <v>19</v>
      </c>
      <c r="C66">
        <v>64.900000000000006</v>
      </c>
      <c r="D66">
        <v>1410</v>
      </c>
    </row>
    <row r="67" spans="1:4" x14ac:dyDescent="0.2">
      <c r="A67" s="1">
        <v>41275</v>
      </c>
      <c r="B67" s="3" t="s">
        <v>20</v>
      </c>
      <c r="C67">
        <v>640.4</v>
      </c>
      <c r="D67">
        <v>1500</v>
      </c>
    </row>
    <row r="68" spans="1:4" x14ac:dyDescent="0.2">
      <c r="A68" s="1">
        <v>41275</v>
      </c>
      <c r="B68" s="3" t="s">
        <v>21</v>
      </c>
      <c r="C68">
        <v>1325.8</v>
      </c>
      <c r="D68">
        <v>1300</v>
      </c>
    </row>
    <row r="69" spans="1:4" x14ac:dyDescent="0.2">
      <c r="A69" s="1">
        <v>41275</v>
      </c>
      <c r="B69" s="3" t="s">
        <v>22</v>
      </c>
      <c r="C69">
        <v>430.4</v>
      </c>
      <c r="D69">
        <v>1800</v>
      </c>
    </row>
    <row r="70" spans="1:4" x14ac:dyDescent="0.2">
      <c r="A70" s="1">
        <v>41275</v>
      </c>
      <c r="B70" s="3" t="s">
        <v>23</v>
      </c>
      <c r="C70">
        <v>457.4</v>
      </c>
      <c r="D70">
        <v>1000</v>
      </c>
    </row>
    <row r="71" spans="1:4" x14ac:dyDescent="0.2">
      <c r="A71" s="1">
        <v>41275</v>
      </c>
      <c r="B71" s="3" t="s">
        <v>24</v>
      </c>
      <c r="C71">
        <v>159.9</v>
      </c>
      <c r="D71">
        <v>3000</v>
      </c>
    </row>
    <row r="72" spans="1:4" x14ac:dyDescent="0.2">
      <c r="A72" s="1">
        <v>41275</v>
      </c>
      <c r="B72" s="3" t="s">
        <v>25</v>
      </c>
      <c r="C72">
        <v>277.60000000000002</v>
      </c>
      <c r="D72">
        <v>2500</v>
      </c>
    </row>
    <row r="73" spans="1:4" x14ac:dyDescent="0.2">
      <c r="A73" s="1">
        <v>41275</v>
      </c>
      <c r="B73" s="3" t="s">
        <v>26</v>
      </c>
      <c r="C73">
        <v>57.9</v>
      </c>
      <c r="D73">
        <v>2500</v>
      </c>
    </row>
    <row r="74" spans="1:4" x14ac:dyDescent="0.2">
      <c r="A74" s="1">
        <v>41275</v>
      </c>
      <c r="B74" s="3" t="s">
        <v>27</v>
      </c>
      <c r="C74">
        <v>252.7</v>
      </c>
      <c r="D74">
        <v>2200</v>
      </c>
    </row>
    <row r="75" spans="1:4" x14ac:dyDescent="0.2">
      <c r="A75" s="1">
        <v>41275</v>
      </c>
      <c r="B75" s="3" t="s">
        <v>28</v>
      </c>
      <c r="C75">
        <v>377</v>
      </c>
      <c r="D75">
        <v>1000</v>
      </c>
    </row>
    <row r="76" spans="1:4" x14ac:dyDescent="0.2">
      <c r="A76" s="1">
        <v>41275</v>
      </c>
      <c r="B76" s="3" t="s">
        <v>29</v>
      </c>
      <c r="C76">
        <v>765.5</v>
      </c>
      <c r="D76">
        <v>2490</v>
      </c>
    </row>
    <row r="77" spans="1:4" x14ac:dyDescent="0.2">
      <c r="A77" s="1">
        <v>41275</v>
      </c>
      <c r="B77" s="3" t="s">
        <v>30</v>
      </c>
      <c r="C77">
        <v>753</v>
      </c>
      <c r="D77">
        <v>3352</v>
      </c>
    </row>
    <row r="78" spans="1:4" x14ac:dyDescent="0.2">
      <c r="A78" s="1">
        <v>41275</v>
      </c>
      <c r="B78" s="3" t="s">
        <v>31</v>
      </c>
      <c r="C78">
        <v>305.2</v>
      </c>
      <c r="D78">
        <v>2300</v>
      </c>
    </row>
    <row r="79" spans="1:4" x14ac:dyDescent="0.2">
      <c r="A79" s="1">
        <v>41275</v>
      </c>
      <c r="B79" s="3" t="s">
        <v>32</v>
      </c>
      <c r="C79">
        <v>73.900000000000006</v>
      </c>
      <c r="D79">
        <v>1400</v>
      </c>
    </row>
    <row r="80" spans="1:4" x14ac:dyDescent="0.2">
      <c r="A80" s="1">
        <v>41275</v>
      </c>
      <c r="B80" s="3" t="s">
        <v>33</v>
      </c>
      <c r="C80">
        <v>113</v>
      </c>
      <c r="D80">
        <v>1300</v>
      </c>
    </row>
    <row r="81" spans="1:4" x14ac:dyDescent="0.2">
      <c r="A81" s="1">
        <v>41275</v>
      </c>
      <c r="B81" t="s">
        <v>134</v>
      </c>
      <c r="C81">
        <v>0</v>
      </c>
      <c r="D81" s="10">
        <v>1934.3157894736842</v>
      </c>
    </row>
    <row r="82" spans="1:4" x14ac:dyDescent="0.2">
      <c r="A82" s="1">
        <v>41640</v>
      </c>
      <c r="B82" s="3" t="s">
        <v>15</v>
      </c>
      <c r="C82">
        <v>237.6</v>
      </c>
      <c r="D82">
        <v>1044</v>
      </c>
    </row>
    <row r="83" spans="1:4" x14ac:dyDescent="0.2">
      <c r="A83" s="1">
        <v>41640</v>
      </c>
      <c r="B83" s="3" t="s">
        <v>16</v>
      </c>
      <c r="C83">
        <v>70.5</v>
      </c>
      <c r="D83">
        <v>3500</v>
      </c>
    </row>
    <row r="84" spans="1:4" x14ac:dyDescent="0.2">
      <c r="A84" s="1">
        <v>41640</v>
      </c>
      <c r="B84" s="3" t="s">
        <v>17</v>
      </c>
      <c r="C84">
        <v>1617.9</v>
      </c>
      <c r="D84">
        <v>1700</v>
      </c>
    </row>
    <row r="85" spans="1:4" x14ac:dyDescent="0.2">
      <c r="A85" s="1">
        <v>41640</v>
      </c>
      <c r="B85" s="3" t="s">
        <v>18</v>
      </c>
      <c r="C85">
        <v>63.3</v>
      </c>
      <c r="D85">
        <v>2500</v>
      </c>
    </row>
    <row r="86" spans="1:4" x14ac:dyDescent="0.2">
      <c r="A86" s="1">
        <v>41640</v>
      </c>
      <c r="B86" s="3" t="s">
        <v>19</v>
      </c>
      <c r="C86">
        <v>67.099999999999994</v>
      </c>
      <c r="D86">
        <v>1600</v>
      </c>
    </row>
    <row r="87" spans="1:4" x14ac:dyDescent="0.2">
      <c r="A87" s="1">
        <v>41640</v>
      </c>
      <c r="B87" s="3" t="s">
        <v>20</v>
      </c>
      <c r="C87">
        <v>692.1</v>
      </c>
      <c r="D87">
        <v>1500</v>
      </c>
    </row>
    <row r="88" spans="1:4" x14ac:dyDescent="0.2">
      <c r="A88" s="1">
        <v>41640</v>
      </c>
      <c r="B88" s="3" t="s">
        <v>21</v>
      </c>
      <c r="C88">
        <v>1399</v>
      </c>
      <c r="D88">
        <v>1300</v>
      </c>
    </row>
    <row r="89" spans="1:4" x14ac:dyDescent="0.2">
      <c r="A89" s="1">
        <v>41640</v>
      </c>
      <c r="B89" s="3" t="s">
        <v>22</v>
      </c>
      <c r="C89">
        <v>448.6</v>
      </c>
      <c r="D89">
        <v>1800</v>
      </c>
    </row>
    <row r="90" spans="1:4" x14ac:dyDescent="0.2">
      <c r="A90" s="1">
        <v>41640</v>
      </c>
      <c r="B90" s="3" t="s">
        <v>23</v>
      </c>
      <c r="C90">
        <v>514.1</v>
      </c>
      <c r="D90">
        <v>1100</v>
      </c>
    </row>
    <row r="91" spans="1:4" x14ac:dyDescent="0.2">
      <c r="A91" s="1">
        <v>41640</v>
      </c>
      <c r="B91" s="3" t="s">
        <v>24</v>
      </c>
      <c r="C91">
        <v>191.3</v>
      </c>
      <c r="D91">
        <v>2970</v>
      </c>
    </row>
    <row r="92" spans="1:4" x14ac:dyDescent="0.2">
      <c r="A92" s="1">
        <v>41640</v>
      </c>
      <c r="B92" s="3" t="s">
        <v>25</v>
      </c>
      <c r="C92">
        <v>269.60000000000002</v>
      </c>
      <c r="D92">
        <v>3000</v>
      </c>
    </row>
    <row r="93" spans="1:4" x14ac:dyDescent="0.2">
      <c r="A93" s="1">
        <v>41640</v>
      </c>
      <c r="B93" s="3" t="s">
        <v>26</v>
      </c>
      <c r="C93">
        <v>58.4</v>
      </c>
      <c r="D93">
        <v>2500</v>
      </c>
    </row>
    <row r="94" spans="1:4" x14ac:dyDescent="0.2">
      <c r="A94" s="1">
        <v>41640</v>
      </c>
      <c r="B94" s="3" t="s">
        <v>27</v>
      </c>
      <c r="C94">
        <v>257.7</v>
      </c>
      <c r="D94">
        <v>2500</v>
      </c>
    </row>
    <row r="95" spans="1:4" x14ac:dyDescent="0.2">
      <c r="A95" s="1">
        <v>41640</v>
      </c>
      <c r="B95" s="3" t="s">
        <v>28</v>
      </c>
      <c r="C95">
        <v>450.5</v>
      </c>
      <c r="D95">
        <v>1100</v>
      </c>
    </row>
    <row r="96" spans="1:4" x14ac:dyDescent="0.2">
      <c r="A96" s="1">
        <v>41640</v>
      </c>
      <c r="B96" s="3" t="s">
        <v>29</v>
      </c>
      <c r="C96">
        <v>738.3</v>
      </c>
      <c r="D96">
        <v>2800</v>
      </c>
    </row>
    <row r="97" spans="1:4" x14ac:dyDescent="0.2">
      <c r="A97" s="1">
        <v>41640</v>
      </c>
      <c r="B97" s="3" t="s">
        <v>30</v>
      </c>
      <c r="C97">
        <v>814.8</v>
      </c>
      <c r="D97">
        <v>3714</v>
      </c>
    </row>
    <row r="98" spans="1:4" x14ac:dyDescent="0.2">
      <c r="A98" s="1">
        <v>41640</v>
      </c>
      <c r="B98" s="3" t="s">
        <v>31</v>
      </c>
      <c r="C98">
        <v>304.5</v>
      </c>
      <c r="D98">
        <v>2500</v>
      </c>
    </row>
    <row r="99" spans="1:4" x14ac:dyDescent="0.2">
      <c r="A99" s="1">
        <v>41640</v>
      </c>
      <c r="B99" s="3" t="s">
        <v>32</v>
      </c>
      <c r="C99">
        <v>69.7</v>
      </c>
      <c r="D99">
        <v>1500</v>
      </c>
    </row>
    <row r="100" spans="1:4" x14ac:dyDescent="0.2">
      <c r="A100" s="1">
        <v>41640</v>
      </c>
      <c r="B100" s="3" t="s">
        <v>33</v>
      </c>
      <c r="C100">
        <v>124.6</v>
      </c>
      <c r="D100">
        <v>1400</v>
      </c>
    </row>
    <row r="101" spans="1:4" x14ac:dyDescent="0.2">
      <c r="A101" s="1">
        <v>41640</v>
      </c>
      <c r="B101" t="s">
        <v>134</v>
      </c>
      <c r="D101" s="10">
        <v>2106.7368421052633</v>
      </c>
    </row>
    <row r="102" spans="1:4" x14ac:dyDescent="0.2">
      <c r="A102" s="17">
        <v>42005</v>
      </c>
      <c r="B102" s="3" t="s">
        <v>15</v>
      </c>
      <c r="C102">
        <v>246.2</v>
      </c>
      <c r="D102">
        <v>1130</v>
      </c>
    </row>
    <row r="103" spans="1:4" x14ac:dyDescent="0.2">
      <c r="A103" s="17">
        <v>42005</v>
      </c>
      <c r="B103" s="3" t="s">
        <v>16</v>
      </c>
      <c r="C103">
        <v>93.5</v>
      </c>
      <c r="D103">
        <v>3600</v>
      </c>
    </row>
    <row r="104" spans="1:4" x14ac:dyDescent="0.2">
      <c r="A104" s="17">
        <v>42005</v>
      </c>
      <c r="B104" s="3" t="s">
        <v>17</v>
      </c>
      <c r="C104">
        <v>1514</v>
      </c>
      <c r="D104">
        <v>1610</v>
      </c>
    </row>
    <row r="105" spans="1:4" x14ac:dyDescent="0.2">
      <c r="A105" s="17">
        <v>42005</v>
      </c>
      <c r="B105" s="3" t="s">
        <v>18</v>
      </c>
      <c r="C105">
        <v>51.2</v>
      </c>
      <c r="D105">
        <v>2550</v>
      </c>
    </row>
    <row r="106" spans="1:4" x14ac:dyDescent="0.2">
      <c r="A106" s="17">
        <v>42005</v>
      </c>
      <c r="B106" s="3" t="s">
        <v>19</v>
      </c>
      <c r="C106">
        <v>53.6</v>
      </c>
      <c r="D106">
        <v>1798</v>
      </c>
    </row>
    <row r="107" spans="1:4" x14ac:dyDescent="0.2">
      <c r="A107" s="17">
        <v>42005</v>
      </c>
      <c r="B107" s="3" t="s">
        <v>20</v>
      </c>
      <c r="C107">
        <v>676</v>
      </c>
      <c r="D107">
        <v>1560</v>
      </c>
    </row>
    <row r="108" spans="1:4" x14ac:dyDescent="0.2">
      <c r="A108" s="17">
        <v>42005</v>
      </c>
      <c r="B108" s="3" t="s">
        <v>21</v>
      </c>
      <c r="C108">
        <v>1372.7</v>
      </c>
      <c r="D108">
        <v>1400</v>
      </c>
    </row>
    <row r="109" spans="1:4" x14ac:dyDescent="0.2">
      <c r="A109" s="17">
        <v>42005</v>
      </c>
      <c r="B109" s="3" t="s">
        <v>22</v>
      </c>
      <c r="C109">
        <v>463.6</v>
      </c>
      <c r="D109">
        <v>1900</v>
      </c>
    </row>
    <row r="110" spans="1:4" x14ac:dyDescent="0.2">
      <c r="A110" s="17">
        <v>42005</v>
      </c>
      <c r="B110" s="3" t="s">
        <v>23</v>
      </c>
      <c r="C110">
        <v>522.79999999999995</v>
      </c>
      <c r="D110">
        <v>1100</v>
      </c>
    </row>
    <row r="111" spans="1:4" x14ac:dyDescent="0.2">
      <c r="A111" s="17">
        <v>42005</v>
      </c>
      <c r="B111" s="3" t="s">
        <v>24</v>
      </c>
      <c r="C111">
        <v>182.2</v>
      </c>
      <c r="D111">
        <v>3000</v>
      </c>
    </row>
    <row r="112" spans="1:4" x14ac:dyDescent="0.2">
      <c r="A112" s="17">
        <v>42005</v>
      </c>
      <c r="B112" s="3" t="s">
        <v>25</v>
      </c>
      <c r="C112">
        <v>307</v>
      </c>
      <c r="D112">
        <v>3000</v>
      </c>
    </row>
    <row r="113" spans="1:4" x14ac:dyDescent="0.2">
      <c r="A113" s="17">
        <v>42005</v>
      </c>
      <c r="B113" s="3" t="s">
        <v>26</v>
      </c>
      <c r="C113">
        <v>53.6</v>
      </c>
      <c r="D113">
        <v>3000</v>
      </c>
    </row>
    <row r="114" spans="1:4" x14ac:dyDescent="0.2">
      <c r="A114" s="17">
        <v>42005</v>
      </c>
      <c r="B114" s="3" t="s">
        <v>27</v>
      </c>
      <c r="C114">
        <v>278.8</v>
      </c>
      <c r="D114">
        <v>2500</v>
      </c>
    </row>
    <row r="115" spans="1:4" x14ac:dyDescent="0.2">
      <c r="A115" s="17">
        <v>42005</v>
      </c>
      <c r="B115" s="3" t="s">
        <v>28</v>
      </c>
      <c r="C115">
        <v>451.3</v>
      </c>
      <c r="D115">
        <v>1150</v>
      </c>
    </row>
    <row r="116" spans="1:4" x14ac:dyDescent="0.2">
      <c r="A116" s="17">
        <v>42005</v>
      </c>
      <c r="B116" s="3" t="s">
        <v>29</v>
      </c>
      <c r="C116">
        <v>739.2</v>
      </c>
      <c r="D116">
        <v>2800</v>
      </c>
    </row>
    <row r="117" spans="1:4" x14ac:dyDescent="0.2">
      <c r="A117" s="17">
        <v>42005</v>
      </c>
      <c r="B117" s="3" t="s">
        <v>30</v>
      </c>
      <c r="C117">
        <v>846.8</v>
      </c>
      <c r="D117">
        <v>3990</v>
      </c>
    </row>
    <row r="118" spans="1:4" x14ac:dyDescent="0.2">
      <c r="A118" s="17">
        <v>42005</v>
      </c>
      <c r="B118" s="3" t="s">
        <v>31</v>
      </c>
      <c r="C118">
        <v>324.8</v>
      </c>
      <c r="D118">
        <v>2550</v>
      </c>
    </row>
    <row r="119" spans="1:4" x14ac:dyDescent="0.2">
      <c r="A119" s="17">
        <v>42005</v>
      </c>
      <c r="B119" s="3" t="s">
        <v>32</v>
      </c>
      <c r="C119">
        <v>58</v>
      </c>
      <c r="D119">
        <v>1544</v>
      </c>
    </row>
    <row r="120" spans="1:4" x14ac:dyDescent="0.2">
      <c r="A120" s="17">
        <v>42005</v>
      </c>
      <c r="B120" s="3" t="s">
        <v>33</v>
      </c>
      <c r="C120">
        <v>113.2</v>
      </c>
      <c r="D120">
        <v>1500</v>
      </c>
    </row>
    <row r="121" spans="1:4" x14ac:dyDescent="0.2">
      <c r="A121" s="1">
        <v>42005</v>
      </c>
      <c r="B121" t="s">
        <v>134</v>
      </c>
      <c r="C121">
        <v>0</v>
      </c>
      <c r="D121" s="10">
        <v>2193.7894736842104</v>
      </c>
    </row>
    <row r="122" spans="1:4" x14ac:dyDescent="0.2">
      <c r="A122" s="1">
        <v>42370</v>
      </c>
      <c r="B122" s="3" t="s">
        <v>15</v>
      </c>
      <c r="C122">
        <v>212.5</v>
      </c>
      <c r="D122">
        <v>1200</v>
      </c>
    </row>
    <row r="123" spans="1:4" x14ac:dyDescent="0.2">
      <c r="A123" s="1">
        <v>42370</v>
      </c>
      <c r="B123" s="3" t="s">
        <v>16</v>
      </c>
      <c r="C123">
        <v>99.8</v>
      </c>
      <c r="D123">
        <v>3690</v>
      </c>
    </row>
    <row r="124" spans="1:4" x14ac:dyDescent="0.2">
      <c r="A124" s="1">
        <v>42370</v>
      </c>
      <c r="B124" s="3" t="s">
        <v>17</v>
      </c>
      <c r="C124">
        <v>1557.4</v>
      </c>
      <c r="D124">
        <v>1800</v>
      </c>
    </row>
    <row r="125" spans="1:4" x14ac:dyDescent="0.2">
      <c r="A125" s="1">
        <v>42370</v>
      </c>
      <c r="B125" s="3" t="s">
        <v>18</v>
      </c>
      <c r="C125">
        <v>79</v>
      </c>
      <c r="D125">
        <v>3000</v>
      </c>
    </row>
    <row r="126" spans="1:4" x14ac:dyDescent="0.2">
      <c r="A126" s="1">
        <v>42370</v>
      </c>
      <c r="B126" s="3" t="s">
        <v>19</v>
      </c>
      <c r="C126">
        <v>61.4</v>
      </c>
      <c r="D126">
        <v>1650</v>
      </c>
    </row>
    <row r="127" spans="1:4" x14ac:dyDescent="0.2">
      <c r="A127" s="1">
        <v>42370</v>
      </c>
      <c r="B127" s="3" t="s">
        <v>20</v>
      </c>
      <c r="C127">
        <v>679.8</v>
      </c>
      <c r="D127">
        <v>1630</v>
      </c>
    </row>
    <row r="128" spans="1:4" x14ac:dyDescent="0.2">
      <c r="A128" s="1">
        <v>42370</v>
      </c>
      <c r="B128" s="3" t="s">
        <v>21</v>
      </c>
      <c r="C128">
        <v>1401.3</v>
      </c>
      <c r="D128">
        <v>1600</v>
      </c>
    </row>
    <row r="129" spans="1:4" x14ac:dyDescent="0.2">
      <c r="A129" s="1">
        <v>42370</v>
      </c>
      <c r="B129" s="3" t="s">
        <v>22</v>
      </c>
      <c r="C129">
        <v>459.2</v>
      </c>
      <c r="D129">
        <v>2000</v>
      </c>
    </row>
    <row r="130" spans="1:4" x14ac:dyDescent="0.2">
      <c r="A130" s="1">
        <v>42370</v>
      </c>
      <c r="B130" s="3" t="s">
        <v>23</v>
      </c>
      <c r="C130">
        <v>539.29999999999995</v>
      </c>
      <c r="D130">
        <v>1140</v>
      </c>
    </row>
    <row r="131" spans="1:4" x14ac:dyDescent="0.2">
      <c r="A131" s="1">
        <v>42370</v>
      </c>
      <c r="B131" s="3" t="s">
        <v>24</v>
      </c>
      <c r="C131">
        <v>172.1</v>
      </c>
      <c r="D131">
        <v>3200</v>
      </c>
    </row>
    <row r="132" spans="1:4" x14ac:dyDescent="0.2">
      <c r="A132" s="1">
        <v>42370</v>
      </c>
      <c r="B132" s="3" t="s">
        <v>25</v>
      </c>
      <c r="C132">
        <v>281.7</v>
      </c>
      <c r="D132">
        <v>3070</v>
      </c>
    </row>
    <row r="133" spans="1:4" x14ac:dyDescent="0.2">
      <c r="A133" s="1">
        <v>42370</v>
      </c>
      <c r="B133" s="3" t="s">
        <v>26</v>
      </c>
      <c r="C133">
        <v>56.8</v>
      </c>
      <c r="D133">
        <v>3365</v>
      </c>
    </row>
    <row r="134" spans="1:4" x14ac:dyDescent="0.2">
      <c r="A134" s="1">
        <v>42370</v>
      </c>
      <c r="B134" s="3" t="s">
        <v>27</v>
      </c>
      <c r="C134">
        <v>269.2</v>
      </c>
      <c r="D134">
        <v>2800</v>
      </c>
    </row>
    <row r="135" spans="1:4" x14ac:dyDescent="0.2">
      <c r="A135" s="1">
        <v>42370</v>
      </c>
      <c r="B135" s="3" t="s">
        <v>28</v>
      </c>
      <c r="C135">
        <v>441.8</v>
      </c>
      <c r="D135">
        <v>1200</v>
      </c>
    </row>
    <row r="136" spans="1:4" x14ac:dyDescent="0.2">
      <c r="A136" s="1">
        <v>42370</v>
      </c>
      <c r="B136" s="3" t="s">
        <v>29</v>
      </c>
      <c r="C136">
        <v>719.4</v>
      </c>
      <c r="D136">
        <v>3015</v>
      </c>
    </row>
    <row r="137" spans="1:4" x14ac:dyDescent="0.2">
      <c r="A137" s="1">
        <v>42370</v>
      </c>
      <c r="B137" s="3" t="s">
        <v>30</v>
      </c>
      <c r="C137">
        <v>837.3</v>
      </c>
      <c r="D137">
        <v>4132</v>
      </c>
    </row>
    <row r="138" spans="1:4" x14ac:dyDescent="0.2">
      <c r="A138" s="1">
        <v>42370</v>
      </c>
      <c r="B138" s="3" t="s">
        <v>31</v>
      </c>
      <c r="C138">
        <v>364</v>
      </c>
      <c r="D138">
        <v>2800</v>
      </c>
    </row>
    <row r="139" spans="1:4" x14ac:dyDescent="0.2">
      <c r="A139" s="1">
        <v>42370</v>
      </c>
      <c r="B139" s="3" t="s">
        <v>32</v>
      </c>
      <c r="C139">
        <v>77.5</v>
      </c>
      <c r="D139">
        <v>1682</v>
      </c>
    </row>
    <row r="140" spans="1:4" x14ac:dyDescent="0.2">
      <c r="A140" s="1">
        <v>42370</v>
      </c>
      <c r="B140" s="3" t="s">
        <v>33</v>
      </c>
      <c r="C140">
        <v>114.4</v>
      </c>
      <c r="D140">
        <v>1510</v>
      </c>
    </row>
    <row r="141" spans="1:4" x14ac:dyDescent="0.2">
      <c r="A141" s="1">
        <v>42370</v>
      </c>
      <c r="B141" t="s">
        <v>134</v>
      </c>
      <c r="C141">
        <v>0</v>
      </c>
      <c r="D141" s="10">
        <v>2341.2631578947367</v>
      </c>
    </row>
    <row r="142" spans="1:4" x14ac:dyDescent="0.2">
      <c r="A142" s="1">
        <v>42736</v>
      </c>
      <c r="B142" s="3" t="s">
        <v>15</v>
      </c>
      <c r="C142">
        <v>197.7</v>
      </c>
      <c r="D142">
        <v>1350</v>
      </c>
    </row>
    <row r="143" spans="1:4" x14ac:dyDescent="0.2">
      <c r="A143" s="1">
        <v>42736</v>
      </c>
      <c r="B143" s="3" t="s">
        <v>16</v>
      </c>
      <c r="C143">
        <v>82.6</v>
      </c>
      <c r="D143">
        <v>3700</v>
      </c>
    </row>
    <row r="144" spans="1:4" x14ac:dyDescent="0.2">
      <c r="A144" s="1">
        <v>42736</v>
      </c>
      <c r="B144" s="3" t="s">
        <v>17</v>
      </c>
      <c r="C144">
        <v>1654.6</v>
      </c>
      <c r="D144">
        <v>1900</v>
      </c>
    </row>
    <row r="145" spans="1:4" x14ac:dyDescent="0.2">
      <c r="A145" s="1">
        <v>42736</v>
      </c>
      <c r="B145" s="3" t="s">
        <v>18</v>
      </c>
      <c r="C145">
        <v>59.9</v>
      </c>
      <c r="D145">
        <v>3150</v>
      </c>
    </row>
    <row r="146" spans="1:4" x14ac:dyDescent="0.2">
      <c r="A146" s="1">
        <v>42736</v>
      </c>
      <c r="B146" s="3" t="s">
        <v>19</v>
      </c>
      <c r="C146">
        <v>64</v>
      </c>
      <c r="D146">
        <v>2000</v>
      </c>
    </row>
    <row r="147" spans="1:4" x14ac:dyDescent="0.2">
      <c r="A147" s="1">
        <v>42736</v>
      </c>
      <c r="B147" s="3" t="s">
        <v>20</v>
      </c>
      <c r="C147">
        <v>682.4</v>
      </c>
      <c r="D147">
        <v>1900</v>
      </c>
    </row>
    <row r="148" spans="1:4" x14ac:dyDescent="0.2">
      <c r="A148" s="1">
        <v>42736</v>
      </c>
      <c r="B148" s="3" t="s">
        <v>21</v>
      </c>
      <c r="C148">
        <v>1453.1</v>
      </c>
      <c r="D148">
        <v>1650</v>
      </c>
    </row>
    <row r="149" spans="1:4" x14ac:dyDescent="0.2">
      <c r="A149" s="1">
        <v>42736</v>
      </c>
      <c r="B149" s="3" t="s">
        <v>22</v>
      </c>
      <c r="C149">
        <v>484.3</v>
      </c>
      <c r="D149">
        <v>2000</v>
      </c>
    </row>
    <row r="150" spans="1:4" x14ac:dyDescent="0.2">
      <c r="A150" s="1">
        <v>42736</v>
      </c>
      <c r="B150" s="3" t="s">
        <v>23</v>
      </c>
      <c r="C150">
        <v>583.6</v>
      </c>
      <c r="D150">
        <v>1500</v>
      </c>
    </row>
    <row r="151" spans="1:4" x14ac:dyDescent="0.2">
      <c r="A151" s="1">
        <v>42736</v>
      </c>
      <c r="B151" s="3" t="s">
        <v>24</v>
      </c>
      <c r="C151">
        <v>190.2</v>
      </c>
      <c r="D151">
        <v>3500</v>
      </c>
    </row>
    <row r="152" spans="1:4" x14ac:dyDescent="0.2">
      <c r="A152" s="1">
        <v>42736</v>
      </c>
      <c r="B152" s="3" t="s">
        <v>25</v>
      </c>
      <c r="C152">
        <v>319.10000000000002</v>
      </c>
      <c r="D152">
        <v>3100</v>
      </c>
    </row>
    <row r="153" spans="1:4" x14ac:dyDescent="0.2">
      <c r="A153" s="1">
        <v>42736</v>
      </c>
      <c r="B153" s="3" t="s">
        <v>26</v>
      </c>
      <c r="C153">
        <v>66.599999999999994</v>
      </c>
      <c r="D153">
        <v>3400</v>
      </c>
    </row>
    <row r="154" spans="1:4" x14ac:dyDescent="0.2">
      <c r="A154" s="1">
        <v>42736</v>
      </c>
      <c r="B154" s="3" t="s">
        <v>27</v>
      </c>
      <c r="C154">
        <v>270.39999999999998</v>
      </c>
      <c r="D154">
        <v>3000</v>
      </c>
    </row>
    <row r="155" spans="1:4" x14ac:dyDescent="0.2">
      <c r="A155" s="1">
        <v>42736</v>
      </c>
      <c r="B155" s="3" t="s">
        <v>28</v>
      </c>
      <c r="C155">
        <v>466.8</v>
      </c>
      <c r="D155">
        <v>1350</v>
      </c>
    </row>
    <row r="156" spans="1:4" x14ac:dyDescent="0.2">
      <c r="A156" s="1">
        <v>42736</v>
      </c>
      <c r="B156" s="3" t="s">
        <v>29</v>
      </c>
      <c r="C156">
        <v>722</v>
      </c>
      <c r="D156">
        <v>3162</v>
      </c>
    </row>
    <row r="157" spans="1:4" x14ac:dyDescent="0.2">
      <c r="A157" s="1">
        <v>42736</v>
      </c>
      <c r="B157" s="3" t="s">
        <v>30</v>
      </c>
      <c r="C157">
        <v>810.9</v>
      </c>
      <c r="D157">
        <v>4458</v>
      </c>
    </row>
    <row r="158" spans="1:4" x14ac:dyDescent="0.2">
      <c r="A158" s="1">
        <v>42736</v>
      </c>
      <c r="B158" s="3" t="s">
        <v>31</v>
      </c>
      <c r="C158">
        <v>376.2</v>
      </c>
      <c r="D158">
        <v>3000</v>
      </c>
    </row>
    <row r="159" spans="1:4" x14ac:dyDescent="0.2">
      <c r="A159" s="1">
        <v>42736</v>
      </c>
      <c r="B159" s="3" t="s">
        <v>32</v>
      </c>
      <c r="C159">
        <v>61.2</v>
      </c>
      <c r="D159">
        <v>1700</v>
      </c>
    </row>
    <row r="160" spans="1:4" x14ac:dyDescent="0.2">
      <c r="A160" s="1">
        <v>42736</v>
      </c>
      <c r="B160" s="3" t="s">
        <v>33</v>
      </c>
      <c r="C160">
        <v>130.9</v>
      </c>
      <c r="D160">
        <v>1800</v>
      </c>
    </row>
    <row r="161" spans="1:4" x14ac:dyDescent="0.2">
      <c r="A161" s="1">
        <v>42736</v>
      </c>
      <c r="B161" t="s">
        <v>134</v>
      </c>
      <c r="C161">
        <v>0</v>
      </c>
      <c r="D161" s="10">
        <v>2506.3157894736842</v>
      </c>
    </row>
    <row r="162" spans="1:4" x14ac:dyDescent="0.2">
      <c r="A162" s="17">
        <v>43101</v>
      </c>
      <c r="B162" s="3" t="s">
        <v>15</v>
      </c>
      <c r="C162">
        <v>216.8</v>
      </c>
      <c r="D162">
        <v>1392</v>
      </c>
    </row>
    <row r="163" spans="1:4" x14ac:dyDescent="0.2">
      <c r="A163" s="17">
        <v>43101</v>
      </c>
      <c r="B163" s="3" t="s">
        <v>16</v>
      </c>
      <c r="C163">
        <v>82</v>
      </c>
      <c r="D163">
        <v>3703</v>
      </c>
    </row>
    <row r="164" spans="1:4" x14ac:dyDescent="0.2">
      <c r="A164" s="17">
        <v>43101</v>
      </c>
      <c r="B164" s="3" t="s">
        <v>17</v>
      </c>
      <c r="C164">
        <v>1590.1</v>
      </c>
      <c r="D164">
        <v>1959</v>
      </c>
    </row>
    <row r="165" spans="1:4" x14ac:dyDescent="0.2">
      <c r="A165" s="17">
        <v>43101</v>
      </c>
      <c r="B165" s="3" t="s">
        <v>18</v>
      </c>
      <c r="C165">
        <v>66.5</v>
      </c>
      <c r="D165">
        <v>3324</v>
      </c>
    </row>
    <row r="166" spans="1:4" x14ac:dyDescent="0.2">
      <c r="A166" s="17">
        <v>43101</v>
      </c>
      <c r="B166" s="3" t="s">
        <v>19</v>
      </c>
      <c r="C166">
        <v>68.099999999999994</v>
      </c>
      <c r="D166">
        <v>2183</v>
      </c>
    </row>
    <row r="167" spans="1:4" x14ac:dyDescent="0.2">
      <c r="A167" s="17">
        <v>43101</v>
      </c>
      <c r="B167" s="3" t="s">
        <v>20</v>
      </c>
      <c r="C167">
        <v>676.3</v>
      </c>
      <c r="D167">
        <v>2164</v>
      </c>
    </row>
    <row r="168" spans="1:4" x14ac:dyDescent="0.2">
      <c r="A168" s="17">
        <v>43101</v>
      </c>
      <c r="B168" s="3" t="s">
        <v>21</v>
      </c>
      <c r="C168">
        <v>1442.4</v>
      </c>
      <c r="D168">
        <v>1774</v>
      </c>
    </row>
    <row r="169" spans="1:4" x14ac:dyDescent="0.2">
      <c r="A169" s="17">
        <v>43101</v>
      </c>
      <c r="B169" s="3" t="s">
        <v>22</v>
      </c>
      <c r="C169">
        <v>507.3</v>
      </c>
      <c r="D169">
        <v>2175</v>
      </c>
    </row>
    <row r="170" spans="1:4" x14ac:dyDescent="0.2">
      <c r="A170" s="17">
        <v>43101</v>
      </c>
      <c r="B170" s="3" t="s">
        <v>23</v>
      </c>
      <c r="C170">
        <v>621</v>
      </c>
      <c r="D170">
        <v>1657</v>
      </c>
    </row>
    <row r="171" spans="1:4" x14ac:dyDescent="0.2">
      <c r="A171" s="17">
        <v>43101</v>
      </c>
      <c r="B171" s="3" t="s">
        <v>24</v>
      </c>
      <c r="C171">
        <v>184.6</v>
      </c>
      <c r="D171">
        <v>3641</v>
      </c>
    </row>
    <row r="172" spans="1:4" x14ac:dyDescent="0.2">
      <c r="A172" s="17">
        <v>43101</v>
      </c>
      <c r="B172" s="3" t="s">
        <v>25</v>
      </c>
      <c r="C172">
        <v>288.3</v>
      </c>
      <c r="D172">
        <v>3370</v>
      </c>
    </row>
    <row r="173" spans="1:4" x14ac:dyDescent="0.2">
      <c r="A173" s="17">
        <v>43101</v>
      </c>
      <c r="B173" s="3" t="s">
        <v>26</v>
      </c>
      <c r="C173">
        <v>76.8</v>
      </c>
      <c r="D173">
        <v>3601</v>
      </c>
    </row>
    <row r="174" spans="1:4" x14ac:dyDescent="0.2">
      <c r="A174" s="17">
        <v>43101</v>
      </c>
      <c r="B174" s="3" t="s">
        <v>27</v>
      </c>
      <c r="C174">
        <v>290.7</v>
      </c>
      <c r="D174">
        <v>3261</v>
      </c>
    </row>
    <row r="175" spans="1:4" x14ac:dyDescent="0.2">
      <c r="A175" s="17">
        <v>43101</v>
      </c>
      <c r="B175" s="3" t="s">
        <v>28</v>
      </c>
      <c r="C175">
        <v>499.7</v>
      </c>
      <c r="D175">
        <v>1545</v>
      </c>
    </row>
    <row r="176" spans="1:4" x14ac:dyDescent="0.2">
      <c r="A176" s="17">
        <v>43101</v>
      </c>
      <c r="B176" s="3" t="s">
        <v>29</v>
      </c>
      <c r="C176">
        <v>694.1</v>
      </c>
      <c r="D176">
        <v>3350</v>
      </c>
    </row>
    <row r="177" spans="1:4" x14ac:dyDescent="0.2">
      <c r="A177" s="17">
        <v>43101</v>
      </c>
      <c r="B177" s="3" t="s">
        <v>30</v>
      </c>
      <c r="C177">
        <v>911.1</v>
      </c>
      <c r="D177">
        <v>4546</v>
      </c>
    </row>
    <row r="178" spans="1:4" x14ac:dyDescent="0.2">
      <c r="A178" s="17">
        <v>43101</v>
      </c>
      <c r="B178" s="3" t="s">
        <v>31</v>
      </c>
      <c r="C178">
        <v>356.5</v>
      </c>
      <c r="D178">
        <v>3202</v>
      </c>
    </row>
    <row r="179" spans="1:4" x14ac:dyDescent="0.2">
      <c r="A179" s="17">
        <v>43101</v>
      </c>
      <c r="B179" s="3" t="s">
        <v>32</v>
      </c>
      <c r="C179">
        <v>63.2</v>
      </c>
      <c r="D179">
        <v>1832</v>
      </c>
    </row>
    <row r="180" spans="1:4" x14ac:dyDescent="0.2">
      <c r="A180" s="17">
        <v>43101</v>
      </c>
      <c r="B180" s="3" t="s">
        <v>33</v>
      </c>
      <c r="C180">
        <v>124.8</v>
      </c>
      <c r="D180">
        <v>1971</v>
      </c>
    </row>
    <row r="181" spans="1:4" x14ac:dyDescent="0.2">
      <c r="A181" s="1">
        <v>43101</v>
      </c>
      <c r="B181" t="s">
        <v>134</v>
      </c>
      <c r="C181">
        <v>0</v>
      </c>
      <c r="D181" s="10">
        <v>2665.78947368421</v>
      </c>
    </row>
    <row r="182" spans="1:4" x14ac:dyDescent="0.2">
      <c r="A182" s="17">
        <v>43466</v>
      </c>
      <c r="B182" s="3" t="s">
        <v>15</v>
      </c>
      <c r="C182">
        <v>223.9</v>
      </c>
      <c r="D182">
        <v>1531</v>
      </c>
    </row>
    <row r="183" spans="1:4" x14ac:dyDescent="0.2">
      <c r="A183" s="17">
        <v>43466</v>
      </c>
      <c r="B183" s="3" t="s">
        <v>16</v>
      </c>
      <c r="C183">
        <v>82.3</v>
      </c>
      <c r="D183">
        <v>3968</v>
      </c>
    </row>
    <row r="184" spans="1:4" x14ac:dyDescent="0.2">
      <c r="A184" s="17">
        <v>43466</v>
      </c>
      <c r="B184" s="3" t="s">
        <v>17</v>
      </c>
      <c r="C184">
        <v>1694.3</v>
      </c>
      <c r="D184">
        <v>1967</v>
      </c>
    </row>
    <row r="185" spans="1:4" x14ac:dyDescent="0.2">
      <c r="A185" s="17">
        <v>43466</v>
      </c>
      <c r="B185" s="3" t="s">
        <v>18</v>
      </c>
      <c r="C185">
        <v>70.099999999999994</v>
      </c>
      <c r="D185">
        <v>3616</v>
      </c>
    </row>
    <row r="186" spans="1:4" x14ac:dyDescent="0.2">
      <c r="A186" s="17">
        <v>43466</v>
      </c>
      <c r="B186" s="3" t="s">
        <v>19</v>
      </c>
      <c r="C186">
        <v>65.2</v>
      </c>
      <c r="D186">
        <v>2300</v>
      </c>
    </row>
    <row r="187" spans="1:4" x14ac:dyDescent="0.2">
      <c r="A187" s="17">
        <v>43466</v>
      </c>
      <c r="B187" s="3" t="s">
        <v>20</v>
      </c>
      <c r="C187">
        <v>682.6</v>
      </c>
      <c r="D187">
        <v>2169</v>
      </c>
    </row>
    <row r="188" spans="1:4" x14ac:dyDescent="0.2">
      <c r="A188" s="17">
        <v>43466</v>
      </c>
      <c r="B188" s="3" t="s">
        <v>21</v>
      </c>
      <c r="C188">
        <v>1546.5</v>
      </c>
      <c r="D188">
        <v>1777</v>
      </c>
    </row>
    <row r="189" spans="1:4" x14ac:dyDescent="0.2">
      <c r="A189" s="17">
        <v>43466</v>
      </c>
      <c r="B189" s="3" t="s">
        <v>22</v>
      </c>
      <c r="C189">
        <v>517.6</v>
      </c>
      <c r="D189">
        <v>2393</v>
      </c>
    </row>
    <row r="190" spans="1:4" x14ac:dyDescent="0.2">
      <c r="A190" s="17">
        <v>43466</v>
      </c>
      <c r="B190" s="3" t="s">
        <v>23</v>
      </c>
      <c r="C190">
        <v>671.3</v>
      </c>
      <c r="D190">
        <v>1660</v>
      </c>
    </row>
    <row r="191" spans="1:4" x14ac:dyDescent="0.2">
      <c r="A191" s="17">
        <v>43466</v>
      </c>
      <c r="B191" s="3" t="s">
        <v>24</v>
      </c>
      <c r="C191">
        <v>187.8</v>
      </c>
      <c r="D191">
        <v>3989</v>
      </c>
    </row>
    <row r="192" spans="1:4" x14ac:dyDescent="0.2">
      <c r="A192" s="17">
        <v>43466</v>
      </c>
      <c r="B192" s="3" t="s">
        <v>25</v>
      </c>
      <c r="C192">
        <v>320</v>
      </c>
      <c r="D192">
        <v>3660</v>
      </c>
    </row>
    <row r="193" spans="1:4" x14ac:dyDescent="0.2">
      <c r="A193" s="17">
        <v>43466</v>
      </c>
      <c r="B193" s="3" t="s">
        <v>26</v>
      </c>
      <c r="C193">
        <v>74.3</v>
      </c>
      <c r="D193">
        <v>3910</v>
      </c>
    </row>
    <row r="194" spans="1:4" x14ac:dyDescent="0.2">
      <c r="A194" s="17">
        <v>43466</v>
      </c>
      <c r="B194" s="3" t="s">
        <v>27</v>
      </c>
      <c r="C194">
        <v>320</v>
      </c>
      <c r="D194">
        <v>3531</v>
      </c>
    </row>
    <row r="195" spans="1:4" x14ac:dyDescent="0.2">
      <c r="A195" s="17">
        <v>43466</v>
      </c>
      <c r="B195" s="3" t="s">
        <v>28</v>
      </c>
      <c r="C195">
        <v>551.79999999999995</v>
      </c>
      <c r="D195">
        <v>1700</v>
      </c>
    </row>
    <row r="196" spans="1:4" x14ac:dyDescent="0.2">
      <c r="A196" s="17">
        <v>43466</v>
      </c>
      <c r="B196" s="3" t="s">
        <v>29</v>
      </c>
      <c r="C196">
        <v>711.2</v>
      </c>
      <c r="D196">
        <v>3620</v>
      </c>
    </row>
    <row r="197" spans="1:4" x14ac:dyDescent="0.2">
      <c r="A197" s="17">
        <v>43466</v>
      </c>
      <c r="B197" s="3" t="s">
        <v>30</v>
      </c>
      <c r="C197">
        <v>907</v>
      </c>
      <c r="D197">
        <v>4868</v>
      </c>
    </row>
    <row r="198" spans="1:4" x14ac:dyDescent="0.2">
      <c r="A198" s="17">
        <v>43466</v>
      </c>
      <c r="B198" s="3" t="s">
        <v>31</v>
      </c>
      <c r="C198">
        <v>374.1</v>
      </c>
      <c r="D198">
        <v>3519</v>
      </c>
    </row>
    <row r="199" spans="1:4" x14ac:dyDescent="0.2">
      <c r="A199" s="17">
        <v>43466</v>
      </c>
      <c r="B199" s="3" t="s">
        <v>32</v>
      </c>
      <c r="C199">
        <v>59.1</v>
      </c>
      <c r="D199">
        <v>1948</v>
      </c>
    </row>
    <row r="200" spans="1:4" x14ac:dyDescent="0.2">
      <c r="A200" s="17">
        <v>43466</v>
      </c>
      <c r="B200" s="3" t="s">
        <v>33</v>
      </c>
      <c r="C200">
        <v>135.9</v>
      </c>
      <c r="D200">
        <v>2012</v>
      </c>
    </row>
    <row r="201" spans="1:4" x14ac:dyDescent="0.2">
      <c r="A201" s="1">
        <v>43466</v>
      </c>
      <c r="B201" t="s">
        <v>134</v>
      </c>
      <c r="C201">
        <v>0</v>
      </c>
      <c r="D201" s="10">
        <v>2849.3684210526317</v>
      </c>
    </row>
    <row r="202" spans="1:4" x14ac:dyDescent="0.2">
      <c r="A202" s="1">
        <v>43831</v>
      </c>
      <c r="B202" s="3" t="s">
        <v>15</v>
      </c>
      <c r="C202">
        <v>246.3</v>
      </c>
      <c r="D202">
        <v>1291</v>
      </c>
    </row>
    <row r="203" spans="1:4" x14ac:dyDescent="0.2">
      <c r="A203" s="1">
        <v>43831</v>
      </c>
      <c r="B203" s="3" t="s">
        <v>16</v>
      </c>
      <c r="C203">
        <v>70.5</v>
      </c>
      <c r="D203">
        <v>3402</v>
      </c>
    </row>
    <row r="204" spans="1:4" x14ac:dyDescent="0.2">
      <c r="A204" s="1">
        <v>43831</v>
      </c>
      <c r="B204" s="3" t="s">
        <v>17</v>
      </c>
      <c r="C204">
        <v>1770.9</v>
      </c>
      <c r="D204">
        <v>1908</v>
      </c>
    </row>
    <row r="205" spans="1:4" x14ac:dyDescent="0.2">
      <c r="A205" s="1">
        <v>43831</v>
      </c>
      <c r="B205" s="3" t="s">
        <v>18</v>
      </c>
      <c r="C205">
        <v>65.7</v>
      </c>
      <c r="D205">
        <v>2784</v>
      </c>
    </row>
    <row r="206" spans="1:4" x14ac:dyDescent="0.2">
      <c r="A206" s="1">
        <v>43831</v>
      </c>
      <c r="B206" s="3" t="s">
        <v>19</v>
      </c>
      <c r="C206">
        <v>62.3</v>
      </c>
      <c r="D206">
        <v>2073</v>
      </c>
    </row>
    <row r="207" spans="1:4" x14ac:dyDescent="0.2">
      <c r="A207" s="1">
        <v>43831</v>
      </c>
      <c r="B207" s="3" t="s">
        <v>20</v>
      </c>
      <c r="C207">
        <v>690.8</v>
      </c>
      <c r="D207">
        <v>1856</v>
      </c>
    </row>
    <row r="208" spans="1:4" x14ac:dyDescent="0.2">
      <c r="A208" s="1">
        <v>43831</v>
      </c>
      <c r="B208" s="3" t="s">
        <v>21</v>
      </c>
      <c r="C208">
        <v>1501.8</v>
      </c>
      <c r="D208">
        <v>1514</v>
      </c>
    </row>
    <row r="209" spans="1:4" x14ac:dyDescent="0.2">
      <c r="A209" s="1">
        <v>43831</v>
      </c>
      <c r="B209" s="3" t="s">
        <v>22</v>
      </c>
      <c r="C209">
        <v>559</v>
      </c>
      <c r="D209">
        <v>2062</v>
      </c>
    </row>
    <row r="210" spans="1:4" x14ac:dyDescent="0.2">
      <c r="A210" s="1">
        <v>43831</v>
      </c>
      <c r="B210" s="3" t="s">
        <v>23</v>
      </c>
      <c r="C210">
        <v>742.5</v>
      </c>
      <c r="D210">
        <v>1293</v>
      </c>
    </row>
    <row r="211" spans="1:4" x14ac:dyDescent="0.2">
      <c r="A211" s="1">
        <v>43831</v>
      </c>
      <c r="B211" s="3" t="s">
        <v>24</v>
      </c>
      <c r="C211">
        <v>186.3</v>
      </c>
      <c r="D211">
        <v>3547</v>
      </c>
    </row>
    <row r="212" spans="1:4" x14ac:dyDescent="0.2">
      <c r="A212" s="1">
        <v>43831</v>
      </c>
      <c r="B212" s="3" t="s">
        <v>25</v>
      </c>
      <c r="C212">
        <v>326.7</v>
      </c>
      <c r="D212">
        <v>3273</v>
      </c>
    </row>
    <row r="213" spans="1:4" x14ac:dyDescent="0.2">
      <c r="A213" s="1">
        <v>43831</v>
      </c>
      <c r="B213" s="3" t="s">
        <v>26</v>
      </c>
      <c r="C213">
        <v>73.5</v>
      </c>
      <c r="D213">
        <v>3037</v>
      </c>
    </row>
    <row r="214" spans="1:4" x14ac:dyDescent="0.2">
      <c r="A214" s="1">
        <v>43831</v>
      </c>
      <c r="B214" s="3" t="s">
        <v>27</v>
      </c>
      <c r="C214">
        <v>313</v>
      </c>
      <c r="D214">
        <v>3028</v>
      </c>
    </row>
    <row r="215" spans="1:4" x14ac:dyDescent="0.2">
      <c r="A215" s="1">
        <v>43831</v>
      </c>
      <c r="B215" s="3" t="s">
        <v>28</v>
      </c>
      <c r="C215">
        <v>575</v>
      </c>
      <c r="D215">
        <v>1393</v>
      </c>
    </row>
    <row r="216" spans="1:4" x14ac:dyDescent="0.2">
      <c r="A216" s="1">
        <v>43831</v>
      </c>
      <c r="B216" s="3" t="s">
        <v>29</v>
      </c>
      <c r="C216">
        <v>724.1</v>
      </c>
      <c r="D216">
        <v>3761</v>
      </c>
    </row>
    <row r="217" spans="1:4" x14ac:dyDescent="0.2">
      <c r="A217" s="1">
        <v>43831</v>
      </c>
      <c r="B217" s="3" t="s">
        <v>30</v>
      </c>
      <c r="C217">
        <v>856.6</v>
      </c>
      <c r="D217">
        <v>5058</v>
      </c>
    </row>
    <row r="218" spans="1:4" x14ac:dyDescent="0.2">
      <c r="A218" s="1">
        <v>43831</v>
      </c>
      <c r="B218" s="3" t="s">
        <v>31</v>
      </c>
      <c r="C218">
        <v>431.7</v>
      </c>
      <c r="D218">
        <v>3602</v>
      </c>
    </row>
    <row r="219" spans="1:4" x14ac:dyDescent="0.2">
      <c r="A219" s="1">
        <v>43831</v>
      </c>
      <c r="B219" s="3" t="s">
        <v>32</v>
      </c>
      <c r="C219">
        <v>42.7</v>
      </c>
      <c r="D219">
        <v>1882</v>
      </c>
    </row>
    <row r="220" spans="1:4" x14ac:dyDescent="0.2">
      <c r="A220" s="1">
        <v>43831</v>
      </c>
      <c r="B220" s="3" t="s">
        <v>33</v>
      </c>
      <c r="C220">
        <v>151.19999999999999</v>
      </c>
      <c r="D220">
        <v>1593</v>
      </c>
    </row>
    <row r="221" spans="1:4" x14ac:dyDescent="0.2">
      <c r="A221" s="1">
        <v>43831</v>
      </c>
      <c r="B221" t="s">
        <v>134</v>
      </c>
      <c r="C221">
        <v>0</v>
      </c>
      <c r="D221" s="10">
        <v>2545.1052631578946</v>
      </c>
    </row>
    <row r="222" spans="1:4" x14ac:dyDescent="0.2">
      <c r="A222" s="1">
        <v>44197</v>
      </c>
      <c r="B222" s="3" t="s">
        <v>15</v>
      </c>
      <c r="C222">
        <v>254</v>
      </c>
      <c r="D222">
        <v>1490</v>
      </c>
    </row>
    <row r="223" spans="1:4" x14ac:dyDescent="0.2">
      <c r="A223" s="1">
        <v>44197</v>
      </c>
      <c r="B223" s="3" t="s">
        <v>16</v>
      </c>
      <c r="C223">
        <v>67.5</v>
      </c>
      <c r="D223">
        <v>3921</v>
      </c>
    </row>
    <row r="224" spans="1:4" x14ac:dyDescent="0.2">
      <c r="A224" s="1">
        <v>44197</v>
      </c>
      <c r="B224" s="3" t="s">
        <v>17</v>
      </c>
      <c r="C224">
        <v>1899.6</v>
      </c>
      <c r="D224">
        <v>1976</v>
      </c>
    </row>
    <row r="225" spans="1:4" x14ac:dyDescent="0.2">
      <c r="A225" s="1">
        <v>44197</v>
      </c>
      <c r="B225" s="3" t="s">
        <v>18</v>
      </c>
      <c r="C225">
        <v>72.8</v>
      </c>
      <c r="D225">
        <v>2993</v>
      </c>
    </row>
    <row r="226" spans="1:4" x14ac:dyDescent="0.2">
      <c r="A226" s="1">
        <v>44197</v>
      </c>
      <c r="B226" s="3" t="s">
        <v>19</v>
      </c>
      <c r="C226">
        <v>64.099999999999994</v>
      </c>
      <c r="D226">
        <v>2067</v>
      </c>
    </row>
    <row r="227" spans="1:4" x14ac:dyDescent="0.2">
      <c r="A227" s="1">
        <v>44197</v>
      </c>
      <c r="B227" s="3" t="s">
        <v>20</v>
      </c>
      <c r="C227">
        <v>683.5</v>
      </c>
      <c r="D227">
        <v>1781</v>
      </c>
    </row>
    <row r="228" spans="1:4" x14ac:dyDescent="0.2">
      <c r="A228" s="1">
        <v>44197</v>
      </c>
      <c r="B228" s="3" t="s">
        <v>21</v>
      </c>
      <c r="C228">
        <v>1584.8</v>
      </c>
      <c r="D228">
        <v>1697</v>
      </c>
    </row>
    <row r="229" spans="1:4" x14ac:dyDescent="0.2">
      <c r="A229" s="1">
        <v>44197</v>
      </c>
      <c r="B229" s="3" t="s">
        <v>22</v>
      </c>
      <c r="C229">
        <v>545.1</v>
      </c>
      <c r="D229">
        <v>2091</v>
      </c>
    </row>
    <row r="230" spans="1:4" x14ac:dyDescent="0.2">
      <c r="A230" s="1">
        <v>44197</v>
      </c>
      <c r="B230" s="3" t="s">
        <v>23</v>
      </c>
      <c r="C230">
        <v>745.8</v>
      </c>
      <c r="D230">
        <v>1581</v>
      </c>
    </row>
    <row r="231" spans="1:4" x14ac:dyDescent="0.2">
      <c r="A231" s="1">
        <v>44197</v>
      </c>
      <c r="B231" s="3" t="s">
        <v>24</v>
      </c>
      <c r="C231">
        <v>210.8</v>
      </c>
      <c r="D231">
        <v>3754</v>
      </c>
    </row>
    <row r="232" spans="1:4" x14ac:dyDescent="0.2">
      <c r="A232" s="1">
        <v>44197</v>
      </c>
      <c r="B232" s="3" t="s">
        <v>25</v>
      </c>
      <c r="C232">
        <v>335.9</v>
      </c>
      <c r="D232">
        <v>3330</v>
      </c>
    </row>
    <row r="233" spans="1:4" x14ac:dyDescent="0.2">
      <c r="A233" s="1">
        <v>44197</v>
      </c>
      <c r="B233" s="3" t="s">
        <v>26</v>
      </c>
      <c r="C233">
        <v>72.7</v>
      </c>
      <c r="D233">
        <v>3255</v>
      </c>
    </row>
    <row r="234" spans="1:4" x14ac:dyDescent="0.2">
      <c r="A234" s="1">
        <v>44197</v>
      </c>
      <c r="B234" s="3" t="s">
        <v>27</v>
      </c>
      <c r="C234">
        <v>319.39999999999998</v>
      </c>
      <c r="D234">
        <v>3162</v>
      </c>
    </row>
    <row r="235" spans="1:4" x14ac:dyDescent="0.2">
      <c r="A235" s="1">
        <v>44197</v>
      </c>
      <c r="B235" s="3" t="s">
        <v>28</v>
      </c>
      <c r="C235">
        <v>574.79999999999995</v>
      </c>
      <c r="D235">
        <v>1692</v>
      </c>
    </row>
    <row r="236" spans="1:4" x14ac:dyDescent="0.2">
      <c r="A236" s="1">
        <v>44197</v>
      </c>
      <c r="B236" s="3" t="s">
        <v>29</v>
      </c>
      <c r="C236">
        <v>731</v>
      </c>
      <c r="D236">
        <v>3929</v>
      </c>
    </row>
    <row r="237" spans="1:4" x14ac:dyDescent="0.2">
      <c r="A237" s="1">
        <v>44197</v>
      </c>
      <c r="B237" s="3" t="s">
        <v>30</v>
      </c>
      <c r="C237">
        <v>909.9</v>
      </c>
      <c r="D237">
        <v>5331</v>
      </c>
    </row>
    <row r="238" spans="1:4" x14ac:dyDescent="0.2">
      <c r="A238" s="1">
        <v>44197</v>
      </c>
      <c r="B238" s="3" t="s">
        <v>31</v>
      </c>
      <c r="C238">
        <v>454</v>
      </c>
      <c r="D238">
        <v>4193</v>
      </c>
    </row>
    <row r="239" spans="1:4" x14ac:dyDescent="0.2">
      <c r="A239" s="1">
        <v>44197</v>
      </c>
      <c r="B239" s="3" t="s">
        <v>32</v>
      </c>
      <c r="C239">
        <v>34.200000000000003</v>
      </c>
      <c r="D239">
        <v>2562</v>
      </c>
    </row>
    <row r="240" spans="1:4" x14ac:dyDescent="0.2">
      <c r="A240" s="1">
        <v>44197</v>
      </c>
      <c r="B240" s="3" t="s">
        <v>33</v>
      </c>
      <c r="C240">
        <v>152.1</v>
      </c>
      <c r="D240">
        <v>1735</v>
      </c>
    </row>
    <row r="241" spans="1:4" x14ac:dyDescent="0.2">
      <c r="A241" s="1">
        <v>44197</v>
      </c>
      <c r="B241" t="s">
        <v>134</v>
      </c>
      <c r="C241">
        <v>0</v>
      </c>
      <c r="D241" s="10">
        <v>2765.2631578947367</v>
      </c>
    </row>
    <row r="242" spans="1:4" x14ac:dyDescent="0.2">
      <c r="A242" s="1">
        <v>44562</v>
      </c>
      <c r="B242" s="3" t="s">
        <v>15</v>
      </c>
      <c r="C242">
        <v>272</v>
      </c>
      <c r="D242">
        <v>1504</v>
      </c>
    </row>
    <row r="243" spans="1:4" x14ac:dyDescent="0.2">
      <c r="A243" s="1">
        <v>44562</v>
      </c>
      <c r="B243" s="3" t="s">
        <v>16</v>
      </c>
      <c r="C243">
        <v>69.2</v>
      </c>
      <c r="D243">
        <v>4268</v>
      </c>
    </row>
    <row r="244" spans="1:4" x14ac:dyDescent="0.2">
      <c r="A244" s="1">
        <v>44562</v>
      </c>
      <c r="B244" s="3" t="s">
        <v>17</v>
      </c>
      <c r="C244">
        <v>1934.6</v>
      </c>
      <c r="D244">
        <v>2205</v>
      </c>
    </row>
    <row r="245" spans="1:4" x14ac:dyDescent="0.2">
      <c r="A245" s="1">
        <v>44562</v>
      </c>
      <c r="B245" s="3" t="s">
        <v>18</v>
      </c>
      <c r="C245">
        <v>81.3</v>
      </c>
      <c r="D245">
        <v>3083</v>
      </c>
    </row>
    <row r="246" spans="1:4" x14ac:dyDescent="0.2">
      <c r="A246" s="1">
        <v>44562</v>
      </c>
      <c r="B246" s="3" t="s">
        <v>19</v>
      </c>
      <c r="C246">
        <v>72.099999999999994</v>
      </c>
      <c r="D246">
        <v>2170</v>
      </c>
    </row>
    <row r="247" spans="1:4" x14ac:dyDescent="0.2">
      <c r="A247" s="1">
        <v>44562</v>
      </c>
      <c r="B247" s="3" t="s">
        <v>20</v>
      </c>
      <c r="C247">
        <v>662.7</v>
      </c>
      <c r="D247">
        <v>1839</v>
      </c>
    </row>
    <row r="248" spans="1:4" x14ac:dyDescent="0.2">
      <c r="A248" s="1">
        <v>44562</v>
      </c>
      <c r="B248" s="3" t="s">
        <v>21</v>
      </c>
      <c r="C248">
        <v>1637.4</v>
      </c>
      <c r="D248">
        <v>1772</v>
      </c>
    </row>
    <row r="249" spans="1:4" x14ac:dyDescent="0.2">
      <c r="A249" s="1">
        <v>44562</v>
      </c>
      <c r="B249" s="3" t="s">
        <v>22</v>
      </c>
      <c r="C249">
        <v>532.5</v>
      </c>
      <c r="D249">
        <v>2223</v>
      </c>
    </row>
    <row r="250" spans="1:4" x14ac:dyDescent="0.2">
      <c r="A250" s="1">
        <v>44562</v>
      </c>
      <c r="B250" s="3" t="s">
        <v>23</v>
      </c>
      <c r="C250">
        <v>763.7</v>
      </c>
      <c r="D250">
        <v>1623</v>
      </c>
    </row>
    <row r="251" spans="1:4" x14ac:dyDescent="0.2">
      <c r="A251" s="1">
        <v>44562</v>
      </c>
      <c r="B251" s="3" t="s">
        <v>24</v>
      </c>
      <c r="C251">
        <v>216.8</v>
      </c>
      <c r="D251">
        <v>4034</v>
      </c>
    </row>
    <row r="252" spans="1:4" x14ac:dyDescent="0.2">
      <c r="A252" s="1">
        <v>44562</v>
      </c>
      <c r="B252" s="3" t="s">
        <v>25</v>
      </c>
      <c r="C252">
        <v>357.3</v>
      </c>
      <c r="D252">
        <v>3431</v>
      </c>
    </row>
    <row r="253" spans="1:4" x14ac:dyDescent="0.2">
      <c r="A253" s="1">
        <v>44562</v>
      </c>
      <c r="B253" s="3" t="s">
        <v>26</v>
      </c>
      <c r="C253">
        <v>66.8</v>
      </c>
      <c r="D253">
        <v>3382</v>
      </c>
    </row>
    <row r="254" spans="1:4" x14ac:dyDescent="0.2">
      <c r="A254" s="1">
        <v>44562</v>
      </c>
      <c r="B254" s="3" t="s">
        <v>27</v>
      </c>
      <c r="C254">
        <v>333.2</v>
      </c>
      <c r="D254">
        <v>3409</v>
      </c>
    </row>
    <row r="255" spans="1:4" x14ac:dyDescent="0.2">
      <c r="A255" s="1">
        <v>44562</v>
      </c>
      <c r="B255" s="3" t="s">
        <v>28</v>
      </c>
      <c r="C255">
        <v>567.4</v>
      </c>
      <c r="D255">
        <v>1773</v>
      </c>
    </row>
    <row r="256" spans="1:4" x14ac:dyDescent="0.2">
      <c r="A256" s="1">
        <v>44562</v>
      </c>
      <c r="B256" s="3" t="s">
        <v>29</v>
      </c>
      <c r="C256">
        <v>748.3</v>
      </c>
      <c r="D256">
        <v>4110</v>
      </c>
    </row>
    <row r="257" spans="1:4" x14ac:dyDescent="0.2">
      <c r="A257" s="1">
        <v>44562</v>
      </c>
      <c r="B257" s="3" t="s">
        <v>30</v>
      </c>
      <c r="C257">
        <v>926.2</v>
      </c>
      <c r="D257">
        <v>5504</v>
      </c>
    </row>
    <row r="258" spans="1:4" x14ac:dyDescent="0.2">
      <c r="A258" s="1">
        <v>44562</v>
      </c>
      <c r="B258" s="3" t="s">
        <v>31</v>
      </c>
      <c r="C258">
        <v>490.5</v>
      </c>
      <c r="D258">
        <v>4332</v>
      </c>
    </row>
    <row r="259" spans="1:4" x14ac:dyDescent="0.2">
      <c r="A259" s="1">
        <v>44562</v>
      </c>
      <c r="B259" s="3" t="s">
        <v>32</v>
      </c>
      <c r="C259">
        <v>42.8</v>
      </c>
      <c r="D259">
        <v>2592</v>
      </c>
    </row>
    <row r="260" spans="1:4" x14ac:dyDescent="0.2">
      <c r="A260" s="1">
        <v>44562</v>
      </c>
      <c r="B260" s="3" t="s">
        <v>33</v>
      </c>
      <c r="C260">
        <v>172.5</v>
      </c>
      <c r="D260">
        <v>1798</v>
      </c>
    </row>
    <row r="261" spans="1:4" x14ac:dyDescent="0.2">
      <c r="A261" s="1">
        <v>44562</v>
      </c>
      <c r="B261" t="s">
        <v>134</v>
      </c>
      <c r="C261">
        <v>0</v>
      </c>
      <c r="D261" s="10">
        <v>2897.4736842105262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EB179-66FF-D14B-80FF-1DD14438FDEA}">
  <dimension ref="A1:D16"/>
  <sheetViews>
    <sheetView workbookViewId="0">
      <selection activeCell="B10" sqref="B10:B16"/>
    </sheetView>
  </sheetViews>
  <sheetFormatPr baseColWidth="10" defaultRowHeight="16" x14ac:dyDescent="0.2"/>
  <cols>
    <col min="2" max="2" width="14.33203125" customWidth="1"/>
    <col min="3" max="3" width="18.6640625" style="10" customWidth="1"/>
    <col min="4" max="4" width="10.83203125" style="10"/>
  </cols>
  <sheetData>
    <row r="1" spans="1:4" x14ac:dyDescent="0.2">
      <c r="A1" t="s">
        <v>14</v>
      </c>
      <c r="B1" t="s">
        <v>39</v>
      </c>
      <c r="C1" s="10" t="s">
        <v>35</v>
      </c>
      <c r="D1" s="10" t="s">
        <v>38</v>
      </c>
    </row>
    <row r="2" spans="1:4" x14ac:dyDescent="0.2">
      <c r="A2" s="1">
        <v>42005</v>
      </c>
      <c r="B2" s="1" t="s">
        <v>137</v>
      </c>
      <c r="C2" s="10">
        <v>67842</v>
      </c>
      <c r="D2" s="10">
        <v>176937</v>
      </c>
    </row>
    <row r="3" spans="1:4" x14ac:dyDescent="0.2">
      <c r="A3" s="1">
        <v>42370</v>
      </c>
      <c r="B3" s="1" t="s">
        <v>137</v>
      </c>
      <c r="C3" s="10">
        <v>74773</v>
      </c>
      <c r="D3" s="10">
        <v>189253</v>
      </c>
    </row>
    <row r="4" spans="1:4" x14ac:dyDescent="0.2">
      <c r="A4" s="1">
        <v>42736</v>
      </c>
      <c r="B4" s="1" t="s">
        <v>137</v>
      </c>
      <c r="C4" s="10">
        <v>83102.609782999905</v>
      </c>
      <c r="D4" s="10">
        <v>205408.34931361501</v>
      </c>
    </row>
    <row r="5" spans="1:4" x14ac:dyDescent="0.2">
      <c r="A5" s="1">
        <v>43101</v>
      </c>
      <c r="B5" s="1" t="s">
        <v>137</v>
      </c>
      <c r="C5" s="10">
        <v>92561.341706329404</v>
      </c>
      <c r="D5" s="10">
        <v>221272.48073400001</v>
      </c>
    </row>
    <row r="6" spans="1:4" x14ac:dyDescent="0.2">
      <c r="A6" s="1">
        <v>43466</v>
      </c>
      <c r="B6" s="1" t="s">
        <v>137</v>
      </c>
      <c r="C6" s="10">
        <v>103183.759714306</v>
      </c>
      <c r="D6" s="10">
        <v>239120.86566456899</v>
      </c>
    </row>
    <row r="7" spans="1:4" x14ac:dyDescent="0.2">
      <c r="A7" s="1">
        <v>43831</v>
      </c>
      <c r="B7" s="1" t="s">
        <v>137</v>
      </c>
      <c r="C7" s="10">
        <v>40424.334334178697</v>
      </c>
      <c r="D7" s="10">
        <v>131660.1507882</v>
      </c>
    </row>
    <row r="8" spans="1:4" x14ac:dyDescent="0.2">
      <c r="A8" s="1">
        <v>44197</v>
      </c>
      <c r="B8" s="1" t="s">
        <v>137</v>
      </c>
      <c r="C8" s="10">
        <v>18410.1937419723</v>
      </c>
      <c r="D8" s="10">
        <v>65975.955000000002</v>
      </c>
    </row>
    <row r="9" spans="1:4" x14ac:dyDescent="0.2">
      <c r="A9" s="1">
        <v>44562</v>
      </c>
      <c r="B9" s="1" t="s">
        <v>137</v>
      </c>
      <c r="C9" s="10">
        <v>64080.299581946099</v>
      </c>
      <c r="D9" s="10">
        <v>171602.96299999999</v>
      </c>
    </row>
    <row r="10" spans="1:4" x14ac:dyDescent="0.2">
      <c r="A10" s="1">
        <v>42005</v>
      </c>
      <c r="B10" s="1" t="s">
        <v>138</v>
      </c>
      <c r="C10" s="10">
        <v>25721251</v>
      </c>
      <c r="D10" s="10">
        <v>69119.600000000006</v>
      </c>
    </row>
    <row r="11" spans="1:4" x14ac:dyDescent="0.2">
      <c r="A11" s="1">
        <v>42370</v>
      </c>
      <c r="B11" s="1" t="s">
        <v>138</v>
      </c>
      <c r="C11" s="10">
        <v>26757392</v>
      </c>
      <c r="D11" s="10">
        <v>82098.2</v>
      </c>
    </row>
    <row r="12" spans="1:4" x14ac:dyDescent="0.2">
      <c r="A12" s="1">
        <v>42736</v>
      </c>
      <c r="B12" s="1" t="s">
        <v>138</v>
      </c>
      <c r="C12" s="10">
        <v>25948459</v>
      </c>
      <c r="D12" s="10">
        <v>82165</v>
      </c>
    </row>
    <row r="13" spans="1:4" x14ac:dyDescent="0.2">
      <c r="A13" s="1">
        <v>43101</v>
      </c>
      <c r="B13" s="1" t="s">
        <v>138</v>
      </c>
      <c r="C13" s="10">
        <v>25832354</v>
      </c>
      <c r="D13" s="10">
        <v>84135.2</v>
      </c>
    </row>
    <row r="14" spans="1:4" x14ac:dyDescent="0.2">
      <c r="A14" s="1">
        <v>43466</v>
      </c>
      <c r="B14" s="1" t="s">
        <v>138</v>
      </c>
      <c r="C14" s="10">
        <v>26100784</v>
      </c>
      <c r="D14" s="10">
        <v>86143.5</v>
      </c>
    </row>
    <row r="15" spans="1:4" x14ac:dyDescent="0.2">
      <c r="A15" s="1">
        <v>43831</v>
      </c>
      <c r="B15" s="1" t="s">
        <v>138</v>
      </c>
      <c r="C15" s="10">
        <v>4332722</v>
      </c>
      <c r="D15" s="10">
        <v>12688.2</v>
      </c>
    </row>
    <row r="16" spans="1:4" x14ac:dyDescent="0.2">
      <c r="A16" s="1">
        <v>44197</v>
      </c>
      <c r="B16" s="1" t="s">
        <v>138</v>
      </c>
      <c r="C16" s="10">
        <v>134728</v>
      </c>
      <c r="D16" s="10">
        <v>238.7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C234D-7A2E-7D4B-8F1E-0059651A6F09}">
  <dimension ref="A1:L9"/>
  <sheetViews>
    <sheetView workbookViewId="0">
      <selection activeCell="K44" sqref="K44"/>
    </sheetView>
  </sheetViews>
  <sheetFormatPr baseColWidth="10" defaultRowHeight="16" x14ac:dyDescent="0.2"/>
  <cols>
    <col min="1" max="1" width="10.83203125" bestFit="1" customWidth="1"/>
    <col min="2" max="2" width="15.5" bestFit="1" customWidth="1"/>
    <col min="3" max="3" width="16.83203125" bestFit="1" customWidth="1"/>
    <col min="4" max="4" width="20.1640625" bestFit="1" customWidth="1"/>
    <col min="5" max="5" width="25.1640625" bestFit="1" customWidth="1"/>
    <col min="6" max="6" width="20.1640625" bestFit="1" customWidth="1"/>
  </cols>
  <sheetData>
    <row r="1" spans="1:12" x14ac:dyDescent="0.2">
      <c r="A1" t="s">
        <v>14</v>
      </c>
      <c r="B1" t="s">
        <v>35</v>
      </c>
      <c r="C1" t="s">
        <v>38</v>
      </c>
      <c r="D1" t="s">
        <v>36</v>
      </c>
      <c r="E1" t="s">
        <v>37</v>
      </c>
      <c r="F1" t="s">
        <v>36</v>
      </c>
    </row>
    <row r="2" spans="1:12" x14ac:dyDescent="0.2">
      <c r="A2" s="1">
        <v>42005</v>
      </c>
      <c r="B2" s="9">
        <v>67842</v>
      </c>
      <c r="C2" s="10">
        <v>176937</v>
      </c>
      <c r="D2" s="9">
        <v>2.2999999999999998</v>
      </c>
      <c r="E2" s="9">
        <v>288</v>
      </c>
      <c r="F2" s="9">
        <v>2.2999999999999998</v>
      </c>
      <c r="G2" s="6"/>
      <c r="H2" s="6"/>
      <c r="I2" s="6"/>
      <c r="J2" s="6"/>
      <c r="K2" s="6"/>
      <c r="L2" s="6"/>
    </row>
    <row r="3" spans="1:12" x14ac:dyDescent="0.2">
      <c r="A3" s="1">
        <v>42370</v>
      </c>
      <c r="B3" s="9">
        <v>74773</v>
      </c>
      <c r="C3" s="10">
        <v>189253</v>
      </c>
      <c r="D3" s="9">
        <v>2.31</v>
      </c>
      <c r="E3" s="9">
        <v>294</v>
      </c>
      <c r="F3" s="9">
        <v>2.31</v>
      </c>
      <c r="G3" s="6"/>
      <c r="H3" s="6"/>
      <c r="I3" s="6"/>
      <c r="J3" s="6"/>
      <c r="K3" s="6"/>
      <c r="L3" s="6"/>
    </row>
    <row r="4" spans="1:12" x14ac:dyDescent="0.2">
      <c r="A4" s="1">
        <v>42736</v>
      </c>
      <c r="B4" s="9">
        <v>83102.609782999905</v>
      </c>
      <c r="C4" s="10">
        <v>205408.34931361501</v>
      </c>
      <c r="D4" s="9">
        <v>2.35</v>
      </c>
      <c r="E4" s="9">
        <v>300.93645436505102</v>
      </c>
      <c r="F4" s="9">
        <v>2.35</v>
      </c>
      <c r="G4" s="7"/>
      <c r="H4" s="7"/>
      <c r="I4" s="7"/>
      <c r="J4" s="7"/>
      <c r="K4" s="7"/>
      <c r="L4" s="7"/>
    </row>
    <row r="5" spans="1:12" x14ac:dyDescent="0.2">
      <c r="A5" s="1">
        <v>43101</v>
      </c>
      <c r="B5" s="9">
        <v>92561.341706329404</v>
      </c>
      <c r="C5" s="10">
        <v>221272.48073400001</v>
      </c>
      <c r="D5" s="9">
        <v>2.4448003511864802</v>
      </c>
      <c r="E5" s="9">
        <v>306.07225965796198</v>
      </c>
      <c r="F5" s="9">
        <v>2.44480035118647</v>
      </c>
      <c r="G5" s="4"/>
      <c r="H5" s="4"/>
      <c r="I5" s="4"/>
      <c r="J5" s="4"/>
      <c r="K5" s="4"/>
      <c r="L5" s="4"/>
    </row>
    <row r="6" spans="1:12" x14ac:dyDescent="0.2">
      <c r="A6" s="1">
        <v>43466</v>
      </c>
      <c r="B6" s="9">
        <v>103183.759714306</v>
      </c>
      <c r="C6" s="10">
        <v>239120.86566456899</v>
      </c>
      <c r="D6" s="9">
        <v>2.52</v>
      </c>
      <c r="E6" s="9">
        <v>310</v>
      </c>
      <c r="F6" s="9">
        <v>2.519999999999996</v>
      </c>
      <c r="G6" s="4"/>
      <c r="H6" s="4"/>
      <c r="I6" s="4"/>
      <c r="J6" s="4"/>
      <c r="K6" s="4"/>
      <c r="L6" s="4"/>
    </row>
    <row r="7" spans="1:12" x14ac:dyDescent="0.2">
      <c r="A7" s="1">
        <v>43831</v>
      </c>
      <c r="B7" s="9">
        <v>40424.334334178697</v>
      </c>
      <c r="C7" s="10">
        <v>131660.1507882</v>
      </c>
      <c r="D7" s="9">
        <v>1.93</v>
      </c>
      <c r="E7" s="9">
        <v>275</v>
      </c>
      <c r="F7" s="9">
        <v>1.9251288502183463</v>
      </c>
      <c r="G7" s="4"/>
      <c r="H7" s="4"/>
      <c r="I7" s="4"/>
      <c r="J7" s="4"/>
      <c r="K7" s="4"/>
      <c r="L7" s="4"/>
    </row>
    <row r="8" spans="1:12" x14ac:dyDescent="0.2">
      <c r="A8" s="1">
        <v>44197</v>
      </c>
      <c r="B8" s="9">
        <v>18410.1937419723</v>
      </c>
      <c r="C8" s="10">
        <v>65975.955000000002</v>
      </c>
      <c r="D8" s="9">
        <v>2.18511018870828</v>
      </c>
      <c r="E8" s="9">
        <v>254.28854978335201</v>
      </c>
      <c r="F8" s="9">
        <v>2.18511018870828</v>
      </c>
      <c r="G8" s="4"/>
      <c r="H8" s="4"/>
      <c r="I8" s="4"/>
      <c r="J8" s="4"/>
      <c r="K8" s="4"/>
      <c r="L8" s="4"/>
    </row>
    <row r="9" spans="1:12" x14ac:dyDescent="0.2">
      <c r="A9" s="1">
        <v>44562</v>
      </c>
      <c r="B9" s="9">
        <v>64080.299581946099</v>
      </c>
      <c r="C9" s="10">
        <v>171602.96299999999</v>
      </c>
      <c r="D9" s="9">
        <v>2.5467654123589498</v>
      </c>
      <c r="E9" s="9">
        <v>308.39675782168803</v>
      </c>
      <c r="F9" s="9">
        <v>2.5467654123589498</v>
      </c>
      <c r="G9" s="5"/>
      <c r="H9" s="5"/>
      <c r="I9" s="5"/>
      <c r="J9" s="5"/>
      <c r="K9" s="5"/>
      <c r="L9" s="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4B683-E5EA-C645-8FA0-31F3D9DB0086}">
  <dimension ref="A1:C65"/>
  <sheetViews>
    <sheetView workbookViewId="0">
      <selection activeCell="C71" sqref="C71"/>
    </sheetView>
  </sheetViews>
  <sheetFormatPr baseColWidth="10" defaultRowHeight="16" x14ac:dyDescent="0.2"/>
  <cols>
    <col min="1" max="1" width="10.83203125" bestFit="1" customWidth="1"/>
    <col min="2" max="2" width="67.6640625" bestFit="1" customWidth="1"/>
    <col min="3" max="3" width="27" bestFit="1" customWidth="1"/>
    <col min="5" max="5" width="42.83203125" customWidth="1"/>
  </cols>
  <sheetData>
    <row r="1" spans="1:3" x14ac:dyDescent="0.2">
      <c r="A1" t="s">
        <v>14</v>
      </c>
      <c r="B1" t="s">
        <v>39</v>
      </c>
      <c r="C1" t="s">
        <v>66</v>
      </c>
    </row>
    <row r="2" spans="1:3" x14ac:dyDescent="0.2">
      <c r="A2" s="1">
        <v>42005</v>
      </c>
      <c r="B2" t="s">
        <v>117</v>
      </c>
      <c r="C2">
        <v>6133.3</v>
      </c>
    </row>
    <row r="3" spans="1:3" x14ac:dyDescent="0.2">
      <c r="A3" s="1">
        <v>42005</v>
      </c>
      <c r="B3" t="s">
        <v>118</v>
      </c>
      <c r="C3">
        <v>9317.7999999999993</v>
      </c>
    </row>
    <row r="4" spans="1:3" x14ac:dyDescent="0.2">
      <c r="A4" s="1">
        <v>42005</v>
      </c>
      <c r="B4" t="s">
        <v>119</v>
      </c>
      <c r="C4">
        <v>4560</v>
      </c>
    </row>
    <row r="5" spans="1:3" x14ac:dyDescent="0.2">
      <c r="A5" s="1">
        <v>42005</v>
      </c>
      <c r="B5" t="s">
        <v>120</v>
      </c>
      <c r="C5">
        <v>1054.5999999999999</v>
      </c>
    </row>
    <row r="6" spans="1:3" x14ac:dyDescent="0.2">
      <c r="A6" s="1">
        <v>42005</v>
      </c>
      <c r="B6" t="s">
        <v>121</v>
      </c>
      <c r="C6">
        <v>968.9</v>
      </c>
    </row>
    <row r="7" spans="1:3" x14ac:dyDescent="0.2">
      <c r="A7" s="1">
        <v>42005</v>
      </c>
      <c r="B7" t="s">
        <v>122</v>
      </c>
      <c r="C7">
        <v>11480.5</v>
      </c>
    </row>
    <row r="8" spans="1:3" x14ac:dyDescent="0.2">
      <c r="A8" s="1">
        <v>42005</v>
      </c>
      <c r="B8" t="s">
        <v>123</v>
      </c>
      <c r="C8">
        <v>23192.1</v>
      </c>
    </row>
    <row r="9" spans="1:3" x14ac:dyDescent="0.2">
      <c r="A9" s="1">
        <v>42005</v>
      </c>
      <c r="B9" t="s">
        <v>124</v>
      </c>
      <c r="C9">
        <v>3833.7</v>
      </c>
    </row>
    <row r="10" spans="1:3" x14ac:dyDescent="0.2">
      <c r="A10" s="1">
        <v>42370</v>
      </c>
      <c r="B10" t="s">
        <v>117</v>
      </c>
      <c r="C10">
        <v>6598.3</v>
      </c>
    </row>
    <row r="11" spans="1:3" x14ac:dyDescent="0.2">
      <c r="A11" s="1">
        <v>42370</v>
      </c>
      <c r="B11" t="s">
        <v>118</v>
      </c>
      <c r="C11">
        <v>10311.700000000001</v>
      </c>
    </row>
    <row r="12" spans="1:3" x14ac:dyDescent="0.2">
      <c r="A12" s="1">
        <v>42370</v>
      </c>
      <c r="B12" t="s">
        <v>119</v>
      </c>
      <c r="C12">
        <v>4868.3</v>
      </c>
    </row>
    <row r="13" spans="1:3" x14ac:dyDescent="0.2">
      <c r="A13" s="1">
        <v>42370</v>
      </c>
      <c r="B13" t="s">
        <v>120</v>
      </c>
      <c r="C13">
        <v>1264.8</v>
      </c>
    </row>
    <row r="14" spans="1:3" x14ac:dyDescent="0.2">
      <c r="A14" s="1">
        <v>42370</v>
      </c>
      <c r="B14" t="s">
        <v>121</v>
      </c>
      <c r="C14">
        <v>1055.3</v>
      </c>
    </row>
    <row r="15" spans="1:3" x14ac:dyDescent="0.2">
      <c r="A15" s="1">
        <v>42370</v>
      </c>
      <c r="B15" t="s">
        <v>122</v>
      </c>
      <c r="C15">
        <v>11939.4</v>
      </c>
    </row>
    <row r="16" spans="1:3" x14ac:dyDescent="0.2">
      <c r="A16" s="1">
        <v>42370</v>
      </c>
      <c r="B16" t="s">
        <v>123</v>
      </c>
      <c r="C16">
        <v>26376.799999999999</v>
      </c>
    </row>
    <row r="17" spans="1:3" x14ac:dyDescent="0.2">
      <c r="A17" s="1">
        <v>42370</v>
      </c>
      <c r="B17" t="s">
        <v>124</v>
      </c>
      <c r="C17">
        <v>4083.1</v>
      </c>
    </row>
    <row r="18" spans="1:3" x14ac:dyDescent="0.2">
      <c r="A18" s="1">
        <v>42736</v>
      </c>
      <c r="B18" t="s">
        <v>117</v>
      </c>
      <c r="C18">
        <v>7164.1</v>
      </c>
    </row>
    <row r="19" spans="1:3" x14ac:dyDescent="0.2">
      <c r="A19" s="1">
        <v>42736</v>
      </c>
      <c r="B19" t="s">
        <v>118</v>
      </c>
      <c r="C19">
        <v>11450.4</v>
      </c>
    </row>
    <row r="20" spans="1:3" x14ac:dyDescent="0.2">
      <c r="A20" s="1">
        <v>42736</v>
      </c>
      <c r="B20" t="s">
        <v>119</v>
      </c>
      <c r="C20">
        <v>5215.1000000000004</v>
      </c>
    </row>
    <row r="21" spans="1:3" x14ac:dyDescent="0.2">
      <c r="A21" s="1">
        <v>42736</v>
      </c>
      <c r="B21" t="s">
        <v>120</v>
      </c>
      <c r="C21">
        <v>1284</v>
      </c>
    </row>
    <row r="22" spans="1:3" x14ac:dyDescent="0.2">
      <c r="A22" s="1">
        <v>42736</v>
      </c>
      <c r="B22" t="s">
        <v>121</v>
      </c>
      <c r="C22">
        <v>1234.2</v>
      </c>
    </row>
    <row r="23" spans="1:3" x14ac:dyDescent="0.2">
      <c r="A23" s="1">
        <v>42736</v>
      </c>
      <c r="B23" t="s">
        <v>122</v>
      </c>
      <c r="C23">
        <v>12599.4</v>
      </c>
    </row>
    <row r="24" spans="1:3" x14ac:dyDescent="0.2">
      <c r="A24" s="1">
        <v>42736</v>
      </c>
      <c r="B24" t="s">
        <v>123</v>
      </c>
      <c r="C24">
        <v>30149.200000000001</v>
      </c>
    </row>
    <row r="25" spans="1:3" x14ac:dyDescent="0.2">
      <c r="A25" s="1">
        <v>42736</v>
      </c>
      <c r="B25" t="s">
        <v>124</v>
      </c>
      <c r="C25">
        <v>4565.7</v>
      </c>
    </row>
    <row r="26" spans="1:3" x14ac:dyDescent="0.2">
      <c r="A26" s="1">
        <v>43101</v>
      </c>
      <c r="B26" t="s">
        <v>117</v>
      </c>
      <c r="C26">
        <v>7882.8</v>
      </c>
    </row>
    <row r="27" spans="1:3" x14ac:dyDescent="0.2">
      <c r="A27" s="1">
        <v>43101</v>
      </c>
      <c r="B27" t="s">
        <v>118</v>
      </c>
      <c r="C27">
        <v>12785.6</v>
      </c>
    </row>
    <row r="28" spans="1:3" x14ac:dyDescent="0.2">
      <c r="A28" s="1">
        <v>43101</v>
      </c>
      <c r="B28" t="s">
        <v>119</v>
      </c>
      <c r="C28">
        <v>5777.4</v>
      </c>
    </row>
    <row r="29" spans="1:3" x14ac:dyDescent="0.2">
      <c r="A29" s="1">
        <v>43101</v>
      </c>
      <c r="B29" t="s">
        <v>120</v>
      </c>
      <c r="C29">
        <v>1400.9</v>
      </c>
    </row>
    <row r="30" spans="1:3" x14ac:dyDescent="0.2">
      <c r="A30" s="1">
        <v>43101</v>
      </c>
      <c r="B30" t="s">
        <v>121</v>
      </c>
      <c r="C30">
        <v>1390.2</v>
      </c>
    </row>
    <row r="31" spans="1:3" x14ac:dyDescent="0.2">
      <c r="A31" s="1">
        <v>43101</v>
      </c>
      <c r="B31" t="s">
        <v>122</v>
      </c>
      <c r="C31">
        <v>13710.3</v>
      </c>
    </row>
    <row r="32" spans="1:3" x14ac:dyDescent="0.2">
      <c r="A32" s="1">
        <v>43101</v>
      </c>
      <c r="B32" t="s">
        <v>123</v>
      </c>
      <c r="C32">
        <v>34757.9</v>
      </c>
    </row>
    <row r="33" spans="1:3" x14ac:dyDescent="0.2">
      <c r="A33" s="1">
        <v>43101</v>
      </c>
      <c r="B33" t="s">
        <v>124</v>
      </c>
      <c r="C33">
        <v>5036.3999999999996</v>
      </c>
    </row>
    <row r="34" spans="1:3" x14ac:dyDescent="0.2">
      <c r="A34" s="1">
        <v>43466</v>
      </c>
      <c r="B34" t="s">
        <v>117</v>
      </c>
      <c r="C34">
        <v>8625.7000000000007</v>
      </c>
    </row>
    <row r="35" spans="1:3" x14ac:dyDescent="0.2">
      <c r="A35" s="1">
        <v>43466</v>
      </c>
      <c r="B35" t="s">
        <v>118</v>
      </c>
      <c r="C35">
        <v>14702.4</v>
      </c>
    </row>
    <row r="36" spans="1:3" x14ac:dyDescent="0.2">
      <c r="A36" s="1">
        <v>43466</v>
      </c>
      <c r="B36" t="s">
        <v>119</v>
      </c>
      <c r="C36">
        <v>6384.5</v>
      </c>
    </row>
    <row r="37" spans="1:3" x14ac:dyDescent="0.2">
      <c r="A37" s="1">
        <v>43466</v>
      </c>
      <c r="B37" t="s">
        <v>120</v>
      </c>
      <c r="C37">
        <v>1603.5</v>
      </c>
    </row>
    <row r="38" spans="1:3" x14ac:dyDescent="0.2">
      <c r="A38" s="1">
        <v>43466</v>
      </c>
      <c r="B38" t="s">
        <v>121</v>
      </c>
      <c r="C38">
        <v>1695.3</v>
      </c>
    </row>
    <row r="39" spans="1:3" x14ac:dyDescent="0.2">
      <c r="A39" s="1">
        <v>43466</v>
      </c>
      <c r="B39" t="s">
        <v>122</v>
      </c>
      <c r="C39">
        <v>15498.5</v>
      </c>
    </row>
    <row r="40" spans="1:3" x14ac:dyDescent="0.2">
      <c r="A40" s="1">
        <v>43466</v>
      </c>
      <c r="B40" t="s">
        <v>123</v>
      </c>
      <c r="C40">
        <v>39033.4</v>
      </c>
    </row>
    <row r="41" spans="1:3" x14ac:dyDescent="0.2">
      <c r="A41" s="1">
        <v>43466</v>
      </c>
      <c r="B41" t="s">
        <v>124</v>
      </c>
      <c r="C41">
        <v>5094.8999999999996</v>
      </c>
    </row>
    <row r="42" spans="1:3" x14ac:dyDescent="0.2">
      <c r="A42" s="1">
        <v>43831</v>
      </c>
      <c r="B42" t="s">
        <v>117</v>
      </c>
      <c r="C42">
        <v>2087.9</v>
      </c>
    </row>
    <row r="43" spans="1:3" x14ac:dyDescent="0.2">
      <c r="A43" s="1">
        <v>43831</v>
      </c>
      <c r="B43" t="s">
        <v>118</v>
      </c>
      <c r="C43">
        <v>7497.4</v>
      </c>
    </row>
    <row r="44" spans="1:3" x14ac:dyDescent="0.2">
      <c r="A44" s="1">
        <v>43831</v>
      </c>
      <c r="B44" t="s">
        <v>119</v>
      </c>
      <c r="C44">
        <v>2506.3000000000002</v>
      </c>
    </row>
    <row r="45" spans="1:3" x14ac:dyDescent="0.2">
      <c r="A45" s="1">
        <v>43831</v>
      </c>
      <c r="B45" t="s">
        <v>120</v>
      </c>
      <c r="C45">
        <v>94.6</v>
      </c>
    </row>
    <row r="46" spans="1:3" x14ac:dyDescent="0.2">
      <c r="A46" s="1">
        <v>43831</v>
      </c>
      <c r="B46" t="s">
        <v>121</v>
      </c>
      <c r="C46">
        <v>569.1</v>
      </c>
    </row>
    <row r="47" spans="1:3" x14ac:dyDescent="0.2">
      <c r="A47" s="1">
        <v>43831</v>
      </c>
      <c r="B47" t="s">
        <v>122</v>
      </c>
      <c r="C47">
        <v>3627.2</v>
      </c>
    </row>
    <row r="48" spans="1:3" x14ac:dyDescent="0.2">
      <c r="A48" s="1">
        <v>43831</v>
      </c>
      <c r="B48" t="s">
        <v>123</v>
      </c>
      <c r="C48">
        <v>21267.4</v>
      </c>
    </row>
    <row r="49" spans="1:3" x14ac:dyDescent="0.2">
      <c r="A49" s="1">
        <v>43831</v>
      </c>
      <c r="B49" t="s">
        <v>124</v>
      </c>
      <c r="C49">
        <v>984.9</v>
      </c>
    </row>
    <row r="50" spans="1:3" x14ac:dyDescent="0.2">
      <c r="A50" s="1">
        <v>44197</v>
      </c>
      <c r="B50" t="s">
        <v>117</v>
      </c>
      <c r="C50">
        <v>1087.4000000000001</v>
      </c>
    </row>
    <row r="51" spans="1:3" x14ac:dyDescent="0.2">
      <c r="A51" s="1">
        <v>44197</v>
      </c>
      <c r="B51" t="s">
        <v>118</v>
      </c>
      <c r="C51">
        <v>2783.2</v>
      </c>
    </row>
    <row r="52" spans="1:3" x14ac:dyDescent="0.2">
      <c r="A52" s="1">
        <v>44197</v>
      </c>
      <c r="B52" t="s">
        <v>119</v>
      </c>
      <c r="C52">
        <v>888.9</v>
      </c>
    </row>
    <row r="53" spans="1:3" x14ac:dyDescent="0.2">
      <c r="A53" s="1">
        <v>44197</v>
      </c>
      <c r="B53" t="s">
        <v>120</v>
      </c>
      <c r="C53">
        <v>21.1</v>
      </c>
    </row>
    <row r="54" spans="1:3" x14ac:dyDescent="0.2">
      <c r="A54" s="1">
        <v>44197</v>
      </c>
      <c r="B54" t="s">
        <v>121</v>
      </c>
      <c r="C54">
        <v>457</v>
      </c>
    </row>
    <row r="55" spans="1:3" x14ac:dyDescent="0.2">
      <c r="A55" s="1">
        <v>44197</v>
      </c>
      <c r="B55" t="s">
        <v>122</v>
      </c>
      <c r="C55">
        <v>2038.8</v>
      </c>
    </row>
    <row r="56" spans="1:3" x14ac:dyDescent="0.2">
      <c r="A56" s="1">
        <v>44197</v>
      </c>
      <c r="B56" t="s">
        <v>123</v>
      </c>
      <c r="C56">
        <v>9263.9</v>
      </c>
    </row>
    <row r="57" spans="1:3" x14ac:dyDescent="0.2">
      <c r="A57" s="1">
        <v>44197</v>
      </c>
      <c r="B57" t="s">
        <v>124</v>
      </c>
      <c r="C57">
        <v>910.8</v>
      </c>
    </row>
    <row r="58" spans="1:3" x14ac:dyDescent="0.2">
      <c r="A58" s="1">
        <v>44562</v>
      </c>
      <c r="B58" t="s">
        <v>117</v>
      </c>
      <c r="C58">
        <v>5956.5</v>
      </c>
    </row>
    <row r="59" spans="1:3" x14ac:dyDescent="0.2">
      <c r="A59" s="1">
        <v>44562</v>
      </c>
      <c r="B59" t="s">
        <v>118</v>
      </c>
      <c r="C59">
        <v>9725.2000000000007</v>
      </c>
    </row>
    <row r="60" spans="1:3" x14ac:dyDescent="0.2">
      <c r="A60" s="1">
        <v>44562</v>
      </c>
      <c r="B60" t="s">
        <v>119</v>
      </c>
      <c r="C60">
        <v>4816.7</v>
      </c>
    </row>
    <row r="61" spans="1:3" x14ac:dyDescent="0.2">
      <c r="A61" s="1">
        <v>44562</v>
      </c>
      <c r="B61" t="s">
        <v>120</v>
      </c>
      <c r="C61">
        <v>774.5</v>
      </c>
    </row>
    <row r="62" spans="1:3" x14ac:dyDescent="0.2">
      <c r="A62" s="1">
        <v>44562</v>
      </c>
      <c r="B62" t="s">
        <v>121</v>
      </c>
      <c r="C62">
        <v>2022.4</v>
      </c>
    </row>
    <row r="63" spans="1:3" x14ac:dyDescent="0.2">
      <c r="A63" s="1">
        <v>44562</v>
      </c>
      <c r="B63" t="s">
        <v>122</v>
      </c>
      <c r="C63">
        <v>8839.7000000000007</v>
      </c>
    </row>
    <row r="64" spans="1:3" x14ac:dyDescent="0.2">
      <c r="A64" s="1">
        <v>44562</v>
      </c>
      <c r="B64" t="s">
        <v>123</v>
      </c>
      <c r="C64">
        <v>24939.200000000001</v>
      </c>
    </row>
    <row r="65" spans="1:3" x14ac:dyDescent="0.2">
      <c r="A65" s="1">
        <v>44562</v>
      </c>
      <c r="B65" t="s">
        <v>124</v>
      </c>
      <c r="C65">
        <v>2142.9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C9B4A-7654-EA43-81CC-C7976D77DA4E}">
  <dimension ref="A1:J65"/>
  <sheetViews>
    <sheetView workbookViewId="0">
      <selection activeCell="J32" sqref="J32"/>
    </sheetView>
  </sheetViews>
  <sheetFormatPr baseColWidth="10" defaultRowHeight="16" x14ac:dyDescent="0.2"/>
  <cols>
    <col min="2" max="2" width="40.83203125" bestFit="1" customWidth="1"/>
    <col min="3" max="3" width="15.5" bestFit="1" customWidth="1"/>
  </cols>
  <sheetData>
    <row r="1" spans="1:10" x14ac:dyDescent="0.2">
      <c r="A1" t="s">
        <v>14</v>
      </c>
      <c r="B1" t="s">
        <v>41</v>
      </c>
      <c r="C1" t="s">
        <v>42</v>
      </c>
    </row>
    <row r="2" spans="1:10" x14ac:dyDescent="0.2">
      <c r="A2" s="1">
        <v>42005</v>
      </c>
      <c r="B2" t="s">
        <v>43</v>
      </c>
      <c r="C2">
        <v>42.9</v>
      </c>
    </row>
    <row r="3" spans="1:10" x14ac:dyDescent="0.2">
      <c r="A3" s="1">
        <v>42005</v>
      </c>
      <c r="B3" t="s">
        <v>40</v>
      </c>
      <c r="C3">
        <v>28.9</v>
      </c>
    </row>
    <row r="4" spans="1:10" x14ac:dyDescent="0.2">
      <c r="A4" s="1">
        <v>42005</v>
      </c>
      <c r="B4" t="s">
        <v>44</v>
      </c>
      <c r="C4">
        <v>13</v>
      </c>
    </row>
    <row r="5" spans="1:10" x14ac:dyDescent="0.2">
      <c r="A5" s="1">
        <v>42005</v>
      </c>
      <c r="B5" t="s">
        <v>45</v>
      </c>
      <c r="C5">
        <v>1.4</v>
      </c>
    </row>
    <row r="6" spans="1:10" x14ac:dyDescent="0.2">
      <c r="A6" s="1">
        <v>42005</v>
      </c>
      <c r="B6" t="s">
        <v>46</v>
      </c>
      <c r="C6">
        <v>3.1</v>
      </c>
    </row>
    <row r="7" spans="1:10" x14ac:dyDescent="0.2">
      <c r="A7" s="1">
        <v>42005</v>
      </c>
      <c r="B7" t="s">
        <v>48</v>
      </c>
      <c r="C7">
        <v>6.1</v>
      </c>
    </row>
    <row r="8" spans="1:10" x14ac:dyDescent="0.2">
      <c r="A8" s="1">
        <v>42005</v>
      </c>
      <c r="B8" t="s">
        <v>49</v>
      </c>
      <c r="C8">
        <v>2.9</v>
      </c>
    </row>
    <row r="9" spans="1:10" x14ac:dyDescent="0.2">
      <c r="A9" s="1">
        <v>42005</v>
      </c>
      <c r="B9" t="s">
        <v>47</v>
      </c>
      <c r="C9">
        <v>1.7</v>
      </c>
    </row>
    <row r="10" spans="1:10" x14ac:dyDescent="0.2">
      <c r="A10" s="1">
        <v>42370</v>
      </c>
      <c r="B10" t="s">
        <v>43</v>
      </c>
      <c r="C10">
        <v>43.6</v>
      </c>
      <c r="J10" s="11"/>
    </row>
    <row r="11" spans="1:10" x14ac:dyDescent="0.2">
      <c r="A11" s="1">
        <v>42370</v>
      </c>
      <c r="B11" t="s">
        <v>40</v>
      </c>
      <c r="C11">
        <v>33.1</v>
      </c>
      <c r="J11" s="11"/>
    </row>
    <row r="12" spans="1:10" x14ac:dyDescent="0.2">
      <c r="A12" s="1">
        <v>42370</v>
      </c>
      <c r="B12" t="s">
        <v>44</v>
      </c>
      <c r="C12">
        <v>11.4</v>
      </c>
      <c r="J12" s="12"/>
    </row>
    <row r="13" spans="1:10" x14ac:dyDescent="0.2">
      <c r="A13" s="1">
        <v>42370</v>
      </c>
      <c r="B13" t="s">
        <v>45</v>
      </c>
      <c r="C13">
        <v>1.2</v>
      </c>
      <c r="J13" s="12"/>
    </row>
    <row r="14" spans="1:10" x14ac:dyDescent="0.2">
      <c r="A14" s="1">
        <v>42370</v>
      </c>
      <c r="B14" t="s">
        <v>46</v>
      </c>
      <c r="C14">
        <v>3</v>
      </c>
      <c r="J14" s="11"/>
    </row>
    <row r="15" spans="1:10" x14ac:dyDescent="0.2">
      <c r="A15" s="1">
        <v>42370</v>
      </c>
      <c r="B15" t="s">
        <v>48</v>
      </c>
      <c r="C15">
        <v>4</v>
      </c>
      <c r="J15" s="11"/>
    </row>
    <row r="16" spans="1:10" x14ac:dyDescent="0.2">
      <c r="A16" s="1">
        <v>42370</v>
      </c>
      <c r="B16" t="s">
        <v>49</v>
      </c>
      <c r="C16">
        <v>2.1</v>
      </c>
      <c r="J16" s="11"/>
    </row>
    <row r="17" spans="1:3" x14ac:dyDescent="0.2">
      <c r="A17" s="1">
        <v>42370</v>
      </c>
      <c r="B17" t="s">
        <v>47</v>
      </c>
      <c r="C17">
        <v>1.6</v>
      </c>
    </row>
    <row r="18" spans="1:3" x14ac:dyDescent="0.2">
      <c r="A18" s="1">
        <v>42736</v>
      </c>
      <c r="B18" t="s">
        <v>43</v>
      </c>
      <c r="C18">
        <v>41.9</v>
      </c>
    </row>
    <row r="19" spans="1:3" x14ac:dyDescent="0.2">
      <c r="A19" s="1">
        <v>42736</v>
      </c>
      <c r="B19" t="s">
        <v>40</v>
      </c>
      <c r="C19">
        <v>31.1</v>
      </c>
    </row>
    <row r="20" spans="1:3" x14ac:dyDescent="0.2">
      <c r="A20" s="1">
        <v>42736</v>
      </c>
      <c r="B20" t="s">
        <v>44</v>
      </c>
      <c r="C20">
        <v>13.2</v>
      </c>
    </row>
    <row r="21" spans="1:3" x14ac:dyDescent="0.2">
      <c r="A21" s="1">
        <v>42736</v>
      </c>
      <c r="B21" t="s">
        <v>45</v>
      </c>
      <c r="C21">
        <v>1.1000000000000001</v>
      </c>
    </row>
    <row r="22" spans="1:3" x14ac:dyDescent="0.2">
      <c r="A22" s="1">
        <v>42736</v>
      </c>
      <c r="B22" t="s">
        <v>46</v>
      </c>
      <c r="C22">
        <v>3.6</v>
      </c>
    </row>
    <row r="23" spans="1:3" x14ac:dyDescent="0.2">
      <c r="A23" s="1">
        <v>42736</v>
      </c>
      <c r="B23" t="s">
        <v>48</v>
      </c>
      <c r="C23">
        <v>5.8</v>
      </c>
    </row>
    <row r="24" spans="1:3" x14ac:dyDescent="0.2">
      <c r="A24" s="1">
        <v>42736</v>
      </c>
      <c r="B24" t="s">
        <v>49</v>
      </c>
      <c r="C24">
        <v>2</v>
      </c>
    </row>
    <row r="25" spans="1:3" x14ac:dyDescent="0.2">
      <c r="A25" s="1">
        <v>42736</v>
      </c>
      <c r="B25" t="s">
        <v>47</v>
      </c>
      <c r="C25">
        <v>1.3</v>
      </c>
    </row>
    <row r="26" spans="1:3" x14ac:dyDescent="0.2">
      <c r="A26" s="1">
        <v>43101</v>
      </c>
      <c r="B26" t="s">
        <v>43</v>
      </c>
      <c r="C26" s="8">
        <v>40.595285699146402</v>
      </c>
    </row>
    <row r="27" spans="1:3" x14ac:dyDescent="0.2">
      <c r="A27" s="1">
        <v>43101</v>
      </c>
      <c r="B27" t="s">
        <v>40</v>
      </c>
      <c r="C27" s="8">
        <v>34.669861870360499</v>
      </c>
    </row>
    <row r="28" spans="1:3" x14ac:dyDescent="0.2">
      <c r="A28" s="1">
        <v>43101</v>
      </c>
      <c r="B28" t="s">
        <v>44</v>
      </c>
      <c r="C28" s="8">
        <v>10.364092243127301</v>
      </c>
    </row>
    <row r="29" spans="1:3" x14ac:dyDescent="0.2">
      <c r="A29" s="1">
        <v>43101</v>
      </c>
      <c r="B29" t="s">
        <v>45</v>
      </c>
      <c r="C29" s="8">
        <v>1.6073824902054199</v>
      </c>
    </row>
    <row r="30" spans="1:3" x14ac:dyDescent="0.2">
      <c r="A30" s="1">
        <v>43101</v>
      </c>
      <c r="B30" t="s">
        <v>46</v>
      </c>
      <c r="C30" s="8">
        <v>4.5621619743159396</v>
      </c>
    </row>
    <row r="31" spans="1:3" x14ac:dyDescent="0.2">
      <c r="A31" s="1">
        <v>43101</v>
      </c>
      <c r="B31" t="s">
        <v>48</v>
      </c>
      <c r="C31" s="8">
        <v>5.2438743350858301</v>
      </c>
    </row>
    <row r="32" spans="1:3" x14ac:dyDescent="0.2">
      <c r="A32" s="1">
        <v>43101</v>
      </c>
      <c r="B32" t="s">
        <v>49</v>
      </c>
      <c r="C32" s="8">
        <v>1.54163183182269</v>
      </c>
    </row>
    <row r="33" spans="1:3" x14ac:dyDescent="0.2">
      <c r="A33" s="1">
        <v>43101</v>
      </c>
      <c r="B33" t="s">
        <v>47</v>
      </c>
      <c r="C33" s="8">
        <v>1.4157095559359401</v>
      </c>
    </row>
    <row r="34" spans="1:3" x14ac:dyDescent="0.2">
      <c r="A34" s="1">
        <v>43466</v>
      </c>
      <c r="B34" t="s">
        <v>43</v>
      </c>
      <c r="C34" s="8">
        <v>42.264482722082597</v>
      </c>
    </row>
    <row r="35" spans="1:3" x14ac:dyDescent="0.2">
      <c r="A35" s="1">
        <v>43466</v>
      </c>
      <c r="B35" t="s">
        <v>40</v>
      </c>
      <c r="C35" s="8">
        <v>35.370837948567299</v>
      </c>
    </row>
    <row r="36" spans="1:3" x14ac:dyDescent="0.2">
      <c r="A36" s="1">
        <v>43466</v>
      </c>
      <c r="B36" t="s">
        <v>44</v>
      </c>
      <c r="C36" s="8">
        <v>9.0385817566522295</v>
      </c>
    </row>
    <row r="37" spans="1:3" x14ac:dyDescent="0.2">
      <c r="A37" s="1">
        <v>43466</v>
      </c>
      <c r="B37" t="s">
        <v>45</v>
      </c>
      <c r="C37" s="8">
        <v>2.83500969087827</v>
      </c>
    </row>
    <row r="38" spans="1:3" x14ac:dyDescent="0.2">
      <c r="A38" s="1">
        <v>43466</v>
      </c>
      <c r="B38" t="s">
        <v>46</v>
      </c>
      <c r="C38" s="8">
        <v>3.9570140205862798</v>
      </c>
    </row>
    <row r="39" spans="1:3" x14ac:dyDescent="0.2">
      <c r="A39" s="1">
        <v>43466</v>
      </c>
      <c r="B39" t="s">
        <v>48</v>
      </c>
      <c r="C39" s="8">
        <v>4.03441743052392</v>
      </c>
    </row>
    <row r="40" spans="1:3" x14ac:dyDescent="0.2">
      <c r="A40" s="1">
        <v>43466</v>
      </c>
      <c r="B40" t="s">
        <v>49</v>
      </c>
      <c r="C40" s="8">
        <v>1.40024527529259</v>
      </c>
    </row>
    <row r="41" spans="1:3" x14ac:dyDescent="0.2">
      <c r="A41" s="1">
        <v>43466</v>
      </c>
      <c r="B41" t="s">
        <v>47</v>
      </c>
      <c r="C41" s="8">
        <v>1.0994111554168</v>
      </c>
    </row>
    <row r="42" spans="1:3" x14ac:dyDescent="0.2">
      <c r="A42" s="1">
        <v>43831</v>
      </c>
      <c r="B42" t="s">
        <v>43</v>
      </c>
      <c r="C42">
        <v>32</v>
      </c>
    </row>
    <row r="43" spans="1:3" x14ac:dyDescent="0.2">
      <c r="A43" s="1">
        <v>43831</v>
      </c>
      <c r="B43" t="s">
        <v>40</v>
      </c>
      <c r="C43">
        <v>42.3</v>
      </c>
    </row>
    <row r="44" spans="1:3" x14ac:dyDescent="0.2">
      <c r="A44" s="1">
        <v>43831</v>
      </c>
      <c r="B44" t="s">
        <v>44</v>
      </c>
      <c r="C44">
        <v>16.899999999999999</v>
      </c>
    </row>
    <row r="45" spans="1:3" x14ac:dyDescent="0.2">
      <c r="A45" s="1">
        <v>43831</v>
      </c>
      <c r="B45" t="s">
        <v>45</v>
      </c>
      <c r="C45">
        <v>1.4</v>
      </c>
    </row>
    <row r="46" spans="1:3" x14ac:dyDescent="0.2">
      <c r="A46" s="1">
        <v>43831</v>
      </c>
      <c r="B46" t="s">
        <v>46</v>
      </c>
      <c r="C46">
        <v>4.2</v>
      </c>
    </row>
    <row r="47" spans="1:3" x14ac:dyDescent="0.2">
      <c r="A47" s="1">
        <v>43831</v>
      </c>
      <c r="B47" t="s">
        <v>48</v>
      </c>
      <c r="C47">
        <v>1.7</v>
      </c>
    </row>
    <row r="48" spans="1:3" x14ac:dyDescent="0.2">
      <c r="A48" s="1">
        <v>43831</v>
      </c>
      <c r="B48" t="s">
        <v>49</v>
      </c>
      <c r="C48">
        <v>0.9</v>
      </c>
    </row>
    <row r="49" spans="1:3" x14ac:dyDescent="0.2">
      <c r="A49" s="1">
        <v>43831</v>
      </c>
      <c r="B49" t="s">
        <v>47</v>
      </c>
      <c r="C49">
        <v>0.6</v>
      </c>
    </row>
    <row r="50" spans="1:3" x14ac:dyDescent="0.2">
      <c r="A50" s="1">
        <v>44197</v>
      </c>
      <c r="B50" t="s">
        <v>43</v>
      </c>
      <c r="C50" s="8">
        <v>24.178270559147201</v>
      </c>
    </row>
    <row r="51" spans="1:3" x14ac:dyDescent="0.2">
      <c r="A51" s="1">
        <v>44197</v>
      </c>
      <c r="B51" t="s">
        <v>40</v>
      </c>
      <c r="C51" s="8">
        <v>36.401110404187897</v>
      </c>
    </row>
    <row r="52" spans="1:3" x14ac:dyDescent="0.2">
      <c r="A52" s="1">
        <v>44197</v>
      </c>
      <c r="B52" t="s">
        <v>44</v>
      </c>
      <c r="C52" s="8">
        <v>15.493623796010301</v>
      </c>
    </row>
    <row r="53" spans="1:3" x14ac:dyDescent="0.2">
      <c r="A53" s="1">
        <v>44197</v>
      </c>
      <c r="B53" t="s">
        <v>45</v>
      </c>
      <c r="C53" s="8">
        <v>6.6399220690879002</v>
      </c>
    </row>
    <row r="54" spans="1:3" x14ac:dyDescent="0.2">
      <c r="A54" s="1">
        <v>44197</v>
      </c>
      <c r="B54" t="s">
        <v>46</v>
      </c>
      <c r="C54" s="8">
        <v>10.307940150123899</v>
      </c>
    </row>
    <row r="55" spans="1:3" x14ac:dyDescent="0.2">
      <c r="A55" s="1">
        <v>44197</v>
      </c>
      <c r="B55" t="s">
        <v>48</v>
      </c>
      <c r="C55" s="8">
        <v>5.4017643170071699</v>
      </c>
    </row>
    <row r="56" spans="1:3" x14ac:dyDescent="0.2">
      <c r="A56" s="1">
        <v>44197</v>
      </c>
      <c r="B56" t="s">
        <v>49</v>
      </c>
      <c r="C56" s="8">
        <v>1.16778311454388</v>
      </c>
    </row>
    <row r="57" spans="1:3" x14ac:dyDescent="0.2">
      <c r="A57" s="1">
        <v>44197</v>
      </c>
      <c r="B57" t="s">
        <v>47</v>
      </c>
      <c r="C57" s="8">
        <v>0.40958558989168398</v>
      </c>
    </row>
    <row r="58" spans="1:3" x14ac:dyDescent="0.2">
      <c r="A58" s="1">
        <v>44562</v>
      </c>
      <c r="B58" t="s">
        <v>43</v>
      </c>
      <c r="C58">
        <v>33.700000000000003</v>
      </c>
    </row>
    <row r="59" spans="1:3" x14ac:dyDescent="0.2">
      <c r="A59" s="1">
        <v>44562</v>
      </c>
      <c r="B59" t="s">
        <v>40</v>
      </c>
      <c r="C59">
        <v>29.9</v>
      </c>
    </row>
    <row r="60" spans="1:3" x14ac:dyDescent="0.2">
      <c r="A60" s="1">
        <v>44562</v>
      </c>
      <c r="B60" t="s">
        <v>44</v>
      </c>
      <c r="C60">
        <v>16.399999999999999</v>
      </c>
    </row>
    <row r="61" spans="1:3" x14ac:dyDescent="0.2">
      <c r="A61" s="1">
        <v>44562</v>
      </c>
      <c r="B61" t="s">
        <v>45</v>
      </c>
      <c r="C61">
        <v>8.9</v>
      </c>
    </row>
    <row r="62" spans="1:3" x14ac:dyDescent="0.2">
      <c r="A62" s="1">
        <v>44562</v>
      </c>
      <c r="B62" t="s">
        <v>46</v>
      </c>
      <c r="C62">
        <v>5</v>
      </c>
    </row>
    <row r="63" spans="1:3" x14ac:dyDescent="0.2">
      <c r="A63" s="1">
        <v>44562</v>
      </c>
      <c r="B63" t="s">
        <v>48</v>
      </c>
      <c r="C63">
        <v>4.4000000000000004</v>
      </c>
    </row>
    <row r="64" spans="1:3" x14ac:dyDescent="0.2">
      <c r="A64" s="1">
        <v>44562</v>
      </c>
      <c r="B64" t="s">
        <v>49</v>
      </c>
      <c r="C64">
        <v>0.9</v>
      </c>
    </row>
    <row r="65" spans="1:3" x14ac:dyDescent="0.2">
      <c r="A65" s="1">
        <v>44562</v>
      </c>
      <c r="B65" t="s">
        <v>47</v>
      </c>
      <c r="C65">
        <v>0.8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FF164-CEBD-4448-AD0A-ACDD0E730861}">
  <dimension ref="A1:C113"/>
  <sheetViews>
    <sheetView workbookViewId="0">
      <selection activeCell="F33" sqref="F33"/>
    </sheetView>
  </sheetViews>
  <sheetFormatPr baseColWidth="10" defaultRowHeight="16" x14ac:dyDescent="0.2"/>
  <cols>
    <col min="1" max="1" width="10.6640625" bestFit="1" customWidth="1"/>
    <col min="2" max="2" width="10.83203125" bestFit="1" customWidth="1"/>
    <col min="3" max="3" width="25.1640625" bestFit="1" customWidth="1"/>
  </cols>
  <sheetData>
    <row r="1" spans="1:3" x14ac:dyDescent="0.2">
      <c r="A1" t="s">
        <v>64</v>
      </c>
      <c r="B1" t="s">
        <v>14</v>
      </c>
      <c r="C1" t="s">
        <v>65</v>
      </c>
    </row>
    <row r="2" spans="1:3" x14ac:dyDescent="0.2">
      <c r="A2" t="s">
        <v>50</v>
      </c>
      <c r="B2" s="1">
        <v>42005</v>
      </c>
      <c r="C2">
        <v>11589</v>
      </c>
    </row>
    <row r="3" spans="1:3" x14ac:dyDescent="0.2">
      <c r="A3" t="s">
        <v>51</v>
      </c>
      <c r="B3" s="1">
        <v>42005</v>
      </c>
      <c r="C3">
        <v>12425</v>
      </c>
    </row>
    <row r="4" spans="1:3" x14ac:dyDescent="0.2">
      <c r="A4" t="s">
        <v>52</v>
      </c>
      <c r="B4" s="1">
        <v>42005</v>
      </c>
      <c r="C4">
        <v>9070</v>
      </c>
    </row>
    <row r="5" spans="1:3" x14ac:dyDescent="0.2">
      <c r="A5" t="s">
        <v>53</v>
      </c>
      <c r="B5" s="1">
        <v>42005</v>
      </c>
      <c r="C5">
        <v>11552</v>
      </c>
    </row>
    <row r="6" spans="1:3" x14ac:dyDescent="0.2">
      <c r="A6" t="s">
        <v>54</v>
      </c>
      <c r="B6" s="1">
        <v>42005</v>
      </c>
      <c r="C6">
        <v>9984</v>
      </c>
    </row>
    <row r="7" spans="1:3" x14ac:dyDescent="0.2">
      <c r="A7" t="s">
        <v>55</v>
      </c>
      <c r="B7" s="1">
        <v>42005</v>
      </c>
      <c r="C7">
        <v>14398</v>
      </c>
    </row>
    <row r="8" spans="1:3" x14ac:dyDescent="0.2">
      <c r="A8" t="s">
        <v>56</v>
      </c>
      <c r="B8" s="1">
        <v>42005</v>
      </c>
      <c r="C8">
        <v>9341</v>
      </c>
    </row>
    <row r="9" spans="1:3" x14ac:dyDescent="0.2">
      <c r="A9" t="s">
        <v>57</v>
      </c>
      <c r="B9" s="1">
        <v>42005</v>
      </c>
      <c r="C9">
        <v>15966</v>
      </c>
    </row>
    <row r="10" spans="1:3" x14ac:dyDescent="0.2">
      <c r="A10" t="s">
        <v>58</v>
      </c>
      <c r="B10" s="1">
        <v>42005</v>
      </c>
      <c r="C10">
        <v>1410</v>
      </c>
    </row>
    <row r="11" spans="1:3" x14ac:dyDescent="0.2">
      <c r="A11" t="s">
        <v>59</v>
      </c>
      <c r="B11" s="1">
        <v>42005</v>
      </c>
      <c r="C11">
        <v>22063</v>
      </c>
    </row>
    <row r="12" spans="1:3" x14ac:dyDescent="0.2">
      <c r="A12" t="s">
        <v>60</v>
      </c>
      <c r="B12" s="1">
        <v>42005</v>
      </c>
      <c r="C12">
        <v>11483</v>
      </c>
    </row>
    <row r="13" spans="1:3" x14ac:dyDescent="0.2">
      <c r="A13" t="s">
        <v>61</v>
      </c>
      <c r="B13" s="1">
        <v>42005</v>
      </c>
      <c r="C13">
        <v>16032</v>
      </c>
    </row>
    <row r="14" spans="1:3" x14ac:dyDescent="0.2">
      <c r="A14" t="s">
        <v>62</v>
      </c>
      <c r="B14" s="1">
        <v>42005</v>
      </c>
      <c r="C14">
        <v>15355</v>
      </c>
    </row>
    <row r="15" spans="1:3" x14ac:dyDescent="0.2">
      <c r="A15" t="s">
        <v>63</v>
      </c>
      <c r="B15" s="1">
        <v>42005</v>
      </c>
      <c r="C15">
        <v>16268</v>
      </c>
    </row>
    <row r="16" spans="1:3" x14ac:dyDescent="0.2">
      <c r="A16" t="s">
        <v>50</v>
      </c>
      <c r="B16" s="1">
        <v>42370</v>
      </c>
      <c r="C16">
        <v>12207</v>
      </c>
    </row>
    <row r="17" spans="1:3" x14ac:dyDescent="0.2">
      <c r="A17" t="s">
        <v>51</v>
      </c>
      <c r="B17" s="1">
        <v>42370</v>
      </c>
      <c r="C17">
        <v>13188</v>
      </c>
    </row>
    <row r="18" spans="1:3" x14ac:dyDescent="0.2">
      <c r="A18" t="s">
        <v>52</v>
      </c>
      <c r="B18" s="1">
        <v>42370</v>
      </c>
      <c r="C18">
        <v>8646</v>
      </c>
    </row>
    <row r="19" spans="1:3" x14ac:dyDescent="0.2">
      <c r="A19" t="s">
        <v>53</v>
      </c>
      <c r="B19" s="1">
        <v>42370</v>
      </c>
      <c r="C19">
        <v>12268</v>
      </c>
    </row>
    <row r="20" spans="1:3" x14ac:dyDescent="0.2">
      <c r="A20" t="s">
        <v>54</v>
      </c>
      <c r="B20" s="1">
        <v>42370</v>
      </c>
      <c r="C20">
        <v>10130</v>
      </c>
    </row>
    <row r="21" spans="1:3" x14ac:dyDescent="0.2">
      <c r="A21" t="s">
        <v>55</v>
      </c>
      <c r="B21" s="1">
        <v>42370</v>
      </c>
      <c r="C21">
        <v>14168</v>
      </c>
    </row>
    <row r="22" spans="1:3" x14ac:dyDescent="0.2">
      <c r="A22" t="s">
        <v>56</v>
      </c>
      <c r="B22" s="1">
        <v>42370</v>
      </c>
      <c r="C22">
        <v>12565</v>
      </c>
    </row>
    <row r="23" spans="1:3" x14ac:dyDescent="0.2">
      <c r="A23" t="s">
        <v>57</v>
      </c>
      <c r="B23" s="1">
        <v>42370</v>
      </c>
      <c r="C23">
        <v>16783</v>
      </c>
    </row>
    <row r="24" spans="1:3" x14ac:dyDescent="0.2">
      <c r="A24" t="s">
        <v>58</v>
      </c>
      <c r="B24" s="1">
        <v>42370</v>
      </c>
      <c r="C24">
        <v>1410</v>
      </c>
    </row>
    <row r="25" spans="1:3" x14ac:dyDescent="0.2">
      <c r="A25" t="s">
        <v>59</v>
      </c>
      <c r="B25" s="1">
        <v>42370</v>
      </c>
      <c r="C25">
        <v>24124</v>
      </c>
    </row>
    <row r="26" spans="1:3" x14ac:dyDescent="0.2">
      <c r="A26" t="s">
        <v>60</v>
      </c>
      <c r="B26" s="1">
        <v>42370</v>
      </c>
      <c r="C26">
        <v>12010</v>
      </c>
    </row>
    <row r="27" spans="1:3" x14ac:dyDescent="0.2">
      <c r="A27" t="s">
        <v>61</v>
      </c>
      <c r="B27" s="1">
        <v>42370</v>
      </c>
      <c r="C27">
        <f>16518+354</f>
        <v>16872</v>
      </c>
    </row>
    <row r="28" spans="1:3" x14ac:dyDescent="0.2">
      <c r="A28" t="s">
        <v>62</v>
      </c>
      <c r="B28" s="1">
        <v>42370</v>
      </c>
      <c r="C28">
        <v>16282</v>
      </c>
    </row>
    <row r="29" spans="1:3" x14ac:dyDescent="0.2">
      <c r="A29" t="s">
        <v>63</v>
      </c>
      <c r="B29" s="1">
        <v>42370</v>
      </c>
      <c r="C29">
        <f>16784+1816</f>
        <v>18600</v>
      </c>
    </row>
    <row r="30" spans="1:3" x14ac:dyDescent="0.2">
      <c r="A30" t="s">
        <v>50</v>
      </c>
      <c r="B30" s="1">
        <v>42736</v>
      </c>
      <c r="C30">
        <v>13140.639734447799</v>
      </c>
    </row>
    <row r="31" spans="1:3" x14ac:dyDescent="0.2">
      <c r="A31" t="s">
        <v>51</v>
      </c>
      <c r="B31" s="1">
        <v>42736</v>
      </c>
      <c r="C31">
        <v>13304.534929662999</v>
      </c>
    </row>
    <row r="32" spans="1:3" x14ac:dyDescent="0.2">
      <c r="A32" t="s">
        <v>52</v>
      </c>
      <c r="B32" s="1">
        <v>42736</v>
      </c>
      <c r="C32">
        <v>9623.6638225878305</v>
      </c>
    </row>
    <row r="33" spans="1:3" x14ac:dyDescent="0.2">
      <c r="A33" t="s">
        <v>53</v>
      </c>
      <c r="B33" s="1">
        <v>42736</v>
      </c>
      <c r="C33">
        <v>12624.984812844001</v>
      </c>
    </row>
    <row r="34" spans="1:3" x14ac:dyDescent="0.2">
      <c r="A34" t="s">
        <v>54</v>
      </c>
      <c r="B34" s="1">
        <v>42736</v>
      </c>
      <c r="C34">
        <v>10822.3205520833</v>
      </c>
    </row>
    <row r="35" spans="1:3" x14ac:dyDescent="0.2">
      <c r="A35" t="s">
        <v>55</v>
      </c>
      <c r="B35" s="1">
        <v>42736</v>
      </c>
      <c r="C35">
        <v>16491.339144199999</v>
      </c>
    </row>
    <row r="36" spans="1:3" x14ac:dyDescent="0.2">
      <c r="A36" t="s">
        <v>56</v>
      </c>
      <c r="B36" s="1">
        <v>42736</v>
      </c>
      <c r="C36">
        <v>12642.6432832667</v>
      </c>
    </row>
    <row r="37" spans="1:3" x14ac:dyDescent="0.2">
      <c r="A37" t="s">
        <v>57</v>
      </c>
      <c r="B37" s="1">
        <v>42736</v>
      </c>
      <c r="C37">
        <v>20109.710067147498</v>
      </c>
    </row>
    <row r="38" spans="1:3" x14ac:dyDescent="0.2">
      <c r="A38" t="s">
        <v>58</v>
      </c>
      <c r="B38" s="1">
        <v>42736</v>
      </c>
      <c r="C38">
        <v>1413.61053340025</v>
      </c>
    </row>
    <row r="39" spans="1:3" x14ac:dyDescent="0.2">
      <c r="A39" t="s">
        <v>59</v>
      </c>
      <c r="B39" s="1">
        <v>42736</v>
      </c>
      <c r="C39">
        <v>25491.161049859998</v>
      </c>
    </row>
    <row r="40" spans="1:3" x14ac:dyDescent="0.2">
      <c r="A40" t="s">
        <v>60</v>
      </c>
      <c r="B40" s="1">
        <v>42736</v>
      </c>
      <c r="C40">
        <v>12979.3763672308</v>
      </c>
    </row>
    <row r="41" spans="1:3" x14ac:dyDescent="0.2">
      <c r="A41" t="s">
        <v>61</v>
      </c>
      <c r="B41" s="1">
        <v>42736</v>
      </c>
      <c r="C41">
        <f>17791.7126417+381</f>
        <v>18172.7126417</v>
      </c>
    </row>
    <row r="42" spans="1:3" x14ac:dyDescent="0.2">
      <c r="A42" t="s">
        <v>62</v>
      </c>
      <c r="B42" s="1">
        <v>42736</v>
      </c>
      <c r="C42">
        <v>17670.347446291598</v>
      </c>
    </row>
    <row r="43" spans="1:3" x14ac:dyDescent="0.2">
      <c r="A43" t="s">
        <v>63</v>
      </c>
      <c r="B43" s="1">
        <v>42736</v>
      </c>
      <c r="C43">
        <f>19049.4424775752 + 1872</f>
        <v>20921.442477575201</v>
      </c>
    </row>
    <row r="44" spans="1:3" x14ac:dyDescent="0.2">
      <c r="A44" t="s">
        <v>50</v>
      </c>
      <c r="B44" s="1">
        <v>43101</v>
      </c>
      <c r="C44">
        <v>13487.2379119749</v>
      </c>
    </row>
    <row r="45" spans="1:3" x14ac:dyDescent="0.2">
      <c r="A45" t="s">
        <v>51</v>
      </c>
      <c r="B45" s="1">
        <v>43101</v>
      </c>
      <c r="C45">
        <v>14480.018395565001</v>
      </c>
    </row>
    <row r="46" spans="1:3" x14ac:dyDescent="0.2">
      <c r="A46" t="s">
        <v>52</v>
      </c>
      <c r="B46" s="1">
        <v>43101</v>
      </c>
      <c r="C46">
        <v>9846.1234357733993</v>
      </c>
    </row>
    <row r="47" spans="1:3" x14ac:dyDescent="0.2">
      <c r="A47" t="s">
        <v>53</v>
      </c>
      <c r="B47" s="1">
        <v>43101</v>
      </c>
      <c r="C47">
        <v>13122.604163489101</v>
      </c>
    </row>
    <row r="48" spans="1:3" x14ac:dyDescent="0.2">
      <c r="A48" t="s">
        <v>54</v>
      </c>
      <c r="B48" s="1">
        <v>43101</v>
      </c>
      <c r="C48">
        <v>12802.118906088601</v>
      </c>
    </row>
    <row r="49" spans="1:3" x14ac:dyDescent="0.2">
      <c r="A49" t="s">
        <v>55</v>
      </c>
      <c r="B49" s="1">
        <v>43101</v>
      </c>
      <c r="C49">
        <v>18111.356576317201</v>
      </c>
    </row>
    <row r="50" spans="1:3" x14ac:dyDescent="0.2">
      <c r="A50" t="s">
        <v>56</v>
      </c>
      <c r="B50" s="1">
        <v>43101</v>
      </c>
      <c r="C50">
        <v>14450.4911905341</v>
      </c>
    </row>
    <row r="51" spans="1:3" x14ac:dyDescent="0.2">
      <c r="A51" t="s">
        <v>57</v>
      </c>
      <c r="B51" s="1">
        <v>43101</v>
      </c>
      <c r="C51">
        <v>17553.161205881799</v>
      </c>
    </row>
    <row r="52" spans="1:3" x14ac:dyDescent="0.2">
      <c r="A52" t="s">
        <v>58</v>
      </c>
      <c r="B52" s="1">
        <v>43101</v>
      </c>
      <c r="C52">
        <v>2155.5079034032001</v>
      </c>
    </row>
    <row r="53" spans="1:3" x14ac:dyDescent="0.2">
      <c r="A53" t="s">
        <v>59</v>
      </c>
      <c r="B53" s="1">
        <v>43101</v>
      </c>
      <c r="C53">
        <v>30179.047204083101</v>
      </c>
    </row>
    <row r="54" spans="1:3" x14ac:dyDescent="0.2">
      <c r="A54" t="s">
        <v>60</v>
      </c>
      <c r="B54" s="1">
        <v>43101</v>
      </c>
      <c r="C54">
        <v>13742.366364265201</v>
      </c>
    </row>
    <row r="55" spans="1:3" x14ac:dyDescent="0.2">
      <c r="A55" t="s">
        <v>61</v>
      </c>
      <c r="B55" s="1">
        <v>43101</v>
      </c>
      <c r="C55">
        <f>20359.8810907898+545</f>
        <v>20904.881090789801</v>
      </c>
    </row>
    <row r="56" spans="1:3" x14ac:dyDescent="0.2">
      <c r="A56" t="s">
        <v>62</v>
      </c>
      <c r="B56" s="1">
        <v>43101</v>
      </c>
      <c r="C56">
        <v>19380.230199059901</v>
      </c>
    </row>
    <row r="57" spans="1:3" x14ac:dyDescent="0.2">
      <c r="A57" t="s">
        <v>63</v>
      </c>
      <c r="B57" s="1">
        <v>43101</v>
      </c>
      <c r="C57">
        <f>19165.4971713709+1892</f>
        <v>21057.497171370898</v>
      </c>
    </row>
    <row r="58" spans="1:3" x14ac:dyDescent="0.2">
      <c r="A58" t="s">
        <v>50</v>
      </c>
      <c r="B58" s="1">
        <v>43466</v>
      </c>
      <c r="C58">
        <v>14274</v>
      </c>
    </row>
    <row r="59" spans="1:3" x14ac:dyDescent="0.2">
      <c r="A59" t="s">
        <v>51</v>
      </c>
      <c r="B59" s="1">
        <v>43466</v>
      </c>
      <c r="C59">
        <v>14831</v>
      </c>
    </row>
    <row r="60" spans="1:3" x14ac:dyDescent="0.2">
      <c r="A60" t="s">
        <v>52</v>
      </c>
      <c r="B60" s="1">
        <v>43466</v>
      </c>
      <c r="C60">
        <v>10986</v>
      </c>
    </row>
    <row r="61" spans="1:3" x14ac:dyDescent="0.2">
      <c r="A61" t="s">
        <v>53</v>
      </c>
      <c r="B61" s="1">
        <v>43466</v>
      </c>
      <c r="C61">
        <v>13979</v>
      </c>
    </row>
    <row r="62" spans="1:3" x14ac:dyDescent="0.2">
      <c r="A62" t="s">
        <v>54</v>
      </c>
      <c r="B62" s="1">
        <v>43466</v>
      </c>
      <c r="C62">
        <v>13303</v>
      </c>
    </row>
    <row r="63" spans="1:3" x14ac:dyDescent="0.2">
      <c r="A63" t="s">
        <v>55</v>
      </c>
      <c r="B63" s="1">
        <v>43466</v>
      </c>
      <c r="C63">
        <v>18498</v>
      </c>
    </row>
    <row r="64" spans="1:3" x14ac:dyDescent="0.2">
      <c r="A64" t="s">
        <v>56</v>
      </c>
      <c r="B64" s="1">
        <v>43466</v>
      </c>
      <c r="C64">
        <v>15411</v>
      </c>
    </row>
    <row r="65" spans="1:3" x14ac:dyDescent="0.2">
      <c r="A65" t="s">
        <v>57</v>
      </c>
      <c r="B65" s="1">
        <v>43466</v>
      </c>
      <c r="C65">
        <v>21070</v>
      </c>
    </row>
    <row r="66" spans="1:3" x14ac:dyDescent="0.2">
      <c r="A66" t="s">
        <v>58</v>
      </c>
      <c r="B66" s="1">
        <v>43466</v>
      </c>
      <c r="C66">
        <v>2088</v>
      </c>
    </row>
    <row r="67" spans="1:3" x14ac:dyDescent="0.2">
      <c r="A67" t="s">
        <v>59</v>
      </c>
      <c r="B67" s="1">
        <v>43466</v>
      </c>
      <c r="C67">
        <v>33589</v>
      </c>
    </row>
    <row r="68" spans="1:3" x14ac:dyDescent="0.2">
      <c r="A68" t="s">
        <v>60</v>
      </c>
      <c r="B68" s="1">
        <v>43466</v>
      </c>
      <c r="C68">
        <v>14158</v>
      </c>
    </row>
    <row r="69" spans="1:3" x14ac:dyDescent="0.2">
      <c r="A69" t="s">
        <v>61</v>
      </c>
      <c r="B69" s="1">
        <v>43466</v>
      </c>
      <c r="C69">
        <f>22035+524</f>
        <v>22559</v>
      </c>
    </row>
    <row r="70" spans="1:3" x14ac:dyDescent="0.2">
      <c r="A70" t="s">
        <v>62</v>
      </c>
      <c r="B70" s="1">
        <v>43466</v>
      </c>
      <c r="C70">
        <v>19793</v>
      </c>
    </row>
    <row r="71" spans="1:3" x14ac:dyDescent="0.2">
      <c r="A71" t="s">
        <v>63</v>
      </c>
      <c r="B71" s="1">
        <v>43466</v>
      </c>
      <c r="C71">
        <f>22633+1949</f>
        <v>24582</v>
      </c>
    </row>
    <row r="72" spans="1:3" x14ac:dyDescent="0.2">
      <c r="A72" t="s">
        <v>50</v>
      </c>
      <c r="B72" s="1">
        <v>43831</v>
      </c>
      <c r="C72">
        <v>7243</v>
      </c>
    </row>
    <row r="73" spans="1:3" x14ac:dyDescent="0.2">
      <c r="A73" t="s">
        <v>51</v>
      </c>
      <c r="B73" s="1">
        <v>43831</v>
      </c>
      <c r="C73">
        <v>10108</v>
      </c>
    </row>
    <row r="74" spans="1:3" x14ac:dyDescent="0.2">
      <c r="A74" t="s">
        <v>52</v>
      </c>
      <c r="B74" s="1">
        <v>43831</v>
      </c>
      <c r="C74">
        <v>6058</v>
      </c>
    </row>
    <row r="75" spans="1:3" x14ac:dyDescent="0.2">
      <c r="A75" t="s">
        <v>53</v>
      </c>
      <c r="B75" s="1">
        <v>43831</v>
      </c>
      <c r="C75">
        <v>7275</v>
      </c>
    </row>
    <row r="76" spans="1:3" x14ac:dyDescent="0.2">
      <c r="A76" t="s">
        <v>54</v>
      </c>
      <c r="B76" s="1">
        <v>43831</v>
      </c>
      <c r="C76">
        <v>7918</v>
      </c>
    </row>
    <row r="77" spans="1:3" x14ac:dyDescent="0.2">
      <c r="A77" t="s">
        <v>55</v>
      </c>
      <c r="B77" s="1">
        <v>43831</v>
      </c>
      <c r="C77">
        <v>9905</v>
      </c>
    </row>
    <row r="78" spans="1:3" x14ac:dyDescent="0.2">
      <c r="A78" t="s">
        <v>56</v>
      </c>
      <c r="B78" s="1">
        <v>43831</v>
      </c>
      <c r="C78">
        <v>8929</v>
      </c>
    </row>
    <row r="79" spans="1:3" x14ac:dyDescent="0.2">
      <c r="A79" t="s">
        <v>57</v>
      </c>
      <c r="B79" s="1">
        <v>43831</v>
      </c>
      <c r="C79">
        <v>13173</v>
      </c>
    </row>
    <row r="80" spans="1:3" x14ac:dyDescent="0.2">
      <c r="A80" t="s">
        <v>58</v>
      </c>
      <c r="B80" s="1">
        <v>43831</v>
      </c>
      <c r="C80">
        <v>1193</v>
      </c>
    </row>
    <row r="81" spans="1:3" x14ac:dyDescent="0.2">
      <c r="A81" t="s">
        <v>59</v>
      </c>
      <c r="B81" s="1">
        <v>43831</v>
      </c>
      <c r="C81">
        <v>19715</v>
      </c>
    </row>
    <row r="82" spans="1:3" x14ac:dyDescent="0.2">
      <c r="A82" t="s">
        <v>60</v>
      </c>
      <c r="B82" s="1">
        <v>43831</v>
      </c>
      <c r="C82">
        <v>7420</v>
      </c>
    </row>
    <row r="83" spans="1:3" x14ac:dyDescent="0.2">
      <c r="A83" t="s">
        <v>61</v>
      </c>
      <c r="B83" s="1">
        <v>43831</v>
      </c>
      <c r="C83">
        <f>10337+107</f>
        <v>10444</v>
      </c>
    </row>
    <row r="84" spans="1:3" x14ac:dyDescent="0.2">
      <c r="A84" t="s">
        <v>62</v>
      </c>
      <c r="B84" s="1">
        <v>43831</v>
      </c>
      <c r="C84">
        <v>9393</v>
      </c>
    </row>
    <row r="85" spans="1:3" x14ac:dyDescent="0.2">
      <c r="A85" t="s">
        <v>63</v>
      </c>
      <c r="B85" s="1">
        <v>43831</v>
      </c>
      <c r="C85">
        <f>12435+451</f>
        <v>12886</v>
      </c>
    </row>
    <row r="86" spans="1:3" x14ac:dyDescent="0.2">
      <c r="A86" t="s">
        <v>50</v>
      </c>
      <c r="B86" s="1">
        <v>44197</v>
      </c>
      <c r="C86">
        <v>3657.55</v>
      </c>
    </row>
    <row r="87" spans="1:3" x14ac:dyDescent="0.2">
      <c r="A87" t="s">
        <v>51</v>
      </c>
      <c r="B87" s="1">
        <v>44197</v>
      </c>
      <c r="C87">
        <v>4023.002</v>
      </c>
    </row>
    <row r="88" spans="1:3" x14ac:dyDescent="0.2">
      <c r="A88" t="s">
        <v>52</v>
      </c>
      <c r="B88" s="1">
        <v>44197</v>
      </c>
      <c r="C88">
        <v>1920.93</v>
      </c>
    </row>
    <row r="89" spans="1:3" x14ac:dyDescent="0.2">
      <c r="A89" t="s">
        <v>53</v>
      </c>
      <c r="B89" s="1">
        <v>44197</v>
      </c>
      <c r="C89">
        <v>3878.14</v>
      </c>
    </row>
    <row r="90" spans="1:3" x14ac:dyDescent="0.2">
      <c r="A90" t="s">
        <v>54</v>
      </c>
      <c r="B90" s="1">
        <v>44197</v>
      </c>
      <c r="C90">
        <v>5485.17</v>
      </c>
    </row>
    <row r="91" spans="1:3" x14ac:dyDescent="0.2">
      <c r="A91" t="s">
        <v>55</v>
      </c>
      <c r="B91" s="1">
        <v>44197</v>
      </c>
      <c r="C91">
        <v>3404.7719999999999</v>
      </c>
    </row>
    <row r="92" spans="1:3" x14ac:dyDescent="0.2">
      <c r="A92" t="s">
        <v>56</v>
      </c>
      <c r="B92" s="1">
        <v>44197</v>
      </c>
      <c r="C92">
        <v>5060.8639999999996</v>
      </c>
    </row>
    <row r="93" spans="1:3" x14ac:dyDescent="0.2">
      <c r="A93" t="s">
        <v>57</v>
      </c>
      <c r="B93" s="1">
        <v>44197</v>
      </c>
      <c r="C93">
        <v>4489.2730000000001</v>
      </c>
    </row>
    <row r="94" spans="1:3" x14ac:dyDescent="0.2">
      <c r="A94" t="s">
        <v>58</v>
      </c>
      <c r="B94" s="1">
        <v>44197</v>
      </c>
      <c r="C94">
        <v>406.79599999999999</v>
      </c>
    </row>
    <row r="95" spans="1:3" x14ac:dyDescent="0.2">
      <c r="A95" t="s">
        <v>59</v>
      </c>
      <c r="B95" s="1">
        <v>44197</v>
      </c>
      <c r="C95">
        <v>10211.58</v>
      </c>
    </row>
    <row r="96" spans="1:3" x14ac:dyDescent="0.2">
      <c r="A96" t="s">
        <v>60</v>
      </c>
      <c r="B96" s="1">
        <v>44197</v>
      </c>
      <c r="C96">
        <v>3719.0520000000001</v>
      </c>
    </row>
    <row r="97" spans="1:3" x14ac:dyDescent="0.2">
      <c r="A97" t="s">
        <v>61</v>
      </c>
      <c r="B97" s="1">
        <v>44197</v>
      </c>
      <c r="C97">
        <f>3815.016 +54</f>
        <v>3869.0160000000001</v>
      </c>
    </row>
    <row r="98" spans="1:3" x14ac:dyDescent="0.2">
      <c r="A98" t="s">
        <v>62</v>
      </c>
      <c r="B98" s="1">
        <v>44197</v>
      </c>
      <c r="C98">
        <v>6510.9</v>
      </c>
    </row>
    <row r="99" spans="1:3" x14ac:dyDescent="0.2">
      <c r="A99" t="s">
        <v>63</v>
      </c>
      <c r="B99" s="1">
        <v>44197</v>
      </c>
      <c r="C99">
        <f>9116.005+223</f>
        <v>9339.0049999999992</v>
      </c>
    </row>
    <row r="100" spans="1:3" x14ac:dyDescent="0.2">
      <c r="A100" t="s">
        <v>50</v>
      </c>
      <c r="B100" s="1">
        <v>44562</v>
      </c>
      <c r="C100">
        <v>12376.201999999999</v>
      </c>
    </row>
    <row r="101" spans="1:3" x14ac:dyDescent="0.2">
      <c r="A101" t="s">
        <v>51</v>
      </c>
      <c r="B101" s="1">
        <v>44562</v>
      </c>
      <c r="C101">
        <v>11186.197</v>
      </c>
    </row>
    <row r="102" spans="1:3" x14ac:dyDescent="0.2">
      <c r="A102" t="s">
        <v>52</v>
      </c>
      <c r="B102" s="1">
        <v>44562</v>
      </c>
      <c r="C102">
        <v>6627.1549999999997</v>
      </c>
    </row>
    <row r="103" spans="1:3" x14ac:dyDescent="0.2">
      <c r="A103" t="s">
        <v>53</v>
      </c>
      <c r="B103" s="1">
        <v>44562</v>
      </c>
      <c r="C103">
        <v>11757.165999999999</v>
      </c>
    </row>
    <row r="104" spans="1:3" x14ac:dyDescent="0.2">
      <c r="A104" t="s">
        <v>54</v>
      </c>
      <c r="B104" s="1">
        <v>44562</v>
      </c>
      <c r="C104">
        <v>11490.144</v>
      </c>
    </row>
    <row r="105" spans="1:3" x14ac:dyDescent="0.2">
      <c r="A105" t="s">
        <v>55</v>
      </c>
      <c r="B105" s="1">
        <v>44562</v>
      </c>
      <c r="C105">
        <v>13188.959000000001</v>
      </c>
    </row>
    <row r="106" spans="1:3" x14ac:dyDescent="0.2">
      <c r="A106" t="s">
        <v>56</v>
      </c>
      <c r="B106" s="1">
        <v>44562</v>
      </c>
      <c r="C106">
        <v>10002.735000000001</v>
      </c>
    </row>
    <row r="107" spans="1:3" x14ac:dyDescent="0.2">
      <c r="A107" t="s">
        <v>57</v>
      </c>
      <c r="B107" s="1">
        <v>44562</v>
      </c>
      <c r="C107">
        <v>14566.727000000001</v>
      </c>
    </row>
    <row r="108" spans="1:3" x14ac:dyDescent="0.2">
      <c r="A108" t="s">
        <v>58</v>
      </c>
      <c r="B108" s="1">
        <v>44562</v>
      </c>
      <c r="C108">
        <v>1669.175</v>
      </c>
    </row>
    <row r="109" spans="1:3" x14ac:dyDescent="0.2">
      <c r="A109" t="s">
        <v>59</v>
      </c>
      <c r="B109" s="1">
        <v>44562</v>
      </c>
      <c r="C109">
        <v>21989.558000000001</v>
      </c>
    </row>
    <row r="110" spans="1:3" x14ac:dyDescent="0.2">
      <c r="A110" t="s">
        <v>60</v>
      </c>
      <c r="B110" s="1">
        <v>44562</v>
      </c>
      <c r="C110">
        <v>10233.281999999999</v>
      </c>
    </row>
    <row r="111" spans="1:3" x14ac:dyDescent="0.2">
      <c r="A111" t="s">
        <v>61</v>
      </c>
      <c r="B111" s="1">
        <v>44562</v>
      </c>
      <c r="C111">
        <f>12589.005+244</f>
        <v>12833.004999999999</v>
      </c>
    </row>
    <row r="112" spans="1:3" x14ac:dyDescent="0.2">
      <c r="A112" t="s">
        <v>62</v>
      </c>
      <c r="B112" s="1">
        <v>44562</v>
      </c>
      <c r="C112">
        <v>15464.620999999999</v>
      </c>
    </row>
    <row r="113" spans="1:3" x14ac:dyDescent="0.2">
      <c r="A113" t="s">
        <v>63</v>
      </c>
      <c r="B113" s="1">
        <v>44562</v>
      </c>
      <c r="C113">
        <f>16912.534+1306</f>
        <v>18218.534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9517C-DD8C-DB48-8B7F-7201DD201B4D}">
  <dimension ref="A1:C20"/>
  <sheetViews>
    <sheetView workbookViewId="0">
      <selection activeCell="F40" sqref="F40"/>
    </sheetView>
  </sheetViews>
  <sheetFormatPr baseColWidth="10" defaultRowHeight="16" x14ac:dyDescent="0.2"/>
  <cols>
    <col min="1" max="1" width="10.83203125" bestFit="1" customWidth="1"/>
    <col min="2" max="2" width="28" bestFit="1" customWidth="1"/>
    <col min="3" max="3" width="20" bestFit="1" customWidth="1"/>
  </cols>
  <sheetData>
    <row r="1" spans="1:3" x14ac:dyDescent="0.2">
      <c r="A1" t="s">
        <v>14</v>
      </c>
      <c r="B1" t="s">
        <v>67</v>
      </c>
      <c r="C1" t="s">
        <v>68</v>
      </c>
    </row>
    <row r="2" spans="1:3" x14ac:dyDescent="0.2">
      <c r="A2" s="1">
        <v>37987</v>
      </c>
      <c r="B2">
        <v>15703406</v>
      </c>
      <c r="C2">
        <v>29651.4</v>
      </c>
    </row>
    <row r="3" spans="1:3" x14ac:dyDescent="0.2">
      <c r="A3" s="1">
        <v>38353</v>
      </c>
      <c r="B3">
        <v>16431055</v>
      </c>
      <c r="C3">
        <v>31954.1</v>
      </c>
    </row>
    <row r="4" spans="1:3" x14ac:dyDescent="0.2">
      <c r="A4" s="1">
        <v>38718</v>
      </c>
      <c r="B4">
        <v>17546863</v>
      </c>
      <c r="C4">
        <v>36271.699999999997</v>
      </c>
    </row>
    <row r="5" spans="1:3" x14ac:dyDescent="0.2">
      <c r="A5" s="1">
        <v>39083</v>
      </c>
      <c r="B5">
        <v>20972822</v>
      </c>
      <c r="C5">
        <v>46070</v>
      </c>
    </row>
    <row r="6" spans="1:3" x14ac:dyDescent="0.2">
      <c r="A6" s="1">
        <v>39448</v>
      </c>
      <c r="B6">
        <v>22052488</v>
      </c>
      <c r="C6">
        <v>49561.2</v>
      </c>
    </row>
    <row r="7" spans="1:3" x14ac:dyDescent="0.2">
      <c r="A7" s="1">
        <v>39814</v>
      </c>
      <c r="B7">
        <v>23646191</v>
      </c>
      <c r="C7">
        <v>53367.7</v>
      </c>
    </row>
    <row r="8" spans="1:3" x14ac:dyDescent="0.2">
      <c r="A8" s="1">
        <v>40179</v>
      </c>
      <c r="B8">
        <v>24577196</v>
      </c>
      <c r="C8">
        <v>56492.5</v>
      </c>
    </row>
    <row r="9" spans="1:3" x14ac:dyDescent="0.2">
      <c r="A9" s="1">
        <v>40544</v>
      </c>
      <c r="B9">
        <v>24714324</v>
      </c>
      <c r="C9">
        <v>58315.9</v>
      </c>
    </row>
    <row r="10" spans="1:3" x14ac:dyDescent="0.2">
      <c r="A10" s="1">
        <v>40909</v>
      </c>
      <c r="B10">
        <v>25032708</v>
      </c>
      <c r="C10">
        <v>60556.7</v>
      </c>
    </row>
    <row r="11" spans="1:3" x14ac:dyDescent="0.2">
      <c r="A11" s="1">
        <v>41275</v>
      </c>
      <c r="B11">
        <v>25715460</v>
      </c>
      <c r="C11">
        <v>65443.3</v>
      </c>
    </row>
    <row r="12" spans="1:3" x14ac:dyDescent="0.2">
      <c r="A12" s="1">
        <v>41640</v>
      </c>
      <c r="B12">
        <v>27437315</v>
      </c>
      <c r="C12">
        <v>71998.8</v>
      </c>
    </row>
    <row r="13" spans="1:3" x14ac:dyDescent="0.2">
      <c r="A13" s="1">
        <v>42005</v>
      </c>
      <c r="B13">
        <v>25721251</v>
      </c>
      <c r="C13">
        <v>69119.600000000006</v>
      </c>
    </row>
    <row r="14" spans="1:3" x14ac:dyDescent="0.2">
      <c r="A14" s="1">
        <v>42370</v>
      </c>
      <c r="B14">
        <v>26757392</v>
      </c>
      <c r="C14">
        <v>82098.2</v>
      </c>
    </row>
    <row r="15" spans="1:3" x14ac:dyDescent="0.2">
      <c r="A15" s="1">
        <v>42736</v>
      </c>
      <c r="B15">
        <v>25948459</v>
      </c>
      <c r="C15">
        <v>82165</v>
      </c>
    </row>
    <row r="16" spans="1:3" x14ac:dyDescent="0.2">
      <c r="A16" s="1">
        <v>43101</v>
      </c>
      <c r="B16">
        <v>25832354</v>
      </c>
      <c r="C16">
        <v>84135.2</v>
      </c>
    </row>
    <row r="17" spans="1:3" x14ac:dyDescent="0.2">
      <c r="A17" s="1">
        <v>43466</v>
      </c>
      <c r="B17">
        <v>26100784</v>
      </c>
      <c r="C17">
        <v>86143.5</v>
      </c>
    </row>
    <row r="18" spans="1:3" x14ac:dyDescent="0.2">
      <c r="A18" s="1">
        <v>43831</v>
      </c>
      <c r="B18">
        <v>4332722</v>
      </c>
      <c r="C18">
        <v>12688.2</v>
      </c>
    </row>
    <row r="19" spans="1:3" x14ac:dyDescent="0.2">
      <c r="A19" s="1">
        <v>44197</v>
      </c>
      <c r="B19">
        <v>134728</v>
      </c>
      <c r="C19">
        <v>238.7</v>
      </c>
    </row>
    <row r="20" spans="1:3" x14ac:dyDescent="0.2">
      <c r="A2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GDP</vt:lpstr>
      <vt:lpstr>CPI</vt:lpstr>
      <vt:lpstr>Number of employees &amp; wages</vt:lpstr>
      <vt:lpstr>Key statistics</vt:lpstr>
      <vt:lpstr>Domestic Key Figures</vt:lpstr>
      <vt:lpstr>Domestic Spending</vt:lpstr>
      <vt:lpstr>Domestic Visit Purpose</vt:lpstr>
      <vt:lpstr>Domestic number of visitors</vt:lpstr>
      <vt:lpstr>Number of International Arrival</vt:lpstr>
      <vt:lpstr>International Arrival country</vt:lpstr>
      <vt:lpstr>International arrivals by month</vt:lpstr>
      <vt:lpstr>International Spending</vt:lpstr>
      <vt:lpstr>International Arrival Count Agg</vt:lpstr>
      <vt:lpstr>International Arrival Count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2023-10-10T14:42:28Z</dcterms:created>
  <dcterms:modified xsi:type="dcterms:W3CDTF">2023-10-16T09:27:44Z</dcterms:modified>
</cp:coreProperties>
</file>