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PhD\Administration\Work\CEB Supervisions\Tripos Tracker\"/>
    </mc:Choice>
  </mc:AlternateContent>
  <xr:revisionPtr revIDLastSave="0" documentId="13_ncr:1_{8426D7EB-CA89-4B40-8449-55D23DD22BE4}" xr6:coauthVersionLast="47" xr6:coauthVersionMax="47" xr10:uidLastSave="{00000000-0000-0000-0000-000000000000}"/>
  <bookViews>
    <workbookView xWindow="28680" yWindow="-120" windowWidth="29040" windowHeight="15840" activeTab="1" xr2:uid="{B2780BD3-3A7E-4015-8E98-A31F130FEF8E}"/>
  </bookViews>
  <sheets>
    <sheet name="Dashboard" sheetId="3" r:id="rId1"/>
    <sheet name="Tripos notes" sheetId="1" r:id="rId2"/>
    <sheet name="General comments" sheetId="2" r:id="rId3"/>
  </sheets>
  <definedNames>
    <definedName name="_xlnm._FilterDatabase" localSheetId="1" hidden="1">'Tripos notes'!$A$1:$H$124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4" i="3" l="1"/>
  <c r="J14" i="3" s="1"/>
  <c r="B22" i="3"/>
  <c r="J22" i="3" s="1"/>
  <c r="B4" i="3"/>
  <c r="J4" i="3" s="1"/>
  <c r="B7" i="3"/>
  <c r="J7" i="3" s="1"/>
  <c r="B8" i="3"/>
  <c r="J8" i="3" s="1"/>
  <c r="B9" i="3"/>
  <c r="J9" i="3" s="1"/>
  <c r="B12" i="3"/>
  <c r="J12" i="3" s="1"/>
  <c r="B13" i="3"/>
  <c r="J13" i="3" s="1"/>
  <c r="B15" i="3"/>
  <c r="J15" i="3" s="1"/>
  <c r="B18" i="3"/>
  <c r="J18" i="3" s="1"/>
  <c r="B19" i="3"/>
  <c r="J19" i="3" s="1"/>
  <c r="B20" i="3"/>
  <c r="J20" i="3" s="1"/>
  <c r="B21" i="3"/>
  <c r="J21" i="3" s="1"/>
  <c r="B3" i="3"/>
  <c r="J3" i="3" s="1"/>
  <c r="L18" i="3" l="1"/>
  <c r="L4" i="3"/>
  <c r="L15" i="3"/>
  <c r="L14" i="3"/>
  <c r="L3" i="3"/>
  <c r="L13" i="3"/>
  <c r="L22" i="3"/>
  <c r="L12" i="3"/>
  <c r="L21" i="3"/>
  <c r="L9" i="3"/>
  <c r="L20" i="3"/>
  <c r="L8" i="3"/>
  <c r="L19" i="3"/>
  <c r="L7" i="3"/>
  <c r="J23" i="3"/>
  <c r="B24" i="3"/>
  <c r="K14" i="3" l="1"/>
  <c r="D14" i="3" s="1"/>
  <c r="K15" i="3"/>
  <c r="D15" i="3" s="1"/>
  <c r="K20" i="3"/>
  <c r="D20" i="3" s="1"/>
  <c r="K22" i="3"/>
  <c r="D22" i="3" s="1"/>
  <c r="K13" i="3"/>
  <c r="D13" i="3" s="1"/>
  <c r="K4" i="3"/>
  <c r="D4" i="3" s="1"/>
  <c r="K18" i="3"/>
  <c r="D18" i="3" s="1"/>
  <c r="K7" i="3"/>
  <c r="D7" i="3" s="1"/>
  <c r="K19" i="3"/>
  <c r="D19" i="3" s="1"/>
  <c r="K21" i="3"/>
  <c r="D21" i="3" s="1"/>
  <c r="K12" i="3"/>
  <c r="D12" i="3" s="1"/>
  <c r="K3" i="3"/>
  <c r="D3" i="3" s="1"/>
  <c r="K8" i="3"/>
  <c r="D8" i="3" s="1"/>
  <c r="K9" i="3"/>
  <c r="D9" i="3" s="1"/>
</calcChain>
</file>

<file path=xl/sharedStrings.xml><?xml version="1.0" encoding="utf-8"?>
<sst xmlns="http://schemas.openxmlformats.org/spreadsheetml/2006/main" count="33" uniqueCount="33">
  <si>
    <t>Topic</t>
  </si>
  <si>
    <t>Difficulty</t>
  </si>
  <si>
    <t>Remarks</t>
  </si>
  <si>
    <t>Subtopic</t>
  </si>
  <si>
    <t>Date Attempted</t>
  </si>
  <si>
    <t>Thermo</t>
  </si>
  <si>
    <t>Y</t>
  </si>
  <si>
    <t>P</t>
  </si>
  <si>
    <t>Q</t>
  </si>
  <si>
    <t>BioP</t>
  </si>
  <si>
    <t>SHE</t>
  </si>
  <si>
    <t>Sep</t>
  </si>
  <si>
    <t>Particles</t>
  </si>
  <si>
    <t>PDE</t>
  </si>
  <si>
    <t>HR</t>
  </si>
  <si>
    <t>RHT</t>
  </si>
  <si>
    <t>PDC</t>
  </si>
  <si>
    <t>P1</t>
  </si>
  <si>
    <t>Fluids</t>
  </si>
  <si>
    <t>P2</t>
  </si>
  <si>
    <t>Corr</t>
  </si>
  <si>
    <t>Mat</t>
  </si>
  <si>
    <t>P3</t>
  </si>
  <si>
    <t>ProSyn</t>
  </si>
  <si>
    <t>Total</t>
  </si>
  <si>
    <t>Ratio</t>
  </si>
  <si>
    <t>Ideal Ratio</t>
  </si>
  <si>
    <t>P4</t>
  </si>
  <si>
    <t>Stat</t>
  </si>
  <si>
    <t>Achievements</t>
  </si>
  <si>
    <t>Target</t>
  </si>
  <si>
    <t>Target (maxratio&gt;=1)</t>
  </si>
  <si>
    <t>Target(maxratio&lt;1)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</si>
</sst>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/>
    <xf numFmtId="2" fontId="0" fillId="0" borderId="0" xfId="0" applyNumberFormat="1"/>
    <xf numFmtId="1" fontId="0" fillId="0" borderId="0" xfId="0" applyNumberFormat="1" applyAlignment="1">
      <alignment horizontal="right"/>
    </xf>
    <xf numFmtId="49" fontId="0" fillId="0" borderId="0" xfId="0" applyNumberFormat="1" applyAlignment="1">
      <alignment wrapText="1"/>
    </xf>
    <xf numFmtId="0" fontId="0" fillId="0" borderId="0" xfId="0" applyAlignment="1">
      <alignment horizontal="right"/>
    </xf>
    <xf numFmtId="0" fontId="2" fillId="0" borderId="0" xfId="0" applyFont="1" applyAlignment="1">
      <alignment wrapText="1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">
    <dxf>
      <fill>
        <patternFill>
          <bgColor rgb="FFFBDCD9"/>
        </patternFill>
      </fill>
    </dxf>
    <dxf>
      <fill>
        <patternFill>
          <bgColor rgb="FFDDEBF7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59996337778862885"/>
        </patternFill>
      </fill>
    </dxf>
  </dxfs>
  <tableStyles count="0" defaultTableStyle="TableStyleMedium2" defaultPivotStyle="PivotStyleLight16"/>
  <colors>
    <mruColors>
      <color rgb="FFE3EFF9"/>
      <color rgb="FFDDEBF7"/>
      <color rgb="FFBFE0E3"/>
      <color rgb="FFDBE8FD"/>
      <color rgb="FFD5F6FF"/>
      <color rgb="FFFBDCD9"/>
      <color rgb="FFE8F2E2"/>
      <color rgb="FFE2EFDA"/>
      <color rgb="FFFFD5D5"/>
      <color rgb="FFE4FCD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6C313-0D4E-4F67-B90B-B6C0FC2D4A5A}">
  <dimension ref="A1:L24"/>
  <sheetViews>
    <sheetView zoomScale="130" zoomScaleNormal="130" workbookViewId="0">
      <selection activeCell="B2" sqref="B2"/>
    </sheetView>
  </sheetViews>
  <sheetFormatPr defaultRowHeight="14.4" x14ac:dyDescent="0.3"/>
  <cols>
    <col min="2" max="2" width="12.6640625" style="11" bestFit="1" customWidth="1"/>
    <col min="3" max="3" width="10.88671875" style="11" bestFit="1" customWidth="1"/>
    <col min="4" max="4" width="14.109375" bestFit="1" customWidth="1"/>
    <col min="10" max="10" width="8.88671875" hidden="1" customWidth="1"/>
    <col min="11" max="11" width="18.5546875" hidden="1" customWidth="1"/>
    <col min="12" max="12" width="17" hidden="1" customWidth="1"/>
  </cols>
  <sheetData>
    <row r="1" spans="1:12" x14ac:dyDescent="0.3">
      <c r="B1" s="11" t="s">
        <v>29</v>
      </c>
      <c r="C1" s="11" t="s">
        <v>26</v>
      </c>
      <c r="D1" s="11" t="s">
        <v>30</v>
      </c>
      <c r="J1" t="s">
        <v>25</v>
      </c>
      <c r="K1" t="s">
        <v>31</v>
      </c>
      <c r="L1" t="s">
        <v>32</v>
      </c>
    </row>
    <row r="2" spans="1:12" x14ac:dyDescent="0.3">
      <c r="A2" s="4" t="s">
        <v>17</v>
      </c>
    </row>
    <row r="3" spans="1:12" x14ac:dyDescent="0.3">
      <c r="A3" t="s">
        <v>18</v>
      </c>
      <c r="B3" s="11">
        <f>COUNTIF('Tripos notes'!D:D,A3)</f>
        <v>0</v>
      </c>
      <c r="C3" s="11">
        <v>3</v>
      </c>
      <c r="D3" s="10">
        <f>IF($J$23&lt;1,L3,K3)</f>
        <v>3</v>
      </c>
      <c r="J3" s="5">
        <f>B3/C3</f>
        <v>0</v>
      </c>
      <c r="K3">
        <f>ROUNDUP($J$23*C3-B3,0)</f>
        <v>0</v>
      </c>
      <c r="L3">
        <f>C3-B3</f>
        <v>3</v>
      </c>
    </row>
    <row r="4" spans="1:12" x14ac:dyDescent="0.3">
      <c r="A4" t="s">
        <v>5</v>
      </c>
      <c r="B4" s="11">
        <f>COUNTIF('Tripos notes'!D:D,A4)</f>
        <v>0</v>
      </c>
      <c r="C4" s="11">
        <v>2</v>
      </c>
      <c r="D4" s="10">
        <f t="shared" ref="D4:D22" si="0">IF($J$23&lt;1,L4,K4)</f>
        <v>2</v>
      </c>
      <c r="J4" s="5">
        <f>B4/C4</f>
        <v>0</v>
      </c>
      <c r="K4">
        <f t="shared" ref="K4:K22" si="1">ROUNDUP($J$23*C4-B4,0)</f>
        <v>0</v>
      </c>
      <c r="L4">
        <f t="shared" ref="L4:L22" si="2">C4-B4</f>
        <v>2</v>
      </c>
    </row>
    <row r="5" spans="1:12" x14ac:dyDescent="0.3">
      <c r="D5" s="10"/>
      <c r="J5" s="5"/>
    </row>
    <row r="6" spans="1:12" x14ac:dyDescent="0.3">
      <c r="A6" s="4" t="s">
        <v>19</v>
      </c>
      <c r="D6" s="10"/>
      <c r="J6" s="5"/>
    </row>
    <row r="7" spans="1:12" x14ac:dyDescent="0.3">
      <c r="A7" t="s">
        <v>11</v>
      </c>
      <c r="B7" s="11">
        <f>COUNTIF('Tripos notes'!D:D,A7)</f>
        <v>0</v>
      </c>
      <c r="C7" s="11">
        <v>2</v>
      </c>
      <c r="D7" s="10">
        <f t="shared" si="0"/>
        <v>2</v>
      </c>
      <c r="J7" s="5">
        <f>B7/C7</f>
        <v>0</v>
      </c>
      <c r="K7">
        <f t="shared" si="1"/>
        <v>0</v>
      </c>
      <c r="L7">
        <f t="shared" si="2"/>
        <v>2</v>
      </c>
    </row>
    <row r="8" spans="1:12" x14ac:dyDescent="0.3">
      <c r="A8" t="s">
        <v>14</v>
      </c>
      <c r="B8" s="11">
        <f>COUNTIF('Tripos notes'!D:D,A8)</f>
        <v>0</v>
      </c>
      <c r="C8" s="11">
        <v>2</v>
      </c>
      <c r="D8" s="10">
        <f t="shared" si="0"/>
        <v>2</v>
      </c>
      <c r="J8" s="5">
        <f>B8/C8</f>
        <v>0</v>
      </c>
      <c r="K8">
        <f t="shared" si="1"/>
        <v>0</v>
      </c>
      <c r="L8">
        <f t="shared" si="2"/>
        <v>2</v>
      </c>
    </row>
    <row r="9" spans="1:12" x14ac:dyDescent="0.3">
      <c r="A9" t="s">
        <v>9</v>
      </c>
      <c r="B9" s="11">
        <f>COUNTIF('Tripos notes'!D:D,A9)</f>
        <v>0</v>
      </c>
      <c r="C9" s="11">
        <v>1</v>
      </c>
      <c r="D9" s="10">
        <f t="shared" si="0"/>
        <v>1</v>
      </c>
      <c r="J9" s="5">
        <f>B9/C9</f>
        <v>0</v>
      </c>
      <c r="K9">
        <f t="shared" si="1"/>
        <v>0</v>
      </c>
      <c r="L9">
        <f t="shared" si="2"/>
        <v>1</v>
      </c>
    </row>
    <row r="10" spans="1:12" x14ac:dyDescent="0.3">
      <c r="D10" s="10"/>
      <c r="J10" s="5"/>
    </row>
    <row r="11" spans="1:12" x14ac:dyDescent="0.3">
      <c r="A11" s="4" t="s">
        <v>22</v>
      </c>
      <c r="D11" s="10"/>
      <c r="J11" s="5"/>
    </row>
    <row r="12" spans="1:12" x14ac:dyDescent="0.3">
      <c r="A12" t="s">
        <v>16</v>
      </c>
      <c r="B12" s="11">
        <f>COUNTIF('Tripos notes'!D:D,A12)</f>
        <v>0</v>
      </c>
      <c r="C12" s="11">
        <v>2</v>
      </c>
      <c r="D12" s="10">
        <f t="shared" si="0"/>
        <v>2</v>
      </c>
      <c r="J12" s="5">
        <f>B12/C12</f>
        <v>0</v>
      </c>
      <c r="K12">
        <f t="shared" si="1"/>
        <v>0</v>
      </c>
      <c r="L12">
        <f t="shared" si="2"/>
        <v>2</v>
      </c>
    </row>
    <row r="13" spans="1:12" x14ac:dyDescent="0.3">
      <c r="A13" t="s">
        <v>20</v>
      </c>
      <c r="B13" s="11">
        <f>COUNTIF('Tripos notes'!D:D,A13)</f>
        <v>0</v>
      </c>
      <c r="C13" s="11">
        <v>1</v>
      </c>
      <c r="D13" s="10">
        <f t="shared" si="0"/>
        <v>1</v>
      </c>
      <c r="J13" s="5">
        <f>B13/C13</f>
        <v>0</v>
      </c>
      <c r="K13">
        <f t="shared" si="1"/>
        <v>0</v>
      </c>
      <c r="L13">
        <f t="shared" si="2"/>
        <v>1</v>
      </c>
    </row>
    <row r="14" spans="1:12" x14ac:dyDescent="0.3">
      <c r="A14" t="s">
        <v>21</v>
      </c>
      <c r="B14" s="11">
        <f>COUNTIF('Tripos notes'!D:D,A14)</f>
        <v>0</v>
      </c>
      <c r="C14" s="11">
        <v>1</v>
      </c>
      <c r="D14" s="10">
        <f t="shared" si="0"/>
        <v>1</v>
      </c>
      <c r="J14" s="5">
        <f>B14/C14</f>
        <v>0</v>
      </c>
      <c r="K14">
        <f t="shared" si="1"/>
        <v>0</v>
      </c>
      <c r="L14">
        <f t="shared" si="2"/>
        <v>1</v>
      </c>
    </row>
    <row r="15" spans="1:12" x14ac:dyDescent="0.3">
      <c r="A15" t="s">
        <v>10</v>
      </c>
      <c r="B15" s="11">
        <f>COUNTIF('Tripos notes'!D:D,A15)</f>
        <v>0</v>
      </c>
      <c r="C15" s="11">
        <v>1</v>
      </c>
      <c r="D15" s="10">
        <f t="shared" si="0"/>
        <v>1</v>
      </c>
      <c r="J15" s="5">
        <f>B15/C15</f>
        <v>0</v>
      </c>
      <c r="K15">
        <f t="shared" si="1"/>
        <v>0</v>
      </c>
      <c r="L15">
        <f t="shared" si="2"/>
        <v>1</v>
      </c>
    </row>
    <row r="16" spans="1:12" x14ac:dyDescent="0.3">
      <c r="A16" s="4"/>
      <c r="D16" s="10"/>
      <c r="J16" s="5"/>
    </row>
    <row r="17" spans="1:12" x14ac:dyDescent="0.3">
      <c r="A17" s="4" t="s">
        <v>27</v>
      </c>
      <c r="D17" s="10"/>
      <c r="J17" s="5"/>
    </row>
    <row r="18" spans="1:12" x14ac:dyDescent="0.3">
      <c r="A18" t="s">
        <v>15</v>
      </c>
      <c r="B18" s="11">
        <f>COUNTIF('Tripos notes'!D:D,A18)</f>
        <v>0</v>
      </c>
      <c r="C18" s="11">
        <v>1</v>
      </c>
      <c r="D18" s="10">
        <f t="shared" si="0"/>
        <v>1</v>
      </c>
      <c r="J18" s="5">
        <f>B18/C18</f>
        <v>0</v>
      </c>
      <c r="K18">
        <f t="shared" si="1"/>
        <v>0</v>
      </c>
      <c r="L18">
        <f t="shared" si="2"/>
        <v>1</v>
      </c>
    </row>
    <row r="19" spans="1:12" x14ac:dyDescent="0.3">
      <c r="A19" t="s">
        <v>12</v>
      </c>
      <c r="B19" s="11">
        <f>COUNTIF('Tripos notes'!D:D,A19)</f>
        <v>0</v>
      </c>
      <c r="C19" s="11">
        <v>1</v>
      </c>
      <c r="D19" s="10">
        <f t="shared" si="0"/>
        <v>1</v>
      </c>
      <c r="J19" s="5">
        <f>B19/C19</f>
        <v>0</v>
      </c>
      <c r="K19">
        <f t="shared" si="1"/>
        <v>0</v>
      </c>
      <c r="L19">
        <f t="shared" si="2"/>
        <v>1</v>
      </c>
    </row>
    <row r="20" spans="1:12" x14ac:dyDescent="0.3">
      <c r="A20" t="s">
        <v>23</v>
      </c>
      <c r="B20" s="11">
        <f>COUNTIF('Tripos notes'!D:D,A20)</f>
        <v>0</v>
      </c>
      <c r="C20" s="11">
        <v>1</v>
      </c>
      <c r="D20" s="10">
        <f t="shared" si="0"/>
        <v>1</v>
      </c>
      <c r="J20" s="5">
        <f>B20/C20</f>
        <v>0</v>
      </c>
      <c r="K20">
        <f t="shared" si="1"/>
        <v>0</v>
      </c>
      <c r="L20">
        <f t="shared" si="2"/>
        <v>1</v>
      </c>
    </row>
    <row r="21" spans="1:12" x14ac:dyDescent="0.3">
      <c r="A21" t="s">
        <v>13</v>
      </c>
      <c r="B21" s="11">
        <f>COUNTIF('Tripos notes'!D:D,A21)</f>
        <v>0</v>
      </c>
      <c r="C21" s="11">
        <v>1</v>
      </c>
      <c r="D21" s="10">
        <f t="shared" si="0"/>
        <v>1</v>
      </c>
      <c r="J21" s="5">
        <f>B21/C21</f>
        <v>0</v>
      </c>
      <c r="K21">
        <f t="shared" si="1"/>
        <v>0</v>
      </c>
      <c r="L21">
        <f t="shared" si="2"/>
        <v>1</v>
      </c>
    </row>
    <row r="22" spans="1:12" x14ac:dyDescent="0.3">
      <c r="A22" t="s">
        <v>28</v>
      </c>
      <c r="B22" s="11">
        <f>COUNTIF('Tripos notes'!D:D,A22)</f>
        <v>0</v>
      </c>
      <c r="C22" s="11">
        <v>1</v>
      </c>
      <c r="D22" s="10">
        <f t="shared" si="0"/>
        <v>1</v>
      </c>
      <c r="J22" s="5">
        <f>B22/C22</f>
        <v>0</v>
      </c>
      <c r="K22">
        <f t="shared" si="1"/>
        <v>0</v>
      </c>
      <c r="L22">
        <f t="shared" si="2"/>
        <v>1</v>
      </c>
    </row>
    <row r="23" spans="1:12" x14ac:dyDescent="0.3">
      <c r="J23" s="5">
        <f>MAX(J3:J4,J7:J9,J12:J15,J18:J22)</f>
        <v>0</v>
      </c>
    </row>
    <row r="24" spans="1:12" x14ac:dyDescent="0.3">
      <c r="A24" s="4" t="s">
        <v>24</v>
      </c>
      <c r="B24" s="11">
        <f>SUM(B3:B4,B7:B9,B12:B15,B18:B22)</f>
        <v>0</v>
      </c>
      <c r="C24" s="12"/>
      <c r="D24" s="6"/>
    </row>
  </sheetData>
  <conditionalFormatting sqref="D3:D22">
    <cfRule type="colorScale" priority="2">
      <colorScale>
        <cfvo type="min"/>
        <cfvo type="max"/>
        <color rgb="FFFFF8E5"/>
        <color rgb="FFF3A779"/>
      </colorScale>
    </cfRule>
  </conditionalFormatting>
  <conditionalFormatting sqref="B3:B4 B7:B9 B18:B22 B12:B15">
    <cfRule type="colorScale" priority="1">
      <colorScale>
        <cfvo type="min"/>
        <cfvo type="max"/>
        <color rgb="FFBFE0E3"/>
        <color rgb="FFE4FCDC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9CAE3-3E3A-4DCA-8E7A-929B78AC32BB}">
  <dimension ref="A1:H124"/>
  <sheetViews>
    <sheetView tabSelected="1" zoomScaleNormal="100" workbookViewId="0">
      <pane ySplit="1" topLeftCell="A2" activePane="bottomLeft" state="frozen"/>
      <selection pane="bottomLeft" activeCell="E32" sqref="E32"/>
    </sheetView>
  </sheetViews>
  <sheetFormatPr defaultRowHeight="14.4" x14ac:dyDescent="0.3"/>
  <cols>
    <col min="1" max="1" width="5.33203125" customWidth="1"/>
    <col min="2" max="2" width="5" style="8" bestFit="1" customWidth="1"/>
    <col min="3" max="3" width="4.5546875" customWidth="1"/>
    <col min="4" max="4" width="9.77734375" customWidth="1"/>
    <col min="5" max="5" width="31.21875" customWidth="1"/>
    <col min="6" max="6" width="10.44140625" customWidth="1"/>
    <col min="7" max="7" width="71.44140625" customWidth="1"/>
    <col min="8" max="8" width="15.33203125" style="1" customWidth="1"/>
  </cols>
  <sheetData>
    <row r="1" spans="1:8" x14ac:dyDescent="0.3">
      <c r="A1" t="s">
        <v>6</v>
      </c>
      <c r="B1" t="s">
        <v>7</v>
      </c>
      <c r="C1" t="s">
        <v>8</v>
      </c>
      <c r="D1" t="s">
        <v>0</v>
      </c>
      <c r="E1" t="s">
        <v>3</v>
      </c>
      <c r="F1" t="s">
        <v>1</v>
      </c>
      <c r="G1" t="s">
        <v>2</v>
      </c>
      <c r="H1" t="s">
        <v>4</v>
      </c>
    </row>
    <row r="2" spans="1:8" x14ac:dyDescent="0.3">
      <c r="E2" s="2"/>
      <c r="G2" s="2"/>
    </row>
    <row r="3" spans="1:8" x14ac:dyDescent="0.3">
      <c r="E3" s="2"/>
      <c r="G3" s="2"/>
    </row>
    <row r="4" spans="1:8" x14ac:dyDescent="0.3">
      <c r="E4" s="2"/>
      <c r="G4" s="2"/>
    </row>
    <row r="5" spans="1:8" x14ac:dyDescent="0.3">
      <c r="E5" s="2"/>
      <c r="G5" s="2"/>
    </row>
    <row r="6" spans="1:8" x14ac:dyDescent="0.3">
      <c r="E6" s="2"/>
      <c r="G6" s="2"/>
    </row>
    <row r="7" spans="1:8" x14ac:dyDescent="0.3">
      <c r="E7" s="2"/>
      <c r="G7" s="2"/>
    </row>
    <row r="8" spans="1:8" x14ac:dyDescent="0.3">
      <c r="E8" s="2"/>
      <c r="G8" s="2"/>
    </row>
    <row r="9" spans="1:8" x14ac:dyDescent="0.3">
      <c r="E9" s="2"/>
      <c r="G9" s="2"/>
    </row>
    <row r="10" spans="1:8" ht="60" customHeight="1" x14ac:dyDescent="0.3">
      <c r="E10" s="2"/>
      <c r="G10" s="2"/>
    </row>
    <row r="11" spans="1:8" x14ac:dyDescent="0.3">
      <c r="E11" s="2"/>
      <c r="G11" s="3"/>
    </row>
    <row r="12" spans="1:8" x14ac:dyDescent="0.3">
      <c r="E12" s="2"/>
      <c r="G12" s="2"/>
    </row>
    <row r="13" spans="1:8" x14ac:dyDescent="0.3">
      <c r="E13" s="2"/>
      <c r="G13" s="2"/>
    </row>
    <row r="14" spans="1:8" x14ac:dyDescent="0.3">
      <c r="E14" s="2"/>
      <c r="G14" s="2"/>
    </row>
    <row r="15" spans="1:8" x14ac:dyDescent="0.3">
      <c r="E15" s="2"/>
      <c r="G15" s="2"/>
    </row>
    <row r="16" spans="1:8" x14ac:dyDescent="0.3">
      <c r="E16" s="2"/>
      <c r="G16" s="2"/>
    </row>
    <row r="17" spans="5:7" x14ac:dyDescent="0.3">
      <c r="E17" s="2"/>
      <c r="F17" s="2"/>
      <c r="G17" s="2"/>
    </row>
    <row r="18" spans="5:7" x14ac:dyDescent="0.3">
      <c r="E18" s="2"/>
      <c r="G18" s="2"/>
    </row>
    <row r="19" spans="5:7" x14ac:dyDescent="0.3">
      <c r="E19" s="2"/>
      <c r="G19" s="2"/>
    </row>
    <row r="20" spans="5:7" x14ac:dyDescent="0.3">
      <c r="E20" s="2"/>
      <c r="G20" s="2"/>
    </row>
    <row r="21" spans="5:7" x14ac:dyDescent="0.3">
      <c r="E21" s="2"/>
      <c r="G21" s="2"/>
    </row>
    <row r="22" spans="5:7" x14ac:dyDescent="0.3">
      <c r="E22" s="2"/>
      <c r="G22" s="2"/>
    </row>
    <row r="23" spans="5:7" x14ac:dyDescent="0.3">
      <c r="E23" s="2"/>
      <c r="G23" s="2"/>
    </row>
    <row r="24" spans="5:7" x14ac:dyDescent="0.3">
      <c r="E24" s="2"/>
      <c r="G24" s="2"/>
    </row>
    <row r="25" spans="5:7" x14ac:dyDescent="0.3">
      <c r="E25" s="2"/>
      <c r="G25" s="2"/>
    </row>
    <row r="26" spans="5:7" x14ac:dyDescent="0.3">
      <c r="E26" s="2"/>
      <c r="G26" s="2"/>
    </row>
    <row r="27" spans="5:7" x14ac:dyDescent="0.3">
      <c r="E27" s="2"/>
      <c r="G27" s="2"/>
    </row>
    <row r="28" spans="5:7" x14ac:dyDescent="0.3">
      <c r="E28" s="2"/>
      <c r="G28" s="2"/>
    </row>
    <row r="29" spans="5:7" x14ac:dyDescent="0.3">
      <c r="E29" s="2"/>
      <c r="G29" s="2"/>
    </row>
    <row r="30" spans="5:7" x14ac:dyDescent="0.3">
      <c r="E30" s="2"/>
      <c r="G30" s="2"/>
    </row>
    <row r="31" spans="5:7" x14ac:dyDescent="0.3">
      <c r="E31" s="2"/>
      <c r="G31" s="2"/>
    </row>
    <row r="32" spans="5:7" x14ac:dyDescent="0.3">
      <c r="E32" s="2"/>
      <c r="G32" s="2"/>
    </row>
    <row r="33" spans="5:7" x14ac:dyDescent="0.3">
      <c r="E33" s="2"/>
      <c r="G33" s="2"/>
    </row>
    <row r="34" spans="5:7" x14ac:dyDescent="0.3">
      <c r="E34" s="2"/>
      <c r="G34" s="2"/>
    </row>
    <row r="35" spans="5:7" x14ac:dyDescent="0.3">
      <c r="E35" s="2"/>
      <c r="G35" s="2"/>
    </row>
    <row r="36" spans="5:7" x14ac:dyDescent="0.3">
      <c r="E36" s="2"/>
      <c r="G36" s="2"/>
    </row>
    <row r="37" spans="5:7" x14ac:dyDescent="0.3">
      <c r="E37" s="2"/>
      <c r="G37" s="2"/>
    </row>
    <row r="38" spans="5:7" x14ac:dyDescent="0.3">
      <c r="E38" s="2"/>
      <c r="G38" s="2"/>
    </row>
    <row r="39" spans="5:7" x14ac:dyDescent="0.3">
      <c r="E39" s="2"/>
      <c r="G39" s="2"/>
    </row>
    <row r="40" spans="5:7" x14ac:dyDescent="0.3">
      <c r="E40" s="2"/>
      <c r="G40" s="2"/>
    </row>
    <row r="41" spans="5:7" x14ac:dyDescent="0.3">
      <c r="E41" s="2"/>
      <c r="G41" s="2"/>
    </row>
    <row r="42" spans="5:7" x14ac:dyDescent="0.3">
      <c r="E42" s="2"/>
      <c r="G42" s="2"/>
    </row>
    <row r="43" spans="5:7" x14ac:dyDescent="0.3">
      <c r="E43" s="2"/>
      <c r="G43" s="2"/>
    </row>
    <row r="44" spans="5:7" x14ac:dyDescent="0.3">
      <c r="E44" s="2"/>
      <c r="G44" s="2"/>
    </row>
    <row r="45" spans="5:7" x14ac:dyDescent="0.3">
      <c r="E45" s="2"/>
      <c r="G45" s="7"/>
    </row>
    <row r="46" spans="5:7" x14ac:dyDescent="0.3">
      <c r="E46" s="2"/>
      <c r="G46" s="2"/>
    </row>
    <row r="47" spans="5:7" x14ac:dyDescent="0.3">
      <c r="E47" s="2"/>
      <c r="G47" s="2"/>
    </row>
    <row r="48" spans="5:7" x14ac:dyDescent="0.3">
      <c r="E48" s="2"/>
      <c r="G48" s="2"/>
    </row>
    <row r="49" spans="5:7" x14ac:dyDescent="0.3">
      <c r="E49" s="2"/>
      <c r="G49" s="2"/>
    </row>
    <row r="50" spans="5:7" x14ac:dyDescent="0.3">
      <c r="E50" s="2"/>
      <c r="G50" s="2"/>
    </row>
    <row r="51" spans="5:7" x14ac:dyDescent="0.3">
      <c r="E51" s="2"/>
      <c r="G51" s="2"/>
    </row>
    <row r="52" spans="5:7" x14ac:dyDescent="0.3">
      <c r="E52" s="2"/>
      <c r="G52" s="2"/>
    </row>
    <row r="53" spans="5:7" x14ac:dyDescent="0.3">
      <c r="E53" s="2"/>
      <c r="G53" s="2"/>
    </row>
    <row r="54" spans="5:7" x14ac:dyDescent="0.3">
      <c r="E54" s="2"/>
      <c r="G54" s="2"/>
    </row>
    <row r="55" spans="5:7" ht="112.2" customHeight="1" x14ac:dyDescent="0.3">
      <c r="E55" s="2"/>
      <c r="G55" s="2"/>
    </row>
    <row r="56" spans="5:7" ht="409.2" customHeight="1" x14ac:dyDescent="0.3">
      <c r="E56" s="2"/>
      <c r="G56" s="2"/>
    </row>
    <row r="57" spans="5:7" x14ac:dyDescent="0.3">
      <c r="E57" s="2"/>
      <c r="G57" s="2"/>
    </row>
    <row r="58" spans="5:7" x14ac:dyDescent="0.3">
      <c r="E58" s="2"/>
      <c r="G58" s="2"/>
    </row>
    <row r="59" spans="5:7" x14ac:dyDescent="0.3">
      <c r="E59" s="2"/>
      <c r="G59" s="2"/>
    </row>
    <row r="60" spans="5:7" x14ac:dyDescent="0.3">
      <c r="E60" s="2"/>
      <c r="G60" s="2"/>
    </row>
    <row r="61" spans="5:7" x14ac:dyDescent="0.3">
      <c r="E61" s="2"/>
      <c r="G61" s="2"/>
    </row>
    <row r="62" spans="5:7" x14ac:dyDescent="0.3">
      <c r="E62" s="2"/>
      <c r="G62" s="2"/>
    </row>
    <row r="63" spans="5:7" x14ac:dyDescent="0.3">
      <c r="E63" s="2"/>
      <c r="G63" s="2"/>
    </row>
    <row r="64" spans="5:7" x14ac:dyDescent="0.3">
      <c r="E64" s="2"/>
      <c r="G64" s="2"/>
    </row>
    <row r="65" spans="5:7" x14ac:dyDescent="0.3">
      <c r="E65" s="2"/>
      <c r="G65" s="2"/>
    </row>
    <row r="66" spans="5:7" x14ac:dyDescent="0.3">
      <c r="E66" s="2"/>
      <c r="G66" s="2"/>
    </row>
    <row r="67" spans="5:7" x14ac:dyDescent="0.3">
      <c r="E67" s="2"/>
      <c r="G67" s="2"/>
    </row>
    <row r="68" spans="5:7" x14ac:dyDescent="0.3">
      <c r="E68" s="2"/>
      <c r="G68" s="2"/>
    </row>
    <row r="69" spans="5:7" x14ac:dyDescent="0.3">
      <c r="E69" s="2"/>
      <c r="G69" s="2"/>
    </row>
    <row r="70" spans="5:7" x14ac:dyDescent="0.3">
      <c r="E70" s="2"/>
      <c r="G70" s="2"/>
    </row>
    <row r="71" spans="5:7" x14ac:dyDescent="0.3">
      <c r="E71" s="2"/>
      <c r="G71" s="2"/>
    </row>
    <row r="72" spans="5:7" x14ac:dyDescent="0.3">
      <c r="E72" s="2"/>
      <c r="G72" s="2"/>
    </row>
    <row r="73" spans="5:7" x14ac:dyDescent="0.3">
      <c r="E73" s="2"/>
      <c r="G73" s="2"/>
    </row>
    <row r="74" spans="5:7" x14ac:dyDescent="0.3">
      <c r="E74" s="2"/>
      <c r="G74" s="2"/>
    </row>
    <row r="75" spans="5:7" x14ac:dyDescent="0.3">
      <c r="E75" s="2"/>
      <c r="G75" s="2"/>
    </row>
    <row r="76" spans="5:7" x14ac:dyDescent="0.3">
      <c r="E76" s="2"/>
      <c r="G76" s="2"/>
    </row>
    <row r="77" spans="5:7" x14ac:dyDescent="0.3">
      <c r="E77" s="2"/>
      <c r="G77" s="2"/>
    </row>
    <row r="78" spans="5:7" x14ac:dyDescent="0.3">
      <c r="E78" s="2"/>
      <c r="G78" s="2"/>
    </row>
    <row r="79" spans="5:7" x14ac:dyDescent="0.3">
      <c r="E79" s="2"/>
      <c r="G79" s="2"/>
    </row>
    <row r="80" spans="5:7" x14ac:dyDescent="0.3">
      <c r="E80" s="2"/>
      <c r="G80" s="2"/>
    </row>
    <row r="81" spans="5:7" x14ac:dyDescent="0.3">
      <c r="E81" s="2"/>
      <c r="G81" s="2"/>
    </row>
    <row r="82" spans="5:7" x14ac:dyDescent="0.3">
      <c r="E82" s="2"/>
      <c r="G82" s="2"/>
    </row>
    <row r="83" spans="5:7" x14ac:dyDescent="0.3">
      <c r="E83" s="2"/>
      <c r="G83" s="2"/>
    </row>
    <row r="84" spans="5:7" x14ac:dyDescent="0.3">
      <c r="E84" s="2"/>
      <c r="G84" s="2"/>
    </row>
    <row r="85" spans="5:7" x14ac:dyDescent="0.3">
      <c r="E85" s="2"/>
      <c r="G85" s="2"/>
    </row>
    <row r="86" spans="5:7" x14ac:dyDescent="0.3">
      <c r="E86" s="2"/>
      <c r="G86" s="2"/>
    </row>
    <row r="87" spans="5:7" x14ac:dyDescent="0.3">
      <c r="E87" s="2"/>
      <c r="G87" s="2"/>
    </row>
    <row r="88" spans="5:7" x14ac:dyDescent="0.3">
      <c r="E88" s="2"/>
      <c r="G88" s="3"/>
    </row>
    <row r="89" spans="5:7" x14ac:dyDescent="0.3">
      <c r="E89" s="2"/>
      <c r="G89" s="2"/>
    </row>
    <row r="90" spans="5:7" x14ac:dyDescent="0.3">
      <c r="E90" s="2"/>
      <c r="G90" s="2"/>
    </row>
    <row r="91" spans="5:7" x14ac:dyDescent="0.3">
      <c r="E91" s="2"/>
      <c r="G91" s="3"/>
    </row>
    <row r="92" spans="5:7" x14ac:dyDescent="0.3">
      <c r="E92" s="2"/>
      <c r="F92" s="2"/>
      <c r="G92" s="9"/>
    </row>
    <row r="93" spans="5:7" x14ac:dyDescent="0.3">
      <c r="E93" s="2"/>
      <c r="G93" s="2"/>
    </row>
    <row r="94" spans="5:7" x14ac:dyDescent="0.3">
      <c r="E94" s="2"/>
      <c r="G94" s="2"/>
    </row>
    <row r="95" spans="5:7" x14ac:dyDescent="0.3">
      <c r="E95" s="2"/>
      <c r="G95" s="2"/>
    </row>
    <row r="96" spans="5:7" x14ac:dyDescent="0.3">
      <c r="E96" s="2"/>
      <c r="G96" s="2"/>
    </row>
    <row r="97" spans="5:7" x14ac:dyDescent="0.3">
      <c r="E97" s="2"/>
      <c r="G97" s="2"/>
    </row>
    <row r="98" spans="5:7" x14ac:dyDescent="0.3">
      <c r="E98" s="2"/>
      <c r="G98" s="2"/>
    </row>
    <row r="99" spans="5:7" x14ac:dyDescent="0.3">
      <c r="E99" s="2"/>
      <c r="G99" s="2"/>
    </row>
    <row r="100" spans="5:7" x14ac:dyDescent="0.3">
      <c r="E100" s="2"/>
      <c r="G100" s="2"/>
    </row>
    <row r="101" spans="5:7" x14ac:dyDescent="0.3">
      <c r="E101" s="2"/>
      <c r="G101" s="2"/>
    </row>
    <row r="102" spans="5:7" x14ac:dyDescent="0.3">
      <c r="E102" s="2"/>
      <c r="G102" s="2"/>
    </row>
    <row r="103" spans="5:7" x14ac:dyDescent="0.3">
      <c r="E103" s="2"/>
      <c r="G103" s="2"/>
    </row>
    <row r="104" spans="5:7" x14ac:dyDescent="0.3">
      <c r="E104" s="2"/>
      <c r="G104" s="2"/>
    </row>
    <row r="105" spans="5:7" x14ac:dyDescent="0.3">
      <c r="E105" s="2"/>
      <c r="G105" s="2"/>
    </row>
    <row r="106" spans="5:7" x14ac:dyDescent="0.3">
      <c r="E106" s="2"/>
      <c r="G106" s="2"/>
    </row>
    <row r="107" spans="5:7" x14ac:dyDescent="0.3">
      <c r="E107" s="2"/>
      <c r="G107" s="2"/>
    </row>
    <row r="108" spans="5:7" x14ac:dyDescent="0.3">
      <c r="E108" s="2"/>
      <c r="G108" s="2"/>
    </row>
    <row r="109" spans="5:7" x14ac:dyDescent="0.3">
      <c r="E109" s="2"/>
      <c r="G109" s="2"/>
    </row>
    <row r="110" spans="5:7" x14ac:dyDescent="0.3">
      <c r="E110" s="2"/>
      <c r="G110" s="2"/>
    </row>
    <row r="111" spans="5:7" x14ac:dyDescent="0.3">
      <c r="E111" s="2"/>
      <c r="G111" s="2"/>
    </row>
    <row r="112" spans="5:7" x14ac:dyDescent="0.3">
      <c r="E112" s="2"/>
      <c r="G112" s="2"/>
    </row>
    <row r="113" spans="5:7" x14ac:dyDescent="0.3">
      <c r="E113" s="2"/>
      <c r="G113" s="2"/>
    </row>
    <row r="114" spans="5:7" x14ac:dyDescent="0.3">
      <c r="E114" s="2"/>
      <c r="G114" s="2"/>
    </row>
    <row r="115" spans="5:7" x14ac:dyDescent="0.3">
      <c r="E115" s="2"/>
      <c r="G115" s="2"/>
    </row>
    <row r="116" spans="5:7" x14ac:dyDescent="0.3">
      <c r="E116" s="2"/>
      <c r="G116" s="2"/>
    </row>
    <row r="117" spans="5:7" x14ac:dyDescent="0.3">
      <c r="E117" s="2"/>
      <c r="G117" s="2"/>
    </row>
    <row r="118" spans="5:7" x14ac:dyDescent="0.3">
      <c r="E118" s="2"/>
      <c r="G118" s="2"/>
    </row>
    <row r="119" spans="5:7" x14ac:dyDescent="0.3">
      <c r="E119" s="2"/>
      <c r="G119" s="2"/>
    </row>
    <row r="120" spans="5:7" x14ac:dyDescent="0.3">
      <c r="E120" s="2"/>
      <c r="G120" s="2"/>
    </row>
    <row r="121" spans="5:7" x14ac:dyDescent="0.3">
      <c r="E121" s="2"/>
      <c r="G121" s="2"/>
    </row>
    <row r="122" spans="5:7" x14ac:dyDescent="0.3">
      <c r="E122" s="2"/>
      <c r="G122" s="2"/>
    </row>
    <row r="123" spans="5:7" x14ac:dyDescent="0.3">
      <c r="E123" s="2"/>
      <c r="G123" s="2"/>
    </row>
    <row r="124" spans="5:7" x14ac:dyDescent="0.3">
      <c r="E124" s="2"/>
      <c r="G124" s="2"/>
    </row>
  </sheetData>
  <autoFilter ref="A1:H124" xr:uid="{CC44B50D-8DE1-4952-80E2-B1BA5C34D374}"/>
  <phoneticPr fontId="3" type="noConversion"/>
  <conditionalFormatting sqref="F1:F1048576">
    <cfRule type="cellIs" dxfId="3" priority="1" operator="equal">
      <formula>"Outsy"</formula>
    </cfRule>
    <cfRule type="cellIs" dxfId="2" priority="2" operator="equal">
      <formula>"M"</formula>
    </cfRule>
    <cfRule type="cellIs" dxfId="1" priority="3" operator="equal">
      <formula>"L"</formula>
    </cfRule>
    <cfRule type="cellIs" dxfId="0" priority="4" operator="equal">
      <formula>"H"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30ECA-757B-429A-BB6C-67138344D21A}">
  <dimension ref="A1"/>
  <sheetViews>
    <sheetView workbookViewId="0"/>
  </sheetViews>
  <sheetFormatPr defaultRowHeight="14.4" x14ac:dyDescent="0.3"/>
  <cols>
    <col min="1" max="1" width="200.21875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Tripos notes</vt:lpstr>
      <vt:lpstr>General comments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2020-12-19T19:47:44Z</dcterms:created>
  <dcterms:modified xsi:type="dcterms:W3CDTF">2023-03-24T10:43:43Z</dcterms:modified>
</cp:coreProperties>
</file>