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ocuments\2. Research\1. ML for Electrolytes\Data\"/>
    </mc:Choice>
  </mc:AlternateContent>
  <xr:revisionPtr revIDLastSave="0" documentId="8_{835A93FB-62D3-41AA-BF2D-F44540088A29}" xr6:coauthVersionLast="47" xr6:coauthVersionMax="47" xr10:uidLastSave="{00000000-0000-0000-0000-000000000000}"/>
  <bookViews>
    <workbookView xWindow="-108" yWindow="-108" windowWidth="23256" windowHeight="12456" activeTab="1" xr2:uid="{7ED2DA05-01EA-4151-8135-3730A635CA2A}"/>
  </bookViews>
  <sheets>
    <sheet name="Dataset" sheetId="1" r:id="rId1"/>
    <sheet name="Molecular Database" sheetId="3" r:id="rId2"/>
    <sheet name="References" sheetId="2" r:id="rId3"/>
  </sheets>
  <definedNames>
    <definedName name="_xlnm._FilterDatabase" localSheetId="0" hidden="1">Dataset!$A$2:$AE$58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3" l="1"/>
  <c r="L64" i="3"/>
  <c r="N56" i="3"/>
  <c r="L56" i="3"/>
  <c r="L55" i="3"/>
  <c r="N55" i="3" s="1"/>
  <c r="L54" i="3"/>
  <c r="N54" i="3" s="1"/>
  <c r="N53" i="3"/>
  <c r="L53" i="3"/>
  <c r="N52" i="3"/>
  <c r="L52" i="3"/>
  <c r="N51" i="3"/>
  <c r="L51" i="3"/>
  <c r="L50" i="3"/>
  <c r="N50" i="3" s="1"/>
  <c r="N49" i="3"/>
  <c r="L49" i="3"/>
  <c r="N48" i="3"/>
  <c r="L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L36" i="3"/>
  <c r="N36" i="3" s="1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L22" i="3"/>
  <c r="N22" i="3" s="1"/>
  <c r="N21" i="3"/>
  <c r="L21" i="3"/>
  <c r="N20" i="3"/>
  <c r="L20" i="3"/>
  <c r="N19" i="3"/>
  <c r="L19" i="3"/>
  <c r="N18" i="3"/>
  <c r="L18" i="3"/>
  <c r="L17" i="3"/>
  <c r="N17" i="3" s="1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</calcChain>
</file>

<file path=xl/sharedStrings.xml><?xml version="1.0" encoding="utf-8"?>
<sst xmlns="http://schemas.openxmlformats.org/spreadsheetml/2006/main" count="578" uniqueCount="398">
  <si>
    <t>LiFSI DMC-TTE (1:1.5:1.5 mol)</t>
  </si>
  <si>
    <t>LiFSI DMC (1:1.5 mol)</t>
  </si>
  <si>
    <t>Electrolyte</t>
  </si>
  <si>
    <t>CE (%)</t>
  </si>
  <si>
    <t>Reference</t>
  </si>
  <si>
    <t>Cycle</t>
  </si>
  <si>
    <t>Aurbach</t>
  </si>
  <si>
    <t>Capacity (mAh/cm2)</t>
  </si>
  <si>
    <t>Current (mA/cm2)</t>
  </si>
  <si>
    <t>Method</t>
  </si>
  <si>
    <t>&gt;500</t>
  </si>
  <si>
    <t>N/A</t>
  </si>
  <si>
    <t>1 M LiPF6 EC-EMC (3:7 wt) 2% wt VC</t>
  </si>
  <si>
    <t>LCE</t>
  </si>
  <si>
    <t>Fig.S1</t>
  </si>
  <si>
    <t>References</t>
  </si>
  <si>
    <t>1M LiFSI DME</t>
  </si>
  <si>
    <t>1M LiFSI FDMB</t>
  </si>
  <si>
    <t>1M LiFSI FEC-DEC (1:2 by volume)</t>
  </si>
  <si>
    <t>1M LiFSI DMC-BTFE (1:2 by mol)</t>
  </si>
  <si>
    <t>1M LiFSI FEC-FEMC-D2 (234:280:793 by mol)</t>
  </si>
  <si>
    <t>1M LiFSI EC/DEC (v 1:1)</t>
  </si>
  <si>
    <t>0.47M LiFSI DOL-BTFE (1:4 w/w)</t>
  </si>
  <si>
    <t>2.54M LiFSI DME-BTFE (1:4 w/w)</t>
  </si>
  <si>
    <t>1.8M LiFSI DEE-BTFE (1:4 w/w)</t>
  </si>
  <si>
    <t>4M LiFSI DME</t>
  </si>
  <si>
    <t>1.2M LiFSI DMC-BTFE (1:2 mol)</t>
  </si>
  <si>
    <t>1M LiPF6 EC-DMC (3:7 v/v)</t>
  </si>
  <si>
    <t>1M LiFSI DMB</t>
  </si>
  <si>
    <t>1 LiFSI - 3 TMS- 3 TTE</t>
  </si>
  <si>
    <t>1 LiFSI - 3 TMS</t>
  </si>
  <si>
    <t>0.1M LiDFP 0.4M LiFSI EC-DMC (3:7 v/v)</t>
  </si>
  <si>
    <t>0.1M LiDFP 0.4M LiTFSI EC-DMC (3:7 v/v)</t>
  </si>
  <si>
    <t>3.2M LiFSI TEP</t>
  </si>
  <si>
    <t>1.2M LiFSI TEP-BTFE (1:3 mol)</t>
  </si>
  <si>
    <t>1M LiFSI 2M LiTFSI DOL-DME (1:1 vol)</t>
  </si>
  <si>
    <t>2M LiFSI 1M LiTFSI DOL-DME (1:1 vol)</t>
  </si>
  <si>
    <t>1M LiFSI DME-TFEO (1.2:3 mol)</t>
  </si>
  <si>
    <t>1M LiPF6 FEC-TFEC (1:1 w/w)</t>
  </si>
  <si>
    <t>1M LiPF6 FEC-DEC (1:1 w/w)</t>
  </si>
  <si>
    <t>1M LiPF6 EC-DEC (1:1 w/w)</t>
  </si>
  <si>
    <t>1M LiPF6 EC-DEC (1:2 w/w)</t>
  </si>
  <si>
    <t>1M LiTFSI DME-DOL (1:1) 3% LiNO3</t>
  </si>
  <si>
    <t>LiFSI DME-TTE (1:1.2:3)</t>
  </si>
  <si>
    <t>1.2M LiFSI 0.15M LiDFOB EC-EMC-BTFE (0.175:0.825:2 mol)</t>
  </si>
  <si>
    <t>3M LiTFSI DME</t>
  </si>
  <si>
    <t>2M LiTFSI 2M LiDFOB DME</t>
  </si>
  <si>
    <t>1M LiFSI+0.3 M LiNO3-FEC/GBL (1:2 v/v)</t>
  </si>
  <si>
    <t>4.5 M LiFSI/DME (1 : 1)</t>
  </si>
  <si>
    <t>1.8 M LiFSI/DME (1 : 1) with HFME at 50% concentration</t>
  </si>
  <si>
    <t>3.25M LiTFSI SL</t>
  </si>
  <si>
    <t>3.25M LiTFSI 0.1M LiNO3 SL</t>
  </si>
  <si>
    <t xml:space="preserve">1.28M LiFSI FEC-FEMC-D2 </t>
  </si>
  <si>
    <t>1.2M LiTFSI 1M AN in FM</t>
  </si>
  <si>
    <t>5.5M LiFSI DMC</t>
  </si>
  <si>
    <t>2M LiPF6 THF-MTHF (1:1 vol)</t>
  </si>
  <si>
    <t>5M LiTFSI 1-4 (EA-DCM vol)</t>
  </si>
  <si>
    <t>5 M LiFSI/EC-ETFEC (3:7 vol)</t>
  </si>
  <si>
    <t>2.2M LiFSI TEP (= 1:2 MR)</t>
  </si>
  <si>
    <t>0.4M LiTFSI 0.6M LiNO3 DOL-DME (1:1 vol)</t>
  </si>
  <si>
    <t>0.5M LiTFSI 0.5M THF CH3F</t>
  </si>
  <si>
    <t>1M LiTFPFB PC</t>
  </si>
  <si>
    <t>1 M LiPF6-EC/DEC (1:1 vol.)</t>
  </si>
  <si>
    <t>1 M LiPF6-EC/DEC (1:1 vol.) + 5 vol% FEC</t>
  </si>
  <si>
    <t>0.6M LiTFSI 0.4M LiBOB EC-EMC (5:5 wt)</t>
  </si>
  <si>
    <t>0.6M LiTFSI 0.4M LiBOB EC-EMC (7:3 wt)</t>
  </si>
  <si>
    <t>0.6M LiTFSI 0.4M LiBOB EC-EMC (9:1 wt)</t>
  </si>
  <si>
    <t>0.1 M Li2S5 + 5% LiNO3 in 1 M LiTFSI in DOL/DME (1:1 vol)</t>
  </si>
  <si>
    <t>3 M LiFNSI in DOL/DME</t>
  </si>
  <si>
    <t>0.02M Li2S5 0.15M LiNO3 1M LiTFSI DOL-DME (1:1 vol)</t>
  </si>
  <si>
    <t>0.5 M LiFSI+0.5 M LiPO2F2/DME</t>
  </si>
  <si>
    <t>1 M LiClO4-PC + 5% FEC</t>
  </si>
  <si>
    <t>1.5 M LiAsF6-PC</t>
  </si>
  <si>
    <t>1 M LiTFSI in DOL/DME with 5wt% TMS-FNFSI</t>
  </si>
  <si>
    <t>1 M LiPF6 in EC/DEC + 0.15M LiDFP</t>
  </si>
  <si>
    <t>1M LiTFSI in FDMA/FEC (1:1 by vol)</t>
  </si>
  <si>
    <t>1 M LiFSI/EC-ETFEC (3:7 vol)</t>
  </si>
  <si>
    <t>1 M LiFSI DOL-DME (1:1 vol)</t>
  </si>
  <si>
    <t>1 M LiFSI DEE</t>
  </si>
  <si>
    <t>3.57 M LiTFSI DME</t>
  </si>
  <si>
    <t>2.2 M LiTFSI 0.8 M LiDFP DME</t>
  </si>
  <si>
    <t>0.84 M LiTFSI 2.7M LiDFP DME</t>
  </si>
  <si>
    <t>0.11 M LiTFSI 3.9 M LiDFP DME</t>
  </si>
  <si>
    <t>1 M LiPF6 EC-DMC (1:1 v) 2% VC</t>
  </si>
  <si>
    <t>1 M LiBF4 EC-DMC (1:1 v) 2% VC</t>
  </si>
  <si>
    <t>1 M LiTFSI EC-DMC (1:1 v) 2% VC</t>
  </si>
  <si>
    <t>1 M LiBETI EC-DMC (1:1 v) 2% VC</t>
  </si>
  <si>
    <t>LiFSI-AN-VC (0.52:1:0.09 molar)</t>
  </si>
  <si>
    <t>4.6 M LiFSI DME</t>
  </si>
  <si>
    <t>4.6 M LiFSI 2.3 M LiTFSI DME</t>
  </si>
  <si>
    <t>1 M LiFSI in tetraglyme</t>
  </si>
  <si>
    <t>1 M LiFSI in DEG-FTriEG</t>
  </si>
  <si>
    <t>1 M LiPF6 MTFP-FEC (9:1 vol)</t>
  </si>
  <si>
    <t>1 M LiPF6 EC-DEC (3:7 wt)</t>
  </si>
  <si>
    <t>1 M LiDFOB EC-DEC (3:7 wt)</t>
  </si>
  <si>
    <t>3 M LiTFSI 3wt% LiNO3 DOL-DME (1:1 v)</t>
  </si>
  <si>
    <t>2 M LiFSI 1 M LiTFSI 3wt% LiNO3 DOL-DME (1:1 v)</t>
  </si>
  <si>
    <t>1 M LiPF6 FEC-FEMC-D2 (2:6:2 wt)</t>
  </si>
  <si>
    <t>1 M LiPF6 EC-DMC (1:1 v), 0.5 M LiNO3 TEGDME, 50%</t>
  </si>
  <si>
    <t>1 M LiPF6 EC-DMC (1:1 v), 0.5 M LiNO3 TEGDME, 70%</t>
  </si>
  <si>
    <t>LiFSI-DME-FB (1:1.2:3 molar)</t>
  </si>
  <si>
    <t xml:space="preserve">1 M LiPF6 FEC-EMC-DMC (34.6:57.2:8.2 wt) </t>
  </si>
  <si>
    <t>1 M LiPF6 FEC-EMC-DMC (34.6:57.2:8.2 wt) 1wt% TMSB</t>
  </si>
  <si>
    <t>1 M LiPF6 FEC-DMC (1:1 v)</t>
  </si>
  <si>
    <t>1 M LiPF6 FEC-DMC (1:1 v) 0.25wt% 12-Crown-4</t>
  </si>
  <si>
    <t>1 M LiPF6 FEC-DMC (1:1 v) 0.5wt% 12-Crown-4</t>
  </si>
  <si>
    <t>1 M LiPF6 FEC-DMC (1:1 v) 0.75wt% 12-Crown-4</t>
  </si>
  <si>
    <t>1 M LiPF6 FEC-DMC (1:1 v) 0.1wt% 12-Crown-4</t>
  </si>
  <si>
    <t>1 M LiPF6 FEC-DMC (1:1 v) 1.25wt% 12-Crown-4</t>
  </si>
  <si>
    <t>1 M LiPF6 FEC-DMC (1:1 v) 1.5wt% 12-Crown-4</t>
  </si>
  <si>
    <t>1 M LiPF6 FEC-DMC (1:1 v) 1.75wt% 12-Crown-4</t>
  </si>
  <si>
    <t>1 M LiPF6 FEC-DMC (1:1 v) 2wt% 12-Crown-4</t>
  </si>
  <si>
    <t>0.5 M LiTFSI 0.5 M LiNO3 DOL-DME (1:1 v)</t>
  </si>
  <si>
    <t>1 M LiPF6 FEC-EC-DEC (2:9:9 vol)</t>
  </si>
  <si>
    <t>1 M LiPF6 FEC-EC-DEC (2:9:9 vol) 0.05 M RbNO3 0.05M 18-crown-6</t>
  </si>
  <si>
    <t>1 M LiPF6 FEC-EC-DEC (2:9:9 vol) 0.1 M RbNO3 0.1M 18-crown-6</t>
  </si>
  <si>
    <t>1 M LiTFSI EC-DMC (1:1 v) 5wt% FEC</t>
  </si>
  <si>
    <t>1 M LiPF6 EC-DMC (1:2 vol)</t>
  </si>
  <si>
    <t>1 M LiPF6 EC-DMC (1:2 vol) 2% TTFEB</t>
  </si>
  <si>
    <t>LiFSI-TEP 1:1.5 molar</t>
  </si>
  <si>
    <t>LiFSI-TEP 1:1 molar</t>
  </si>
  <si>
    <t>1.3 M LiTFSI 0.04 M LiNO3 SL-D2 (1:2 wt)</t>
  </si>
  <si>
    <t>1 M LiClO4 EC-ES (1:1 vol)</t>
  </si>
  <si>
    <t>6 M LiPF6 EC-DEC (1:1 vol)</t>
  </si>
  <si>
    <t>1 M LiTFSI DOL-DME (1:1 vol) 2wt% LiNO3</t>
  </si>
  <si>
    <t>6 M LiFSI DMC</t>
  </si>
  <si>
    <t>10 M LiFSI DMC</t>
  </si>
  <si>
    <t>10 M LiFSI EC-DMC</t>
  </si>
  <si>
    <t>8 M LiFSI PC</t>
  </si>
  <si>
    <t>5 M LiFSI PC</t>
  </si>
  <si>
    <t>1 M LiFSI FEC</t>
  </si>
  <si>
    <t>2 M LiFSI FEC</t>
  </si>
  <si>
    <t>3 M LiFSI FEC</t>
  </si>
  <si>
    <t>4 M LiFSI FEC</t>
  </si>
  <si>
    <t>5 M LiFSI FEC</t>
  </si>
  <si>
    <t>6 M LiFSI FEC</t>
  </si>
  <si>
    <t>7 M LiFSI FEC</t>
  </si>
  <si>
    <t>LiFSI SL (1:3 molar)</t>
  </si>
  <si>
    <t>LiFSI SL (1:2.5 molar)</t>
  </si>
  <si>
    <t>3 M LiFSI DOL-DME (1:1 vol)</t>
  </si>
  <si>
    <t>1 M LiFSI THF</t>
  </si>
  <si>
    <t>1 M LiFSI 1,4-Dioxolane</t>
  </si>
  <si>
    <t>1 M LiFSI MeTHF</t>
  </si>
  <si>
    <t>1 M LiFSI DMeTHF</t>
  </si>
  <si>
    <t>1.7 M LiFSI MeTHF-TTE (1:1 vol)</t>
  </si>
  <si>
    <t>1 M LiFSI DME-FDMH (1:6 molar)</t>
  </si>
  <si>
    <t>1 M LiFSI FSA</t>
  </si>
  <si>
    <t>1.33 M LiFSI DME-TTE (1:2 vol)</t>
  </si>
  <si>
    <t>LiFSI-2.2DMC-3TTE</t>
  </si>
  <si>
    <t>LiFSI-1DME-3TTE</t>
  </si>
  <si>
    <t>LiFSI-1.4TEP-3TTE</t>
  </si>
  <si>
    <t>LiFSI-1.4DME-3TFEB</t>
  </si>
  <si>
    <t>LiFSI-1.2DME-3BTFE</t>
  </si>
  <si>
    <t>LiFSI-1.2DME-3BTFEC</t>
  </si>
  <si>
    <t>LiFSI-1.2DME-3TFEO</t>
  </si>
  <si>
    <t>1.2 M LiFSI DEE</t>
  </si>
  <si>
    <t>1.2 M LiFSI F3DEE</t>
  </si>
  <si>
    <t>1.2 M LiFSI F4DEE</t>
  </si>
  <si>
    <t>1.2 M LiFSI F5DEE</t>
  </si>
  <si>
    <t>1.2 M LiFSI F6DEE</t>
  </si>
  <si>
    <t>4 M LiFSI DEE</t>
  </si>
  <si>
    <t>FC</t>
  </si>
  <si>
    <t>OC</t>
  </si>
  <si>
    <t>FO</t>
  </si>
  <si>
    <t>InOr</t>
  </si>
  <si>
    <t>F</t>
  </si>
  <si>
    <t>sF</t>
  </si>
  <si>
    <t>aF</t>
  </si>
  <si>
    <t>O</t>
  </si>
  <si>
    <t>sO</t>
  </si>
  <si>
    <t>aO</t>
  </si>
  <si>
    <t>C</t>
  </si>
  <si>
    <t>sC</t>
  </si>
  <si>
    <t>aC</t>
  </si>
  <si>
    <t>Zheng, H. et al. Lithium Difluorophosphate-Based Dual-Salt Low Concentration Electrolytes for Lithium Metal Batteries. Adv. Energy Mater. 10, 2001440 (2020).</t>
  </si>
  <si>
    <t>Mogi, R. et al. Effects of Some Organic Additives on Lithium Deposition in Propylene Carbonate. J. Electrochem. Soc. 149, A1578 (2002).</t>
  </si>
  <si>
    <t>Yu, Z. et al. Molecular design for electrolyte solvents enabling energy-dense and long-cycling lithium metal batteries. Nat. Energy 1–8 (2020) doi:10.1038/s41560-020-0634-5.</t>
  </si>
  <si>
    <t>Dong, N. et al. A LiPO2F2/LiFSI dual-salt electrolyte enabled stable cycling of lithium metal batteries. J. Power Sources 400, 449–456 (2018).</t>
  </si>
  <si>
    <t>Kim, S. C. et al. Potentiometric Measurement to Probe Solvation Energy and Its Correlation to Lithium Battery Cyclability. J. Am. Chem. Soc. 143, 10301–10308 (2021).</t>
  </si>
  <si>
    <t>Chu, H. et al. Unraveling the Dual Functionality of High-Donor-Number Anion in Lean-Electrolyte Lithium-Sulfur Batteries. Adv. Energy Mater. 10, 2000493 (2020).</t>
  </si>
  <si>
    <t>Li, X. et al. Dendrite-Free and Performance-Enhanced Lithium Metal Batteries through Optimizing Solvent Compositions and Adding Combinational Additives. Adv. Energy Mater. 8, 1703022 (2018).</t>
  </si>
  <si>
    <t>Zeng, Z. et al. Non-flammable electrolytes with high salt-to-solvent ratios for Li-ion and Li-metal batteries. Nat. Energy 3, 674–681 (2018).</t>
  </si>
  <si>
    <t>Jie, Y. et al. Enabling High-Voltage Lithium Metal Batteries by Manipulating Solvation Structure in Ester Electrolyte. Angew. Chemie Int. Ed. 59, 3505–3510 (2020).</t>
  </si>
  <si>
    <t>Genovese, M. et al. Combinatorial Methods for Improving Lithium Metal Cycling Efficiency. J. Electrochem. Soc. 165, A3000–A3013 (2018).</t>
  </si>
  <si>
    <t>Zhao, C.-Z. et al. Li2S5-based ternary-salt electrolyte for robust lithium metal anode. Energy Storage Mater. 3, 77–84 (2016).</t>
  </si>
  <si>
    <t>Qiu, F. et al. A Concentrated Ternary-Salts Electrolyte for High Reversible Li Metal Battery with Slight Excess Li. Adv. Energy Mater. 9, 1803372 (2019).</t>
  </si>
  <si>
    <t>Chen, S. et al. High-Efficiency Lithium Metal Batteries with Fire-Retardant Electrolytes. Joule 2, 1548–1558 (2018).</t>
  </si>
  <si>
    <t>Shi, P. et al. Lithium Difluorophosphate as a Dendrite-Suppressing Additive for Lithium Metal Batteries. ACS Appl. Mater. Interfaces 10, 22201–22209 (2018).</t>
  </si>
  <si>
    <t>Zhang, X.-Q., Cheng, X.-B., Chen, X., Yan, C. &amp; Zhang, Q. Fluoroethylene Carbonate Additives to Render Uniform Li Deposits in Lithium Metal Batteries. Adv. Funct. Mater. 27, 1605989 (2017).</t>
  </si>
  <si>
    <t>Tong, B. et al. (CH3)3Si-N[(FSO2)(n-C4F9SO2)]: An additive for dendrite-free lithium metal anode. J. Power Sources 400, 225–231 (2018).</t>
  </si>
  <si>
    <t>Jiao, S. et al. Stable cycling of high-voltage lithium metal batteries in ether electrolytes. Nat. Energy 3, 739–746 (2018).</t>
  </si>
  <si>
    <t>Qian, J. et al. High rate and stable cycling of lithium metal anode. Nat. Commun. 6, (2015).</t>
  </si>
  <si>
    <t>Huang, F. et al. Enhancing metallic lithium battery performance by tuning the electrolyte solution structure. J. Mater. Chem. A 6, 1612–1620 (2018).</t>
  </si>
  <si>
    <t>Liu, P. et al. Concentrated dual-salt electrolytes for improving the cycling stability of lithium metal anodes. Chinese Phys. B 25, 78203 (2016).</t>
  </si>
  <si>
    <t>Qiao, L. et al. A promising bulky anion based lithium borate salt for lithium metal batteries. Chem. Sci. 9, 3451–3458 (2018).</t>
  </si>
  <si>
    <t>Chen, J. et al. Electrolyte design for Li metal-free Li batteries. Mater. Today 39, 118–126 (2020).</t>
  </si>
  <si>
    <t>Chen, S. et al. High-Voltage Lithium-Metal Batteries Enabled by Localized High-Concentration Electrolytes. Adv. Mater. 30, 1–7 (2018).</t>
  </si>
  <si>
    <t>Fu, J. et al. Lithium Nitrate Regulated Sulfone Electrolytes for Lithium Metal Batteries. Angew. Chemie Int. Ed. 59, 22194–22201 (2020).</t>
  </si>
  <si>
    <t>Piao, N. et al. Countersolvent Electrolytes for Lithium-Metal Batteries. Adv. Energy Mater. 10, 1903568 (2020).</t>
  </si>
  <si>
    <t>Fang, Z. et al. Novel Concentrated Li[(FSO2)(n-C4F9SO2)N]-Based Ether Electrolyte for Superior Stability of Metallic Lithium Anode. ACS Appl. Mater. Interfaces 9, 4282–4289 (2017).</t>
  </si>
  <si>
    <t>Wang, Q. et al. Interface chemistry of an amide electrolyte for highly reversible lithium metal batteries. Nat. Commun. 11, 4188 (2020).</t>
  </si>
  <si>
    <t>Dong, X. et al. High-Energy Rechargeable Metallic Lithium Battery at −70 °C Enabled by a Cosolvent Electrolyte. Angew. Chemie Int. Ed. 58, 5623–5627 (2019).</t>
  </si>
  <si>
    <t>Yang, Y. et al. High-Efficiency Lithium-Metal Anode Enabled by Liquefied Gas Electrolytes. Joule 3, 1986–2000 (2019).</t>
  </si>
  <si>
    <t>Liu, H. et al. Ultrahigh coulombic efficiency electrolyte enables Li||SPAN batteries with superior cycling performance. Mater. Today 42, 17–28 (2021).</t>
  </si>
  <si>
    <t>Cao, X. et al. Monolithic solid–electrolyte interphases formed in fluorinated orthoformate-based electrolytes minimize Li depletion and pulverization. Nat. Energy 4, 796–805 (2019).</t>
  </si>
  <si>
    <t>Ren, X. et al. Enabling High-Voltage Lithium-Metal Batteries under Practical Conditions. Joule 3, 1662–1676 (2019).</t>
  </si>
  <si>
    <t>Fan, X. et al. All-temperature batteries enabled by fluorinated electrolytes with non-polar solvents. Nat. Energy 4, 882–890 (2019).</t>
  </si>
  <si>
    <t>Ota, H., Shima, K., Ue, M. &amp; Yamaki, J. Effect of vinylene carbonate as additive to electrolyte for lithium metal anode. Electrochim. Acta 49, 565–572 (2004).</t>
  </si>
  <si>
    <t>Aurbach, D. &amp; Zaban, A. Impedance spectroscopy of lithium electrodes: Part 1. General behavior in propylene carbonate solutions and the correlation to surface chemistry and cycling efficiency. J. Electroanal. Chem. 348, 155–179 (1993).</t>
  </si>
  <si>
    <t>Ma, Y. et al. Enabling reliable lithium metal batteries by a bifunctional anionic electrolyte additive. Energy Storage Mater. 11, 197–204 (2018).</t>
  </si>
  <si>
    <t>Schedlbauer, T. et al. Lithium difluoro(oxalato)borate: A promising salt for lithium metal based secondary batteries? Electrochim. Acta 92, 102–107 (2013).</t>
  </si>
  <si>
    <t>Xu, L. et al. Self-leveling electrolyte enabled dendrite-free lithium deposition for safer and stable lithium metal batteries. Chem. Eng. J. 419, 129494 (2021).</t>
  </si>
  <si>
    <t>Gu, S. et al. Nitrate Additives Coordinated with Crown Ether Stabilize Lithium Metal Anodes in Carbonate Electrolyte. Adv. Funct. Mater. 31, 2102128 (2021).</t>
  </si>
  <si>
    <t>Liu, B. et al. Importance of oxygen in the metal-free catalytic growth of single-walled carbon nanotubes from SiO x by a vapor-solid-solid mechanism. J. Am. Chem. Soc. 133, 197–199 (2011).</t>
  </si>
  <si>
    <t>Yang, H. et al. Dissolution–Precipitation Dynamics in Ester Electrolyte for High-Stability Lithium Metal Batteries. ACS Energy Lett. 6, 1413–1421 (2021).</t>
  </si>
  <si>
    <t>Amanchukwu, C. V. et al. A New Class of Ionically Conducting Fluorinated Ether Electrolytes with High Electrochemical Stability. J. Am. Chem. Soc. 142, 7393–7403 (2020).</t>
  </si>
  <si>
    <t>Huang, K. et al. Regulation of SEI Formation by Anion Receptors to Achieve Ultra-Stable Lithium-Metal Batteries. Angew. Chemie Int. Ed. 60, 19232–19240 (2021).</t>
  </si>
  <si>
    <t>Cao, X. et al. Effects of fluorinated solvents on electrolyte solvation structures and electrode/electrolyte interphases for lithium metal batteries. Proc. Natl. Acad. Sci. 118, e2020357118 (2021).</t>
  </si>
  <si>
    <t>Xu, R. et al. Designing and Demystifying the Lithium Metal Interface toward Highly Reversible Batteries. Adv. Mater. 33, 2105962 (2021).</t>
  </si>
  <si>
    <t>Yuan, S. et al. Revisiting the designing criteria of advanced solid electrolyte interphase on lithium metal anode under practical condition. Nano Energy 83, 105847 (2021).</t>
  </si>
  <si>
    <t>Suo, L. et al. Fluorine-donating electrolytes enable highly reversible 5-V-class Li metal batteries. Proc. Natl. Acad. Sci. 115, 1156 LP – 1161 (2018).</t>
  </si>
  <si>
    <t>May, R., Fritzsching, K. J., Livitz, D., Denny, S. R. &amp; Marbella, L. E. Rapid Interfacial Exchange of Li Ions Dictates High Coulombic Efficiency in Li Metal Anodes. ACS Energy Lett. 6, 1162–1169 (2021).</t>
  </si>
  <si>
    <t>Zhang, Y. et al. Solvent Molecule Cooperation Enhancing Lithium Metal Battery Performance at Both Electrodes. Angew. Chemie Int. Ed. 59, 7797–7802 (2020).</t>
  </si>
  <si>
    <t>Maeyoshi, Y. et al. Long-Term Stable Lithium Metal Anode in Highly Concentrated Sulfolane-Based Electrolytes with Ultrafine Porous Polyimide Separator. ACS Appl. Mater. Interfaces 11, 25833–25843 (2019).</t>
  </si>
  <si>
    <t>Chen, S. et al. High-Efficiency Lithium Metal Anode Enabled by a Concentrated/Fluorinated Ester Electrolyte. ACS Appl. Mater. Interfaces 12, 27794–27802 (2020).</t>
  </si>
  <si>
    <t>Fan, X. et al. Highly Fluorinated Interphases Enable High-Voltage Li-Metal Batteries. Chem 4, 174–185 (2018).</t>
  </si>
  <si>
    <t>Holoubek, J. et al. An All-Fluorinated Ester Electrolyte for Stable High-Voltage Li Metal Batteries Capable of Ultra-Low-Temperature Operation. ACS Energy Lett. 5, 1438–1447 (2020).</t>
  </si>
  <si>
    <t>Zhang, S. et al. Competitive Solvation Enhanced Stability of Lithium Metal Anode in Dual-Salt Electrolyte. Nano Lett. 21, 3310–3317 (2021).</t>
  </si>
  <si>
    <t>Xue, W. et al. FSI-inspired solvent and “full fluorosulfonyl” electrolyte for 4 V class lithium-metal batteries. Energy Environ. Sci. 13, 212–220 (2020).</t>
  </si>
  <si>
    <t>Alvarado, J. et al. Bisalt ether electrolytes: a pathway towards lithium metal batteries with Ni-rich cathodes. Energy Environ. Sci. 12, 780–794 (2019).</t>
  </si>
  <si>
    <t>Ren, X. et al. Localized High-Concentration Sulfone Electrolytes for High-Efficiency Lithium-Metal Batteries. Chem 4, 1877–1892 (2018).</t>
  </si>
  <si>
    <t>Yu, L. et al. A Localized High-Concentration Electrolyte with Optimized Solvents and Lithium Difluoro(oxalate)borate Additive for Stable Lithium Metal Batteries. ACS Energy Lett. 3, 2059–2067 (2018).</t>
  </si>
  <si>
    <t>Peng, Z. et al. High-Power Lithium Metal Batteries Enabled by High-Concentration Acetonitrile-Based Electrolytes with Vinylene Carbonate Additive. Adv. Funct. Mater. 30, 2001285 (2020).</t>
  </si>
  <si>
    <t>Beyene, T. T. et al. Effects of Concentrated Salt and Resting Protocol on Solid Electrolyte Interface Formation for Improved Cycle Stability of Anode-Free Lithium Metal Batteries. ACS Appl. Mater. Interfaces 11, 31962–31971 (2019).</t>
  </si>
  <si>
    <t>Holoubek, J. et al. Tailoring electrolyte solvation for Li metal batteries cycled at ultra-low temperature. Nat. Energy 6, 303–313 (2021).</t>
  </si>
  <si>
    <t>Yu, Z. et al. Rational solvent molecule tuning for high-performance lithium metal battery electrolytes. Nat. Energy (2022) doi:10.1038/s41560-021-00962-y.</t>
  </si>
  <si>
    <t>Chen, Y. et al. Steric Effect Tuned Ion Solvation Enabling Stable Cycling of High-Voltage Lithium Metal Battery. J. Am. Chem. Soc. (2021) doi:10.1021/jacs.1c09006.</t>
  </si>
  <si>
    <t>Ren, X. et al. Role of inner solvation sheath within salt–solvent complexes in tailoring electrode/electrolyte interphases for lithium metal batteries. Proc. Natl. Acad. Sci. 117, 28603–28613 (2020).</t>
  </si>
  <si>
    <t>Fan, X. et al. Non-flammable electrolyte enables Li-metal batteries with aggressive cathode chemistries. Nat. Nanotechnol. 13, 715–722 (2018).</t>
  </si>
  <si>
    <t>Xiao, L. et al. Stable Li Metal Anode with “Ion–Solvent-Coordinated” Nonflammable Electrolyte for Safe Li Metal Batteries. ACS Energy Lett. 4, 483–488 (2019).</t>
  </si>
  <si>
    <t>Jiang, Z. et al. Fluorobenzene, A Low-Density, Economical, and Bifunctional Hydrocarbon Cosolvent for Practical Lithium Metal Batteries. Adv. Funct. Mater. 31, 2005991 (2021).</t>
  </si>
  <si>
    <t>Park, K., Jo, Y., Koo, B., Lee, H. &amp; Lee, H. Wide temperature cycling of Li-metal batteries with hydrofluoroether dilution of high-concentration electrolyte. Chem. Eng. J. 427, 131889 (2022).</t>
  </si>
  <si>
    <t>Yang, Y. et al. Liquefied gas electrolytes for wide-temperature lithium metal batteries. Energy Environ. Sci. 13, 2209–2219 (2020).</t>
  </si>
  <si>
    <t>Wang, H. et al. Dual-Solvent Li-Ion Solvation Enables High-Performance Li-Metal Batteries. Adv. Mater. 33, 2008619 (2021).</t>
  </si>
  <si>
    <t>Solvent 1</t>
  </si>
  <si>
    <t>Solvent 2</t>
  </si>
  <si>
    <t>Solvent 3</t>
  </si>
  <si>
    <t>Salt 1</t>
  </si>
  <si>
    <t>Salt 2</t>
  </si>
  <si>
    <t>Salt 3</t>
  </si>
  <si>
    <t>Volume %</t>
  </si>
  <si>
    <t>mol/L</t>
  </si>
  <si>
    <t>Solvent</t>
  </si>
  <si>
    <t>H</t>
  </si>
  <si>
    <t>N</t>
  </si>
  <si>
    <t>S</t>
  </si>
  <si>
    <t>P</t>
  </si>
  <si>
    <t>B/Cl/As/Si etc.</t>
  </si>
  <si>
    <t>MW</t>
  </si>
  <si>
    <t>density (g/mL)</t>
  </si>
  <si>
    <t>SMILES</t>
  </si>
  <si>
    <t>DME (C4H10O2)</t>
  </si>
  <si>
    <t>COCCOC</t>
  </si>
  <si>
    <t>EC (C3H4O3)</t>
  </si>
  <si>
    <t>C1COC(=O)O1</t>
  </si>
  <si>
    <t>PC (C4H6O3)</t>
  </si>
  <si>
    <t>CC1COC(=O)O1</t>
  </si>
  <si>
    <t>DEC (C5H10O3)</t>
  </si>
  <si>
    <t>O=C(OCC)OCC</t>
  </si>
  <si>
    <t>DMC (C3H6O3)</t>
  </si>
  <si>
    <t>COC(=O)OC</t>
  </si>
  <si>
    <t>FEC (C3H3FO3)</t>
  </si>
  <si>
    <t>C1C(OC(=O)O1)F</t>
  </si>
  <si>
    <t>FDMB (C6H10F4O2)</t>
  </si>
  <si>
    <t>COCC(F)(F)C(F)(F)COC</t>
  </si>
  <si>
    <t>BTFE (CF3CH2)2O</t>
  </si>
  <si>
    <t>C(C(F)(F)F)OCC(F)(F)F</t>
  </si>
  <si>
    <t>FEMC  (C4H5F3O3)</t>
  </si>
  <si>
    <t>COC(=O)OCCF</t>
  </si>
  <si>
    <t>D2 (C4H3F7O1)</t>
  </si>
  <si>
    <t>C(C(F)(F)F)OC(C(F)F)(F)F</t>
  </si>
  <si>
    <t>TTE (C5H4F8O)</t>
  </si>
  <si>
    <t>FC(F)C(F)(F)COC(F)(F)C(F)F</t>
  </si>
  <si>
    <t>DOL (C3H6O2)</t>
  </si>
  <si>
    <t>O1CCOC1</t>
  </si>
  <si>
    <t>Diethyl ether (C4H10O1)</t>
  </si>
  <si>
    <t>CCOCC</t>
  </si>
  <si>
    <t>FM (CH3F)</t>
  </si>
  <si>
    <t>DMB (C6H14O2)</t>
  </si>
  <si>
    <t>COC(C)C(C)OC</t>
  </si>
  <si>
    <t>TMS ((CH2)4SO2))</t>
  </si>
  <si>
    <t>O=S1(=O)CCCC1</t>
  </si>
  <si>
    <t>TFEO (C7H7F9O3)</t>
  </si>
  <si>
    <t>FC(COC(OCC(F)(F)F)OCC(F)(F)F)(F)F</t>
  </si>
  <si>
    <t>TFEC (C5H4F6O3)</t>
  </si>
  <si>
    <t>C(C(F)(F)F)OC(=O)OCC(F)(F)F</t>
  </si>
  <si>
    <t>TEP (C6H15O4P)</t>
  </si>
  <si>
    <t>CCOP(=O)(OCC)OCC</t>
  </si>
  <si>
    <t>EMC (C4H8O3)</t>
  </si>
  <si>
    <t>CCOC(=O)OC</t>
  </si>
  <si>
    <t>VC (C3H2O3)</t>
  </si>
  <si>
    <t>C1=COC(=O)O1</t>
  </si>
  <si>
    <t>GBL (C4H6O2)</t>
  </si>
  <si>
    <t>O=C1OCCC1</t>
  </si>
  <si>
    <t>HFME (C4H4F6O)</t>
  </si>
  <si>
    <t>COC(C(F)(F)F)C(F)(F)F</t>
  </si>
  <si>
    <t>DMSO (C2H6OS)</t>
  </si>
  <si>
    <t>CS(=O)C</t>
  </si>
  <si>
    <t>SL (C4H8O2S)</t>
  </si>
  <si>
    <t>AN (CH3CN)</t>
  </si>
  <si>
    <t>CC#N</t>
  </si>
  <si>
    <t>THF (C4H8O)</t>
  </si>
  <si>
    <t>C1CCOC1</t>
  </si>
  <si>
    <t>MTHF (C5H10O)</t>
  </si>
  <si>
    <t>O1C(C)CCC1</t>
  </si>
  <si>
    <t>EA (C4H8O2)</t>
  </si>
  <si>
    <t>O=C(OCC)C</t>
  </si>
  <si>
    <t>DCM (CCl2H2)</t>
  </si>
  <si>
    <t>ClCCl</t>
  </si>
  <si>
    <t>ETFEC (C5H7F3O3)</t>
  </si>
  <si>
    <t>O=C(OCC)OCC(F)(F)F</t>
  </si>
  <si>
    <t>FDMA (C4H6F3NO)</t>
  </si>
  <si>
    <t>CN(C)C(=O)C(F)(F)F</t>
  </si>
  <si>
    <t>Tetraglyme</t>
  </si>
  <si>
    <t>COCCOCCOCCOCCOC</t>
  </si>
  <si>
    <t>DEG-FTriEG</t>
  </si>
  <si>
    <t>COCCOCCOCC(F)(F)OC(F)(F)OC(F)(F)COCCOCCOC</t>
  </si>
  <si>
    <t>MTFP (C4H5F3O2)</t>
  </si>
  <si>
    <t>COC(=O)CC(F)(F)F</t>
  </si>
  <si>
    <t>FB (C6H5F)</t>
  </si>
  <si>
    <t>FC1CCCCC1</t>
  </si>
  <si>
    <t>TMSB (C9H27O3Si3)</t>
  </si>
  <si>
    <t>B(O[Si](C)(C)C)(O[Si](C)(C)C)O[Si](C)(C)</t>
  </si>
  <si>
    <t>12-crown-4</t>
  </si>
  <si>
    <t>O1CCOCCOCCOCC1</t>
  </si>
  <si>
    <t>18-crown-6</t>
  </si>
  <si>
    <t>O1CCOCCOCCOCCOCCOCC1</t>
  </si>
  <si>
    <t>EGD (C6H10O4)</t>
  </si>
  <si>
    <t>CC(=O)OCCOC(C)=O</t>
  </si>
  <si>
    <t>TTFEB</t>
  </si>
  <si>
    <t>B(OCC(F)(F)F)(OCC(F)(F)F)OCC(F)(F)F</t>
  </si>
  <si>
    <t>ES (C2H4S)</t>
  </si>
  <si>
    <t>C1COS(=O)O1</t>
  </si>
  <si>
    <t>DMeTHF (C6H12O)</t>
  </si>
  <si>
    <t>CC1CCC(C)O1</t>
  </si>
  <si>
    <t>FDMH</t>
  </si>
  <si>
    <t>COCC(F)(F)C(F)(F)C(F)(F)C(F)(F)COC</t>
  </si>
  <si>
    <t>FSA</t>
  </si>
  <si>
    <t>CN(C)S(=O)(=O)F</t>
  </si>
  <si>
    <t>BTFEC (C5H4F6O3)</t>
  </si>
  <si>
    <t>TFEB (C6H6BF9O3)</t>
  </si>
  <si>
    <t>1,4-Dioxolane</t>
  </si>
  <si>
    <t>O1CCOCC1</t>
  </si>
  <si>
    <t>Diethoxyethane (C6H14O2)</t>
  </si>
  <si>
    <t>CCOC(C)OCC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</si>
  <si>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</si>
  <si>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</si>
  <si>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</si>
  <si>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</si>
  <si>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</si>
  <si>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</si>
  <si>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</si>
  <si>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</si>
  <si>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Salt</t>
  </si>
  <si>
    <t>Li</t>
  </si>
  <si>
    <t>LiFSI</t>
  </si>
  <si>
    <t>[Li+].C(F)(F)(F)S(=O)(=O)[N-]S(=O)(=O)C(F)(F)F</t>
  </si>
  <si>
    <t>LiPF6</t>
  </si>
  <si>
    <t>[Li+].F[P-](F)(F)(F)(F)F</t>
  </si>
  <si>
    <t>LiTFSI</t>
  </si>
  <si>
    <t>LiBOB</t>
  </si>
  <si>
    <t>[Li+].[B-]12(OC(=O)C(=O)O1)OC(=O)C(=O)O2</t>
  </si>
  <si>
    <t>LiDFP</t>
  </si>
  <si>
    <t>[Li+].[O-]P(=O)(F)F</t>
  </si>
  <si>
    <t>LiNO3</t>
  </si>
  <si>
    <t>[Li+].[N+](=O)([O-])[O-]</t>
  </si>
  <si>
    <t>LiDFOB</t>
  </si>
  <si>
    <t>[Li+].[B-]1(OC(=O)C(=O)O1)(F)F</t>
  </si>
  <si>
    <t>LiTFPFB</t>
  </si>
  <si>
    <t>[LI+].F[B-](F)(F)OC(C(F)(F)(F))(C(F)(F)(F))C(F)(F)(F)</t>
  </si>
  <si>
    <t>LiBF4</t>
  </si>
  <si>
    <t>[LI+].F[B-](F)(F)(F)</t>
  </si>
  <si>
    <t>LiFNFSI</t>
  </si>
  <si>
    <t>[Li+].C(F)(F)(F)S(=O)(=O)[N-]S(=O)(=O)C(F)(F)C(F)(F)C(F)(F)C(F)(F)F</t>
  </si>
  <si>
    <t>LiPO2F2</t>
  </si>
  <si>
    <t>[Li+].FP(F)(=O)([O-])</t>
  </si>
  <si>
    <t>LiAsF6</t>
  </si>
  <si>
    <t>[Li+].F[As-](F)(F)(F)(F)F</t>
  </si>
  <si>
    <t>LiClO4</t>
  </si>
  <si>
    <t>[Li+].[O-]Cl(=O)(=O)=O</t>
  </si>
  <si>
    <t>Li2S5</t>
  </si>
  <si>
    <t>[Li+][S-]SSS[S-][Li+]</t>
  </si>
  <si>
    <t>TMS-FNFSI ((CH3)3Si-N[(FSO2)(C4F9SO2)])</t>
  </si>
  <si>
    <t>CSi(C)(C)([N+]).C(F)(F)(F)S(=O)(=O)[N-]S(=O)(=O)C(F)(F)C(F)(F)C(F)(F)C(F)(F)F</t>
  </si>
  <si>
    <t>RbNO3</t>
  </si>
  <si>
    <t>[Rb+].[N+](=O)([O-])[O-]</t>
  </si>
  <si>
    <t>LiBETI</t>
  </si>
  <si>
    <t>[Li+].C1=CN=CN1.C(C(F)(F)S(=O)(=O)[N-]S(=O)(=O)C(C(F)(F)F)(F)F)(F)(F)F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</si>
</sst>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E299-456F-45E1-A9F2-B4C42909D372}">
  <dimension ref="B1:AS152"/>
  <sheetViews>
    <sheetView topLeftCell="A4" zoomScale="85" zoomScaleNormal="85" workbookViewId="0">
      <selection activeCell="E17" sqref="E17"/>
    </sheetView>
  </sheetViews>
  <sheetFormatPr defaultRowHeight="13.8" x14ac:dyDescent="0.25"/>
  <cols>
    <col min="1" max="1" width="8.88671875" style="1"/>
    <col min="2" max="2" width="53.88671875" style="4" customWidth="1"/>
    <col min="3" max="11" width="10" style="1" customWidth="1"/>
    <col min="12" max="24" width="9" style="1" customWidth="1"/>
    <col min="25" max="26" width="8.88671875" style="1"/>
    <col min="27" max="27" width="9.77734375" style="1" customWidth="1"/>
    <col min="28" max="30" width="8.21875" style="1" customWidth="1"/>
    <col min="31" max="31" width="15.88671875" style="1" customWidth="1"/>
    <col min="32" max="16384" width="8.88671875" style="1"/>
  </cols>
  <sheetData>
    <row r="1" spans="2:45" x14ac:dyDescent="0.25">
      <c r="C1" s="5" t="s">
        <v>244</v>
      </c>
      <c r="D1" s="5" t="s">
        <v>245</v>
      </c>
      <c r="E1" s="5" t="s">
        <v>246</v>
      </c>
      <c r="F1" s="5" t="s">
        <v>244</v>
      </c>
      <c r="G1" s="5" t="s">
        <v>245</v>
      </c>
      <c r="H1" s="5" t="s">
        <v>246</v>
      </c>
      <c r="I1" s="11" t="s">
        <v>247</v>
      </c>
      <c r="J1" s="11" t="s">
        <v>248</v>
      </c>
      <c r="K1" s="11" t="s">
        <v>249</v>
      </c>
    </row>
    <row r="2" spans="2:45" s="2" customFormat="1" x14ac:dyDescent="0.25">
      <c r="B2" s="3" t="s">
        <v>2</v>
      </c>
      <c r="C2" s="11" t="s">
        <v>250</v>
      </c>
      <c r="D2" s="11" t="s">
        <v>250</v>
      </c>
      <c r="E2" s="11" t="s">
        <v>250</v>
      </c>
      <c r="F2" s="11" t="s">
        <v>251</v>
      </c>
      <c r="G2" s="11" t="s">
        <v>251</v>
      </c>
      <c r="H2" s="11" t="s">
        <v>251</v>
      </c>
      <c r="I2" s="11" t="s">
        <v>251</v>
      </c>
      <c r="J2" s="11" t="s">
        <v>251</v>
      </c>
      <c r="K2" s="11" t="s">
        <v>251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  <c r="R2" s="2" t="s">
        <v>167</v>
      </c>
      <c r="S2" s="2" t="s">
        <v>168</v>
      </c>
      <c r="T2" s="2" t="s">
        <v>169</v>
      </c>
      <c r="U2" s="2" t="s">
        <v>170</v>
      </c>
      <c r="V2" s="2" t="s">
        <v>171</v>
      </c>
      <c r="W2" s="2" t="s">
        <v>172</v>
      </c>
      <c r="X2" s="2" t="s">
        <v>173</v>
      </c>
      <c r="Y2" s="2" t="s">
        <v>3</v>
      </c>
      <c r="Z2" s="2" t="s">
        <v>13</v>
      </c>
      <c r="AA2" s="2" t="s">
        <v>9</v>
      </c>
      <c r="AB2" s="2" t="s">
        <v>8</v>
      </c>
      <c r="AC2" s="2" t="s">
        <v>7</v>
      </c>
      <c r="AD2" s="2" t="s">
        <v>5</v>
      </c>
      <c r="AE2" s="2" t="s">
        <v>4</v>
      </c>
      <c r="AJ2" s="5"/>
      <c r="AK2" s="5"/>
      <c r="AL2" s="5"/>
      <c r="AM2" s="5"/>
      <c r="AN2" s="5"/>
      <c r="AO2" s="5"/>
      <c r="AP2" s="11"/>
      <c r="AQ2" s="11"/>
      <c r="AR2" s="11"/>
    </row>
    <row r="3" spans="2:45" x14ac:dyDescent="0.25">
      <c r="B3" s="5" t="s">
        <v>71</v>
      </c>
      <c r="C3" s="9">
        <v>1</v>
      </c>
      <c r="D3" s="9">
        <v>0.05</v>
      </c>
      <c r="E3" s="9"/>
      <c r="F3" s="9">
        <v>11.754564689287674</v>
      </c>
      <c r="G3" s="9">
        <v>0.68549983970430162</v>
      </c>
      <c r="H3" s="9"/>
      <c r="I3" s="9">
        <v>1</v>
      </c>
      <c r="J3" s="9"/>
      <c r="K3" s="9"/>
      <c r="L3" s="10">
        <v>1.3968481227056049E-2</v>
      </c>
      <c r="M3" s="10">
        <v>0.84198465847485604</v>
      </c>
      <c r="N3" s="10">
        <v>1.6589947437234909E-2</v>
      </c>
      <c r="O3" s="10">
        <v>0.87633021409055312</v>
      </c>
      <c r="P3" s="10">
        <v>4.1378841237753525E-3</v>
      </c>
      <c r="Q3" s="10">
        <v>4.1378841237753525E-3</v>
      </c>
      <c r="R3" s="10">
        <v>0</v>
      </c>
      <c r="S3" s="10">
        <v>0.24942117143109072</v>
      </c>
      <c r="T3" s="10">
        <v>0.22527596302047881</v>
      </c>
      <c r="U3" s="10">
        <v>2.4145208410611897E-2</v>
      </c>
      <c r="V3" s="10">
        <v>0.2962300665701964</v>
      </c>
      <c r="W3" s="10">
        <v>0.2962300665701964</v>
      </c>
      <c r="X3" s="10">
        <v>0</v>
      </c>
      <c r="Y3" s="1">
        <v>80</v>
      </c>
      <c r="Z3" s="10">
        <v>0.69897000433601886</v>
      </c>
      <c r="AA3" s="9" t="s">
        <v>5</v>
      </c>
      <c r="AB3" s="9">
        <v>0.5</v>
      </c>
      <c r="AC3" s="9">
        <v>8.3000000000000004E-2</v>
      </c>
      <c r="AD3" s="9">
        <v>30</v>
      </c>
      <c r="AE3" s="9">
        <v>2</v>
      </c>
      <c r="AJ3" s="11"/>
      <c r="AK3" s="11"/>
      <c r="AL3" s="11"/>
      <c r="AM3" s="11"/>
      <c r="AN3" s="11"/>
      <c r="AO3" s="11"/>
      <c r="AP3" s="11"/>
      <c r="AQ3" s="11"/>
      <c r="AR3" s="11"/>
    </row>
    <row r="4" spans="2:45" x14ac:dyDescent="0.25">
      <c r="B4" s="5" t="s">
        <v>83</v>
      </c>
      <c r="C4" s="9">
        <v>0.5</v>
      </c>
      <c r="D4" s="9">
        <v>0.5</v>
      </c>
      <c r="E4" s="9">
        <v>0.02</v>
      </c>
      <c r="F4" s="9">
        <v>7.4947196293520486</v>
      </c>
      <c r="G4" s="9">
        <v>5.9392970536646015</v>
      </c>
      <c r="H4" s="9">
        <v>0.31378564953629456</v>
      </c>
      <c r="I4" s="9">
        <v>1</v>
      </c>
      <c r="J4" s="9"/>
      <c r="K4" s="9"/>
      <c r="L4" s="10">
        <v>0.14547779722321649</v>
      </c>
      <c r="M4" s="10">
        <v>1</v>
      </c>
      <c r="N4" s="10">
        <v>0.14547779722321649</v>
      </c>
      <c r="O4" s="10">
        <v>1.1697240967604192</v>
      </c>
      <c r="P4" s="10">
        <v>3.8282629467918272E-2</v>
      </c>
      <c r="Q4" s="10">
        <v>0</v>
      </c>
      <c r="R4" s="10">
        <v>3.8282629467918272E-2</v>
      </c>
      <c r="S4" s="10">
        <v>0.26315101134765345</v>
      </c>
      <c r="T4" s="10">
        <v>0.26315101134765345</v>
      </c>
      <c r="U4" s="10">
        <v>0</v>
      </c>
      <c r="V4" s="10">
        <v>0.26315101134765345</v>
      </c>
      <c r="W4" s="10">
        <v>0.26315101134765345</v>
      </c>
      <c r="X4" s="10">
        <v>0</v>
      </c>
      <c r="Y4" s="1">
        <v>80</v>
      </c>
      <c r="Z4" s="10">
        <v>0.69897000433601886</v>
      </c>
      <c r="AA4" s="1" t="s">
        <v>5</v>
      </c>
      <c r="AB4" s="1">
        <v>0.6</v>
      </c>
      <c r="AC4" s="1">
        <v>0.44</v>
      </c>
      <c r="AD4" s="1">
        <v>50</v>
      </c>
      <c r="AE4" s="5">
        <v>34</v>
      </c>
      <c r="AS4" s="5"/>
    </row>
    <row r="5" spans="2:45" x14ac:dyDescent="0.25">
      <c r="B5" s="5" t="s">
        <v>84</v>
      </c>
      <c r="C5" s="9">
        <v>0.5</v>
      </c>
      <c r="D5" s="9">
        <v>0.5</v>
      </c>
      <c r="E5" s="9">
        <v>0.02</v>
      </c>
      <c r="F5" s="9">
        <v>7.4947196293520486</v>
      </c>
      <c r="G5" s="9">
        <v>5.9392970536646015</v>
      </c>
      <c r="H5" s="9">
        <v>0.31378564953629456</v>
      </c>
      <c r="I5" s="9">
        <v>1</v>
      </c>
      <c r="J5" s="9"/>
      <c r="K5" s="9"/>
      <c r="L5" s="10">
        <v>0.14263404324360732</v>
      </c>
      <c r="M5" s="10">
        <v>0.9847837183017345</v>
      </c>
      <c r="N5" s="10">
        <v>0.14483793811049253</v>
      </c>
      <c r="O5" s="10">
        <v>1.1516640610825446</v>
      </c>
      <c r="P5" s="10">
        <v>3.756240205750315E-2</v>
      </c>
      <c r="Q5" s="10">
        <v>1.2021535910490081E-2</v>
      </c>
      <c r="R5" s="10">
        <v>2.5540866147013067E-2</v>
      </c>
      <c r="S5" s="10">
        <v>0.25934090575666657</v>
      </c>
      <c r="T5" s="10">
        <v>0.25934090575666657</v>
      </c>
      <c r="U5" s="10">
        <v>0</v>
      </c>
      <c r="V5" s="10">
        <v>0.26334808439349661</v>
      </c>
      <c r="W5" s="10">
        <v>0.26334808439349661</v>
      </c>
      <c r="X5" s="10">
        <v>0</v>
      </c>
      <c r="Y5" s="1">
        <v>80</v>
      </c>
      <c r="Z5" s="10">
        <v>0.69897000433601886</v>
      </c>
      <c r="AA5" s="1" t="s">
        <v>5</v>
      </c>
      <c r="AB5" s="1">
        <v>0.6</v>
      </c>
      <c r="AC5" s="1">
        <v>0.44</v>
      </c>
      <c r="AD5" s="1">
        <v>50</v>
      </c>
      <c r="AE5" s="5">
        <v>34</v>
      </c>
      <c r="AS5" s="5"/>
    </row>
    <row r="6" spans="2:45" x14ac:dyDescent="0.25">
      <c r="B6" s="5" t="s">
        <v>61</v>
      </c>
      <c r="C6" s="9">
        <v>1</v>
      </c>
      <c r="D6" s="9"/>
      <c r="E6" s="9"/>
      <c r="F6" s="9">
        <v>11.754564689287674</v>
      </c>
      <c r="G6" s="9"/>
      <c r="H6" s="9"/>
      <c r="I6" s="9">
        <v>1</v>
      </c>
      <c r="J6" s="9"/>
      <c r="K6" s="9"/>
      <c r="L6" s="10">
        <v>0.23991238995868602</v>
      </c>
      <c r="M6" s="10">
        <v>0.72500912604597012</v>
      </c>
      <c r="N6" s="10">
        <v>0.33090947594978831</v>
      </c>
      <c r="O6" s="10">
        <v>0.98491421516788002</v>
      </c>
      <c r="P6" s="10">
        <v>7.0253769100123042E-2</v>
      </c>
      <c r="Q6" s="10">
        <v>0</v>
      </c>
      <c r="R6" s="10">
        <v>7.0253769100123042E-2</v>
      </c>
      <c r="S6" s="10">
        <v>0.21230509914676254</v>
      </c>
      <c r="T6" s="10">
        <v>0.20645061838841897</v>
      </c>
      <c r="U6" s="10">
        <v>5.8544807583435872E-3</v>
      </c>
      <c r="V6" s="10">
        <v>0.29283093345958938</v>
      </c>
      <c r="W6" s="10">
        <v>0.27526749118455862</v>
      </c>
      <c r="X6" s="10">
        <v>1.7563442275030761E-2</v>
      </c>
      <c r="Y6" s="1">
        <v>80.599999999999994</v>
      </c>
      <c r="Z6" s="10">
        <v>0.71219827006977376</v>
      </c>
      <c r="AA6" s="9" t="s">
        <v>5</v>
      </c>
      <c r="AB6" s="9">
        <v>0.5</v>
      </c>
      <c r="AC6" s="9">
        <v>1</v>
      </c>
      <c r="AD6" s="9">
        <v>50</v>
      </c>
      <c r="AE6" s="9">
        <v>21</v>
      </c>
      <c r="AS6" s="5"/>
    </row>
    <row r="7" spans="2:45" x14ac:dyDescent="0.25">
      <c r="B7" s="7" t="s">
        <v>12</v>
      </c>
      <c r="C7" s="9">
        <v>0.24620655898188937</v>
      </c>
      <c r="D7" s="9">
        <v>0.75379344101811063</v>
      </c>
      <c r="E7" s="9">
        <v>0.02</v>
      </c>
      <c r="F7" s="9">
        <v>3.6904982609535781</v>
      </c>
      <c r="G7" s="9">
        <v>7.284217721357674</v>
      </c>
      <c r="H7" s="9">
        <v>0.31378564953629456</v>
      </c>
      <c r="I7" s="9">
        <v>1</v>
      </c>
      <c r="J7" s="9"/>
      <c r="K7" s="9"/>
      <c r="L7" s="10">
        <v>0.14580900230748536</v>
      </c>
      <c r="M7" s="10">
        <v>0.82298258024305559</v>
      </c>
      <c r="N7" s="10">
        <v>0.17717143206654851</v>
      </c>
      <c r="O7" s="10">
        <v>0.99309308293512188</v>
      </c>
      <c r="P7" s="10">
        <v>3.8294971628436321E-2</v>
      </c>
      <c r="Q7" s="10">
        <v>0</v>
      </c>
      <c r="R7" s="10">
        <v>3.8294971628436321E-2</v>
      </c>
      <c r="S7" s="10">
        <v>0.21614642485957949</v>
      </c>
      <c r="T7" s="10">
        <v>0.21614642485957949</v>
      </c>
      <c r="U7" s="10">
        <v>0</v>
      </c>
      <c r="V7" s="10">
        <v>0.26263791002203701</v>
      </c>
      <c r="W7" s="10">
        <v>0.26263791002203701</v>
      </c>
      <c r="X7" s="10">
        <v>0</v>
      </c>
      <c r="Y7" s="1">
        <v>82</v>
      </c>
      <c r="Z7" s="10">
        <v>0.7447274948966941</v>
      </c>
      <c r="AA7" s="9" t="s">
        <v>6</v>
      </c>
      <c r="AB7" s="9">
        <v>0.5</v>
      </c>
      <c r="AC7" s="9">
        <v>1</v>
      </c>
      <c r="AD7" s="9">
        <v>10</v>
      </c>
      <c r="AE7" s="9">
        <v>13</v>
      </c>
      <c r="AS7" s="5"/>
    </row>
    <row r="8" spans="2:45" x14ac:dyDescent="0.25">
      <c r="B8" s="5" t="s">
        <v>85</v>
      </c>
      <c r="C8" s="9">
        <v>0.5</v>
      </c>
      <c r="D8" s="9">
        <v>0.5</v>
      </c>
      <c r="E8" s="9">
        <v>0.02</v>
      </c>
      <c r="F8" s="9">
        <v>7.4947196293520486</v>
      </c>
      <c r="G8" s="9">
        <v>5.9392970536646015</v>
      </c>
      <c r="H8" s="9">
        <v>0.31378564953629456</v>
      </c>
      <c r="I8" s="9">
        <v>1</v>
      </c>
      <c r="J8" s="9"/>
      <c r="K8" s="9"/>
      <c r="L8" s="10">
        <v>0.13874947458059525</v>
      </c>
      <c r="M8" s="10">
        <v>1.0462498248601984</v>
      </c>
      <c r="N8" s="10">
        <v>0.132616007461827</v>
      </c>
      <c r="O8" s="10">
        <v>1.2543740367310914</v>
      </c>
      <c r="P8" s="10">
        <v>3.6423448935211163E-2</v>
      </c>
      <c r="Q8" s="10">
        <v>0</v>
      </c>
      <c r="R8" s="10">
        <v>3.6423448935211163E-2</v>
      </c>
      <c r="S8" s="10">
        <v>0.27465348740570034</v>
      </c>
      <c r="T8" s="10">
        <v>0.25037118811555958</v>
      </c>
      <c r="U8" s="10">
        <v>2.4282299290140773E-2</v>
      </c>
      <c r="V8" s="10">
        <v>0.26251233776062993</v>
      </c>
      <c r="W8" s="10">
        <v>0.25037118811555958</v>
      </c>
      <c r="X8" s="10">
        <v>1.2141149645070386E-2</v>
      </c>
      <c r="Y8" s="1">
        <v>82</v>
      </c>
      <c r="Z8" s="10">
        <v>0.7447274948966941</v>
      </c>
      <c r="AA8" s="1" t="s">
        <v>5</v>
      </c>
      <c r="AB8" s="1">
        <v>0.6</v>
      </c>
      <c r="AC8" s="1">
        <v>0.44</v>
      </c>
      <c r="AD8" s="1">
        <v>50</v>
      </c>
      <c r="AE8" s="5">
        <v>34</v>
      </c>
      <c r="AS8" s="5"/>
    </row>
    <row r="9" spans="2:45" x14ac:dyDescent="0.25">
      <c r="B9" s="5" t="s">
        <v>27</v>
      </c>
      <c r="C9" s="9">
        <v>0.3</v>
      </c>
      <c r="D9" s="9">
        <v>0.7</v>
      </c>
      <c r="E9" s="9"/>
      <c r="F9" s="9">
        <v>4.496831777611229</v>
      </c>
      <c r="G9" s="9">
        <v>8.3150158751304417</v>
      </c>
      <c r="H9" s="9"/>
      <c r="I9" s="9">
        <v>1</v>
      </c>
      <c r="J9" s="9"/>
      <c r="K9" s="9"/>
      <c r="L9" s="10">
        <v>0.15610550907323739</v>
      </c>
      <c r="M9" s="10">
        <v>1</v>
      </c>
      <c r="N9" s="10">
        <v>0.15610550907323739</v>
      </c>
      <c r="O9" s="10">
        <v>1.182123093918777</v>
      </c>
      <c r="P9" s="10">
        <v>3.928025266926178E-2</v>
      </c>
      <c r="Q9" s="10">
        <v>0</v>
      </c>
      <c r="R9" s="10">
        <v>3.928025266926178E-2</v>
      </c>
      <c r="S9" s="10">
        <v>0.25162630647989065</v>
      </c>
      <c r="T9" s="10">
        <v>0.25162630647989065</v>
      </c>
      <c r="U9" s="10">
        <v>0</v>
      </c>
      <c r="V9" s="10">
        <v>0.25162630647989065</v>
      </c>
      <c r="W9" s="10">
        <v>0.25162630647989065</v>
      </c>
      <c r="X9" s="10">
        <v>0</v>
      </c>
      <c r="Y9" s="1">
        <v>83.3</v>
      </c>
      <c r="Z9" s="10">
        <v>0.77728352885241658</v>
      </c>
      <c r="AA9" s="9" t="s">
        <v>6</v>
      </c>
      <c r="AB9" s="9">
        <v>0.4</v>
      </c>
      <c r="AC9" s="9">
        <v>0.8</v>
      </c>
      <c r="AD9" s="9">
        <v>10</v>
      </c>
      <c r="AE9" s="9">
        <v>1</v>
      </c>
      <c r="AS9" s="5"/>
    </row>
    <row r="10" spans="2:45" x14ac:dyDescent="0.25">
      <c r="B10" s="5" t="s">
        <v>41</v>
      </c>
      <c r="C10" s="9">
        <v>0.26675786593707251</v>
      </c>
      <c r="D10" s="9">
        <v>0.73324213406292749</v>
      </c>
      <c r="E10" s="9"/>
      <c r="F10" s="9">
        <v>3.9985508282452793</v>
      </c>
      <c r="G10" s="9">
        <v>6.0519011319000615</v>
      </c>
      <c r="H10" s="9"/>
      <c r="I10" s="9">
        <v>1</v>
      </c>
      <c r="J10" s="9"/>
      <c r="K10" s="9"/>
      <c r="L10" s="10">
        <v>0.14199449874307085</v>
      </c>
      <c r="M10" s="10">
        <v>0.71355444411107583</v>
      </c>
      <c r="N10" s="10">
        <v>0.19899602604250222</v>
      </c>
      <c r="O10" s="10">
        <v>0.87921469264465857</v>
      </c>
      <c r="P10" s="10">
        <v>3.8236109961216028E-2</v>
      </c>
      <c r="Q10" s="10">
        <v>0</v>
      </c>
      <c r="R10" s="10">
        <v>3.8236109961216028E-2</v>
      </c>
      <c r="S10" s="10">
        <v>0.19214509315401823</v>
      </c>
      <c r="T10" s="10">
        <v>0.19214509315401823</v>
      </c>
      <c r="U10" s="10">
        <v>0</v>
      </c>
      <c r="V10" s="10">
        <v>0.2692788122052644</v>
      </c>
      <c r="W10" s="10">
        <v>0.2692788122052644</v>
      </c>
      <c r="X10" s="10">
        <v>0</v>
      </c>
      <c r="Y10" s="1">
        <v>83.7</v>
      </c>
      <c r="Z10" s="10">
        <v>0.78781239559604244</v>
      </c>
      <c r="AA10" s="9" t="s">
        <v>5</v>
      </c>
      <c r="AB10" s="9">
        <v>1</v>
      </c>
      <c r="AC10" s="9">
        <v>1</v>
      </c>
      <c r="AD10" s="9">
        <v>40</v>
      </c>
      <c r="AE10" s="9">
        <v>10</v>
      </c>
      <c r="AS10" s="5"/>
    </row>
    <row r="11" spans="2:45" x14ac:dyDescent="0.25">
      <c r="B11" s="5" t="s">
        <v>72</v>
      </c>
      <c r="C11" s="9">
        <v>1</v>
      </c>
      <c r="D11" s="9"/>
      <c r="E11" s="9"/>
      <c r="F11" s="9">
        <v>11.754564689287674</v>
      </c>
      <c r="G11" s="9"/>
      <c r="H11" s="9"/>
      <c r="I11" s="9">
        <v>1.5</v>
      </c>
      <c r="J11" s="9"/>
      <c r="K11" s="9"/>
      <c r="L11" s="10">
        <v>0.19141499999999997</v>
      </c>
      <c r="M11" s="10">
        <v>0.75</v>
      </c>
      <c r="N11" s="10">
        <v>0.25522</v>
      </c>
      <c r="O11" s="10">
        <v>0.97331749999999995</v>
      </c>
      <c r="P11" s="10">
        <v>5.4608555240469932E-2</v>
      </c>
      <c r="Q11" s="10">
        <v>0</v>
      </c>
      <c r="R11" s="10">
        <v>5.4608555240469932E-2</v>
      </c>
      <c r="S11" s="10">
        <v>0.21396659838754772</v>
      </c>
      <c r="T11" s="10">
        <v>0.21396659838754772</v>
      </c>
      <c r="U11" s="10">
        <v>0</v>
      </c>
      <c r="V11" s="10">
        <v>0.28528879785006367</v>
      </c>
      <c r="W11" s="10">
        <v>0.28528879785006367</v>
      </c>
      <c r="X11" s="10">
        <v>0</v>
      </c>
      <c r="Y11" s="1">
        <v>85</v>
      </c>
      <c r="Z11" s="10">
        <v>0.82390874094431865</v>
      </c>
      <c r="AA11" s="1" t="s">
        <v>5</v>
      </c>
      <c r="AB11" s="1">
        <v>1</v>
      </c>
      <c r="AC11" s="1">
        <v>1</v>
      </c>
      <c r="AE11" s="1">
        <v>35</v>
      </c>
      <c r="AS11" s="5"/>
    </row>
    <row r="12" spans="2:45" x14ac:dyDescent="0.25">
      <c r="B12" s="5" t="s">
        <v>86</v>
      </c>
      <c r="C12" s="9">
        <v>0.5</v>
      </c>
      <c r="D12" s="9">
        <v>0.5</v>
      </c>
      <c r="E12" s="9">
        <v>0.02</v>
      </c>
      <c r="F12" s="9">
        <v>7.4947196293520486</v>
      </c>
      <c r="G12" s="9">
        <v>5.9392970536646015</v>
      </c>
      <c r="H12" s="9">
        <v>0.31378564953629456</v>
      </c>
      <c r="I12" s="9">
        <v>1</v>
      </c>
      <c r="J12" s="9"/>
      <c r="K12" s="9"/>
      <c r="L12" s="10">
        <v>0.22102667910304499</v>
      </c>
      <c r="M12" s="10">
        <v>1</v>
      </c>
      <c r="N12" s="10">
        <v>0.22102667910304497</v>
      </c>
      <c r="O12" s="10">
        <v>1.2873346828339585</v>
      </c>
      <c r="P12" s="10">
        <v>5.8572341534455931E-2</v>
      </c>
      <c r="Q12" s="10">
        <v>0</v>
      </c>
      <c r="R12" s="10">
        <v>5.8572341534455931E-2</v>
      </c>
      <c r="S12" s="10">
        <v>0.2650012286849267</v>
      </c>
      <c r="T12" s="10">
        <v>0.24157229207114431</v>
      </c>
      <c r="U12" s="10">
        <v>2.3428936613782373E-2</v>
      </c>
      <c r="V12" s="10">
        <v>0.2650012286849267</v>
      </c>
      <c r="W12" s="10">
        <v>0.24157229207114431</v>
      </c>
      <c r="X12" s="10">
        <v>2.3428936613782373E-2</v>
      </c>
      <c r="Y12" s="1">
        <v>86</v>
      </c>
      <c r="Z12" s="10">
        <v>0.85387196432176193</v>
      </c>
      <c r="AA12" s="1" t="s">
        <v>5</v>
      </c>
      <c r="AB12" s="1">
        <v>0.6</v>
      </c>
      <c r="AC12" s="1">
        <v>0.44</v>
      </c>
      <c r="AD12" s="1">
        <v>50</v>
      </c>
      <c r="AE12" s="5">
        <v>34</v>
      </c>
      <c r="AS12" s="5"/>
    </row>
    <row r="13" spans="2:45" x14ac:dyDescent="0.25">
      <c r="B13" s="5" t="s">
        <v>117</v>
      </c>
      <c r="C13" s="9">
        <v>0.33300000000000002</v>
      </c>
      <c r="D13" s="9">
        <v>0.66700000000000004</v>
      </c>
      <c r="E13" s="9"/>
      <c r="F13" s="9">
        <v>4.9914832731484644</v>
      </c>
      <c r="G13" s="9">
        <v>7.9230222695885786</v>
      </c>
      <c r="H13" s="9"/>
      <c r="I13" s="9">
        <v>1</v>
      </c>
      <c r="J13" s="9"/>
      <c r="K13" s="9"/>
      <c r="L13" s="10">
        <v>0.15486462051385122</v>
      </c>
      <c r="M13" s="10">
        <v>1</v>
      </c>
      <c r="N13" s="10">
        <v>0.15486462051385122</v>
      </c>
      <c r="O13" s="10">
        <v>1.1806753905994931</v>
      </c>
      <c r="P13" s="10">
        <v>3.9217967589695972E-2</v>
      </c>
      <c r="Q13" s="10">
        <v>0</v>
      </c>
      <c r="R13" s="10">
        <v>3.9217967589695972E-2</v>
      </c>
      <c r="S13" s="10">
        <v>0.25324032990600515</v>
      </c>
      <c r="T13" s="10">
        <v>0.25324032990600515</v>
      </c>
      <c r="U13" s="10">
        <v>0</v>
      </c>
      <c r="V13" s="10">
        <v>0.25324032990600515</v>
      </c>
      <c r="W13" s="10">
        <v>0.25324032990600515</v>
      </c>
      <c r="X13" s="10">
        <v>0</v>
      </c>
      <c r="Y13" s="1">
        <v>86</v>
      </c>
      <c r="Z13" s="10">
        <v>0.85387196432176193</v>
      </c>
      <c r="AA13" s="1" t="s">
        <v>5</v>
      </c>
      <c r="AB13" s="1">
        <v>0.5</v>
      </c>
      <c r="AC13" s="1">
        <v>0.5</v>
      </c>
      <c r="AD13" s="1">
        <v>100</v>
      </c>
      <c r="AE13" s="1">
        <v>36</v>
      </c>
      <c r="AS13" s="5"/>
    </row>
    <row r="14" spans="2:45" x14ac:dyDescent="0.25">
      <c r="B14" s="5" t="s">
        <v>93</v>
      </c>
      <c r="C14" s="9">
        <v>0.24044389642416769</v>
      </c>
      <c r="D14" s="9">
        <v>0.75955610357583225</v>
      </c>
      <c r="E14" s="9"/>
      <c r="F14" s="9">
        <v>3.604119180576201</v>
      </c>
      <c r="G14" s="9">
        <v>6.2690866078594469</v>
      </c>
      <c r="H14" s="9"/>
      <c r="I14" s="9">
        <v>1</v>
      </c>
      <c r="J14" s="9"/>
      <c r="K14" s="9"/>
      <c r="L14" s="10">
        <v>0.14232244900188032</v>
      </c>
      <c r="M14" s="10">
        <v>0.70258941365485106</v>
      </c>
      <c r="N14" s="10">
        <v>0.20256845069942458</v>
      </c>
      <c r="O14" s="10">
        <v>0.86863227082371142</v>
      </c>
      <c r="P14" s="10">
        <v>3.8244634812640378E-2</v>
      </c>
      <c r="Q14" s="10">
        <v>0</v>
      </c>
      <c r="R14" s="10">
        <v>3.8244634812640378E-2</v>
      </c>
      <c r="S14" s="10">
        <v>0.18879857490438423</v>
      </c>
      <c r="T14" s="10">
        <v>0.18879857490438423</v>
      </c>
      <c r="U14" s="10">
        <v>0</v>
      </c>
      <c r="V14" s="10">
        <v>0.2687182175465172</v>
      </c>
      <c r="W14" s="10">
        <v>0.2687182175465172</v>
      </c>
      <c r="X14" s="10">
        <v>0</v>
      </c>
      <c r="Y14" s="1">
        <v>87</v>
      </c>
      <c r="Z14" s="10">
        <v>0.88605664769316317</v>
      </c>
      <c r="AA14" s="1" t="s">
        <v>5</v>
      </c>
      <c r="AB14" s="1">
        <v>0.1</v>
      </c>
      <c r="AC14" s="1">
        <v>0.1</v>
      </c>
      <c r="AD14" s="1">
        <v>160</v>
      </c>
      <c r="AE14" s="1">
        <v>37</v>
      </c>
      <c r="AS14" s="5"/>
    </row>
    <row r="15" spans="2:45" x14ac:dyDescent="0.25">
      <c r="B15" s="5" t="s">
        <v>62</v>
      </c>
      <c r="C15" s="9">
        <v>0.5</v>
      </c>
      <c r="D15" s="9">
        <v>0.5</v>
      </c>
      <c r="E15" s="9"/>
      <c r="F15" s="9">
        <v>7.4947196293520486</v>
      </c>
      <c r="G15" s="9">
        <v>4.1268094472191654</v>
      </c>
      <c r="H15" s="9"/>
      <c r="I15" s="9">
        <v>1</v>
      </c>
      <c r="J15" s="9"/>
      <c r="K15" s="9"/>
      <c r="L15" s="10">
        <v>0.13915235672662171</v>
      </c>
      <c r="M15" s="10">
        <v>0.80858157988592205</v>
      </c>
      <c r="N15" s="10">
        <v>0.17209439367423368</v>
      </c>
      <c r="O15" s="10">
        <v>0.97092599606698071</v>
      </c>
      <c r="P15" s="10">
        <v>3.8160713073204684E-2</v>
      </c>
      <c r="Q15" s="10">
        <v>0</v>
      </c>
      <c r="R15" s="10">
        <v>1.2720237691068228E-2</v>
      </c>
      <c r="S15" s="10">
        <v>0.22174291828146975</v>
      </c>
      <c r="T15" s="10">
        <v>0.22174291828146975</v>
      </c>
      <c r="U15" s="10">
        <v>2.5440475382136455E-2</v>
      </c>
      <c r="V15" s="10">
        <v>0.27423691535584344</v>
      </c>
      <c r="W15" s="10">
        <v>0.27423691535584344</v>
      </c>
      <c r="X15" s="10">
        <v>0</v>
      </c>
      <c r="Y15" s="1">
        <v>88</v>
      </c>
      <c r="Z15" s="10">
        <v>0.92081875395237522</v>
      </c>
      <c r="AA15" s="1" t="s">
        <v>5</v>
      </c>
      <c r="AB15" s="1">
        <v>0.5</v>
      </c>
      <c r="AC15" s="1">
        <v>0.5</v>
      </c>
      <c r="AD15" s="1">
        <v>100</v>
      </c>
      <c r="AE15" s="1">
        <v>38</v>
      </c>
      <c r="AS15" s="5"/>
    </row>
    <row r="16" spans="2:45" x14ac:dyDescent="0.25">
      <c r="B16" s="5" t="s">
        <v>64</v>
      </c>
      <c r="C16" s="9">
        <v>0.43250214961306965</v>
      </c>
      <c r="D16" s="9">
        <v>0.56749785038693035</v>
      </c>
      <c r="E16" s="9"/>
      <c r="F16" s="9">
        <v>6.4829647008840592</v>
      </c>
      <c r="G16" s="9">
        <v>5.4839663940794967</v>
      </c>
      <c r="H16" s="9"/>
      <c r="I16" s="9">
        <v>0.6</v>
      </c>
      <c r="J16" s="9">
        <v>0.4</v>
      </c>
      <c r="K16" s="9"/>
      <c r="L16" s="10">
        <v>8.1476057042207423E-2</v>
      </c>
      <c r="M16" s="10">
        <v>0.93925583360461418</v>
      </c>
      <c r="N16" s="10">
        <v>8.6745329788928724E-2</v>
      </c>
      <c r="O16" s="10">
        <v>1.0705228143948373</v>
      </c>
      <c r="P16" s="10">
        <v>2.2182629935841598E-2</v>
      </c>
      <c r="Q16" s="10">
        <v>0</v>
      </c>
      <c r="R16" s="10">
        <v>2.2182629935841598E-2</v>
      </c>
      <c r="S16" s="10">
        <v>0.25572131652294161</v>
      </c>
      <c r="T16" s="10">
        <v>0.22121500328941021</v>
      </c>
      <c r="U16" s="10">
        <v>3.4506313233531372E-2</v>
      </c>
      <c r="V16" s="10">
        <v>0.27225949243408071</v>
      </c>
      <c r="W16" s="10">
        <v>0.25500633581731497</v>
      </c>
      <c r="X16" s="10">
        <v>1.7253156616765686E-2</v>
      </c>
      <c r="Y16" s="1">
        <v>88.1</v>
      </c>
      <c r="Z16" s="10">
        <v>0.9244530386074693</v>
      </c>
      <c r="AA16" s="9" t="s">
        <v>6</v>
      </c>
      <c r="AB16" s="9">
        <v>0.5</v>
      </c>
      <c r="AC16" s="9">
        <v>1</v>
      </c>
      <c r="AD16" s="9">
        <v>10</v>
      </c>
      <c r="AE16" s="9">
        <v>7</v>
      </c>
      <c r="AS16" s="5"/>
    </row>
    <row r="17" spans="2:45" x14ac:dyDescent="0.25">
      <c r="B17" s="5" t="s">
        <v>40</v>
      </c>
      <c r="C17" s="9">
        <v>0.42483660130718953</v>
      </c>
      <c r="D17" s="9">
        <v>0.57516339869281052</v>
      </c>
      <c r="E17" s="9"/>
      <c r="F17" s="9">
        <v>6.3680624301684068</v>
      </c>
      <c r="G17" s="9">
        <v>4.7471794948403474</v>
      </c>
      <c r="H17" s="9"/>
      <c r="I17" s="9">
        <v>1</v>
      </c>
      <c r="J17" s="9"/>
      <c r="K17" s="9"/>
      <c r="L17" s="10">
        <v>0.14005574528981776</v>
      </c>
      <c r="M17" s="10">
        <v>0.77837674594186479</v>
      </c>
      <c r="N17" s="10">
        <v>0.17993310568437537</v>
      </c>
      <c r="O17" s="10">
        <v>0.94177511544665216</v>
      </c>
      <c r="P17" s="10">
        <v>3.8184977590837735E-2</v>
      </c>
      <c r="Q17" s="10">
        <v>0</v>
      </c>
      <c r="R17" s="10">
        <v>3.8184977590837735E-2</v>
      </c>
      <c r="S17" s="10">
        <v>0.21221763191159967</v>
      </c>
      <c r="T17" s="10">
        <v>0.21221763191159967</v>
      </c>
      <c r="U17" s="10">
        <v>0</v>
      </c>
      <c r="V17" s="10">
        <v>0.2726412794549874</v>
      </c>
      <c r="W17" s="10">
        <v>0.2726412794549874</v>
      </c>
      <c r="X17" s="10">
        <v>0</v>
      </c>
      <c r="Y17" s="1">
        <v>90.3</v>
      </c>
      <c r="Z17" s="10">
        <v>1.0132282657337552</v>
      </c>
      <c r="AA17" s="9" t="s">
        <v>5</v>
      </c>
      <c r="AB17" s="9">
        <v>1</v>
      </c>
      <c r="AC17" s="9">
        <v>1</v>
      </c>
      <c r="AD17" s="9">
        <v>40</v>
      </c>
      <c r="AE17" s="9">
        <v>10</v>
      </c>
      <c r="AS17" s="5"/>
    </row>
    <row r="18" spans="2:45" x14ac:dyDescent="0.25">
      <c r="B18" s="5" t="s">
        <v>118</v>
      </c>
      <c r="C18" s="9">
        <v>0.33300000000000002</v>
      </c>
      <c r="D18" s="9">
        <v>0.66700000000000004</v>
      </c>
      <c r="E18" s="9">
        <v>0.02</v>
      </c>
      <c r="F18" s="9">
        <v>4.9914832731484644</v>
      </c>
      <c r="G18" s="9">
        <v>7.9230222695885786</v>
      </c>
      <c r="H18" s="9"/>
      <c r="I18" s="9">
        <v>1</v>
      </c>
      <c r="J18" s="9"/>
      <c r="K18" s="9"/>
      <c r="L18" s="10">
        <v>0.17393877666695223</v>
      </c>
      <c r="M18" s="10">
        <v>0.99290994927202503</v>
      </c>
      <c r="N18" s="10">
        <v>0.17518081754994952</v>
      </c>
      <c r="O18" s="10">
        <v>1.1946568469288068</v>
      </c>
      <c r="P18" s="10">
        <v>4.4013881636556527E-2</v>
      </c>
      <c r="Q18" s="10">
        <v>5.3822498844369182E-3</v>
      </c>
      <c r="R18" s="10">
        <v>3.8631631752119609E-2</v>
      </c>
      <c r="S18" s="10">
        <v>0.25124829448867481</v>
      </c>
      <c r="T18" s="10">
        <v>0.25124829448867481</v>
      </c>
      <c r="U18" s="10">
        <v>0</v>
      </c>
      <c r="V18" s="10">
        <v>0.25304237778348715</v>
      </c>
      <c r="W18" s="10">
        <v>0.25304237778348715</v>
      </c>
      <c r="X18" s="10">
        <v>0</v>
      </c>
      <c r="Y18" s="1">
        <v>91</v>
      </c>
      <c r="Z18" s="10">
        <v>1.0457574905606752</v>
      </c>
      <c r="AA18" s="1" t="s">
        <v>5</v>
      </c>
      <c r="AB18" s="1">
        <v>0.5</v>
      </c>
      <c r="AC18" s="1">
        <v>0.5</v>
      </c>
      <c r="AD18" s="1">
        <v>100</v>
      </c>
      <c r="AE18" s="1">
        <v>36</v>
      </c>
      <c r="AS18" s="5"/>
    </row>
    <row r="19" spans="2:45" x14ac:dyDescent="0.25">
      <c r="B19" s="5" t="s">
        <v>65</v>
      </c>
      <c r="C19" s="9">
        <v>0.64006544264679144</v>
      </c>
      <c r="D19" s="9">
        <v>0.35993455735320845</v>
      </c>
      <c r="E19" s="9"/>
      <c r="F19" s="9">
        <v>9.5942220741496307</v>
      </c>
      <c r="G19" s="9">
        <v>3.4781964640871408</v>
      </c>
      <c r="H19" s="9"/>
      <c r="I19" s="9">
        <v>0.6</v>
      </c>
      <c r="J19" s="9">
        <v>0.4</v>
      </c>
      <c r="K19" s="9"/>
      <c r="L19" s="10">
        <v>7.9128788384492846E-2</v>
      </c>
      <c r="M19" s="10">
        <v>0.98509309319726013</v>
      </c>
      <c r="N19" s="10">
        <v>8.0326203615608632E-2</v>
      </c>
      <c r="O19" s="10">
        <v>1.1125783633722766</v>
      </c>
      <c r="P19" s="10">
        <v>2.2043267937924684E-2</v>
      </c>
      <c r="Q19" s="10">
        <v>0</v>
      </c>
      <c r="R19" s="10">
        <v>2.2043267937924684E-2</v>
      </c>
      <c r="S19" s="10">
        <v>0.2744218815993108</v>
      </c>
      <c r="T19" s="10">
        <v>0.24013235369587241</v>
      </c>
      <c r="U19" s="10">
        <v>3.4289527903438401E-2</v>
      </c>
      <c r="V19" s="10">
        <v>0.27857456670276254</v>
      </c>
      <c r="W19" s="10">
        <v>0.26142980275104333</v>
      </c>
      <c r="X19" s="10">
        <v>1.71447639517192E-2</v>
      </c>
      <c r="Y19" s="1">
        <v>91.6</v>
      </c>
      <c r="Z19" s="10">
        <v>1.075720713938118</v>
      </c>
      <c r="AA19" s="9" t="s">
        <v>6</v>
      </c>
      <c r="AB19" s="9">
        <v>0.5</v>
      </c>
      <c r="AC19" s="9">
        <v>1</v>
      </c>
      <c r="AD19" s="9">
        <v>10</v>
      </c>
      <c r="AE19" s="9">
        <v>7</v>
      </c>
      <c r="AS19" s="5"/>
    </row>
    <row r="20" spans="2:45" x14ac:dyDescent="0.25">
      <c r="B20" s="5" t="s">
        <v>66</v>
      </c>
      <c r="C20" s="9">
        <v>0.87275882012724115</v>
      </c>
      <c r="D20" s="9">
        <v>0.12724117987275882</v>
      </c>
      <c r="E20" s="9"/>
      <c r="F20" s="9">
        <v>13.082165321795536</v>
      </c>
      <c r="G20" s="9">
        <v>1.2295841365557074</v>
      </c>
      <c r="H20" s="9"/>
      <c r="I20" s="9">
        <v>0.6</v>
      </c>
      <c r="J20" s="9">
        <v>0.4</v>
      </c>
      <c r="K20" s="9"/>
      <c r="L20" s="10">
        <v>7.6653099936215038E-2</v>
      </c>
      <c r="M20" s="10">
        <v>1.0334381233672256</v>
      </c>
      <c r="N20" s="10">
        <v>7.4172897441075775E-2</v>
      </c>
      <c r="O20" s="10">
        <v>1.1569347843755722</v>
      </c>
      <c r="P20" s="10">
        <v>2.1889100478487408E-2</v>
      </c>
      <c r="Q20" s="10">
        <v>0</v>
      </c>
      <c r="R20" s="10">
        <v>2.1889100478487408E-2</v>
      </c>
      <c r="S20" s="10">
        <v>0.29510914678608163</v>
      </c>
      <c r="T20" s="10">
        <v>0.26105943493065681</v>
      </c>
      <c r="U20" s="10">
        <v>3.4049711855424859E-2</v>
      </c>
      <c r="V20" s="10">
        <v>0.28556053827831984</v>
      </c>
      <c r="W20" s="10">
        <v>0.26853568235060737</v>
      </c>
      <c r="X20" s="10">
        <v>1.702485592771243E-2</v>
      </c>
      <c r="Y20" s="1">
        <v>91.7</v>
      </c>
      <c r="Z20" s="10">
        <v>1.0809219076239263</v>
      </c>
      <c r="AA20" s="9" t="s">
        <v>6</v>
      </c>
      <c r="AB20" s="9">
        <v>0.5</v>
      </c>
      <c r="AC20" s="9">
        <v>1</v>
      </c>
      <c r="AD20" s="9">
        <v>10</v>
      </c>
      <c r="AE20" s="9">
        <v>7</v>
      </c>
      <c r="AS20" s="5"/>
    </row>
    <row r="21" spans="2:45" x14ac:dyDescent="0.25">
      <c r="B21" s="5" t="s">
        <v>103</v>
      </c>
      <c r="C21" s="9">
        <v>0.5</v>
      </c>
      <c r="D21" s="9">
        <v>0.5</v>
      </c>
      <c r="E21" s="9"/>
      <c r="F21" s="9">
        <v>6.8549983970430155</v>
      </c>
      <c r="G21" s="9">
        <v>5.9392970536646015</v>
      </c>
      <c r="H21" s="9"/>
      <c r="I21" s="9">
        <v>1</v>
      </c>
      <c r="J21" s="9"/>
      <c r="K21" s="9"/>
      <c r="L21" s="10">
        <v>0.33491484405606825</v>
      </c>
      <c r="M21" s="10">
        <v>1</v>
      </c>
      <c r="N21" s="10">
        <v>0.33491484405606819</v>
      </c>
      <c r="O21" s="10">
        <v>1.3609681218326808</v>
      </c>
      <c r="P21" s="10">
        <v>8.6962953084569999E-2</v>
      </c>
      <c r="Q21" s="10">
        <v>4.6373471671064537E-2</v>
      </c>
      <c r="R21" s="10">
        <v>4.0589481413505463E-2</v>
      </c>
      <c r="S21" s="10">
        <v>0.2596569086976972</v>
      </c>
      <c r="T21" s="10">
        <v>0.2596569086976972</v>
      </c>
      <c r="U21" s="10">
        <v>0</v>
      </c>
      <c r="V21" s="10">
        <v>0.2596569086976972</v>
      </c>
      <c r="W21" s="10">
        <v>0.2596569086976972</v>
      </c>
      <c r="X21" s="10">
        <v>0</v>
      </c>
      <c r="Y21" s="1">
        <v>91.78</v>
      </c>
      <c r="Z21" s="10">
        <v>1.0851281824599499</v>
      </c>
      <c r="AA21" s="1" t="s">
        <v>5</v>
      </c>
      <c r="AB21" s="1">
        <v>1</v>
      </c>
      <c r="AC21" s="1">
        <v>1</v>
      </c>
      <c r="AD21" s="1">
        <v>50</v>
      </c>
      <c r="AE21" s="1">
        <v>38</v>
      </c>
      <c r="AS21" s="5"/>
    </row>
    <row r="22" spans="2:45" x14ac:dyDescent="0.25">
      <c r="B22" s="5" t="s">
        <v>113</v>
      </c>
      <c r="C22" s="9">
        <v>0.1</v>
      </c>
      <c r="D22" s="9">
        <v>0.45</v>
      </c>
      <c r="E22" s="9">
        <v>0.45</v>
      </c>
      <c r="F22" s="9">
        <v>1.3709996794086032</v>
      </c>
      <c r="G22" s="9">
        <v>6.7452476664168435</v>
      </c>
      <c r="H22" s="9">
        <v>3.7141285024972488</v>
      </c>
      <c r="I22" s="9">
        <v>1</v>
      </c>
      <c r="J22" s="9"/>
      <c r="K22" s="9"/>
      <c r="L22" s="10">
        <v>0.17174057262699097</v>
      </c>
      <c r="M22" s="10">
        <v>0.826925360582763</v>
      </c>
      <c r="N22" s="10">
        <v>0.20768570032240805</v>
      </c>
      <c r="O22" s="10">
        <v>1.0219654285423558</v>
      </c>
      <c r="P22" s="10">
        <v>4.7244914118630334E-2</v>
      </c>
      <c r="Q22" s="10">
        <v>8.7875138960155381E-3</v>
      </c>
      <c r="R22" s="10">
        <v>3.8457400222614797E-2</v>
      </c>
      <c r="S22" s="10">
        <v>0.22748274939145094</v>
      </c>
      <c r="T22" s="10">
        <v>0.22748274939145094</v>
      </c>
      <c r="U22" s="10">
        <v>0</v>
      </c>
      <c r="V22" s="10">
        <v>0.27509465815770356</v>
      </c>
      <c r="W22" s="10">
        <v>0.27509465815770356</v>
      </c>
      <c r="X22" s="10">
        <v>0</v>
      </c>
      <c r="Y22" s="1">
        <v>92.2</v>
      </c>
      <c r="Z22" s="10">
        <v>1.1079053973095199</v>
      </c>
      <c r="AA22" s="1" t="s">
        <v>5</v>
      </c>
      <c r="AB22" s="1">
        <v>0.5</v>
      </c>
      <c r="AC22" s="1">
        <v>1</v>
      </c>
      <c r="AD22" s="1">
        <v>150</v>
      </c>
      <c r="AE22" s="1">
        <v>39</v>
      </c>
      <c r="AS22" s="5"/>
    </row>
    <row r="23" spans="2:45" x14ac:dyDescent="0.25">
      <c r="B23" s="5" t="s">
        <v>116</v>
      </c>
      <c r="C23" s="9">
        <v>0.5</v>
      </c>
      <c r="D23" s="9">
        <v>0.5</v>
      </c>
      <c r="E23" s="9">
        <v>0.05</v>
      </c>
      <c r="F23" s="9">
        <v>7.4947196293520486</v>
      </c>
      <c r="G23" s="9">
        <v>5.9392970536646015</v>
      </c>
      <c r="H23" s="9">
        <v>0.68549983970430162</v>
      </c>
      <c r="I23" s="9">
        <v>1</v>
      </c>
      <c r="J23" s="9"/>
      <c r="K23" s="9"/>
      <c r="L23" s="10">
        <v>0.15071502347999757</v>
      </c>
      <c r="M23" s="10">
        <v>1.045087136966161</v>
      </c>
      <c r="N23" s="10">
        <v>0.14421287771038521</v>
      </c>
      <c r="O23" s="10">
        <v>1.2634328658953999</v>
      </c>
      <c r="P23" s="10">
        <v>3.9541912748719335E-2</v>
      </c>
      <c r="Q23" s="10">
        <v>4.0544425249806719E-3</v>
      </c>
      <c r="R23" s="10">
        <v>3.5487470223738667E-2</v>
      </c>
      <c r="S23" s="10">
        <v>0.27419127456931541</v>
      </c>
      <c r="T23" s="10">
        <v>0.25053296108682294</v>
      </c>
      <c r="U23" s="10">
        <v>2.3658313482492442E-2</v>
      </c>
      <c r="V23" s="10">
        <v>0.26236211782806917</v>
      </c>
      <c r="W23" s="10">
        <v>0.25053296108682294</v>
      </c>
      <c r="X23" s="10">
        <v>1.1829156741246221E-2</v>
      </c>
      <c r="Y23" s="1">
        <v>92.2</v>
      </c>
      <c r="Z23" s="10">
        <v>1.1079053973095199</v>
      </c>
      <c r="AA23" s="1" t="s">
        <v>5</v>
      </c>
      <c r="AB23" s="1">
        <v>0.5</v>
      </c>
      <c r="AC23" s="1">
        <v>0.5</v>
      </c>
      <c r="AD23" s="1">
        <v>50</v>
      </c>
      <c r="AE23" s="1">
        <v>40</v>
      </c>
      <c r="AS23" s="5"/>
    </row>
    <row r="24" spans="2:45" x14ac:dyDescent="0.25">
      <c r="B24" s="5" t="s">
        <v>79</v>
      </c>
      <c r="C24" s="9">
        <v>1</v>
      </c>
      <c r="D24" s="9"/>
      <c r="E24" s="9"/>
      <c r="F24" s="9">
        <v>9.631602308033731</v>
      </c>
      <c r="G24" s="9"/>
      <c r="H24" s="9"/>
      <c r="I24" s="9">
        <v>3.57</v>
      </c>
      <c r="J24" s="9">
        <v>0</v>
      </c>
      <c r="K24" s="9"/>
      <c r="L24" s="10">
        <v>0.4690537390648834</v>
      </c>
      <c r="M24" s="10">
        <v>0.73452686953244173</v>
      </c>
      <c r="N24" s="10">
        <v>0.63857941556781506</v>
      </c>
      <c r="O24" s="10">
        <v>1.4381074781297667</v>
      </c>
      <c r="P24" s="10">
        <v>0.10140814491778125</v>
      </c>
      <c r="Q24" s="10">
        <v>0</v>
      </c>
      <c r="R24" s="10">
        <v>0.10140814491778125</v>
      </c>
      <c r="S24" s="10">
        <v>0.15880271497259377</v>
      </c>
      <c r="T24" s="10">
        <v>9.1197285027406261E-2</v>
      </c>
      <c r="U24" s="10">
        <v>6.7605429945187506E-2</v>
      </c>
      <c r="V24" s="10">
        <v>0.21619728502740629</v>
      </c>
      <c r="W24" s="10">
        <v>0.18239457005481252</v>
      </c>
      <c r="X24" s="10">
        <v>3.3802714972593753E-2</v>
      </c>
      <c r="Y24" s="1">
        <v>92.8</v>
      </c>
      <c r="Z24" s="10">
        <v>1.1426675035687313</v>
      </c>
      <c r="AA24" s="1" t="s">
        <v>6</v>
      </c>
      <c r="AB24" s="1">
        <v>1</v>
      </c>
      <c r="AC24" s="1">
        <v>1</v>
      </c>
      <c r="AD24" s="1">
        <v>12</v>
      </c>
      <c r="AE24" s="1">
        <v>41</v>
      </c>
      <c r="AS24" s="5"/>
    </row>
    <row r="25" spans="2:45" x14ac:dyDescent="0.25">
      <c r="B25" s="5" t="s">
        <v>21</v>
      </c>
      <c r="C25" s="9">
        <v>0.5</v>
      </c>
      <c r="D25" s="9">
        <v>0.5</v>
      </c>
      <c r="E25" s="9"/>
      <c r="F25" s="9">
        <v>4.1268094472191654</v>
      </c>
      <c r="G25" s="9">
        <v>7.4947196293520486</v>
      </c>
      <c r="H25" s="9"/>
      <c r="I25" s="9">
        <v>1</v>
      </c>
      <c r="J25" s="9"/>
      <c r="K25" s="9"/>
      <c r="L25" s="10">
        <v>4.6384118908873902E-2</v>
      </c>
      <c r="M25" s="10">
        <v>0.90134981770366984</v>
      </c>
      <c r="N25" s="10">
        <v>5.1460729228353014E-2</v>
      </c>
      <c r="O25" s="10">
        <v>1.0173101149758546</v>
      </c>
      <c r="P25" s="10">
        <v>1.256046558333769E-2</v>
      </c>
      <c r="Q25" s="10">
        <v>0</v>
      </c>
      <c r="R25" s="10">
        <v>1.256046558333769E-2</v>
      </c>
      <c r="S25" s="10">
        <v>0.24407865515472185</v>
      </c>
      <c r="T25" s="10">
        <v>0.21895772398804647</v>
      </c>
      <c r="U25" s="10">
        <v>2.5120931166675381E-2</v>
      </c>
      <c r="V25" s="10">
        <v>0.27079237201883566</v>
      </c>
      <c r="W25" s="10">
        <v>0.27079237201883566</v>
      </c>
      <c r="X25" s="10">
        <v>0</v>
      </c>
      <c r="Y25" s="1">
        <v>93</v>
      </c>
      <c r="Z25" s="10">
        <v>1.1549019599857435</v>
      </c>
      <c r="AA25" s="9" t="s">
        <v>6</v>
      </c>
      <c r="AB25" s="9">
        <v>0.5</v>
      </c>
      <c r="AC25" s="9">
        <v>1</v>
      </c>
      <c r="AD25" s="9">
        <v>10</v>
      </c>
      <c r="AE25" s="9" t="s">
        <v>14</v>
      </c>
      <c r="AS25" s="5"/>
    </row>
    <row r="26" spans="2:45" x14ac:dyDescent="0.25">
      <c r="B26" s="5" t="s">
        <v>32</v>
      </c>
      <c r="C26" s="9">
        <v>0.3</v>
      </c>
      <c r="D26" s="9">
        <v>0.7</v>
      </c>
      <c r="E26" s="9"/>
      <c r="F26" s="9">
        <v>4.496831777611229</v>
      </c>
      <c r="G26" s="9">
        <v>8.3150158751304417</v>
      </c>
      <c r="H26" s="9"/>
      <c r="I26" s="9">
        <v>0.1</v>
      </c>
      <c r="J26" s="9">
        <v>0.4</v>
      </c>
      <c r="K26" s="9"/>
      <c r="L26" s="10">
        <v>6.6266446287446074E-2</v>
      </c>
      <c r="M26" s="10">
        <v>1.0254870947259409</v>
      </c>
      <c r="N26" s="10">
        <v>6.4619483393065641E-2</v>
      </c>
      <c r="O26" s="10">
        <v>1.1248867641571101</v>
      </c>
      <c r="P26" s="10">
        <v>1.7133611588737205E-2</v>
      </c>
      <c r="Q26" s="10">
        <v>0</v>
      </c>
      <c r="R26" s="10">
        <v>1.7133611588737205E-2</v>
      </c>
      <c r="S26" s="10">
        <v>0.26514621734929911</v>
      </c>
      <c r="T26" s="10">
        <v>0.25328448624940408</v>
      </c>
      <c r="U26" s="10">
        <v>1.1861731099894987E-2</v>
      </c>
      <c r="V26" s="10">
        <v>0.25855636673824628</v>
      </c>
      <c r="W26" s="10">
        <v>0.25328448624940408</v>
      </c>
      <c r="X26" s="10">
        <v>5.2718804888422163E-3</v>
      </c>
      <c r="Y26" s="1">
        <v>93.6</v>
      </c>
      <c r="Z26" s="10">
        <v>1.1938200260161125</v>
      </c>
      <c r="AA26" s="9" t="s">
        <v>6</v>
      </c>
      <c r="AB26" s="9">
        <v>0.4</v>
      </c>
      <c r="AC26" s="9">
        <v>0.8</v>
      </c>
      <c r="AD26" s="9">
        <v>10</v>
      </c>
      <c r="AE26" s="5">
        <v>1</v>
      </c>
      <c r="AS26" s="5"/>
    </row>
    <row r="27" spans="2:45" x14ac:dyDescent="0.25">
      <c r="B27" s="5" t="s">
        <v>81</v>
      </c>
      <c r="C27" s="9">
        <v>1</v>
      </c>
      <c r="D27" s="9"/>
      <c r="E27" s="9"/>
      <c r="F27" s="9">
        <v>9.631602308033731</v>
      </c>
      <c r="G27" s="9"/>
      <c r="H27" s="9"/>
      <c r="I27" s="9">
        <v>0.84</v>
      </c>
      <c r="J27" s="9">
        <v>2.7</v>
      </c>
      <c r="K27" s="9"/>
      <c r="L27" s="10">
        <v>0.25966009398461387</v>
      </c>
      <c r="M27" s="10">
        <v>0.69698351957453464</v>
      </c>
      <c r="N27" s="10">
        <v>0.37254839848024002</v>
      </c>
      <c r="O27" s="10">
        <v>1.0864736605514556</v>
      </c>
      <c r="P27" s="10">
        <v>5.6817675643967593E-2</v>
      </c>
      <c r="Q27" s="10">
        <v>0</v>
      </c>
      <c r="R27" s="10">
        <v>5.6817675643967593E-2</v>
      </c>
      <c r="S27" s="10">
        <v>0.15251085731611649</v>
      </c>
      <c r="T27" s="10">
        <v>0.10483625591370692</v>
      </c>
      <c r="U27" s="10">
        <v>4.7674601402409582E-2</v>
      </c>
      <c r="V27" s="10">
        <v>0.21881558606897183</v>
      </c>
      <c r="W27" s="10">
        <v>0.20967251182741384</v>
      </c>
      <c r="X27" s="10">
        <v>9.1430742415580021E-3</v>
      </c>
      <c r="Y27" s="1">
        <v>93.9</v>
      </c>
      <c r="Z27" s="10">
        <v>1.2146701649892333</v>
      </c>
      <c r="AA27" s="1" t="s">
        <v>6</v>
      </c>
      <c r="AB27" s="1">
        <v>1</v>
      </c>
      <c r="AC27" s="1">
        <v>1</v>
      </c>
      <c r="AD27" s="1">
        <v>12</v>
      </c>
      <c r="AE27" s="1">
        <v>41</v>
      </c>
      <c r="AS27" s="5"/>
    </row>
    <row r="28" spans="2:45" x14ac:dyDescent="0.25">
      <c r="B28" s="5" t="s">
        <v>90</v>
      </c>
      <c r="C28" s="9">
        <v>1</v>
      </c>
      <c r="D28" s="9"/>
      <c r="E28" s="9"/>
      <c r="F28" s="9">
        <v>4.5394014648455068</v>
      </c>
      <c r="G28" s="9"/>
      <c r="H28" s="9"/>
      <c r="I28" s="9">
        <v>1</v>
      </c>
      <c r="J28" s="9"/>
      <c r="K28" s="9"/>
      <c r="L28" s="10">
        <v>4.4058671952428151E-2</v>
      </c>
      <c r="M28" s="10">
        <v>0.58811734390485626</v>
      </c>
      <c r="N28" s="10">
        <v>7.491476388010726E-2</v>
      </c>
      <c r="O28" s="10">
        <v>0.69826402378592667</v>
      </c>
      <c r="P28" s="10">
        <v>1.1238616070074245E-2</v>
      </c>
      <c r="Q28" s="10">
        <v>0</v>
      </c>
      <c r="R28" s="10">
        <v>1.1238616070074245E-2</v>
      </c>
      <c r="S28" s="10">
        <v>0.1500187077684767</v>
      </c>
      <c r="T28" s="10">
        <v>0.12754147562832821</v>
      </c>
      <c r="U28" s="10">
        <v>2.247723214014849E-2</v>
      </c>
      <c r="V28" s="10">
        <v>0.25508295125665642</v>
      </c>
      <c r="W28" s="10">
        <v>0.25508295125665642</v>
      </c>
      <c r="X28" s="10">
        <v>0</v>
      </c>
      <c r="Y28" s="1">
        <v>94</v>
      </c>
      <c r="Z28" s="10">
        <v>1.2218487496163568</v>
      </c>
      <c r="AA28" s="1" t="s">
        <v>5</v>
      </c>
      <c r="AB28" s="1">
        <v>0.1</v>
      </c>
      <c r="AC28" s="1">
        <v>0.2</v>
      </c>
      <c r="AD28" s="1">
        <v>30</v>
      </c>
      <c r="AE28" s="1">
        <v>42</v>
      </c>
      <c r="AS28" s="5"/>
    </row>
    <row r="29" spans="2:45" x14ac:dyDescent="0.25">
      <c r="B29" s="5" t="s">
        <v>104</v>
      </c>
      <c r="C29" s="9">
        <v>0.5</v>
      </c>
      <c r="D29" s="9">
        <v>0.5</v>
      </c>
      <c r="E29" s="9">
        <v>2.5000000000000001E-3</v>
      </c>
      <c r="F29" s="9">
        <v>6.8549983970430155</v>
      </c>
      <c r="G29" s="9">
        <v>5.9392970536646015</v>
      </c>
      <c r="H29" s="9">
        <v>1.5464678107690913E-2</v>
      </c>
      <c r="I29" s="9">
        <v>1</v>
      </c>
      <c r="J29" s="9"/>
      <c r="K29" s="9"/>
      <c r="L29" s="10">
        <v>0.33383880000153437</v>
      </c>
      <c r="M29" s="10">
        <v>0.99839355574464517</v>
      </c>
      <c r="N29" s="10">
        <v>0.33437595633571865</v>
      </c>
      <c r="O29" s="10">
        <v>1.3582019272459571</v>
      </c>
      <c r="P29" s="10">
        <v>8.6708958102896874E-2</v>
      </c>
      <c r="Q29" s="10">
        <v>4.62380274540799E-2</v>
      </c>
      <c r="R29" s="10">
        <v>4.0470930648816975E-2</v>
      </c>
      <c r="S29" s="10">
        <v>0.25931576855316635</v>
      </c>
      <c r="T29" s="10">
        <v>0.25931576855316635</v>
      </c>
      <c r="U29" s="10">
        <v>0</v>
      </c>
      <c r="V29" s="10">
        <v>0.25973301516330138</v>
      </c>
      <c r="W29" s="10">
        <v>0.25973301516330138</v>
      </c>
      <c r="X29" s="10">
        <v>0</v>
      </c>
      <c r="Y29" s="1">
        <v>94.05</v>
      </c>
      <c r="Z29" s="10">
        <v>1.2254830342714504</v>
      </c>
      <c r="AA29" s="1" t="s">
        <v>5</v>
      </c>
      <c r="AB29" s="1">
        <v>1</v>
      </c>
      <c r="AC29" s="1">
        <v>1</v>
      </c>
      <c r="AD29" s="1">
        <v>50</v>
      </c>
      <c r="AE29" s="5">
        <v>38</v>
      </c>
      <c r="AS29" s="5"/>
    </row>
    <row r="30" spans="2:45" x14ac:dyDescent="0.25">
      <c r="B30" s="5" t="s">
        <v>82</v>
      </c>
      <c r="C30" s="9">
        <v>1</v>
      </c>
      <c r="D30" s="9"/>
      <c r="E30" s="9"/>
      <c r="F30" s="9">
        <v>9.631602308033731</v>
      </c>
      <c r="G30" s="9"/>
      <c r="H30" s="9"/>
      <c r="I30" s="9">
        <v>0.11</v>
      </c>
      <c r="J30" s="9">
        <v>3.9</v>
      </c>
      <c r="K30" s="9"/>
      <c r="L30" s="10">
        <v>0.21834281337697661</v>
      </c>
      <c r="M30" s="10">
        <v>0.7098258951246833</v>
      </c>
      <c r="N30" s="10">
        <v>0.30760051848858516</v>
      </c>
      <c r="O30" s="10">
        <v>1.0373401151901482</v>
      </c>
      <c r="P30" s="10">
        <v>4.7192535864374219E-2</v>
      </c>
      <c r="Q30" s="10">
        <v>0</v>
      </c>
      <c r="R30" s="10">
        <v>4.7192535864374219E-2</v>
      </c>
      <c r="S30" s="10">
        <v>0.15342150948333172</v>
      </c>
      <c r="T30" s="10">
        <v>0.10745620268398851</v>
      </c>
      <c r="U30" s="10">
        <v>4.5965306799343214E-2</v>
      </c>
      <c r="V30" s="10">
        <v>0.21613963443300802</v>
      </c>
      <c r="W30" s="10">
        <v>0.21491240536797701</v>
      </c>
      <c r="X30" s="10">
        <v>1.2272290650310082E-3</v>
      </c>
      <c r="Y30" s="1">
        <v>94.3</v>
      </c>
      <c r="Z30" s="10">
        <v>1.2441251443275083</v>
      </c>
      <c r="AA30" s="1" t="s">
        <v>6</v>
      </c>
      <c r="AB30" s="1">
        <v>1</v>
      </c>
      <c r="AC30" s="1">
        <v>1</v>
      </c>
      <c r="AD30" s="1">
        <v>12</v>
      </c>
      <c r="AE30" s="1">
        <v>41</v>
      </c>
      <c r="AS30" s="5"/>
    </row>
    <row r="31" spans="2:45" x14ac:dyDescent="0.25">
      <c r="B31" s="5" t="s">
        <v>114</v>
      </c>
      <c r="C31" s="9">
        <v>0.1</v>
      </c>
      <c r="D31" s="9">
        <v>0.45</v>
      </c>
      <c r="E31" s="9">
        <v>0.45</v>
      </c>
      <c r="F31" s="9">
        <v>1.3709996794086032</v>
      </c>
      <c r="G31" s="9">
        <v>6.7452476664168435</v>
      </c>
      <c r="H31" s="9">
        <v>3.7141285024972488</v>
      </c>
      <c r="I31" s="9">
        <v>1</v>
      </c>
      <c r="J31" s="9">
        <v>0.05</v>
      </c>
      <c r="K31" s="9"/>
      <c r="L31" s="10">
        <v>0.16937279227711274</v>
      </c>
      <c r="M31" s="10">
        <v>0.82586479373819577</v>
      </c>
      <c r="N31" s="10">
        <v>0.2050853766395144</v>
      </c>
      <c r="O31" s="10">
        <v>1.0205136787582363</v>
      </c>
      <c r="P31" s="10">
        <v>4.654384825355682E-2</v>
      </c>
      <c r="Q31" s="10">
        <v>8.6571162406004695E-3</v>
      </c>
      <c r="R31" s="10">
        <v>3.7886732012956351E-2</v>
      </c>
      <c r="S31" s="10">
        <v>0.22694864458994821</v>
      </c>
      <c r="T31" s="10">
        <v>0.2260014762896243</v>
      </c>
      <c r="U31" s="10">
        <v>9.4716830032390883E-4</v>
      </c>
      <c r="V31" s="10">
        <v>0.27480120996887092</v>
      </c>
      <c r="W31" s="10">
        <v>0.27480120996887092</v>
      </c>
      <c r="X31" s="10">
        <v>0</v>
      </c>
      <c r="Y31" s="1">
        <v>94.4</v>
      </c>
      <c r="Z31" s="10">
        <v>1.2518119729938</v>
      </c>
      <c r="AA31" s="1" t="s">
        <v>5</v>
      </c>
      <c r="AB31" s="1">
        <v>0.5</v>
      </c>
      <c r="AC31" s="1">
        <v>1</v>
      </c>
      <c r="AD31" s="1">
        <v>150</v>
      </c>
      <c r="AE31" s="5">
        <v>39</v>
      </c>
      <c r="AS31" s="5"/>
    </row>
    <row r="32" spans="2:45" x14ac:dyDescent="0.25">
      <c r="B32" s="5" t="s">
        <v>31</v>
      </c>
      <c r="C32" s="9">
        <v>0.3</v>
      </c>
      <c r="D32" s="9">
        <v>0.7</v>
      </c>
      <c r="E32" s="9"/>
      <c r="F32" s="9">
        <v>4.496831777611229</v>
      </c>
      <c r="G32" s="9">
        <v>8.3150158751304417</v>
      </c>
      <c r="H32" s="9"/>
      <c r="I32" s="9">
        <v>0.1</v>
      </c>
      <c r="J32" s="9">
        <v>0.4</v>
      </c>
      <c r="K32" s="9"/>
      <c r="L32" s="10">
        <v>2.6017584845539562E-2</v>
      </c>
      <c r="M32" s="10">
        <v>1.0468316527219714</v>
      </c>
      <c r="N32" s="10">
        <v>2.4853647458871392E-2</v>
      </c>
      <c r="O32" s="10">
        <v>1.1066720978667122</v>
      </c>
      <c r="P32" s="10">
        <v>6.6957481633545387E-3</v>
      </c>
      <c r="Q32" s="10">
        <v>0</v>
      </c>
      <c r="R32" s="10">
        <v>6.6957481633545387E-3</v>
      </c>
      <c r="S32" s="10">
        <v>0.26940706286410782</v>
      </c>
      <c r="T32" s="10">
        <v>0.25735471617006961</v>
      </c>
      <c r="U32" s="10">
        <v>1.2052346694038171E-2</v>
      </c>
      <c r="V32" s="10">
        <v>0.25735471617006961</v>
      </c>
      <c r="W32" s="10">
        <v>0.25735471617006961</v>
      </c>
      <c r="X32" s="10">
        <v>0</v>
      </c>
      <c r="Y32" s="1">
        <v>94.5</v>
      </c>
      <c r="Z32" s="10">
        <v>1.2596373105057566</v>
      </c>
      <c r="AA32" s="9" t="s">
        <v>6</v>
      </c>
      <c r="AB32" s="9">
        <v>0.4</v>
      </c>
      <c r="AC32" s="9">
        <v>0.8</v>
      </c>
      <c r="AD32" s="9">
        <v>10</v>
      </c>
      <c r="AE32" s="9">
        <v>1</v>
      </c>
      <c r="AS32" s="5"/>
    </row>
    <row r="33" spans="2:45" x14ac:dyDescent="0.25">
      <c r="B33" s="5" t="s">
        <v>46</v>
      </c>
      <c r="C33" s="9">
        <v>1</v>
      </c>
      <c r="D33" s="9"/>
      <c r="E33" s="9"/>
      <c r="F33" s="9">
        <v>9.631602308033731</v>
      </c>
      <c r="G33" s="9"/>
      <c r="H33" s="9"/>
      <c r="I33" s="9">
        <v>2</v>
      </c>
      <c r="J33" s="9">
        <v>2</v>
      </c>
      <c r="K33" s="9"/>
      <c r="L33" s="10">
        <v>0.34389071205067545</v>
      </c>
      <c r="M33" s="10">
        <v>0.75791803403800662</v>
      </c>
      <c r="N33" s="10">
        <v>0.45373074212063241</v>
      </c>
      <c r="O33" s="10">
        <v>1.2737541021140197</v>
      </c>
      <c r="P33" s="10">
        <v>7.7630094151900711E-2</v>
      </c>
      <c r="Q33" s="10">
        <v>0</v>
      </c>
      <c r="R33" s="10">
        <v>7.7630094151900711E-2</v>
      </c>
      <c r="S33" s="10">
        <v>0.17109286840269106</v>
      </c>
      <c r="T33" s="10">
        <v>9.3462774250790331E-2</v>
      </c>
      <c r="U33" s="10">
        <v>7.7630094151900711E-2</v>
      </c>
      <c r="V33" s="10">
        <v>0.22574059557753104</v>
      </c>
      <c r="W33" s="10">
        <v>0.18692554850158066</v>
      </c>
      <c r="X33" s="10">
        <v>3.8815047075950355E-2</v>
      </c>
      <c r="Y33" s="1">
        <v>94.6</v>
      </c>
      <c r="Z33" s="10">
        <v>1.2676062401770312</v>
      </c>
      <c r="AA33" s="9" t="s">
        <v>6</v>
      </c>
      <c r="AB33" s="9">
        <v>0.5</v>
      </c>
      <c r="AC33" s="9">
        <v>1</v>
      </c>
      <c r="AD33" s="9">
        <v>10</v>
      </c>
      <c r="AE33" s="9">
        <v>17</v>
      </c>
      <c r="AS33" s="5"/>
    </row>
    <row r="34" spans="2:45" x14ac:dyDescent="0.25">
      <c r="B34" s="5" t="s">
        <v>111</v>
      </c>
      <c r="C34" s="9">
        <v>0.5</v>
      </c>
      <c r="D34" s="9">
        <v>0.5</v>
      </c>
      <c r="E34" s="9">
        <v>0.02</v>
      </c>
      <c r="F34" s="9">
        <v>6.8549983970430155</v>
      </c>
      <c r="G34" s="9">
        <v>5.9392970536646015</v>
      </c>
      <c r="H34" s="9">
        <v>0.1237174248615273</v>
      </c>
      <c r="I34" s="9">
        <v>1</v>
      </c>
      <c r="J34" s="9"/>
      <c r="K34" s="9"/>
      <c r="L34" s="10">
        <v>0.32649583693847495</v>
      </c>
      <c r="M34" s="10">
        <v>0.98743112276596501</v>
      </c>
      <c r="N34" s="10">
        <v>0.33065175829571158</v>
      </c>
      <c r="O34" s="10">
        <v>1.3393253165812153</v>
      </c>
      <c r="P34" s="10">
        <v>8.4971704476045379E-2</v>
      </c>
      <c r="Q34" s="10">
        <v>4.5311627429785568E-2</v>
      </c>
      <c r="R34" s="10">
        <v>3.9660077046259803E-2</v>
      </c>
      <c r="S34" s="10">
        <v>0.25698246673181968</v>
      </c>
      <c r="T34" s="10">
        <v>0.25698246673181968</v>
      </c>
      <c r="U34" s="10">
        <v>0</v>
      </c>
      <c r="V34" s="10">
        <v>0.26025356179980175</v>
      </c>
      <c r="W34" s="10">
        <v>0.26025356179980175</v>
      </c>
      <c r="X34" s="10">
        <v>0</v>
      </c>
      <c r="Y34" s="1">
        <v>94.7</v>
      </c>
      <c r="Z34" s="10">
        <v>1.2757241303992115</v>
      </c>
      <c r="AA34" s="1" t="s">
        <v>5</v>
      </c>
      <c r="AB34" s="1">
        <v>1</v>
      </c>
      <c r="AC34" s="1">
        <v>1</v>
      </c>
      <c r="AD34" s="1">
        <v>50</v>
      </c>
      <c r="AE34" s="5">
        <v>38</v>
      </c>
      <c r="AS34" s="5"/>
    </row>
    <row r="35" spans="2:45" x14ac:dyDescent="0.25">
      <c r="B35" s="5" t="s">
        <v>80</v>
      </c>
      <c r="C35" s="9">
        <v>1</v>
      </c>
      <c r="D35" s="9"/>
      <c r="E35" s="9"/>
      <c r="F35" s="9">
        <v>9.631602308033731</v>
      </c>
      <c r="G35" s="9"/>
      <c r="H35" s="9"/>
      <c r="I35" s="9">
        <v>2.2000000000000002</v>
      </c>
      <c r="J35" s="9">
        <v>0.8</v>
      </c>
      <c r="K35" s="9"/>
      <c r="L35" s="10">
        <v>0.34477610088385047</v>
      </c>
      <c r="M35" s="10">
        <v>0.69102459643564695</v>
      </c>
      <c r="N35" s="10">
        <v>0.49893462933480176</v>
      </c>
      <c r="O35" s="10">
        <v>1.2081887477614226</v>
      </c>
      <c r="P35" s="10">
        <v>7.6247141681148822E-2</v>
      </c>
      <c r="Q35" s="10">
        <v>0</v>
      </c>
      <c r="R35" s="10">
        <v>7.6247141681148822E-2</v>
      </c>
      <c r="S35" s="10">
        <v>0.15281990304582457</v>
      </c>
      <c r="T35" s="10">
        <v>9.9240830513125378E-2</v>
      </c>
      <c r="U35" s="10">
        <v>5.3579072532699168E-2</v>
      </c>
      <c r="V35" s="10">
        <v>0.22114973017470041</v>
      </c>
      <c r="W35" s="10">
        <v>0.19848166102625076</v>
      </c>
      <c r="X35" s="10">
        <v>2.2668069148449651E-2</v>
      </c>
      <c r="Y35" s="1">
        <v>94.9</v>
      </c>
      <c r="Z35" s="10">
        <v>1.2924298239020642</v>
      </c>
      <c r="AA35" s="1" t="s">
        <v>6</v>
      </c>
      <c r="AB35" s="1">
        <v>1</v>
      </c>
      <c r="AC35" s="1">
        <v>1</v>
      </c>
      <c r="AD35" s="1">
        <v>12</v>
      </c>
      <c r="AE35" s="1">
        <v>41</v>
      </c>
      <c r="AS35" s="5"/>
    </row>
    <row r="36" spans="2:45" x14ac:dyDescent="0.25">
      <c r="B36" s="5" t="s">
        <v>63</v>
      </c>
      <c r="C36" s="9">
        <v>0.5</v>
      </c>
      <c r="D36" s="9">
        <v>0.5</v>
      </c>
      <c r="E36" s="9">
        <v>0.05</v>
      </c>
      <c r="F36" s="9">
        <v>7.4947196293520486</v>
      </c>
      <c r="G36" s="9">
        <v>4.1268094472191654</v>
      </c>
      <c r="H36" s="9">
        <v>0.68549983970430162</v>
      </c>
      <c r="I36" s="9">
        <v>1</v>
      </c>
      <c r="J36" s="9"/>
      <c r="K36" s="9"/>
      <c r="L36" s="10">
        <v>0.14799210630166101</v>
      </c>
      <c r="M36" s="10">
        <v>0.81729556890496602</v>
      </c>
      <c r="N36" s="10">
        <v>0.18107538072174392</v>
      </c>
      <c r="O36" s="10">
        <v>0.98742395668894112</v>
      </c>
      <c r="P36" s="10">
        <v>4.0744183960510112E-2</v>
      </c>
      <c r="Q36" s="10">
        <v>4.1777177837831799E-3</v>
      </c>
      <c r="R36" s="10">
        <v>3.6566466176726937E-2</v>
      </c>
      <c r="S36" s="10">
        <v>0.22501227830149448</v>
      </c>
      <c r="T36" s="10">
        <v>0.22501227830149448</v>
      </c>
      <c r="U36" s="10">
        <v>0</v>
      </c>
      <c r="V36" s="10">
        <v>0.27531322432467342</v>
      </c>
      <c r="W36" s="10">
        <v>0.27531322432467342</v>
      </c>
      <c r="X36" s="10">
        <v>0</v>
      </c>
      <c r="Y36" s="1">
        <v>95</v>
      </c>
      <c r="Z36" s="10">
        <v>1.3010299956639817</v>
      </c>
      <c r="AA36" s="9" t="s">
        <v>5</v>
      </c>
      <c r="AB36" s="9">
        <v>0.5</v>
      </c>
      <c r="AC36" s="9">
        <v>0.5</v>
      </c>
      <c r="AD36" s="9">
        <v>100</v>
      </c>
      <c r="AE36" s="9">
        <v>15</v>
      </c>
      <c r="AS36" s="5"/>
    </row>
    <row r="37" spans="2:45" x14ac:dyDescent="0.25">
      <c r="B37" s="5" t="s">
        <v>69</v>
      </c>
      <c r="C37" s="9">
        <v>0.5</v>
      </c>
      <c r="D37" s="9">
        <v>0.5</v>
      </c>
      <c r="E37" s="9"/>
      <c r="F37" s="9">
        <v>4.8158011540168655</v>
      </c>
      <c r="G37" s="9">
        <v>7.1546208050973297</v>
      </c>
      <c r="H37" s="9"/>
      <c r="I37" s="9">
        <v>1</v>
      </c>
      <c r="J37" s="9">
        <v>0.15</v>
      </c>
      <c r="K37" s="9">
        <v>0.02</v>
      </c>
      <c r="L37" s="10">
        <v>0.14042620794908087</v>
      </c>
      <c r="M37" s="10">
        <v>0.66446975865183955</v>
      </c>
      <c r="N37" s="10">
        <v>0.21133573969415154</v>
      </c>
      <c r="O37" s="10">
        <v>0.8809601625733392</v>
      </c>
      <c r="P37" s="10">
        <v>3.4753667992584711E-2</v>
      </c>
      <c r="Q37" s="10">
        <v>0</v>
      </c>
      <c r="R37" s="10">
        <v>3.4753667992584711E-2</v>
      </c>
      <c r="S37" s="10">
        <v>0.16444766059390037</v>
      </c>
      <c r="T37" s="10">
        <v>0.13867202349940005</v>
      </c>
      <c r="U37" s="10">
        <v>2.5775637094500328E-2</v>
      </c>
      <c r="V37" s="10">
        <v>0.24748705031746307</v>
      </c>
      <c r="W37" s="10">
        <v>0.23590249431993485</v>
      </c>
      <c r="X37" s="10">
        <v>1.1584555997528237E-2</v>
      </c>
      <c r="Y37" s="1">
        <v>95</v>
      </c>
      <c r="Z37" s="10">
        <v>1.3010299956639817</v>
      </c>
      <c r="AA37" s="9" t="s">
        <v>5</v>
      </c>
      <c r="AB37" s="9">
        <v>0.5</v>
      </c>
      <c r="AC37" s="9">
        <v>0.5</v>
      </c>
      <c r="AD37" s="9">
        <v>100</v>
      </c>
      <c r="AE37" s="9">
        <v>11</v>
      </c>
      <c r="AS37" s="5"/>
    </row>
    <row r="38" spans="2:45" x14ac:dyDescent="0.25">
      <c r="B38" s="5" t="s">
        <v>91</v>
      </c>
      <c r="C38" s="9">
        <v>1</v>
      </c>
      <c r="D38" s="9"/>
      <c r="E38" s="9"/>
      <c r="F38" s="9">
        <v>2.4279247463721587</v>
      </c>
      <c r="G38" s="9"/>
      <c r="H38" s="9"/>
      <c r="I38" s="9">
        <v>1</v>
      </c>
      <c r="J38" s="9"/>
      <c r="K38" s="9"/>
      <c r="L38" s="10">
        <v>0.55148429752066119</v>
      </c>
      <c r="M38" s="10">
        <v>0.60296859504132228</v>
      </c>
      <c r="N38" s="10">
        <v>0.9146152918343402</v>
      </c>
      <c r="O38" s="10">
        <v>1.2316793388429752</v>
      </c>
      <c r="P38" s="10">
        <v>0.14204647776692145</v>
      </c>
      <c r="Q38" s="10">
        <v>0.12878560496239672</v>
      </c>
      <c r="R38" s="10">
        <v>1.3260872804524737E-2</v>
      </c>
      <c r="S38" s="10">
        <v>0.15530735057144621</v>
      </c>
      <c r="T38" s="10">
        <v>0.12878560496239672</v>
      </c>
      <c r="U38" s="10">
        <v>2.6521745609049473E-2</v>
      </c>
      <c r="V38" s="10">
        <v>0.25757120992479343</v>
      </c>
      <c r="W38" s="10">
        <v>0.25757120992479343</v>
      </c>
      <c r="X38" s="10">
        <v>0</v>
      </c>
      <c r="Y38" s="1">
        <v>95</v>
      </c>
      <c r="Z38" s="10">
        <v>1.3010299956639817</v>
      </c>
      <c r="AA38" s="1" t="s">
        <v>5</v>
      </c>
      <c r="AB38" s="1">
        <v>0.1</v>
      </c>
      <c r="AC38" s="1">
        <v>0.2</v>
      </c>
      <c r="AD38" s="1">
        <v>30</v>
      </c>
      <c r="AE38" s="1">
        <v>42</v>
      </c>
      <c r="AS38" s="5"/>
    </row>
    <row r="39" spans="2:45" x14ac:dyDescent="0.25">
      <c r="B39" s="5" t="s">
        <v>94</v>
      </c>
      <c r="C39" s="9">
        <v>0.24044389642416769</v>
      </c>
      <c r="D39" s="9">
        <v>0.75955610357583225</v>
      </c>
      <c r="E39" s="9"/>
      <c r="F39" s="9">
        <v>3.604119180576201</v>
      </c>
      <c r="G39" s="9">
        <v>6.2690866078594469</v>
      </c>
      <c r="H39" s="9"/>
      <c r="I39" s="9">
        <v>1</v>
      </c>
      <c r="J39" s="9"/>
      <c r="K39" s="9"/>
      <c r="L39" s="10">
        <v>4.5292121133872584E-2</v>
      </c>
      <c r="M39" s="10">
        <v>0.76135189109196422</v>
      </c>
      <c r="N39" s="10">
        <v>5.9489076816913983E-2</v>
      </c>
      <c r="O39" s="10">
        <v>0.829290072792773</v>
      </c>
      <c r="P39" s="10">
        <v>1.2587740425648383E-2</v>
      </c>
      <c r="Q39" s="10">
        <v>0</v>
      </c>
      <c r="R39" s="10">
        <v>1.2587740425648383E-2</v>
      </c>
      <c r="S39" s="10">
        <v>0.21159750830205229</v>
      </c>
      <c r="T39" s="10">
        <v>0.18642202745075551</v>
      </c>
      <c r="U39" s="10">
        <v>2.5175480851296766E-2</v>
      </c>
      <c r="V39" s="10">
        <v>0.27792340280204714</v>
      </c>
      <c r="W39" s="10">
        <v>0.26533566237639877</v>
      </c>
      <c r="X39" s="10">
        <v>1.2587740425648383E-2</v>
      </c>
      <c r="Y39" s="1">
        <v>95</v>
      </c>
      <c r="Z39" s="10">
        <v>1.3010299956639817</v>
      </c>
      <c r="AA39" s="1" t="s">
        <v>5</v>
      </c>
      <c r="AB39" s="1">
        <v>0.1</v>
      </c>
      <c r="AC39" s="1">
        <v>0.1</v>
      </c>
      <c r="AD39" s="1">
        <v>500</v>
      </c>
      <c r="AE39" s="5">
        <v>37</v>
      </c>
      <c r="AS39" s="5"/>
    </row>
    <row r="40" spans="2:45" x14ac:dyDescent="0.25">
      <c r="B40" s="5" t="s">
        <v>101</v>
      </c>
      <c r="C40" s="9">
        <v>0.27862882974582603</v>
      </c>
      <c r="D40" s="9">
        <v>0.62593121428784659</v>
      </c>
      <c r="E40" s="9">
        <v>9.5439955966327317E-2</v>
      </c>
      <c r="F40" s="9">
        <v>3.8200003625552177</v>
      </c>
      <c r="G40" s="9">
        <v>6.048632152209076</v>
      </c>
      <c r="H40" s="9">
        <v>1.1336924985453742</v>
      </c>
      <c r="I40" s="9">
        <v>1</v>
      </c>
      <c r="J40" s="9"/>
      <c r="K40" s="9"/>
      <c r="L40" s="10">
        <v>0.25143637670884789</v>
      </c>
      <c r="M40" s="10">
        <v>0.84512768877328659</v>
      </c>
      <c r="N40" s="10">
        <v>0.29751288479710197</v>
      </c>
      <c r="O40" s="10">
        <v>1.1221685835499347</v>
      </c>
      <c r="P40" s="10">
        <v>6.5234522948259377E-2</v>
      </c>
      <c r="Q40" s="10">
        <v>2.5376363758974989E-2</v>
      </c>
      <c r="R40" s="10">
        <v>3.9858159189284384E-2</v>
      </c>
      <c r="S40" s="10">
        <v>0.21926621091637108</v>
      </c>
      <c r="T40" s="10">
        <v>0.21926621091637108</v>
      </c>
      <c r="U40" s="10">
        <v>0</v>
      </c>
      <c r="V40" s="10">
        <v>0.25944743478306659</v>
      </c>
      <c r="W40" s="10">
        <v>0.25944743478306659</v>
      </c>
      <c r="X40" s="10">
        <v>0</v>
      </c>
      <c r="Y40" s="1">
        <v>95</v>
      </c>
      <c r="Z40" s="10">
        <v>1.3010299956639817</v>
      </c>
      <c r="AA40" s="1" t="s">
        <v>5</v>
      </c>
      <c r="AB40" s="1">
        <v>1</v>
      </c>
      <c r="AC40" s="1">
        <v>1</v>
      </c>
      <c r="AD40" s="1">
        <v>100</v>
      </c>
      <c r="AE40" s="1">
        <v>43</v>
      </c>
      <c r="AS40" s="5"/>
    </row>
    <row r="41" spans="2:45" x14ac:dyDescent="0.25">
      <c r="B41" s="5" t="s">
        <v>74</v>
      </c>
      <c r="C41" s="9">
        <v>0.42483660130718953</v>
      </c>
      <c r="D41" s="9">
        <v>0.57516339869281052</v>
      </c>
      <c r="E41" s="9"/>
      <c r="F41" s="9">
        <v>6.3680624301684068</v>
      </c>
      <c r="G41" s="9">
        <v>4.7471794948403474</v>
      </c>
      <c r="H41" s="9"/>
      <c r="I41" s="9">
        <v>1</v>
      </c>
      <c r="J41" s="9">
        <v>0.15</v>
      </c>
      <c r="K41" s="9"/>
      <c r="L41" s="10">
        <v>0.14705853255430865</v>
      </c>
      <c r="M41" s="10">
        <v>0.78537953320635556</v>
      </c>
      <c r="N41" s="10">
        <v>0.18724518062488085</v>
      </c>
      <c r="O41" s="10">
        <v>0.95928208360787925</v>
      </c>
      <c r="P41" s="10">
        <v>3.9865884782818987E-2</v>
      </c>
      <c r="Q41" s="10">
        <v>0</v>
      </c>
      <c r="R41" s="10">
        <v>3.9865884782818987E-2</v>
      </c>
      <c r="S41" s="10">
        <v>0.21290740113992376</v>
      </c>
      <c r="T41" s="10">
        <v>0.21100902567407526</v>
      </c>
      <c r="U41" s="10">
        <v>1.8983754658485231E-3</v>
      </c>
      <c r="V41" s="10">
        <v>0.27108855290730266</v>
      </c>
      <c r="W41" s="10">
        <v>0.27108855290730266</v>
      </c>
      <c r="X41" s="10">
        <v>0</v>
      </c>
      <c r="Y41" s="1">
        <v>95.2</v>
      </c>
      <c r="Z41" s="10">
        <v>1.3187587626244135</v>
      </c>
      <c r="AA41" s="9" t="s">
        <v>6</v>
      </c>
      <c r="AB41" s="9">
        <v>0.5</v>
      </c>
      <c r="AC41" s="9">
        <v>1</v>
      </c>
      <c r="AD41" s="9">
        <v>10</v>
      </c>
      <c r="AE41" s="9">
        <v>14</v>
      </c>
      <c r="AS41" s="5"/>
    </row>
    <row r="42" spans="2:45" x14ac:dyDescent="0.25">
      <c r="B42" s="5" t="s">
        <v>110</v>
      </c>
      <c r="C42" s="9">
        <v>0.5</v>
      </c>
      <c r="D42" s="9">
        <v>0.5</v>
      </c>
      <c r="E42" s="9">
        <v>1.7500000000000002E-2</v>
      </c>
      <c r="F42" s="9">
        <v>6.8549983970430155</v>
      </c>
      <c r="G42" s="9">
        <v>5.9392970536646015</v>
      </c>
      <c r="H42" s="9">
        <v>0.10825274675383639</v>
      </c>
      <c r="I42" s="9">
        <v>1</v>
      </c>
      <c r="J42" s="9"/>
      <c r="K42" s="9"/>
      <c r="L42" s="10">
        <v>0.32752499229327803</v>
      </c>
      <c r="M42" s="10">
        <v>0.9889675660933781</v>
      </c>
      <c r="N42" s="10">
        <v>0.33117869940575301</v>
      </c>
      <c r="O42" s="10">
        <v>1.3419709740330257</v>
      </c>
      <c r="P42" s="10">
        <v>8.5215609290402172E-2</v>
      </c>
      <c r="Q42" s="10">
        <v>4.5441691009710364E-2</v>
      </c>
      <c r="R42" s="10">
        <v>3.9773918280691802E-2</v>
      </c>
      <c r="S42" s="10">
        <v>0.25731005479310082</v>
      </c>
      <c r="T42" s="10">
        <v>0.25731005479310082</v>
      </c>
      <c r="U42" s="10">
        <v>0</v>
      </c>
      <c r="V42" s="10">
        <v>0.26018047872846589</v>
      </c>
      <c r="W42" s="10">
        <v>0.26018047872846589</v>
      </c>
      <c r="X42" s="10">
        <v>0</v>
      </c>
      <c r="Y42" s="1">
        <v>95.35</v>
      </c>
      <c r="Z42" s="10">
        <v>1.3325470471100462</v>
      </c>
      <c r="AA42" s="1" t="s">
        <v>5</v>
      </c>
      <c r="AB42" s="1">
        <v>1</v>
      </c>
      <c r="AC42" s="1">
        <v>1</v>
      </c>
      <c r="AD42" s="1">
        <v>50</v>
      </c>
      <c r="AE42" s="5">
        <v>38</v>
      </c>
      <c r="AS42" s="5"/>
    </row>
    <row r="43" spans="2:45" x14ac:dyDescent="0.25">
      <c r="B43" s="5" t="s">
        <v>151</v>
      </c>
      <c r="C43" s="9"/>
      <c r="D43" s="9"/>
      <c r="E43" s="9"/>
      <c r="F43" s="9"/>
      <c r="G43" s="9"/>
      <c r="H43" s="9"/>
      <c r="I43" s="9"/>
      <c r="J43" s="9"/>
      <c r="K43" s="9"/>
      <c r="L43" s="10">
        <v>1.2288135593220337</v>
      </c>
      <c r="M43" s="10">
        <v>0.66949152542372881</v>
      </c>
      <c r="N43" s="10">
        <v>1.8354430379746833</v>
      </c>
      <c r="O43" s="10">
        <v>2.1525423728813555</v>
      </c>
      <c r="P43" s="10">
        <v>0.27001862197392923</v>
      </c>
      <c r="Q43" s="10">
        <v>0.25139664804469275</v>
      </c>
      <c r="R43" s="10">
        <v>1.8621973929236497E-2</v>
      </c>
      <c r="S43" s="10">
        <v>0.14711359404096835</v>
      </c>
      <c r="T43" s="10">
        <v>0.10986964618249534</v>
      </c>
      <c r="U43" s="10">
        <v>3.7243947858472994E-2</v>
      </c>
      <c r="V43" s="10">
        <v>0.21973929236499068</v>
      </c>
      <c r="W43" s="10">
        <v>0.21973929236499068</v>
      </c>
      <c r="X43" s="10">
        <v>0</v>
      </c>
      <c r="Y43" s="1">
        <v>95.4</v>
      </c>
      <c r="Z43" s="10">
        <v>1.3372421683184266</v>
      </c>
      <c r="AA43" s="1" t="s">
        <v>6</v>
      </c>
      <c r="AB43" s="1">
        <v>0.5</v>
      </c>
      <c r="AC43" s="1">
        <v>1</v>
      </c>
      <c r="AD43" s="1">
        <v>10</v>
      </c>
      <c r="AE43" s="1">
        <v>44</v>
      </c>
      <c r="AS43" s="5"/>
    </row>
    <row r="44" spans="2:45" x14ac:dyDescent="0.25">
      <c r="B44" s="5" t="s">
        <v>109</v>
      </c>
      <c r="C44" s="9">
        <v>0.5</v>
      </c>
      <c r="D44" s="9">
        <v>0.5</v>
      </c>
      <c r="E44" s="9">
        <v>1.4999999999999999E-2</v>
      </c>
      <c r="F44" s="9">
        <v>6.8549983970430155</v>
      </c>
      <c r="G44" s="9">
        <v>5.9392970536646015</v>
      </c>
      <c r="H44" s="9">
        <v>9.2788068646145472E-2</v>
      </c>
      <c r="I44" s="9">
        <v>1</v>
      </c>
      <c r="J44" s="9"/>
      <c r="K44" s="9"/>
      <c r="L44" s="10">
        <v>0.32856065621442143</v>
      </c>
      <c r="M44" s="10">
        <v>0.99051372616887789</v>
      </c>
      <c r="N44" s="10">
        <v>0.33170732270943148</v>
      </c>
      <c r="O44" s="10">
        <v>1.3446333631055372</v>
      </c>
      <c r="P44" s="10">
        <v>8.5460918355989485E-2</v>
      </c>
      <c r="Q44" s="10">
        <v>4.5572503414305299E-2</v>
      </c>
      <c r="R44" s="10">
        <v>3.9888414941684193E-2</v>
      </c>
      <c r="S44" s="10">
        <v>0.25763952890136049</v>
      </c>
      <c r="T44" s="10">
        <v>0.25763952890136049</v>
      </c>
      <c r="U44" s="10">
        <v>0</v>
      </c>
      <c r="V44" s="10">
        <v>0.26010697489055712</v>
      </c>
      <c r="W44" s="10">
        <v>0.26010697489055712</v>
      </c>
      <c r="X44" s="10">
        <v>0</v>
      </c>
      <c r="Y44" s="1">
        <v>95.58</v>
      </c>
      <c r="Z44" s="10">
        <v>1.3545777306509079</v>
      </c>
      <c r="AA44" s="1" t="s">
        <v>5</v>
      </c>
      <c r="AB44" s="1">
        <v>1</v>
      </c>
      <c r="AC44" s="1">
        <v>1</v>
      </c>
      <c r="AD44" s="1">
        <v>50</v>
      </c>
      <c r="AE44" s="5">
        <v>38</v>
      </c>
      <c r="AS44" s="5"/>
    </row>
    <row r="45" spans="2:45" x14ac:dyDescent="0.25">
      <c r="B45" s="5" t="s">
        <v>45</v>
      </c>
      <c r="C45" s="9">
        <v>1</v>
      </c>
      <c r="D45" s="9"/>
      <c r="E45" s="9"/>
      <c r="F45" s="9">
        <v>9.631602308033731</v>
      </c>
      <c r="G45" s="9"/>
      <c r="H45" s="9"/>
      <c r="I45" s="9">
        <v>3</v>
      </c>
      <c r="J45" s="9"/>
      <c r="K45" s="9"/>
      <c r="L45" s="10">
        <v>0.40425447078291044</v>
      </c>
      <c r="M45" s="10">
        <v>0.70212723539145516</v>
      </c>
      <c r="N45" s="10">
        <v>0.57575671531603168</v>
      </c>
      <c r="O45" s="10">
        <v>1.3085089415658209</v>
      </c>
      <c r="P45" s="10">
        <v>8.9062335289363664E-2</v>
      </c>
      <c r="Q45" s="10">
        <v>0</v>
      </c>
      <c r="R45" s="10">
        <v>8.9062335289363664E-2</v>
      </c>
      <c r="S45" s="10">
        <v>0.15468744509645455</v>
      </c>
      <c r="T45" s="10">
        <v>9.5312554903545441E-2</v>
      </c>
      <c r="U45" s="10">
        <v>5.9374890192909105E-2</v>
      </c>
      <c r="V45" s="10">
        <v>0.22031255490354545</v>
      </c>
      <c r="W45" s="10">
        <v>0.19062510980709088</v>
      </c>
      <c r="X45" s="10">
        <v>2.9687445096454552E-2</v>
      </c>
      <c r="Y45" s="1">
        <v>95.7</v>
      </c>
      <c r="Z45" s="10">
        <v>1.3665315444204142</v>
      </c>
      <c r="AA45" s="9" t="s">
        <v>6</v>
      </c>
      <c r="AB45" s="9">
        <v>0.5</v>
      </c>
      <c r="AC45" s="9">
        <v>1</v>
      </c>
      <c r="AD45" s="9">
        <v>10</v>
      </c>
      <c r="AE45" s="9">
        <v>17</v>
      </c>
      <c r="AS45" s="5"/>
    </row>
    <row r="46" spans="2:45" x14ac:dyDescent="0.25">
      <c r="B46" s="5" t="s">
        <v>105</v>
      </c>
      <c r="C46" s="9">
        <v>0.5</v>
      </c>
      <c r="D46" s="9">
        <v>0.5</v>
      </c>
      <c r="E46" s="9">
        <v>5.0000000000000001E-3</v>
      </c>
      <c r="F46" s="9">
        <v>6.8549983970430155</v>
      </c>
      <c r="G46" s="9">
        <v>5.9392970536646015</v>
      </c>
      <c r="H46" s="9">
        <v>3.0929356215381825E-2</v>
      </c>
      <c r="I46" s="9">
        <v>1</v>
      </c>
      <c r="J46" s="9"/>
      <c r="K46" s="9"/>
      <c r="L46" s="10">
        <v>0.3327696482220488</v>
      </c>
      <c r="M46" s="10">
        <v>0.99679740108255632</v>
      </c>
      <c r="N46" s="10">
        <v>0.33383880000153437</v>
      </c>
      <c r="O46" s="10">
        <v>1.3554534506828111</v>
      </c>
      <c r="P46" s="10">
        <v>8.6456442499994637E-2</v>
      </c>
      <c r="Q46" s="10">
        <v>4.6103372123938335E-2</v>
      </c>
      <c r="R46" s="10">
        <v>4.0353070376056309E-2</v>
      </c>
      <c r="S46" s="10">
        <v>0.25897661535926103</v>
      </c>
      <c r="T46" s="10">
        <v>0.25897661535926103</v>
      </c>
      <c r="U46" s="10">
        <v>0</v>
      </c>
      <c r="V46" s="10">
        <v>0.25980867835129134</v>
      </c>
      <c r="W46" s="10">
        <v>0.25980867835129134</v>
      </c>
      <c r="X46" s="10">
        <v>0</v>
      </c>
      <c r="Y46" s="1">
        <v>95.76</v>
      </c>
      <c r="Z46" s="10">
        <v>1.3726341434072686</v>
      </c>
      <c r="AA46" s="1" t="s">
        <v>5</v>
      </c>
      <c r="AB46" s="1">
        <v>1</v>
      </c>
      <c r="AC46" s="1">
        <v>1</v>
      </c>
      <c r="AD46" s="1">
        <v>50</v>
      </c>
      <c r="AE46" s="5">
        <v>38</v>
      </c>
      <c r="AS46" s="5"/>
    </row>
    <row r="47" spans="2:45" x14ac:dyDescent="0.25">
      <c r="B47" s="5" t="s">
        <v>140</v>
      </c>
      <c r="C47" s="9">
        <v>1</v>
      </c>
      <c r="D47" s="9"/>
      <c r="E47" s="9"/>
      <c r="F47" s="9">
        <v>12.315544213913237</v>
      </c>
      <c r="G47" s="9"/>
      <c r="H47" s="9"/>
      <c r="I47" s="9">
        <v>1</v>
      </c>
      <c r="J47" s="9"/>
      <c r="K47" s="9"/>
      <c r="L47" s="10">
        <v>4.0599099099099097E-2</v>
      </c>
      <c r="M47" s="10">
        <v>0.33119819819819818</v>
      </c>
      <c r="N47" s="10">
        <v>0.12258248782743521</v>
      </c>
      <c r="O47" s="10">
        <v>0.4326959459459459</v>
      </c>
      <c r="P47" s="10">
        <v>1.1757646122638002E-2</v>
      </c>
      <c r="Q47" s="10">
        <v>0</v>
      </c>
      <c r="R47" s="10">
        <v>1.1757646122638002E-2</v>
      </c>
      <c r="S47" s="10">
        <v>9.591619758272292E-2</v>
      </c>
      <c r="T47" s="10">
        <v>7.2400905337446919E-2</v>
      </c>
      <c r="U47" s="10">
        <v>2.3515292245276005E-2</v>
      </c>
      <c r="V47" s="10">
        <v>0.28960362134978768</v>
      </c>
      <c r="W47" s="10">
        <v>0.28960362134978768</v>
      </c>
      <c r="X47" s="10">
        <v>0</v>
      </c>
      <c r="Y47" s="1">
        <v>95.8</v>
      </c>
      <c r="Z47" s="10">
        <v>1.3767507096020992</v>
      </c>
      <c r="AA47" s="1" t="s">
        <v>5</v>
      </c>
      <c r="AB47" s="1">
        <v>1</v>
      </c>
      <c r="AC47" s="1">
        <v>1</v>
      </c>
      <c r="AD47" s="1">
        <v>40</v>
      </c>
      <c r="AE47" s="1">
        <v>45</v>
      </c>
      <c r="AS47" s="5"/>
    </row>
    <row r="48" spans="2:45" x14ac:dyDescent="0.25">
      <c r="B48" s="5" t="s">
        <v>123</v>
      </c>
      <c r="C48" s="9">
        <v>0.5</v>
      </c>
      <c r="D48" s="9">
        <v>0.5</v>
      </c>
      <c r="E48" s="9"/>
      <c r="F48" s="9">
        <v>7.4947196293520486</v>
      </c>
      <c r="G48" s="9">
        <v>4.1268094472191654</v>
      </c>
      <c r="H48" s="9"/>
      <c r="I48" s="9">
        <v>6</v>
      </c>
      <c r="J48" s="9"/>
      <c r="K48" s="9"/>
      <c r="L48" s="10">
        <v>0.83491414035973022</v>
      </c>
      <c r="M48" s="10">
        <v>0.80858157988592205</v>
      </c>
      <c r="N48" s="10">
        <v>1.0325663620454022</v>
      </c>
      <c r="O48" s="10">
        <v>1.7826480769722737</v>
      </c>
      <c r="P48" s="10">
        <v>0.18252822921925416</v>
      </c>
      <c r="Q48" s="10">
        <v>0</v>
      </c>
      <c r="R48" s="10">
        <v>0.18252822921925416</v>
      </c>
      <c r="S48" s="10">
        <v>0.17677142693055145</v>
      </c>
      <c r="T48" s="10">
        <v>0.17677142693055145</v>
      </c>
      <c r="U48" s="10">
        <v>0</v>
      </c>
      <c r="V48" s="10">
        <v>0.21861916141534055</v>
      </c>
      <c r="W48" s="10">
        <v>0.21861916141534055</v>
      </c>
      <c r="X48" s="10">
        <v>0</v>
      </c>
      <c r="Y48" s="1">
        <v>96</v>
      </c>
      <c r="Z48" s="10">
        <v>1.3979400086720373</v>
      </c>
      <c r="AA48" s="1" t="s">
        <v>5</v>
      </c>
      <c r="AB48" s="1">
        <v>0.5</v>
      </c>
      <c r="AC48" s="1">
        <v>1</v>
      </c>
      <c r="AD48" s="1">
        <v>90</v>
      </c>
      <c r="AE48" s="1">
        <v>46</v>
      </c>
      <c r="AS48" s="5"/>
    </row>
    <row r="49" spans="2:45" x14ac:dyDescent="0.25">
      <c r="B49" s="5" t="s">
        <v>130</v>
      </c>
      <c r="C49" s="9">
        <v>1</v>
      </c>
      <c r="D49" s="9"/>
      <c r="E49" s="9"/>
      <c r="F49" s="9">
        <v>13.709996794086031</v>
      </c>
      <c r="G49" s="9"/>
      <c r="H49" s="9"/>
      <c r="I49" s="9">
        <v>1</v>
      </c>
      <c r="J49" s="9"/>
      <c r="K49" s="9"/>
      <c r="L49" s="10">
        <v>0.38195965153599265</v>
      </c>
      <c r="M49" s="10">
        <v>1.0972526364053186</v>
      </c>
      <c r="N49" s="10">
        <v>0.34810547622589533</v>
      </c>
      <c r="O49" s="10">
        <v>1.5521517652453003</v>
      </c>
      <c r="P49" s="10">
        <v>0.10679809801455589</v>
      </c>
      <c r="Q49" s="10">
        <v>9.3201901985444091E-2</v>
      </c>
      <c r="R49" s="10">
        <v>1.3596196029111812E-2</v>
      </c>
      <c r="S49" s="10">
        <v>0.30679809801455588</v>
      </c>
      <c r="T49" s="10">
        <v>0.27960570595633227</v>
      </c>
      <c r="U49" s="10">
        <v>2.7192392058223623E-2</v>
      </c>
      <c r="V49" s="10">
        <v>0.27960570595633227</v>
      </c>
      <c r="W49" s="10">
        <v>0.27960570595633227</v>
      </c>
      <c r="X49" s="10">
        <v>0</v>
      </c>
      <c r="Y49" s="1">
        <v>96.11</v>
      </c>
      <c r="Z49" s="10">
        <v>1.4100503986742929</v>
      </c>
      <c r="AA49" s="1" t="s">
        <v>5</v>
      </c>
      <c r="AB49" s="1">
        <v>0.25</v>
      </c>
      <c r="AC49" s="1">
        <v>0.5</v>
      </c>
      <c r="AD49" s="1">
        <v>100</v>
      </c>
      <c r="AE49" s="1">
        <v>47</v>
      </c>
      <c r="AS49" s="5"/>
    </row>
    <row r="50" spans="2:45" x14ac:dyDescent="0.25">
      <c r="B50" s="5" t="s">
        <v>70</v>
      </c>
      <c r="C50" s="9">
        <v>1</v>
      </c>
      <c r="D50" s="9"/>
      <c r="E50" s="9"/>
      <c r="F50" s="9">
        <v>9.631602308033731</v>
      </c>
      <c r="G50" s="9"/>
      <c r="H50" s="9"/>
      <c r="I50" s="9">
        <v>0.5</v>
      </c>
      <c r="J50" s="9">
        <v>0.5</v>
      </c>
      <c r="K50" s="9"/>
      <c r="L50" s="10">
        <v>5.1912442396313374E-2</v>
      </c>
      <c r="M50" s="10">
        <v>0.57786866359447009</v>
      </c>
      <c r="N50" s="10">
        <v>8.9834326840646753E-2</v>
      </c>
      <c r="O50" s="10">
        <v>0.68169354838709684</v>
      </c>
      <c r="P50" s="10">
        <v>1.2337633890434366E-2</v>
      </c>
      <c r="Q50" s="10">
        <v>0</v>
      </c>
      <c r="R50" s="10">
        <v>1.2337633890434366E-2</v>
      </c>
      <c r="S50" s="10">
        <v>0.13733763389043438</v>
      </c>
      <c r="T50" s="10">
        <v>0.11883118305478281</v>
      </c>
      <c r="U50" s="10">
        <v>1.8506450835651549E-2</v>
      </c>
      <c r="V50" s="10">
        <v>0.23766236610956562</v>
      </c>
      <c r="W50" s="10">
        <v>0.23766236610956562</v>
      </c>
      <c r="X50" s="10">
        <v>0</v>
      </c>
      <c r="Y50" s="1">
        <v>96.4</v>
      </c>
      <c r="Z50" s="10">
        <v>1.4436974992327136</v>
      </c>
      <c r="AA50" s="9" t="s">
        <v>5</v>
      </c>
      <c r="AB50" s="9">
        <v>0.5</v>
      </c>
      <c r="AC50" s="9">
        <v>1</v>
      </c>
      <c r="AD50" s="9">
        <v>170</v>
      </c>
      <c r="AE50" s="9">
        <v>4</v>
      </c>
      <c r="AS50" s="11"/>
    </row>
    <row r="51" spans="2:45" x14ac:dyDescent="0.25">
      <c r="B51" s="5" t="s">
        <v>50</v>
      </c>
      <c r="C51" s="9">
        <v>1</v>
      </c>
      <c r="D51" s="9"/>
      <c r="E51" s="9"/>
      <c r="F51" s="9">
        <v>10.493554910168179</v>
      </c>
      <c r="G51" s="9"/>
      <c r="H51" s="9"/>
      <c r="I51" s="9">
        <v>3.25</v>
      </c>
      <c r="J51" s="9"/>
      <c r="K51" s="9"/>
      <c r="L51" s="10">
        <v>0.402275686840317</v>
      </c>
      <c r="M51" s="10">
        <v>0.7011378434201585</v>
      </c>
      <c r="N51" s="10">
        <v>0.57374693238352614</v>
      </c>
      <c r="O51" s="10">
        <v>1.5210283997772744</v>
      </c>
      <c r="P51" s="10">
        <v>9.3121731116157874E-2</v>
      </c>
      <c r="Q51" s="10">
        <v>0</v>
      </c>
      <c r="R51" s="10">
        <v>9.3121731116157874E-2</v>
      </c>
      <c r="S51" s="10">
        <v>0.16230453856947133</v>
      </c>
      <c r="T51" s="10">
        <v>0.10022338449203275</v>
      </c>
      <c r="U51" s="10">
        <v>6.2081154077438583E-2</v>
      </c>
      <c r="V51" s="10">
        <v>0.23148734602278478</v>
      </c>
      <c r="W51" s="10">
        <v>0.20044676898406549</v>
      </c>
      <c r="X51" s="10">
        <v>3.1040577038719291E-2</v>
      </c>
      <c r="Y51" s="1">
        <v>96.5</v>
      </c>
      <c r="Z51" s="10">
        <v>1.4559319556497239</v>
      </c>
      <c r="AA51" s="9" t="s">
        <v>5</v>
      </c>
      <c r="AB51" s="9">
        <v>0.5</v>
      </c>
      <c r="AC51" s="9">
        <v>1</v>
      </c>
      <c r="AD51" s="9">
        <v>100</v>
      </c>
      <c r="AE51" s="9">
        <v>24</v>
      </c>
      <c r="AS51" s="11"/>
    </row>
    <row r="52" spans="2:45" x14ac:dyDescent="0.25">
      <c r="B52" s="5" t="s">
        <v>56</v>
      </c>
      <c r="C52" s="9">
        <v>0.2</v>
      </c>
      <c r="D52" s="9">
        <v>0.8</v>
      </c>
      <c r="E52" s="9"/>
      <c r="F52" s="9">
        <v>2.0475801325705985</v>
      </c>
      <c r="G52" s="9">
        <v>12.527669194178873</v>
      </c>
      <c r="H52" s="9"/>
      <c r="I52" s="9">
        <v>5</v>
      </c>
      <c r="J52" s="9"/>
      <c r="K52" s="9"/>
      <c r="L52" s="10">
        <v>0.97662640912046661</v>
      </c>
      <c r="M52" s="10">
        <v>0.78439899489756648</v>
      </c>
      <c r="N52" s="10">
        <v>1.2450633102200785</v>
      </c>
      <c r="O52" s="10">
        <v>3.0649954472289331</v>
      </c>
      <c r="P52" s="10">
        <v>0.17512678087484249</v>
      </c>
      <c r="Q52" s="10">
        <v>0</v>
      </c>
      <c r="R52" s="10">
        <v>0.17512678087484249</v>
      </c>
      <c r="S52" s="10">
        <v>0.14065692839658644</v>
      </c>
      <c r="T52" s="10">
        <v>2.3905741146691473E-2</v>
      </c>
      <c r="U52" s="10">
        <v>0.11675118724989499</v>
      </c>
      <c r="V52" s="10">
        <v>0.1793180885130464</v>
      </c>
      <c r="W52" s="10">
        <v>0.1209424948880989</v>
      </c>
      <c r="X52" s="10">
        <v>5.8375593624947493E-2</v>
      </c>
      <c r="Y52" s="1">
        <v>96.5</v>
      </c>
      <c r="Z52" s="10">
        <v>1.4559319556497239</v>
      </c>
      <c r="AA52" s="9" t="s">
        <v>5</v>
      </c>
      <c r="AB52" s="9">
        <v>0.2</v>
      </c>
      <c r="AC52" s="9">
        <v>0.5</v>
      </c>
      <c r="AD52" s="9">
        <v>50</v>
      </c>
      <c r="AE52" s="9">
        <v>28</v>
      </c>
      <c r="AS52" s="11"/>
    </row>
    <row r="53" spans="2:45" x14ac:dyDescent="0.25">
      <c r="B53" s="5" t="s">
        <v>108</v>
      </c>
      <c r="C53" s="9">
        <v>0.5</v>
      </c>
      <c r="D53" s="9">
        <v>0.5</v>
      </c>
      <c r="E53" s="9">
        <v>1.2500000000000001E-2</v>
      </c>
      <c r="F53" s="9">
        <v>6.8549983970430155</v>
      </c>
      <c r="G53" s="9">
        <v>5.9392970536646015</v>
      </c>
      <c r="H53" s="9">
        <v>7.7323390538454564E-2</v>
      </c>
      <c r="I53" s="9">
        <v>1</v>
      </c>
      <c r="J53" s="9"/>
      <c r="K53" s="9"/>
      <c r="L53" s="10">
        <v>0.32960289063980092</v>
      </c>
      <c r="M53" s="10">
        <v>0.99206969546058987</v>
      </c>
      <c r="N53" s="10">
        <v>0.33223763627491476</v>
      </c>
      <c r="O53" s="10">
        <v>1.3473126430229663</v>
      </c>
      <c r="P53" s="10">
        <v>8.5707643835017722E-2</v>
      </c>
      <c r="Q53" s="10">
        <v>4.5704071129135763E-2</v>
      </c>
      <c r="R53" s="10">
        <v>4.0003572705881958E-2</v>
      </c>
      <c r="S53" s="10">
        <v>0.25797090539163875</v>
      </c>
      <c r="T53" s="10">
        <v>0.25797090539163875</v>
      </c>
      <c r="U53" s="10">
        <v>0</v>
      </c>
      <c r="V53" s="10">
        <v>0.26003304664181898</v>
      </c>
      <c r="W53" s="10">
        <v>0.26003304664181898</v>
      </c>
      <c r="X53" s="10">
        <v>0</v>
      </c>
      <c r="Y53" s="1">
        <v>96.75</v>
      </c>
      <c r="Z53" s="10">
        <v>1.488116639021126</v>
      </c>
      <c r="AA53" s="1" t="s">
        <v>5</v>
      </c>
      <c r="AB53" s="1">
        <v>1</v>
      </c>
      <c r="AC53" s="1">
        <v>1</v>
      </c>
      <c r="AD53" s="1">
        <v>50</v>
      </c>
      <c r="AE53" s="5">
        <v>38</v>
      </c>
      <c r="AS53" s="11"/>
    </row>
    <row r="54" spans="2:45" x14ac:dyDescent="0.25">
      <c r="B54" s="5" t="s">
        <v>131</v>
      </c>
      <c r="C54" s="9">
        <v>1</v>
      </c>
      <c r="D54" s="9"/>
      <c r="E54" s="9"/>
      <c r="F54" s="9">
        <v>13.709996794086031</v>
      </c>
      <c r="G54" s="9"/>
      <c r="H54" s="9"/>
      <c r="I54" s="9">
        <v>2</v>
      </c>
      <c r="J54" s="9"/>
      <c r="K54" s="9"/>
      <c r="L54" s="10">
        <v>0.43058596973865199</v>
      </c>
      <c r="M54" s="10">
        <v>1.1945052728106373</v>
      </c>
      <c r="N54" s="10">
        <v>0.36047222188102634</v>
      </c>
      <c r="O54" s="10">
        <v>1.7709701971572673</v>
      </c>
      <c r="P54" s="10">
        <v>0.11273074734651053</v>
      </c>
      <c r="Q54" s="10">
        <v>8.7269252653489435E-2</v>
      </c>
      <c r="R54" s="10">
        <v>2.54614946930211E-2</v>
      </c>
      <c r="S54" s="10">
        <v>0.31273074734651052</v>
      </c>
      <c r="T54" s="10">
        <v>0.26180775796046835</v>
      </c>
      <c r="U54" s="10">
        <v>5.09229893860422E-2</v>
      </c>
      <c r="V54" s="10">
        <v>0.26180775796046835</v>
      </c>
      <c r="W54" s="10">
        <v>0.26180775796046835</v>
      </c>
      <c r="X54" s="10">
        <v>0</v>
      </c>
      <c r="Y54" s="1">
        <v>96.76</v>
      </c>
      <c r="Z54" s="10">
        <v>1.4894549897933895</v>
      </c>
      <c r="AA54" s="1" t="s">
        <v>5</v>
      </c>
      <c r="AB54" s="1">
        <v>0.25</v>
      </c>
      <c r="AC54" s="1">
        <v>0.5</v>
      </c>
      <c r="AD54" s="1">
        <v>100</v>
      </c>
      <c r="AE54" s="1">
        <v>47</v>
      </c>
      <c r="AS54" s="11"/>
    </row>
    <row r="55" spans="2:45" x14ac:dyDescent="0.25">
      <c r="B55" s="5" t="s">
        <v>153</v>
      </c>
      <c r="C55" s="9"/>
      <c r="D55" s="9"/>
      <c r="E55" s="9"/>
      <c r="F55" s="9"/>
      <c r="G55" s="9"/>
      <c r="H55" s="9"/>
      <c r="I55" s="9"/>
      <c r="J55" s="9"/>
      <c r="K55" s="9"/>
      <c r="L55" s="10">
        <v>1.0101010101010102</v>
      </c>
      <c r="M55" s="10">
        <v>0.77777777777777779</v>
      </c>
      <c r="N55" s="10">
        <v>1.2987012987012987</v>
      </c>
      <c r="O55" s="10">
        <v>1.9393939393939392</v>
      </c>
      <c r="P55" s="10">
        <v>0.24038461538461542</v>
      </c>
      <c r="Q55" s="10">
        <v>0.21634615384615388</v>
      </c>
      <c r="R55" s="10">
        <v>2.4038461538461543E-2</v>
      </c>
      <c r="S55" s="10">
        <v>0.18509615384615388</v>
      </c>
      <c r="T55" s="10">
        <v>0.13701923076923078</v>
      </c>
      <c r="U55" s="10">
        <v>4.8076923076923087E-2</v>
      </c>
      <c r="V55" s="10">
        <v>0.23798076923076927</v>
      </c>
      <c r="W55" s="10">
        <v>0.23798076923076927</v>
      </c>
      <c r="X55" s="10">
        <v>0</v>
      </c>
      <c r="Y55" s="1">
        <v>96.8</v>
      </c>
      <c r="Z55" s="10">
        <v>1.4948500216800937</v>
      </c>
      <c r="AA55" s="1" t="s">
        <v>6</v>
      </c>
      <c r="AB55" s="1">
        <v>0.5</v>
      </c>
      <c r="AC55" s="1">
        <v>1</v>
      </c>
      <c r="AD55" s="1">
        <v>10</v>
      </c>
      <c r="AE55" s="1">
        <v>44</v>
      </c>
      <c r="AS55" s="11"/>
    </row>
    <row r="56" spans="2:45" x14ac:dyDescent="0.25">
      <c r="B56" s="5" t="s">
        <v>106</v>
      </c>
      <c r="C56" s="9">
        <v>0.5</v>
      </c>
      <c r="D56" s="9">
        <v>0.5</v>
      </c>
      <c r="E56" s="9">
        <v>7.4999999999999997E-3</v>
      </c>
      <c r="F56" s="9">
        <v>6.8549983970430155</v>
      </c>
      <c r="G56" s="9">
        <v>5.9392970536646015</v>
      </c>
      <c r="H56" s="9">
        <v>4.6394034323072736E-2</v>
      </c>
      <c r="I56" s="9">
        <v>1</v>
      </c>
      <c r="J56" s="9"/>
      <c r="K56" s="9"/>
      <c r="L56" s="10">
        <v>0.33170732270943148</v>
      </c>
      <c r="M56" s="10">
        <v>0.99521143746901264</v>
      </c>
      <c r="N56" s="10">
        <v>0.33330336672277205</v>
      </c>
      <c r="O56" s="10">
        <v>1.3527225224555155</v>
      </c>
      <c r="P56" s="10">
        <v>8.6205393388562521E-2</v>
      </c>
      <c r="Q56" s="10">
        <v>4.5969498808416012E-2</v>
      </c>
      <c r="R56" s="10">
        <v>4.0235894580146508E-2</v>
      </c>
      <c r="S56" s="10">
        <v>0.25863943180707383</v>
      </c>
      <c r="T56" s="10">
        <v>0.25863943180707383</v>
      </c>
      <c r="U56" s="10">
        <v>0</v>
      </c>
      <c r="V56" s="10">
        <v>0.25988390212318768</v>
      </c>
      <c r="W56" s="10">
        <v>0.25988390212318768</v>
      </c>
      <c r="X56" s="10">
        <v>0</v>
      </c>
      <c r="Y56" s="1">
        <v>96.82</v>
      </c>
      <c r="Z56" s="10">
        <v>1.4975728800155665</v>
      </c>
      <c r="AA56" s="1" t="s">
        <v>5</v>
      </c>
      <c r="AB56" s="1">
        <v>1</v>
      </c>
      <c r="AC56" s="1">
        <v>1</v>
      </c>
      <c r="AD56" s="1">
        <v>50</v>
      </c>
      <c r="AE56" s="5">
        <v>38</v>
      </c>
      <c r="AS56" s="11"/>
    </row>
    <row r="57" spans="2:45" x14ac:dyDescent="0.25">
      <c r="B57" s="5" t="s">
        <v>39</v>
      </c>
      <c r="C57" s="9">
        <v>0.40139975298476738</v>
      </c>
      <c r="D57" s="9">
        <v>0.59860024701523262</v>
      </c>
      <c r="E57" s="9"/>
      <c r="F57" s="9">
        <v>5.5031893265680853</v>
      </c>
      <c r="G57" s="9">
        <v>4.9406183089803761</v>
      </c>
      <c r="H57" s="9"/>
      <c r="I57" s="9">
        <v>1</v>
      </c>
      <c r="J57" s="9"/>
      <c r="K57" s="9"/>
      <c r="L57" s="10">
        <v>0.27911785988235177</v>
      </c>
      <c r="M57" s="10">
        <v>0.76023783148328172</v>
      </c>
      <c r="N57" s="10">
        <v>0.36714544886272182</v>
      </c>
      <c r="O57" s="10">
        <v>1.0636200803066806</v>
      </c>
      <c r="P57" s="10">
        <v>7.5697292094794116E-2</v>
      </c>
      <c r="Q57" s="10">
        <v>3.6214002750006122E-2</v>
      </c>
      <c r="R57" s="10">
        <v>3.9483289344788002E-2</v>
      </c>
      <c r="S57" s="10">
        <v>0.20617793936783307</v>
      </c>
      <c r="T57" s="10">
        <v>0.20617793936783307</v>
      </c>
      <c r="U57" s="10">
        <v>0</v>
      </c>
      <c r="V57" s="10">
        <v>0.27120189344637619</v>
      </c>
      <c r="W57" s="10">
        <v>0.27120189344637619</v>
      </c>
      <c r="X57" s="10">
        <v>0</v>
      </c>
      <c r="Y57" s="1">
        <v>97</v>
      </c>
      <c r="Z57" s="10">
        <v>1.5228787452803372</v>
      </c>
      <c r="AA57" s="9" t="s">
        <v>5</v>
      </c>
      <c r="AB57" s="9">
        <v>1</v>
      </c>
      <c r="AC57" s="9">
        <v>1</v>
      </c>
      <c r="AD57" s="9">
        <v>40</v>
      </c>
      <c r="AE57" s="9">
        <v>10</v>
      </c>
      <c r="AS57" s="11"/>
    </row>
    <row r="58" spans="2:45" x14ac:dyDescent="0.25">
      <c r="B58" s="5" t="s">
        <v>67</v>
      </c>
      <c r="C58" s="9">
        <v>0.5</v>
      </c>
      <c r="D58" s="9">
        <v>0.5</v>
      </c>
      <c r="E58" s="9"/>
      <c r="F58" s="9">
        <v>4.8158011540168655</v>
      </c>
      <c r="G58" s="9">
        <v>7.1546208050973297</v>
      </c>
      <c r="H58" s="9"/>
      <c r="I58" s="9">
        <v>1</v>
      </c>
      <c r="J58" s="9">
        <v>0.1</v>
      </c>
      <c r="K58" s="9">
        <v>0.77729999999999988</v>
      </c>
      <c r="L58" s="10">
        <v>0.14042620794908087</v>
      </c>
      <c r="M58" s="10">
        <v>0.70851443877506881</v>
      </c>
      <c r="N58" s="10">
        <v>0.19819808921870369</v>
      </c>
      <c r="O58" s="10">
        <v>0.94904814993425013</v>
      </c>
      <c r="P58" s="10">
        <v>3.4025150206438051E-2</v>
      </c>
      <c r="Q58" s="10">
        <v>0</v>
      </c>
      <c r="R58" s="10">
        <v>3.4025150206438051E-2</v>
      </c>
      <c r="S58" s="10">
        <v>0.17167244316312583</v>
      </c>
      <c r="T58" s="10">
        <v>0.13576513506443497</v>
      </c>
      <c r="U58" s="10">
        <v>3.5907308098690846E-2</v>
      </c>
      <c r="V58" s="10">
        <v>0.24229914560375879</v>
      </c>
      <c r="W58" s="10">
        <v>0.23095742886827941</v>
      </c>
      <c r="X58" s="10">
        <v>1.1341716735479351E-2</v>
      </c>
      <c r="Y58" s="1">
        <v>97</v>
      </c>
      <c r="Z58" s="10">
        <v>1.5228787452803372</v>
      </c>
      <c r="AA58" s="9" t="s">
        <v>5</v>
      </c>
      <c r="AB58" s="9">
        <v>1</v>
      </c>
      <c r="AC58" s="9">
        <v>1</v>
      </c>
      <c r="AD58" s="9">
        <v>230</v>
      </c>
      <c r="AE58" s="9">
        <v>11</v>
      </c>
      <c r="AS58" s="11"/>
    </row>
    <row r="59" spans="2:45" x14ac:dyDescent="0.25">
      <c r="B59" s="5" t="s">
        <v>68</v>
      </c>
      <c r="C59" s="9">
        <v>0.5</v>
      </c>
      <c r="D59" s="9">
        <v>0.5</v>
      </c>
      <c r="E59" s="9"/>
      <c r="F59" s="9">
        <v>4.8158011540168655</v>
      </c>
      <c r="G59" s="9">
        <v>7.1546208050973297</v>
      </c>
      <c r="H59" s="9"/>
      <c r="I59" s="9">
        <v>3</v>
      </c>
      <c r="J59" s="9"/>
      <c r="K59" s="9"/>
      <c r="L59" s="10">
        <v>0.60329317192749488</v>
      </c>
      <c r="M59" s="10">
        <v>0.72276219097263394</v>
      </c>
      <c r="N59" s="10">
        <v>0.834704940937257</v>
      </c>
      <c r="O59" s="10">
        <v>1.507043314478377</v>
      </c>
      <c r="P59" s="10">
        <v>0.13714057053443468</v>
      </c>
      <c r="Q59" s="10">
        <v>0</v>
      </c>
      <c r="R59" s="10">
        <v>0.13714057053443468</v>
      </c>
      <c r="S59" s="10">
        <v>0.16429826134783027</v>
      </c>
      <c r="T59" s="10">
        <v>0.1094420331340564</v>
      </c>
      <c r="U59" s="10">
        <v>5.4856228213773874E-2</v>
      </c>
      <c r="V59" s="10">
        <v>0.22731994478949041</v>
      </c>
      <c r="W59" s="10">
        <v>0.18617777362916002</v>
      </c>
      <c r="X59" s="10">
        <v>4.1142171160330407E-2</v>
      </c>
      <c r="Y59" s="1">
        <v>97</v>
      </c>
      <c r="Z59" s="10">
        <v>1.5228787452803372</v>
      </c>
      <c r="AA59" s="9" t="s">
        <v>5</v>
      </c>
      <c r="AB59" s="9">
        <v>0.5</v>
      </c>
      <c r="AC59" s="9">
        <v>1.5</v>
      </c>
      <c r="AD59" s="9">
        <v>180</v>
      </c>
      <c r="AE59" s="9">
        <v>26</v>
      </c>
      <c r="AS59" s="11"/>
    </row>
    <row r="60" spans="2:45" x14ac:dyDescent="0.25">
      <c r="B60" s="5" t="s">
        <v>112</v>
      </c>
      <c r="C60" s="9">
        <v>0.5</v>
      </c>
      <c r="D60" s="9">
        <v>0.5</v>
      </c>
      <c r="E60" s="9"/>
      <c r="F60" s="9">
        <v>7.1546208050973297</v>
      </c>
      <c r="G60" s="9">
        <v>4.8158011540168655</v>
      </c>
      <c r="H60" s="9"/>
      <c r="I60" s="9">
        <v>0.5</v>
      </c>
      <c r="J60" s="9">
        <v>0.5</v>
      </c>
      <c r="K60" s="9"/>
      <c r="L60" s="10">
        <v>7.1895779249123534E-2</v>
      </c>
      <c r="M60" s="10">
        <v>0.65762695225153411</v>
      </c>
      <c r="N60" s="10">
        <v>0.10932608373633733</v>
      </c>
      <c r="O60" s="10">
        <v>0.77745325100007334</v>
      </c>
      <c r="P60" s="10">
        <v>1.8044716903079707E-2</v>
      </c>
      <c r="Q60" s="10">
        <v>0</v>
      </c>
      <c r="R60" s="10">
        <v>1.8044716903079707E-2</v>
      </c>
      <c r="S60" s="10">
        <v>0.16505408669534261</v>
      </c>
      <c r="T60" s="10">
        <v>0.14400191697508294</v>
      </c>
      <c r="U60" s="10">
        <v>2.105216972025966E-2</v>
      </c>
      <c r="V60" s="10">
        <v>0.25098437059223733</v>
      </c>
      <c r="W60" s="10">
        <v>0.24496946495787741</v>
      </c>
      <c r="X60" s="10">
        <v>6.0149056343599024E-3</v>
      </c>
      <c r="Y60" s="1">
        <v>97</v>
      </c>
      <c r="Z60" s="10">
        <v>1.5228787452803372</v>
      </c>
      <c r="AA60" s="1" t="s">
        <v>5</v>
      </c>
      <c r="AB60" s="1">
        <v>0.5</v>
      </c>
      <c r="AC60" s="1">
        <v>0.5</v>
      </c>
      <c r="AD60" s="1">
        <v>100</v>
      </c>
      <c r="AE60" s="1">
        <v>48</v>
      </c>
    </row>
    <row r="61" spans="2:45" x14ac:dyDescent="0.25">
      <c r="B61" s="5" t="s">
        <v>122</v>
      </c>
      <c r="C61" s="9">
        <v>0.5</v>
      </c>
      <c r="D61" s="9">
        <v>0.5</v>
      </c>
      <c r="E61" s="9"/>
      <c r="F61" s="9">
        <v>7.4947196293520486</v>
      </c>
      <c r="G61" s="9">
        <v>8.4002861087545959</v>
      </c>
      <c r="H61" s="9"/>
      <c r="I61" s="9">
        <v>1</v>
      </c>
      <c r="J61" s="9"/>
      <c r="K61" s="9"/>
      <c r="L61" s="10">
        <v>0</v>
      </c>
      <c r="M61" s="10">
        <v>0.67415909801923579</v>
      </c>
      <c r="N61" s="10">
        <v>0</v>
      </c>
      <c r="O61" s="10">
        <v>0.91344509652828221</v>
      </c>
      <c r="P61" s="10">
        <v>0</v>
      </c>
      <c r="Q61" s="10">
        <v>0</v>
      </c>
      <c r="R61" s="10">
        <v>0</v>
      </c>
      <c r="S61" s="10">
        <v>0.18951206208824412</v>
      </c>
      <c r="T61" s="10">
        <v>0.16088935779330643</v>
      </c>
      <c r="U61" s="10">
        <v>2.8622704294937674E-2</v>
      </c>
      <c r="V61" s="10">
        <v>0.28110881043518421</v>
      </c>
      <c r="W61" s="10">
        <v>0.28110881043518421</v>
      </c>
      <c r="X61" s="10">
        <v>0</v>
      </c>
      <c r="Y61" s="1">
        <v>97</v>
      </c>
      <c r="Z61" s="10">
        <v>1.5228787452803372</v>
      </c>
      <c r="AA61" s="1" t="s">
        <v>5</v>
      </c>
      <c r="AB61" s="1">
        <v>0.5</v>
      </c>
      <c r="AC61" s="1">
        <v>0.5</v>
      </c>
      <c r="AD61" s="1">
        <v>450</v>
      </c>
      <c r="AE61" s="1">
        <v>49</v>
      </c>
    </row>
    <row r="62" spans="2:45" x14ac:dyDescent="0.25">
      <c r="B62" s="5" t="s">
        <v>115</v>
      </c>
      <c r="C62" s="9">
        <v>0.1</v>
      </c>
      <c r="D62" s="9">
        <v>0.45</v>
      </c>
      <c r="E62" s="9">
        <v>0.45</v>
      </c>
      <c r="F62" s="9">
        <v>1.3709996794086032</v>
      </c>
      <c r="G62" s="9">
        <v>6.7452476664168435</v>
      </c>
      <c r="H62" s="9">
        <v>3.7141285024972488</v>
      </c>
      <c r="I62" s="9">
        <v>1</v>
      </c>
      <c r="J62" s="9">
        <v>0.1</v>
      </c>
      <c r="K62" s="9"/>
      <c r="L62" s="10">
        <v>0.1670694130164346</v>
      </c>
      <c r="M62" s="10">
        <v>0.82483307317574395</v>
      </c>
      <c r="N62" s="10">
        <v>0.20254936234938992</v>
      </c>
      <c r="O62" s="10">
        <v>1.0191014150131614</v>
      </c>
      <c r="P62" s="10">
        <v>4.5863284351206297E-2</v>
      </c>
      <c r="Q62" s="10">
        <v>8.5305319328374159E-3</v>
      </c>
      <c r="R62" s="10">
        <v>3.7332752418368878E-2</v>
      </c>
      <c r="S62" s="10">
        <v>0.22643015914359624</v>
      </c>
      <c r="T62" s="10">
        <v>0.22456352152267781</v>
      </c>
      <c r="U62" s="10">
        <v>1.8666376209184442E-3</v>
      </c>
      <c r="V62" s="10">
        <v>0.27451634337576042</v>
      </c>
      <c r="W62" s="10">
        <v>0.27451634337576042</v>
      </c>
      <c r="X62" s="10">
        <v>0</v>
      </c>
      <c r="Y62" s="1">
        <v>97.1</v>
      </c>
      <c r="Z62" s="10">
        <v>1.5376020021010435</v>
      </c>
      <c r="AA62" s="1" t="s">
        <v>5</v>
      </c>
      <c r="AB62" s="1">
        <v>0.5</v>
      </c>
      <c r="AC62" s="1">
        <v>1</v>
      </c>
      <c r="AD62" s="1">
        <v>150</v>
      </c>
      <c r="AE62" s="1">
        <v>39</v>
      </c>
    </row>
    <row r="63" spans="2:45" x14ac:dyDescent="0.25">
      <c r="B63" s="5" t="s">
        <v>132</v>
      </c>
      <c r="C63" s="9">
        <v>1</v>
      </c>
      <c r="D63" s="9"/>
      <c r="E63" s="9"/>
      <c r="F63" s="9">
        <v>13.709996794086031</v>
      </c>
      <c r="G63" s="9"/>
      <c r="H63" s="9"/>
      <c r="I63" s="9">
        <v>3</v>
      </c>
      <c r="J63" s="9"/>
      <c r="K63" s="9"/>
      <c r="L63" s="10">
        <v>0.47921228794131132</v>
      </c>
      <c r="M63" s="10">
        <v>1.2917579092159559</v>
      </c>
      <c r="N63" s="10">
        <v>0.37097685605205505</v>
      </c>
      <c r="O63" s="10">
        <v>1.9897886290692344</v>
      </c>
      <c r="P63" s="10">
        <v>0.11795332480890572</v>
      </c>
      <c r="Q63" s="10">
        <v>8.2046675191094265E-2</v>
      </c>
      <c r="R63" s="10">
        <v>3.5906649617811461E-2</v>
      </c>
      <c r="S63" s="10">
        <v>0.3179533248089057</v>
      </c>
      <c r="T63" s="10">
        <v>0.24614002557328277</v>
      </c>
      <c r="U63" s="10">
        <v>7.1813299235622921E-2</v>
      </c>
      <c r="V63" s="10">
        <v>0.24614002557328277</v>
      </c>
      <c r="W63" s="10">
        <v>0.24614002557328277</v>
      </c>
      <c r="X63" s="10">
        <v>0</v>
      </c>
      <c r="Y63" s="1">
        <v>97.14</v>
      </c>
      <c r="Z63" s="10">
        <v>1.5436339668709576</v>
      </c>
      <c r="AA63" s="1" t="s">
        <v>5</v>
      </c>
      <c r="AB63" s="1">
        <v>0.25</v>
      </c>
      <c r="AC63" s="1">
        <v>0.5</v>
      </c>
      <c r="AD63" s="1">
        <v>100</v>
      </c>
      <c r="AE63" s="1">
        <v>47</v>
      </c>
    </row>
    <row r="64" spans="2:45" x14ac:dyDescent="0.25">
      <c r="B64" s="5" t="s">
        <v>107</v>
      </c>
      <c r="C64" s="9">
        <v>0.5</v>
      </c>
      <c r="D64" s="9">
        <v>0.5</v>
      </c>
      <c r="E64" s="9">
        <v>0.01</v>
      </c>
      <c r="F64" s="9">
        <v>6.8549983970430155</v>
      </c>
      <c r="G64" s="9">
        <v>5.9392970536646015</v>
      </c>
      <c r="H64" s="9">
        <v>6.185871243076365E-2</v>
      </c>
      <c r="I64" s="9">
        <v>1</v>
      </c>
      <c r="J64" s="9"/>
      <c r="K64" s="9"/>
      <c r="L64" s="10">
        <v>0.33065175829571153</v>
      </c>
      <c r="M64" s="10">
        <v>0.99363556761365435</v>
      </c>
      <c r="N64" s="10">
        <v>0.33276964822204874</v>
      </c>
      <c r="O64" s="10">
        <v>1.3500089750362743</v>
      </c>
      <c r="P64" s="10">
        <v>8.5955798030553074E-2</v>
      </c>
      <c r="Q64" s="10">
        <v>4.583640071487928E-2</v>
      </c>
      <c r="R64" s="10">
        <v>4.0119397315673787E-2</v>
      </c>
      <c r="S64" s="10">
        <v>0.25830420078815886</v>
      </c>
      <c r="T64" s="10">
        <v>0.25830420078815886</v>
      </c>
      <c r="U64" s="10">
        <v>0</v>
      </c>
      <c r="V64" s="10">
        <v>0.25995869029578933</v>
      </c>
      <c r="W64" s="10">
        <v>0.25995869029578933</v>
      </c>
      <c r="X64" s="10">
        <v>0</v>
      </c>
      <c r="Y64" s="1">
        <v>97.24</v>
      </c>
      <c r="Z64" s="10">
        <v>1.5590909179347812</v>
      </c>
      <c r="AA64" s="1" t="s">
        <v>5</v>
      </c>
      <c r="AB64" s="1">
        <v>1</v>
      </c>
      <c r="AC64" s="1">
        <v>1</v>
      </c>
      <c r="AD64" s="1">
        <v>50</v>
      </c>
      <c r="AE64" s="5">
        <v>38</v>
      </c>
    </row>
    <row r="65" spans="2:31" x14ac:dyDescent="0.25">
      <c r="B65" s="5" t="s">
        <v>16</v>
      </c>
      <c r="C65" s="9">
        <v>1</v>
      </c>
      <c r="D65" s="9"/>
      <c r="E65" s="9"/>
      <c r="F65" s="9">
        <v>9.631602308033731</v>
      </c>
      <c r="G65" s="9"/>
      <c r="H65" s="9"/>
      <c r="I65" s="9">
        <v>1</v>
      </c>
      <c r="J65" s="9"/>
      <c r="K65" s="9"/>
      <c r="L65" s="10">
        <v>5.1912442396313374E-2</v>
      </c>
      <c r="M65" s="10">
        <v>0.60382488479262675</v>
      </c>
      <c r="N65" s="10">
        <v>8.5972678012668877E-2</v>
      </c>
      <c r="O65" s="10">
        <v>0.73360599078341016</v>
      </c>
      <c r="P65" s="10">
        <v>1.2187271792929978E-2</v>
      </c>
      <c r="Q65" s="10">
        <v>0</v>
      </c>
      <c r="R65" s="10">
        <v>1.2187271792929978E-2</v>
      </c>
      <c r="S65" s="10">
        <v>0.14175749871527871</v>
      </c>
      <c r="T65" s="10">
        <v>0.11738295512941876</v>
      </c>
      <c r="U65" s="10">
        <v>2.4374543585859956E-2</v>
      </c>
      <c r="V65" s="10">
        <v>0.23476591025883753</v>
      </c>
      <c r="W65" s="10">
        <v>0.23476591025883753</v>
      </c>
      <c r="X65" s="10">
        <v>0</v>
      </c>
      <c r="Y65" s="1">
        <v>97.25</v>
      </c>
      <c r="Z65" s="10">
        <v>1.5606673061697378</v>
      </c>
      <c r="AA65" s="9" t="s">
        <v>6</v>
      </c>
      <c r="AB65" s="9">
        <v>0.5</v>
      </c>
      <c r="AC65" s="9">
        <v>1</v>
      </c>
      <c r="AD65" s="9">
        <v>10</v>
      </c>
      <c r="AE65" s="9">
        <v>5</v>
      </c>
    </row>
    <row r="66" spans="2:31" x14ac:dyDescent="0.25">
      <c r="B66" s="5" t="s">
        <v>33</v>
      </c>
      <c r="C66" s="9">
        <v>1</v>
      </c>
      <c r="D66" s="9"/>
      <c r="E66" s="9"/>
      <c r="F66" s="9">
        <v>5.8851624733054084</v>
      </c>
      <c r="G66" s="9"/>
      <c r="H66" s="9"/>
      <c r="I66" s="9">
        <v>3.2</v>
      </c>
      <c r="J66" s="9"/>
      <c r="K66" s="9"/>
      <c r="L66" s="10">
        <v>0.18124676616915422</v>
      </c>
      <c r="M66" s="10">
        <v>1.029160199004975</v>
      </c>
      <c r="N66" s="10">
        <v>0.17611132488837924</v>
      </c>
      <c r="O66" s="10">
        <v>1.6489437810945273</v>
      </c>
      <c r="P66" s="10">
        <v>3.4591934885054687E-2</v>
      </c>
      <c r="Q66" s="10">
        <v>0</v>
      </c>
      <c r="R66" s="10">
        <v>3.4591934885054687E-2</v>
      </c>
      <c r="S66" s="10">
        <v>0.19642084293545195</v>
      </c>
      <c r="T66" s="10">
        <v>0.12723697316534255</v>
      </c>
      <c r="U66" s="10">
        <v>6.9183869770109374E-2</v>
      </c>
      <c r="V66" s="10">
        <v>0.19085545974801385</v>
      </c>
      <c r="W66" s="10">
        <v>0.19085545974801385</v>
      </c>
      <c r="X66" s="10">
        <v>0</v>
      </c>
      <c r="Y66" s="1">
        <v>97.3</v>
      </c>
      <c r="Z66" s="10">
        <v>1.5686362358410122</v>
      </c>
      <c r="AA66" s="9" t="s">
        <v>6</v>
      </c>
      <c r="AB66" s="9">
        <v>0.5</v>
      </c>
      <c r="AC66" s="9">
        <v>1</v>
      </c>
      <c r="AD66" s="9">
        <v>10</v>
      </c>
      <c r="AE66" s="9">
        <v>13</v>
      </c>
    </row>
    <row r="67" spans="2:31" x14ac:dyDescent="0.25">
      <c r="B67" s="5" t="s">
        <v>73</v>
      </c>
      <c r="C67" s="9">
        <v>0.5</v>
      </c>
      <c r="D67" s="9">
        <v>0.5</v>
      </c>
      <c r="E67" s="9"/>
      <c r="F67" s="9">
        <v>4.8158011540168655</v>
      </c>
      <c r="G67" s="9">
        <v>7.1546208050973297</v>
      </c>
      <c r="H67" s="9"/>
      <c r="I67" s="9">
        <v>1</v>
      </c>
      <c r="J67" s="9">
        <v>0.10970577457511774</v>
      </c>
      <c r="K67" s="9"/>
      <c r="L67" s="10">
        <v>0.16316947993070877</v>
      </c>
      <c r="M67" s="10">
        <v>0.65248102433236921</v>
      </c>
      <c r="N67" s="10">
        <v>0.25007544104085916</v>
      </c>
      <c r="O67" s="10">
        <v>0.89219072160395918</v>
      </c>
      <c r="P67" s="10">
        <v>4.0468143850165256E-2</v>
      </c>
      <c r="Q67" s="10">
        <v>0</v>
      </c>
      <c r="R67" s="10">
        <v>4.0468143850165256E-2</v>
      </c>
      <c r="S67" s="10">
        <v>0.16182374279429251</v>
      </c>
      <c r="T67" s="10">
        <v>0.13651312280180339</v>
      </c>
      <c r="U67" s="10">
        <v>2.5310619992489142E-2</v>
      </c>
      <c r="V67" s="10">
        <v>0.24801294866754722</v>
      </c>
      <c r="W67" s="10">
        <v>0.23222987134451326</v>
      </c>
      <c r="X67" s="10">
        <v>1.5783077323033995E-2</v>
      </c>
      <c r="Y67" s="1">
        <v>97.3</v>
      </c>
      <c r="Z67" s="10">
        <v>1.5686362358410122</v>
      </c>
      <c r="AA67" s="9" t="s">
        <v>5</v>
      </c>
      <c r="AB67" s="9">
        <v>0.5</v>
      </c>
      <c r="AC67" s="9">
        <v>1</v>
      </c>
      <c r="AD67" s="9">
        <v>110</v>
      </c>
      <c r="AE67" s="9">
        <v>16</v>
      </c>
    </row>
    <row r="68" spans="2:31" x14ac:dyDescent="0.25">
      <c r="B68" s="5" t="s">
        <v>137</v>
      </c>
      <c r="C68" s="9"/>
      <c r="D68" s="9"/>
      <c r="E68" s="9"/>
      <c r="F68" s="9"/>
      <c r="G68" s="9"/>
      <c r="H68" s="9"/>
      <c r="I68" s="9"/>
      <c r="J68" s="9"/>
      <c r="K68" s="9"/>
      <c r="L68" s="10">
        <v>0.16666666666666666</v>
      </c>
      <c r="M68" s="10">
        <v>0.83333333333333337</v>
      </c>
      <c r="N68" s="10">
        <v>0.19999999999999998</v>
      </c>
      <c r="O68" s="10">
        <v>1.5</v>
      </c>
      <c r="P68" s="10">
        <v>3.6363636363636362E-2</v>
      </c>
      <c r="Q68" s="10">
        <v>0</v>
      </c>
      <c r="R68" s="10">
        <v>3.6363636363636362E-2</v>
      </c>
      <c r="S68" s="10">
        <v>0.18181818181818182</v>
      </c>
      <c r="T68" s="10">
        <v>0.10909090909090909</v>
      </c>
      <c r="U68" s="10">
        <v>7.2727272727272724E-2</v>
      </c>
      <c r="V68" s="10">
        <v>0.21818181818181817</v>
      </c>
      <c r="W68" s="10">
        <v>0.21818181818181817</v>
      </c>
      <c r="X68" s="10">
        <v>0</v>
      </c>
      <c r="Y68" s="1">
        <v>97.3</v>
      </c>
      <c r="Z68" s="10">
        <v>1.5686362358410122</v>
      </c>
      <c r="AA68" s="1" t="s">
        <v>5</v>
      </c>
      <c r="AB68" s="1">
        <v>1</v>
      </c>
      <c r="AC68" s="1">
        <v>0.5</v>
      </c>
      <c r="AD68" s="1">
        <v>350</v>
      </c>
      <c r="AE68" s="1">
        <v>50</v>
      </c>
    </row>
    <row r="69" spans="2:31" x14ac:dyDescent="0.25">
      <c r="B69" s="5" t="s">
        <v>133</v>
      </c>
      <c r="C69" s="9">
        <v>1</v>
      </c>
      <c r="D69" s="9"/>
      <c r="E69" s="9"/>
      <c r="F69" s="9">
        <v>13.709996794086031</v>
      </c>
      <c r="G69" s="9"/>
      <c r="H69" s="9"/>
      <c r="I69" s="9">
        <v>4</v>
      </c>
      <c r="J69" s="9"/>
      <c r="K69" s="9"/>
      <c r="L69" s="10">
        <v>0.52783860614397071</v>
      </c>
      <c r="M69" s="10">
        <v>1.3890105456212747</v>
      </c>
      <c r="N69" s="10">
        <v>0.38001051022105792</v>
      </c>
      <c r="O69" s="10">
        <v>2.2086070609812012</v>
      </c>
      <c r="P69" s="10">
        <v>0.12258611363123303</v>
      </c>
      <c r="Q69" s="10">
        <v>7.7413886368766949E-2</v>
      </c>
      <c r="R69" s="10">
        <v>4.5172227262466086E-2</v>
      </c>
      <c r="S69" s="10">
        <v>0.32258611363123302</v>
      </c>
      <c r="T69" s="10">
        <v>0.23224165910630085</v>
      </c>
      <c r="U69" s="10">
        <v>9.0344454524932172E-2</v>
      </c>
      <c r="V69" s="10">
        <v>0.23224165910630085</v>
      </c>
      <c r="W69" s="10">
        <v>0.23224165910630085</v>
      </c>
      <c r="X69" s="10">
        <v>0</v>
      </c>
      <c r="Y69" s="1">
        <v>97.41</v>
      </c>
      <c r="Z69" s="10">
        <v>1.5867002359187476</v>
      </c>
      <c r="AA69" s="1" t="s">
        <v>5</v>
      </c>
      <c r="AB69" s="1">
        <v>0.25</v>
      </c>
      <c r="AC69" s="1">
        <v>0.5</v>
      </c>
      <c r="AD69" s="1">
        <v>100</v>
      </c>
      <c r="AE69" s="1">
        <v>47</v>
      </c>
    </row>
    <row r="70" spans="2:31" x14ac:dyDescent="0.25">
      <c r="B70" s="6" t="s">
        <v>18</v>
      </c>
      <c r="C70" s="9">
        <v>0.33329999999999999</v>
      </c>
      <c r="D70" s="9">
        <v>0.66669999999999996</v>
      </c>
      <c r="E70" s="9"/>
      <c r="F70" s="9">
        <v>4.5695419314688737</v>
      </c>
      <c r="G70" s="9">
        <v>5.5026877169220345</v>
      </c>
      <c r="H70" s="9"/>
      <c r="I70" s="9">
        <v>1</v>
      </c>
      <c r="J70" s="9"/>
      <c r="K70" s="9"/>
      <c r="L70" s="10">
        <v>0.15936955197258287</v>
      </c>
      <c r="M70" s="10">
        <v>0.83005762716216602</v>
      </c>
      <c r="N70" s="10">
        <v>0.19199817790656515</v>
      </c>
      <c r="O70" s="10">
        <v>1.0622037381254987</v>
      </c>
      <c r="P70" s="10">
        <v>4.2454314855056512E-2</v>
      </c>
      <c r="Q70" s="10">
        <v>2.9529725805188242E-2</v>
      </c>
      <c r="R70" s="10">
        <v>1.2924589049868266E-2</v>
      </c>
      <c r="S70" s="10">
        <v>0.22111832163176398</v>
      </c>
      <c r="T70" s="10">
        <v>0.19526914353202746</v>
      </c>
      <c r="U70" s="10">
        <v>2.5849178099736532E-2</v>
      </c>
      <c r="V70" s="10">
        <v>0.26638912094300254</v>
      </c>
      <c r="W70" s="10">
        <v>0.26638912094300254</v>
      </c>
      <c r="X70" s="10">
        <v>0</v>
      </c>
      <c r="Y70" s="1">
        <v>97.43</v>
      </c>
      <c r="Z70" s="10">
        <v>1.5900668766687065</v>
      </c>
      <c r="AA70" s="9" t="s">
        <v>6</v>
      </c>
      <c r="AB70" s="9">
        <v>0.5</v>
      </c>
      <c r="AC70" s="9">
        <v>1</v>
      </c>
      <c r="AD70" s="9">
        <v>10</v>
      </c>
      <c r="AE70" s="9">
        <v>5</v>
      </c>
    </row>
    <row r="71" spans="2:31" x14ac:dyDescent="0.25">
      <c r="B71" s="5" t="s">
        <v>76</v>
      </c>
      <c r="C71" s="9">
        <v>0.3</v>
      </c>
      <c r="D71" s="9">
        <v>0.7</v>
      </c>
      <c r="E71" s="9"/>
      <c r="F71" s="9">
        <v>4.496831777611229</v>
      </c>
      <c r="G71" s="9">
        <v>5.0962778752629188</v>
      </c>
      <c r="H71" s="9"/>
      <c r="I71" s="9">
        <v>1</v>
      </c>
      <c r="J71" s="9"/>
      <c r="K71" s="9"/>
      <c r="L71" s="10">
        <v>0.44362323646437257</v>
      </c>
      <c r="M71" s="10">
        <v>0.84110196884904065</v>
      </c>
      <c r="N71" s="10">
        <v>0.52743098089691098</v>
      </c>
      <c r="O71" s="10">
        <v>1.3617037764651383</v>
      </c>
      <c r="P71" s="10">
        <v>0.1178505665871238</v>
      </c>
      <c r="Q71" s="10">
        <v>0.10421742404691994</v>
      </c>
      <c r="R71" s="10">
        <v>1.3633142540203858E-2</v>
      </c>
      <c r="S71" s="10">
        <v>0.22344263203256595</v>
      </c>
      <c r="T71" s="10">
        <v>0.19617634695215821</v>
      </c>
      <c r="U71" s="10">
        <v>2.7266285080407716E-2</v>
      </c>
      <c r="V71" s="10">
        <v>0.26565462965010489</v>
      </c>
      <c r="W71" s="10">
        <v>0.26565462965010489</v>
      </c>
      <c r="X71" s="10">
        <v>0</v>
      </c>
      <c r="Y71" s="1">
        <v>97.5</v>
      </c>
      <c r="Z71" s="10">
        <v>1.6020599913279621</v>
      </c>
      <c r="AA71" s="1" t="s">
        <v>6</v>
      </c>
      <c r="AB71" s="1">
        <v>0.25</v>
      </c>
      <c r="AC71" s="1">
        <v>0.5</v>
      </c>
      <c r="AD71" s="1">
        <v>10</v>
      </c>
      <c r="AE71" s="1">
        <v>51</v>
      </c>
    </row>
    <row r="72" spans="2:31" x14ac:dyDescent="0.25">
      <c r="B72" s="5" t="s">
        <v>129</v>
      </c>
      <c r="C72" s="9">
        <v>1</v>
      </c>
      <c r="D72" s="9"/>
      <c r="E72" s="9"/>
      <c r="F72" s="9">
        <v>11.754564689287674</v>
      </c>
      <c r="G72" s="9"/>
      <c r="H72" s="9"/>
      <c r="I72" s="9">
        <v>5</v>
      </c>
      <c r="J72" s="9"/>
      <c r="K72" s="9"/>
      <c r="L72" s="10">
        <v>0.21268333333333331</v>
      </c>
      <c r="M72" s="10">
        <v>1.1753666666666667</v>
      </c>
      <c r="N72" s="10">
        <v>0.18095062533677433</v>
      </c>
      <c r="O72" s="10">
        <v>1.7070749999999997</v>
      </c>
      <c r="P72" s="10">
        <v>4.9307393597496189E-2</v>
      </c>
      <c r="Q72" s="10">
        <v>0</v>
      </c>
      <c r="R72" s="10">
        <v>4.9307393597496189E-2</v>
      </c>
      <c r="S72" s="10">
        <v>0.27249087150557372</v>
      </c>
      <c r="T72" s="10">
        <v>0.17387608431058132</v>
      </c>
      <c r="U72" s="10">
        <v>9.8614787194992379E-2</v>
      </c>
      <c r="V72" s="10">
        <v>0.23183477908077513</v>
      </c>
      <c r="W72" s="10">
        <v>0.23183477908077513</v>
      </c>
      <c r="X72" s="10">
        <v>0</v>
      </c>
      <c r="Y72" s="1">
        <v>97.5</v>
      </c>
      <c r="Z72" s="10">
        <v>1.6020599913279621</v>
      </c>
      <c r="AA72" s="1" t="s">
        <v>5</v>
      </c>
      <c r="AB72" s="1">
        <v>0.5</v>
      </c>
      <c r="AC72" s="1">
        <v>1</v>
      </c>
      <c r="AD72" s="1">
        <v>100</v>
      </c>
      <c r="AE72" s="5">
        <v>52</v>
      </c>
    </row>
    <row r="73" spans="2:31" x14ac:dyDescent="0.25">
      <c r="B73" s="5" t="s">
        <v>141</v>
      </c>
      <c r="C73" s="9">
        <v>1</v>
      </c>
      <c r="D73" s="9"/>
      <c r="E73" s="9"/>
      <c r="F73" s="9">
        <v>10.37892881621463</v>
      </c>
      <c r="G73" s="9"/>
      <c r="H73" s="9"/>
      <c r="I73" s="9">
        <v>1</v>
      </c>
      <c r="J73" s="9"/>
      <c r="K73" s="9"/>
      <c r="L73" s="10">
        <v>3.8539622641509425E-2</v>
      </c>
      <c r="M73" s="10">
        <v>0.47707924528301882</v>
      </c>
      <c r="N73" s="10">
        <v>8.0782433993007746E-2</v>
      </c>
      <c r="O73" s="10">
        <v>0.57342830188679239</v>
      </c>
      <c r="P73" s="10">
        <v>1.0727208751503309E-2</v>
      </c>
      <c r="Q73" s="10">
        <v>0</v>
      </c>
      <c r="R73" s="10">
        <v>1.0727208751503309E-2</v>
      </c>
      <c r="S73" s="10">
        <v>0.1327913535315341</v>
      </c>
      <c r="T73" s="10">
        <v>0.11133693602852747</v>
      </c>
      <c r="U73" s="10">
        <v>2.1454417503006619E-2</v>
      </c>
      <c r="V73" s="10">
        <v>0.27834234007131869</v>
      </c>
      <c r="W73" s="10">
        <v>0.27834234007131869</v>
      </c>
      <c r="X73" s="10">
        <v>0</v>
      </c>
      <c r="Y73" s="1">
        <v>97.5</v>
      </c>
      <c r="Z73" s="10">
        <v>1.6020599913279621</v>
      </c>
      <c r="AA73" s="1" t="s">
        <v>5</v>
      </c>
      <c r="AB73" s="1">
        <v>1</v>
      </c>
      <c r="AC73" s="1">
        <v>1</v>
      </c>
      <c r="AD73" s="1">
        <v>40</v>
      </c>
      <c r="AE73" s="1">
        <v>45</v>
      </c>
    </row>
    <row r="74" spans="2:31" x14ac:dyDescent="0.25">
      <c r="B74" s="8" t="s">
        <v>38</v>
      </c>
      <c r="C74" s="9">
        <v>0.50944669365721995</v>
      </c>
      <c r="D74" s="9">
        <v>0.49055330634278005</v>
      </c>
      <c r="E74" s="9"/>
      <c r="F74" s="9">
        <v>6.9845125367982135</v>
      </c>
      <c r="G74" s="9">
        <v>3.2764018921347033</v>
      </c>
      <c r="H74" s="9"/>
      <c r="I74" s="9">
        <v>1</v>
      </c>
      <c r="J74" s="9"/>
      <c r="K74" s="9"/>
      <c r="L74" s="10">
        <v>0.87431218906396846</v>
      </c>
      <c r="M74" s="10">
        <v>0.82448887726765707</v>
      </c>
      <c r="N74" s="10">
        <v>1.0604293316380751</v>
      </c>
      <c r="O74" s="10">
        <v>1.7255851924111631</v>
      </c>
      <c r="P74" s="10">
        <v>0.23858235738055106</v>
      </c>
      <c r="Q74" s="10">
        <v>0.19472923475206319</v>
      </c>
      <c r="R74" s="10">
        <v>4.3853122628487839E-2</v>
      </c>
      <c r="S74" s="10">
        <v>0.22498656936620773</v>
      </c>
      <c r="T74" s="10">
        <v>0.22498656936620773</v>
      </c>
      <c r="U74" s="10">
        <v>0</v>
      </c>
      <c r="V74" s="10">
        <v>0.27288005401820531</v>
      </c>
      <c r="W74" s="10">
        <v>0.27288005401820531</v>
      </c>
      <c r="X74" s="10">
        <v>0</v>
      </c>
      <c r="Y74" s="1">
        <v>97.6</v>
      </c>
      <c r="Z74" s="10">
        <v>1.6197887582883936</v>
      </c>
      <c r="AA74" s="9" t="s">
        <v>5</v>
      </c>
      <c r="AB74" s="9">
        <v>1</v>
      </c>
      <c r="AC74" s="9">
        <v>1</v>
      </c>
      <c r="AD74" s="9">
        <v>40</v>
      </c>
      <c r="AE74" s="9">
        <v>10</v>
      </c>
    </row>
    <row r="75" spans="2:31" x14ac:dyDescent="0.25">
      <c r="B75" s="5" t="s">
        <v>92</v>
      </c>
      <c r="C75" s="9">
        <v>0.9</v>
      </c>
      <c r="D75" s="9">
        <v>0.1</v>
      </c>
      <c r="E75" s="9"/>
      <c r="F75" s="9">
        <v>7.8610641891891904</v>
      </c>
      <c r="G75" s="9">
        <v>1.3709996794086032</v>
      </c>
      <c r="H75" s="9"/>
      <c r="I75" s="9">
        <v>1</v>
      </c>
      <c r="J75" s="9"/>
      <c r="K75" s="9"/>
      <c r="L75" s="10">
        <v>0.87054502814989643</v>
      </c>
      <c r="M75" s="10">
        <v>0.55783628328829282</v>
      </c>
      <c r="N75" s="10">
        <v>1.5605744090690385</v>
      </c>
      <c r="O75" s="10">
        <v>1.4565049665865462</v>
      </c>
      <c r="P75" s="10">
        <v>0.2349198710549498</v>
      </c>
      <c r="Q75" s="10">
        <v>0.18938422227809015</v>
      </c>
      <c r="R75" s="10">
        <v>4.5535648776859637E-2</v>
      </c>
      <c r="S75" s="10">
        <v>0.15053423258112464</v>
      </c>
      <c r="T75" s="10">
        <v>0.15053423258112464</v>
      </c>
      <c r="U75" s="10">
        <v>0</v>
      </c>
      <c r="V75" s="10">
        <v>0.26985378522488057</v>
      </c>
      <c r="W75" s="10">
        <v>0.26985378522488057</v>
      </c>
      <c r="X75" s="10">
        <v>0</v>
      </c>
      <c r="Y75" s="1">
        <v>97.6</v>
      </c>
      <c r="Z75" s="10">
        <v>1.6197887582883936</v>
      </c>
      <c r="AA75" s="1" t="s">
        <v>6</v>
      </c>
      <c r="AB75" s="1">
        <v>0.5</v>
      </c>
      <c r="AC75" s="1">
        <v>1</v>
      </c>
      <c r="AD75" s="1">
        <v>10</v>
      </c>
      <c r="AE75" s="1">
        <v>53</v>
      </c>
    </row>
    <row r="76" spans="2:31" x14ac:dyDescent="0.25">
      <c r="B76" s="5" t="s">
        <v>134</v>
      </c>
      <c r="C76" s="9">
        <v>1</v>
      </c>
      <c r="D76" s="9"/>
      <c r="E76" s="9"/>
      <c r="F76" s="9">
        <v>13.709996794086031</v>
      </c>
      <c r="G76" s="9"/>
      <c r="H76" s="9"/>
      <c r="I76" s="9">
        <v>5</v>
      </c>
      <c r="J76" s="9"/>
      <c r="K76" s="9"/>
      <c r="L76" s="10">
        <v>0.57646492434662999</v>
      </c>
      <c r="M76" s="10">
        <v>1.4862631820265932</v>
      </c>
      <c r="N76" s="10">
        <v>0.38786194216329278</v>
      </c>
      <c r="O76" s="10">
        <v>2.4274254928931684</v>
      </c>
      <c r="P76" s="10">
        <v>0.12672368175701895</v>
      </c>
      <c r="Q76" s="10">
        <v>7.3276318242981045E-2</v>
      </c>
      <c r="R76" s="10">
        <v>5.3447363514037907E-2</v>
      </c>
      <c r="S76" s="10">
        <v>0.32672368175701894</v>
      </c>
      <c r="T76" s="10">
        <v>0.21982895472894312</v>
      </c>
      <c r="U76" s="10">
        <v>0.10689472702807581</v>
      </c>
      <c r="V76" s="10">
        <v>0.21982895472894312</v>
      </c>
      <c r="W76" s="10">
        <v>0.21982895472894312</v>
      </c>
      <c r="X76" s="10">
        <v>0</v>
      </c>
      <c r="Y76" s="1">
        <v>97.65</v>
      </c>
      <c r="Z76" s="10">
        <v>1.6289321377282644</v>
      </c>
      <c r="AA76" s="1" t="s">
        <v>5</v>
      </c>
      <c r="AB76" s="1">
        <v>0.25</v>
      </c>
      <c r="AC76" s="1">
        <v>0.5</v>
      </c>
      <c r="AD76" s="1">
        <v>100</v>
      </c>
      <c r="AE76" s="1">
        <v>47</v>
      </c>
    </row>
    <row r="77" spans="2:31" x14ac:dyDescent="0.25">
      <c r="B77" s="5" t="s">
        <v>135</v>
      </c>
      <c r="C77" s="9">
        <v>1</v>
      </c>
      <c r="D77" s="9"/>
      <c r="E77" s="9"/>
      <c r="F77" s="9">
        <v>13.709996794086031</v>
      </c>
      <c r="G77" s="9"/>
      <c r="H77" s="9"/>
      <c r="I77" s="9">
        <v>6</v>
      </c>
      <c r="J77" s="9"/>
      <c r="K77" s="9"/>
      <c r="L77" s="10">
        <v>0.62509124254928938</v>
      </c>
      <c r="M77" s="10">
        <v>1.5835158184319118</v>
      </c>
      <c r="N77" s="10">
        <v>0.39474897268048165</v>
      </c>
      <c r="O77" s="10">
        <v>2.6462439248051353</v>
      </c>
      <c r="P77" s="10">
        <v>0.13044140525583595</v>
      </c>
      <c r="Q77" s="10">
        <v>6.9558594744164065E-2</v>
      </c>
      <c r="R77" s="10">
        <v>6.0882810511671881E-2</v>
      </c>
      <c r="S77" s="10">
        <v>0.33044140525583593</v>
      </c>
      <c r="T77" s="10">
        <v>0.2086757842324922</v>
      </c>
      <c r="U77" s="10">
        <v>0.12176562102334376</v>
      </c>
      <c r="V77" s="10">
        <v>0.2086757842324922</v>
      </c>
      <c r="W77" s="10">
        <v>0.2086757842324922</v>
      </c>
      <c r="X77" s="10">
        <v>0</v>
      </c>
      <c r="Y77" s="1">
        <v>97.67</v>
      </c>
      <c r="Z77" s="10">
        <v>1.6326440789739813</v>
      </c>
      <c r="AA77" s="1" t="s">
        <v>5</v>
      </c>
      <c r="AB77" s="1">
        <v>0.25</v>
      </c>
      <c r="AC77" s="1">
        <v>0.5</v>
      </c>
      <c r="AD77" s="1">
        <v>100</v>
      </c>
      <c r="AE77" s="1">
        <v>47</v>
      </c>
    </row>
    <row r="78" spans="2:31" x14ac:dyDescent="0.25">
      <c r="B78" s="5" t="s">
        <v>28</v>
      </c>
      <c r="C78" s="9">
        <v>1</v>
      </c>
      <c r="D78" s="9"/>
      <c r="E78" s="9"/>
      <c r="F78" s="9">
        <v>7.2436787056155429</v>
      </c>
      <c r="G78" s="9"/>
      <c r="H78" s="9"/>
      <c r="I78" s="9">
        <v>1</v>
      </c>
      <c r="J78" s="9"/>
      <c r="K78" s="9"/>
      <c r="L78" s="10">
        <v>4.6017133956386298E-2</v>
      </c>
      <c r="M78" s="10">
        <v>0.42536760124610601</v>
      </c>
      <c r="N78" s="10">
        <v>0.10818203789282496</v>
      </c>
      <c r="O78" s="10">
        <v>0.54041043613707174</v>
      </c>
      <c r="P78" s="10">
        <v>1.1809098958114736E-2</v>
      </c>
      <c r="Q78" s="10">
        <v>0</v>
      </c>
      <c r="R78" s="10">
        <v>1.1809098958114736E-2</v>
      </c>
      <c r="S78" s="10">
        <v>0.10915951657163189</v>
      </c>
      <c r="T78" s="10">
        <v>8.5541318655402404E-2</v>
      </c>
      <c r="U78" s="10">
        <v>2.3618197916229471E-2</v>
      </c>
      <c r="V78" s="10">
        <v>0.25662395596620718</v>
      </c>
      <c r="W78" s="10">
        <v>0.25662395596620718</v>
      </c>
      <c r="X78" s="10">
        <v>0</v>
      </c>
      <c r="Y78" s="1">
        <v>97.7</v>
      </c>
      <c r="Z78" s="10">
        <v>1.6382721639824089</v>
      </c>
      <c r="AA78" s="9" t="s">
        <v>6</v>
      </c>
      <c r="AB78" s="9">
        <v>0.5</v>
      </c>
      <c r="AC78" s="9">
        <v>1</v>
      </c>
      <c r="AD78" s="9">
        <v>10</v>
      </c>
      <c r="AE78" s="9">
        <v>3</v>
      </c>
    </row>
    <row r="79" spans="2:31" x14ac:dyDescent="0.25">
      <c r="B79" s="5" t="s">
        <v>99</v>
      </c>
      <c r="C79" s="9">
        <v>0.15</v>
      </c>
      <c r="D79" s="9">
        <v>0.15</v>
      </c>
      <c r="E79" s="9">
        <v>0.7</v>
      </c>
      <c r="F79" s="9">
        <v>2.2484158888056145</v>
      </c>
      <c r="G79" s="9">
        <v>1.7817891160993804</v>
      </c>
      <c r="H79" s="9">
        <v>6.7421216156236117</v>
      </c>
      <c r="I79" s="9">
        <v>0.3</v>
      </c>
      <c r="J79" s="9">
        <v>0.35</v>
      </c>
      <c r="K79" s="9"/>
      <c r="L79" s="10">
        <v>6.2878684555611519E-2</v>
      </c>
      <c r="M79" s="10">
        <v>0.6784574410320775</v>
      </c>
      <c r="N79" s="10">
        <v>9.2678892960418729E-2</v>
      </c>
      <c r="O79" s="10">
        <v>0.75768458357214807</v>
      </c>
      <c r="P79" s="10">
        <v>1.5858961899496656E-2</v>
      </c>
      <c r="Q79" s="10">
        <v>0</v>
      </c>
      <c r="R79" s="10">
        <v>1.5858961899496656E-2</v>
      </c>
      <c r="S79" s="10">
        <v>0.17111729966681513</v>
      </c>
      <c r="T79" s="10">
        <v>0.16223628100309703</v>
      </c>
      <c r="U79" s="10">
        <v>8.8810186637181265E-3</v>
      </c>
      <c r="V79" s="10">
        <v>0.25221523019411424</v>
      </c>
      <c r="W79" s="10">
        <v>0.24777472086225519</v>
      </c>
      <c r="X79" s="10">
        <v>4.4405093318590633E-3</v>
      </c>
      <c r="Y79" s="1">
        <v>97.7</v>
      </c>
      <c r="Z79" s="10">
        <v>1.6382721639824089</v>
      </c>
      <c r="AA79" s="1" t="s">
        <v>5</v>
      </c>
      <c r="AB79" s="1">
        <v>0.5</v>
      </c>
      <c r="AC79" s="1">
        <v>1</v>
      </c>
      <c r="AD79" s="1">
        <v>80</v>
      </c>
      <c r="AE79" s="5">
        <v>54</v>
      </c>
    </row>
    <row r="80" spans="2:31" x14ac:dyDescent="0.25">
      <c r="B80" s="5" t="s">
        <v>136</v>
      </c>
      <c r="C80" s="9">
        <v>1</v>
      </c>
      <c r="D80" s="9"/>
      <c r="E80" s="9"/>
      <c r="F80" s="9">
        <v>13.709996794086031</v>
      </c>
      <c r="G80" s="9"/>
      <c r="H80" s="9"/>
      <c r="I80" s="9">
        <v>7</v>
      </c>
      <c r="J80" s="9"/>
      <c r="K80" s="9"/>
      <c r="L80" s="10">
        <v>0.67371756075194866</v>
      </c>
      <c r="M80" s="10">
        <v>1.6807684548372306</v>
      </c>
      <c r="N80" s="10">
        <v>0.40083900837917208</v>
      </c>
      <c r="O80" s="10">
        <v>2.8650623567171025</v>
      </c>
      <c r="P80" s="10">
        <v>0.13380010180397001</v>
      </c>
      <c r="Q80" s="10">
        <v>6.6199898196030019E-2</v>
      </c>
      <c r="R80" s="10">
        <v>6.7600203607939988E-2</v>
      </c>
      <c r="S80" s="10">
        <v>0.33380010180396996</v>
      </c>
      <c r="T80" s="10">
        <v>0.19859969458809004</v>
      </c>
      <c r="U80" s="10">
        <v>0.13520040721587998</v>
      </c>
      <c r="V80" s="10">
        <v>0.19859969458809004</v>
      </c>
      <c r="W80" s="10">
        <v>0.19859969458809004</v>
      </c>
      <c r="X80" s="10">
        <v>0</v>
      </c>
      <c r="Y80" s="1">
        <v>97.74</v>
      </c>
      <c r="Z80" s="10">
        <v>1.6458915608525979</v>
      </c>
      <c r="AA80" s="1" t="s">
        <v>5</v>
      </c>
      <c r="AB80" s="1">
        <v>0.25</v>
      </c>
      <c r="AC80" s="1">
        <v>0.5</v>
      </c>
      <c r="AD80" s="1">
        <v>100</v>
      </c>
      <c r="AE80" s="1">
        <v>47</v>
      </c>
    </row>
    <row r="81" spans="2:31" x14ac:dyDescent="0.25">
      <c r="B81" s="5" t="s">
        <v>42</v>
      </c>
      <c r="C81" s="9">
        <v>0.5</v>
      </c>
      <c r="D81" s="9">
        <v>0.5</v>
      </c>
      <c r="E81" s="9"/>
      <c r="F81" s="9">
        <v>4.8158011540168655</v>
      </c>
      <c r="G81" s="9">
        <v>7.1546208050973297</v>
      </c>
      <c r="H81" s="9"/>
      <c r="I81" s="9">
        <v>1</v>
      </c>
      <c r="J81" s="9">
        <v>0.46637639090469279</v>
      </c>
      <c r="K81" s="9"/>
      <c r="L81" s="10">
        <v>0.14042620794908087</v>
      </c>
      <c r="M81" s="10">
        <v>0.68668352708152069</v>
      </c>
      <c r="N81" s="10">
        <v>0.20449916506066113</v>
      </c>
      <c r="O81" s="10">
        <v>0.90823808368042924</v>
      </c>
      <c r="P81" s="10">
        <v>3.4465817032538017E-2</v>
      </c>
      <c r="Q81" s="10">
        <v>0</v>
      </c>
      <c r="R81" s="10">
        <v>3.4465817032538017E-2</v>
      </c>
      <c r="S81" s="10">
        <v>0.16853769071533534</v>
      </c>
      <c r="T81" s="10">
        <v>0.13752345768170168</v>
      </c>
      <c r="U81" s="10">
        <v>3.1014233033633626E-2</v>
      </c>
      <c r="V81" s="10">
        <v>0.24543721243997035</v>
      </c>
      <c r="W81" s="10">
        <v>0.23394860676245768</v>
      </c>
      <c r="X81" s="10">
        <v>1.1488605677512672E-2</v>
      </c>
      <c r="Y81" s="1">
        <v>97.8</v>
      </c>
      <c r="Z81" s="10">
        <v>1.6575773191777934</v>
      </c>
      <c r="AA81" s="9" t="s">
        <v>5</v>
      </c>
      <c r="AB81" s="9">
        <v>0.5</v>
      </c>
      <c r="AC81" s="9">
        <v>1</v>
      </c>
      <c r="AD81" s="9">
        <v>350</v>
      </c>
      <c r="AE81" s="9">
        <v>12</v>
      </c>
    </row>
    <row r="82" spans="2:31" x14ac:dyDescent="0.25">
      <c r="B82" s="5" t="s">
        <v>146</v>
      </c>
      <c r="C82" s="9">
        <v>1</v>
      </c>
      <c r="D82" s="9"/>
      <c r="E82" s="9"/>
      <c r="F82" s="9">
        <v>11.640436359060271</v>
      </c>
      <c r="G82" s="9"/>
      <c r="H82" s="9"/>
      <c r="I82" s="9">
        <v>1</v>
      </c>
      <c r="J82" s="9"/>
      <c r="K82" s="9"/>
      <c r="L82" s="10">
        <v>0.58590743243243248</v>
      </c>
      <c r="M82" s="10">
        <v>1.171814864864865</v>
      </c>
      <c r="N82" s="10">
        <v>0.5</v>
      </c>
      <c r="O82" s="10">
        <v>2.8865834459459463</v>
      </c>
      <c r="P82" s="10">
        <v>8.4552174080500489E-2</v>
      </c>
      <c r="Q82" s="10">
        <v>7.215489119968721E-2</v>
      </c>
      <c r="R82" s="10">
        <v>1.2397282880813286E-2</v>
      </c>
      <c r="S82" s="10">
        <v>0.16910434816100098</v>
      </c>
      <c r="T82" s="10">
        <v>0.14430978239937442</v>
      </c>
      <c r="U82" s="10">
        <v>2.4794565761626572E-2</v>
      </c>
      <c r="V82" s="10">
        <v>0.14430978239937442</v>
      </c>
      <c r="W82" s="10">
        <v>0.14430978239937442</v>
      </c>
      <c r="X82" s="10">
        <v>0</v>
      </c>
      <c r="Y82" s="1">
        <v>97.87</v>
      </c>
      <c r="Z82" s="10">
        <v>1.6716203965612626</v>
      </c>
      <c r="AA82" s="1" t="s">
        <v>5</v>
      </c>
      <c r="AB82" s="1">
        <v>0.5</v>
      </c>
      <c r="AC82" s="1">
        <v>0.5</v>
      </c>
      <c r="AD82" s="1">
        <v>200</v>
      </c>
      <c r="AE82" s="1">
        <v>55</v>
      </c>
    </row>
    <row r="83" spans="2:31" x14ac:dyDescent="0.25">
      <c r="B83" s="5" t="s">
        <v>89</v>
      </c>
      <c r="C83" s="9">
        <v>1</v>
      </c>
      <c r="D83" s="9"/>
      <c r="E83" s="9"/>
      <c r="F83" s="9">
        <v>9.631602308033731</v>
      </c>
      <c r="G83" s="9"/>
      <c r="H83" s="9"/>
      <c r="I83" s="9">
        <v>4.5999999999999996</v>
      </c>
      <c r="J83" s="9">
        <v>2.2999999999999998</v>
      </c>
      <c r="K83" s="9"/>
      <c r="L83" s="10">
        <v>0.4839280668701304</v>
      </c>
      <c r="M83" s="10">
        <v>1.1828566046614724</v>
      </c>
      <c r="N83" s="10">
        <v>0.40911811707609996</v>
      </c>
      <c r="O83" s="10">
        <v>2.1023199317147201</v>
      </c>
      <c r="P83" s="10">
        <v>9.5752877890473598E-2</v>
      </c>
      <c r="Q83" s="10">
        <v>0</v>
      </c>
      <c r="R83" s="10">
        <v>9.5752877890473598E-2</v>
      </c>
      <c r="S83" s="10">
        <v>0.23404702430389468</v>
      </c>
      <c r="T83" s="10">
        <v>0.11914357083532635</v>
      </c>
      <c r="U83" s="10">
        <v>0.11490345346856831</v>
      </c>
      <c r="V83" s="10">
        <v>0.19786593183108425</v>
      </c>
      <c r="W83" s="10">
        <v>0.17871535625298954</v>
      </c>
      <c r="X83" s="10">
        <v>1.9150575578094717E-2</v>
      </c>
      <c r="Y83" s="1">
        <v>97.9</v>
      </c>
      <c r="Z83" s="10">
        <v>1.6777807052660827</v>
      </c>
      <c r="AA83" s="1" t="s">
        <v>5</v>
      </c>
      <c r="AB83" s="1">
        <v>0.5</v>
      </c>
      <c r="AC83" s="1">
        <v>0.5</v>
      </c>
      <c r="AD83" s="1">
        <v>200</v>
      </c>
      <c r="AE83" s="1">
        <v>56</v>
      </c>
    </row>
    <row r="84" spans="2:31" x14ac:dyDescent="0.25">
      <c r="B84" s="5" t="s">
        <v>98</v>
      </c>
      <c r="C84" s="9">
        <v>0.25</v>
      </c>
      <c r="D84" s="9">
        <v>0.25</v>
      </c>
      <c r="E84" s="9">
        <v>0.5</v>
      </c>
      <c r="F84" s="9">
        <v>3.7473598146760243</v>
      </c>
      <c r="G84" s="9">
        <v>2.9696485268323007</v>
      </c>
      <c r="H84" s="9">
        <v>4.8158011540168655</v>
      </c>
      <c r="I84" s="9">
        <v>0.5</v>
      </c>
      <c r="J84" s="9">
        <v>0.25</v>
      </c>
      <c r="K84" s="9"/>
      <c r="L84" s="10">
        <v>7.6114642537889951E-2</v>
      </c>
      <c r="M84" s="10">
        <v>0.77466000505343813</v>
      </c>
      <c r="N84" s="10">
        <v>9.8255547003022775E-2</v>
      </c>
      <c r="O84" s="10">
        <v>0.86980330822580043</v>
      </c>
      <c r="P84" s="10">
        <v>1.9303503975855802E-2</v>
      </c>
      <c r="Q84" s="10">
        <v>0</v>
      </c>
      <c r="R84" s="10">
        <v>1.9303503975855802E-2</v>
      </c>
      <c r="S84" s="10">
        <v>0.19646223103579019</v>
      </c>
      <c r="T84" s="10">
        <v>0.19163635504182625</v>
      </c>
      <c r="U84" s="10">
        <v>4.8258759939639505E-3</v>
      </c>
      <c r="V84" s="10">
        <v>0.25361091285748993</v>
      </c>
      <c r="W84" s="10">
        <v>0.25361091285748993</v>
      </c>
      <c r="X84" s="10">
        <v>0</v>
      </c>
      <c r="Y84" s="1">
        <v>97.9</v>
      </c>
      <c r="Z84" s="10">
        <v>1.6777807052660827</v>
      </c>
      <c r="AA84" s="1" t="s">
        <v>5</v>
      </c>
      <c r="AB84" s="1">
        <v>0.5</v>
      </c>
      <c r="AC84" s="1">
        <v>1</v>
      </c>
      <c r="AD84" s="1">
        <v>200</v>
      </c>
      <c r="AE84" s="5">
        <v>54</v>
      </c>
    </row>
    <row r="85" spans="2:31" x14ac:dyDescent="0.25">
      <c r="B85" s="5" t="s">
        <v>102</v>
      </c>
      <c r="C85" s="9">
        <v>0.38637317622829487</v>
      </c>
      <c r="D85" s="9">
        <v>0.53155457683235297</v>
      </c>
      <c r="E85" s="9">
        <v>8.2072246939352209E-2</v>
      </c>
      <c r="F85" s="9">
        <v>3.8200003625552177</v>
      </c>
      <c r="G85" s="9">
        <v>6.048632152209076</v>
      </c>
      <c r="H85" s="9">
        <v>1.1336924985453742</v>
      </c>
      <c r="I85" s="9">
        <v>1</v>
      </c>
      <c r="J85" s="9">
        <v>0.01</v>
      </c>
      <c r="K85" s="9"/>
      <c r="L85" s="10">
        <v>0.2849777805908344</v>
      </c>
      <c r="M85" s="10">
        <v>0.86572444089023937</v>
      </c>
      <c r="N85" s="10">
        <v>0.32917839341325145</v>
      </c>
      <c r="O85" s="10">
        <v>1.1782783259367064</v>
      </c>
      <c r="P85" s="10">
        <v>7.4803550162472393E-2</v>
      </c>
      <c r="Q85" s="10">
        <v>3.5074918829381158E-2</v>
      </c>
      <c r="R85" s="10">
        <v>3.9728631333091242E-2</v>
      </c>
      <c r="S85" s="10">
        <v>0.22724319596688661</v>
      </c>
      <c r="T85" s="10">
        <v>0.22724319596688661</v>
      </c>
      <c r="U85" s="10">
        <v>0</v>
      </c>
      <c r="V85" s="10">
        <v>0.26248906145379064</v>
      </c>
      <c r="W85" s="10">
        <v>0.26248906145379064</v>
      </c>
      <c r="X85" s="10">
        <v>0</v>
      </c>
      <c r="Y85" s="1">
        <v>97.9</v>
      </c>
      <c r="Z85" s="10">
        <v>1.6777807052660827</v>
      </c>
      <c r="AA85" s="1" t="s">
        <v>5</v>
      </c>
      <c r="AB85" s="1">
        <v>1</v>
      </c>
      <c r="AC85" s="1">
        <v>1</v>
      </c>
      <c r="AD85" s="1">
        <v>100</v>
      </c>
      <c r="AE85" s="5">
        <v>43</v>
      </c>
    </row>
    <row r="86" spans="2:31" x14ac:dyDescent="0.25">
      <c r="B86" s="5" t="s">
        <v>138</v>
      </c>
      <c r="C86" s="9"/>
      <c r="D86" s="9"/>
      <c r="E86" s="9"/>
      <c r="F86" s="9"/>
      <c r="G86" s="9"/>
      <c r="H86" s="9"/>
      <c r="I86" s="9"/>
      <c r="J86" s="9"/>
      <c r="K86" s="9"/>
      <c r="L86" s="10">
        <v>0.2</v>
      </c>
      <c r="M86" s="10">
        <v>0.9</v>
      </c>
      <c r="N86" s="10">
        <v>0.22222222222222221</v>
      </c>
      <c r="O86" s="10">
        <v>1.65</v>
      </c>
      <c r="P86" s="10">
        <v>4.2105263157894736E-2</v>
      </c>
      <c r="Q86" s="10">
        <v>0</v>
      </c>
      <c r="R86" s="10">
        <v>4.2105263157894736E-2</v>
      </c>
      <c r="S86" s="10">
        <v>0.18947368421052632</v>
      </c>
      <c r="T86" s="10">
        <v>0.10526315789473684</v>
      </c>
      <c r="U86" s="10">
        <v>8.4210526315789472E-2</v>
      </c>
      <c r="V86" s="10">
        <v>0.21052631578947367</v>
      </c>
      <c r="W86" s="10">
        <v>0.21052631578947367</v>
      </c>
      <c r="X86" s="10">
        <v>0</v>
      </c>
      <c r="Y86" s="1">
        <v>98</v>
      </c>
      <c r="Z86" s="10">
        <v>1.6989700043360185</v>
      </c>
      <c r="AA86" s="1" t="s">
        <v>5</v>
      </c>
      <c r="AB86" s="1">
        <v>1</v>
      </c>
      <c r="AC86" s="1">
        <v>0.5</v>
      </c>
      <c r="AD86" s="1">
        <v>450</v>
      </c>
      <c r="AE86" s="5">
        <v>50</v>
      </c>
    </row>
    <row r="87" spans="2:31" x14ac:dyDescent="0.25">
      <c r="B87" s="6" t="s">
        <v>20</v>
      </c>
      <c r="C87" s="9">
        <v>0.1</v>
      </c>
      <c r="D87" s="9">
        <v>0.2</v>
      </c>
      <c r="E87" s="9">
        <v>0.7</v>
      </c>
      <c r="F87" s="9">
        <v>1.3709996794086032</v>
      </c>
      <c r="G87" s="9">
        <v>1.6447368421052635</v>
      </c>
      <c r="H87" s="9">
        <v>5.2028350927703135</v>
      </c>
      <c r="I87" s="9">
        <v>1</v>
      </c>
      <c r="J87" s="9"/>
      <c r="K87" s="9"/>
      <c r="L87" s="10">
        <v>1.4196949090002846</v>
      </c>
      <c r="M87" s="10">
        <v>0.57930605101859245</v>
      </c>
      <c r="N87" s="10">
        <v>2.450681995301168</v>
      </c>
      <c r="O87" s="10">
        <v>2.0942291189461195</v>
      </c>
      <c r="P87" s="10">
        <v>0.35377148262108205</v>
      </c>
      <c r="Q87" s="10">
        <v>0.33795164848752174</v>
      </c>
      <c r="R87" s="10">
        <v>1.5819834133560296E-2</v>
      </c>
      <c r="S87" s="10">
        <v>0.14435633970437137</v>
      </c>
      <c r="T87" s="10">
        <v>0.11271667143725077</v>
      </c>
      <c r="U87" s="10">
        <v>3.1639668267120592E-2</v>
      </c>
      <c r="V87" s="10">
        <v>0.24918838574282098</v>
      </c>
      <c r="W87" s="10">
        <v>0.24918838574282098</v>
      </c>
      <c r="X87" s="10">
        <v>0</v>
      </c>
      <c r="Y87" s="1">
        <v>98.16</v>
      </c>
      <c r="Z87" s="10">
        <v>1.7351821769904643</v>
      </c>
      <c r="AA87" s="9" t="s">
        <v>6</v>
      </c>
      <c r="AB87" s="9">
        <v>0.5</v>
      </c>
      <c r="AC87" s="9">
        <v>1</v>
      </c>
      <c r="AD87" s="9">
        <v>10</v>
      </c>
      <c r="AE87" s="9">
        <v>5</v>
      </c>
    </row>
    <row r="88" spans="2:31" x14ac:dyDescent="0.25">
      <c r="B88" s="5" t="s">
        <v>30</v>
      </c>
      <c r="C88" s="9"/>
      <c r="D88" s="9"/>
      <c r="E88" s="9"/>
      <c r="F88" s="9"/>
      <c r="G88" s="9"/>
      <c r="H88" s="9"/>
      <c r="I88" s="9"/>
      <c r="J88" s="9"/>
      <c r="K88" s="9"/>
      <c r="L88" s="10">
        <v>0.16666666666666666</v>
      </c>
      <c r="M88" s="10">
        <v>0.83333333333333337</v>
      </c>
      <c r="N88" s="10">
        <v>0.19999999999999998</v>
      </c>
      <c r="O88" s="10">
        <v>1.5</v>
      </c>
      <c r="P88" s="10">
        <v>3.6363636363636362E-2</v>
      </c>
      <c r="Q88" s="10">
        <v>0</v>
      </c>
      <c r="R88" s="10">
        <v>3.6363636363636362E-2</v>
      </c>
      <c r="S88" s="10">
        <v>0.18181818181818182</v>
      </c>
      <c r="T88" s="10">
        <v>0.10909090909090909</v>
      </c>
      <c r="U88" s="10">
        <v>7.2727272727272724E-2</v>
      </c>
      <c r="V88" s="10">
        <v>0.21818181818181817</v>
      </c>
      <c r="W88" s="10">
        <v>0.21818181818181817</v>
      </c>
      <c r="X88" s="10">
        <v>0</v>
      </c>
      <c r="Y88" s="1">
        <v>98.2</v>
      </c>
      <c r="Z88" s="10">
        <v>1.7447274948966962</v>
      </c>
      <c r="AA88" s="1" t="s">
        <v>5</v>
      </c>
      <c r="AB88" s="1">
        <v>0.5</v>
      </c>
      <c r="AC88" s="1">
        <v>1</v>
      </c>
      <c r="AD88" s="1">
        <v>150</v>
      </c>
      <c r="AE88" s="1">
        <v>57</v>
      </c>
    </row>
    <row r="89" spans="2:31" x14ac:dyDescent="0.25">
      <c r="B89" s="5" t="s">
        <v>26</v>
      </c>
      <c r="C89" s="9">
        <v>0.24227544535700013</v>
      </c>
      <c r="D89" s="9">
        <v>0.75772455464299993</v>
      </c>
      <c r="E89" s="9"/>
      <c r="F89" s="9">
        <v>2.8778916775682202</v>
      </c>
      <c r="G89" s="9">
        <v>5.8429921938506286</v>
      </c>
      <c r="H89" s="9"/>
      <c r="I89" s="9">
        <v>1.2</v>
      </c>
      <c r="J89" s="9"/>
      <c r="K89" s="9"/>
      <c r="L89" s="10">
        <v>1.1703546220687335</v>
      </c>
      <c r="M89" s="10">
        <v>0.60228962560885668</v>
      </c>
      <c r="N89" s="10">
        <v>1.9431757950099475</v>
      </c>
      <c r="O89" s="10">
        <v>1.8851244096635242</v>
      </c>
      <c r="P89" s="10">
        <v>0.27916283770485573</v>
      </c>
      <c r="Q89" s="10">
        <v>0.26127636089779949</v>
      </c>
      <c r="R89" s="10">
        <v>1.7886476807056215E-2</v>
      </c>
      <c r="S89" s="10">
        <v>0.14366319219380078</v>
      </c>
      <c r="T89" s="10">
        <v>0.10789023857968835</v>
      </c>
      <c r="U89" s="10">
        <v>3.5772953614112431E-2</v>
      </c>
      <c r="V89" s="10">
        <v>0.23852841902858807</v>
      </c>
      <c r="W89" s="10">
        <v>0.23852841902858807</v>
      </c>
      <c r="X89" s="10">
        <v>0</v>
      </c>
      <c r="Y89" s="1">
        <v>98.2</v>
      </c>
      <c r="Z89" s="10">
        <v>1.7447274948966962</v>
      </c>
      <c r="AA89" s="1" t="s">
        <v>5</v>
      </c>
      <c r="AB89" s="1">
        <v>0.5</v>
      </c>
      <c r="AC89" s="1">
        <v>1</v>
      </c>
      <c r="AD89" s="1">
        <v>60</v>
      </c>
      <c r="AE89" s="5">
        <v>58</v>
      </c>
    </row>
    <row r="90" spans="2:31" x14ac:dyDescent="0.25">
      <c r="B90" s="5" t="s">
        <v>88</v>
      </c>
      <c r="C90" s="9">
        <v>1</v>
      </c>
      <c r="D90" s="9"/>
      <c r="E90" s="9"/>
      <c r="F90" s="9">
        <v>9.631602308033731</v>
      </c>
      <c r="G90" s="9"/>
      <c r="H90" s="9"/>
      <c r="I90" s="9">
        <v>4.5999999999999996</v>
      </c>
      <c r="J90" s="9"/>
      <c r="K90" s="9"/>
      <c r="L90" s="10">
        <v>0.23879723502304151</v>
      </c>
      <c r="M90" s="10">
        <v>0.97759447004608302</v>
      </c>
      <c r="N90" s="10">
        <v>0.24427023918392743</v>
      </c>
      <c r="O90" s="10">
        <v>1.5745875576036867</v>
      </c>
      <c r="P90" s="10">
        <v>4.5975716332696016E-2</v>
      </c>
      <c r="Q90" s="10">
        <v>0</v>
      </c>
      <c r="R90" s="10">
        <v>4.5975716332696016E-2</v>
      </c>
      <c r="S90" s="10">
        <v>0.18821660995745707</v>
      </c>
      <c r="T90" s="10">
        <v>9.6265177292065018E-2</v>
      </c>
      <c r="U90" s="10">
        <v>9.1951432665392033E-2</v>
      </c>
      <c r="V90" s="10">
        <v>0.19253035458413004</v>
      </c>
      <c r="W90" s="10">
        <v>0.19253035458413004</v>
      </c>
      <c r="X90" s="10">
        <v>0</v>
      </c>
      <c r="Y90" s="1">
        <v>98.2</v>
      </c>
      <c r="Z90" s="10">
        <v>1.7447274948966962</v>
      </c>
      <c r="AA90" s="1" t="s">
        <v>5</v>
      </c>
      <c r="AB90" s="1">
        <v>0.5</v>
      </c>
      <c r="AC90" s="1">
        <v>0.5</v>
      </c>
      <c r="AD90" s="1">
        <v>200</v>
      </c>
      <c r="AE90" s="1">
        <v>56</v>
      </c>
    </row>
    <row r="91" spans="2:31" x14ac:dyDescent="0.25">
      <c r="B91" s="5" t="s">
        <v>142</v>
      </c>
      <c r="C91" s="9">
        <v>1</v>
      </c>
      <c r="D91" s="9"/>
      <c r="E91" s="9"/>
      <c r="F91" s="9">
        <v>9.9152443980030203</v>
      </c>
      <c r="G91" s="9"/>
      <c r="H91" s="9"/>
      <c r="I91" s="9">
        <v>1</v>
      </c>
      <c r="J91" s="9"/>
      <c r="K91" s="9"/>
      <c r="L91" s="10">
        <v>4.0341920374707255E-2</v>
      </c>
      <c r="M91" s="10">
        <v>0.28068384074941449</v>
      </c>
      <c r="N91" s="10">
        <v>0.14372726362513766</v>
      </c>
      <c r="O91" s="10">
        <v>0.38153864168618262</v>
      </c>
      <c r="P91" s="10">
        <v>1.1859307553028163E-2</v>
      </c>
      <c r="Q91" s="10">
        <v>0</v>
      </c>
      <c r="R91" s="10">
        <v>1.1859307553028163E-2</v>
      </c>
      <c r="S91" s="10">
        <v>8.2512581495735024E-2</v>
      </c>
      <c r="T91" s="10">
        <v>5.8793966389678702E-2</v>
      </c>
      <c r="U91" s="10">
        <v>2.3718615106056325E-2</v>
      </c>
      <c r="V91" s="10">
        <v>0.29396983194839349</v>
      </c>
      <c r="W91" s="10">
        <v>0.29396983194839349</v>
      </c>
      <c r="X91" s="10">
        <v>0</v>
      </c>
      <c r="Y91" s="1">
        <v>98.2</v>
      </c>
      <c r="Z91" s="10">
        <v>1.7447274948966962</v>
      </c>
      <c r="AA91" s="1" t="s">
        <v>5</v>
      </c>
      <c r="AB91" s="1">
        <v>1</v>
      </c>
      <c r="AC91" s="1">
        <v>1</v>
      </c>
      <c r="AD91" s="1">
        <v>40</v>
      </c>
      <c r="AE91" s="1">
        <v>45</v>
      </c>
    </row>
    <row r="92" spans="2:31" x14ac:dyDescent="0.25">
      <c r="B92" s="6" t="s">
        <v>1</v>
      </c>
      <c r="C92" s="9"/>
      <c r="D92" s="9"/>
      <c r="E92" s="9"/>
      <c r="F92" s="9"/>
      <c r="G92" s="9"/>
      <c r="H92" s="9"/>
      <c r="I92" s="9"/>
      <c r="J92" s="9"/>
      <c r="K92" s="9"/>
      <c r="L92" s="10">
        <v>0.44444444444444442</v>
      </c>
      <c r="M92" s="10">
        <v>1.8888888888888888</v>
      </c>
      <c r="N92" s="10">
        <v>0.23529411764705882</v>
      </c>
      <c r="O92" s="10">
        <v>3</v>
      </c>
      <c r="P92" s="10">
        <v>7.1428571428571425E-2</v>
      </c>
      <c r="Q92" s="10">
        <v>0</v>
      </c>
      <c r="R92" s="10">
        <v>7.1428571428571425E-2</v>
      </c>
      <c r="S92" s="10">
        <v>0.30357142857142855</v>
      </c>
      <c r="T92" s="10">
        <v>0.16071428571428573</v>
      </c>
      <c r="U92" s="10">
        <v>0.14285714285714285</v>
      </c>
      <c r="V92" s="10">
        <v>0.16071428571428573</v>
      </c>
      <c r="W92" s="10">
        <v>0.16071428571428573</v>
      </c>
      <c r="X92" s="10">
        <v>0</v>
      </c>
      <c r="Y92" s="1">
        <v>98.3</v>
      </c>
      <c r="Z92" s="10">
        <v>1.7695510786217257</v>
      </c>
      <c r="AA92" s="9" t="s">
        <v>5</v>
      </c>
      <c r="AB92" s="9">
        <v>1</v>
      </c>
      <c r="AC92" s="9">
        <v>1</v>
      </c>
      <c r="AD92" s="9">
        <v>200</v>
      </c>
      <c r="AE92" s="9">
        <v>25</v>
      </c>
    </row>
    <row r="93" spans="2:31" x14ac:dyDescent="0.25">
      <c r="B93" s="5" t="s">
        <v>59</v>
      </c>
      <c r="C93" s="9">
        <v>0.5</v>
      </c>
      <c r="D93" s="9">
        <v>0.5</v>
      </c>
      <c r="E93" s="9"/>
      <c r="F93" s="9">
        <v>4.8158011540168655</v>
      </c>
      <c r="G93" s="9">
        <v>7.1546208050973297</v>
      </c>
      <c r="H93" s="9"/>
      <c r="I93" s="9">
        <v>0.4</v>
      </c>
      <c r="J93" s="9">
        <v>0.6</v>
      </c>
      <c r="K93" s="9"/>
      <c r="L93" s="10">
        <v>5.7793631276382311E-2</v>
      </c>
      <c r="M93" s="10">
        <v>0.65838610508133799</v>
      </c>
      <c r="N93" s="10">
        <v>8.7780757871921369E-2</v>
      </c>
      <c r="O93" s="10">
        <v>0.75952495981500712</v>
      </c>
      <c r="P93" s="10">
        <v>1.4531922479101156E-2</v>
      </c>
      <c r="Q93" s="10">
        <v>0</v>
      </c>
      <c r="R93" s="10">
        <v>1.4531922479101156E-2</v>
      </c>
      <c r="S93" s="10">
        <v>0.16554792680537467</v>
      </c>
      <c r="T93" s="10">
        <v>0.14496103662664803</v>
      </c>
      <c r="U93" s="10">
        <v>2.0586890178726634E-2</v>
      </c>
      <c r="V93" s="10">
        <v>0.25144504953506369</v>
      </c>
      <c r="W93" s="10">
        <v>0.2466010753753633</v>
      </c>
      <c r="X93" s="10">
        <v>4.8439741597003849E-3</v>
      </c>
      <c r="Y93" s="1">
        <v>98.34</v>
      </c>
      <c r="Z93" s="10">
        <v>1.7798919119599463</v>
      </c>
      <c r="AA93" s="9" t="s">
        <v>5</v>
      </c>
      <c r="AB93" s="9">
        <v>0.5</v>
      </c>
      <c r="AC93" s="9">
        <v>1</v>
      </c>
      <c r="AD93" s="9">
        <v>250</v>
      </c>
      <c r="AE93" s="9">
        <v>6</v>
      </c>
    </row>
    <row r="94" spans="2:31" x14ac:dyDescent="0.25">
      <c r="B94" s="5" t="s">
        <v>143</v>
      </c>
      <c r="C94" s="9">
        <v>1</v>
      </c>
      <c r="D94" s="9"/>
      <c r="E94" s="9"/>
      <c r="F94" s="9">
        <v>8.3170254403131114</v>
      </c>
      <c r="G94" s="9"/>
      <c r="H94" s="9"/>
      <c r="I94" s="9">
        <v>1</v>
      </c>
      <c r="J94" s="9"/>
      <c r="K94" s="9"/>
      <c r="L94" s="10">
        <v>4.0078431372549017E-2</v>
      </c>
      <c r="M94" s="10">
        <v>0.24682352941176469</v>
      </c>
      <c r="N94" s="10">
        <v>0.16237686685732447</v>
      </c>
      <c r="O94" s="10">
        <v>0.34701960784313718</v>
      </c>
      <c r="P94" s="10">
        <v>1.190309806662008E-2</v>
      </c>
      <c r="Q94" s="10">
        <v>0</v>
      </c>
      <c r="R94" s="10">
        <v>1.190309806662008E-2</v>
      </c>
      <c r="S94" s="10">
        <v>7.3305380852550658E-2</v>
      </c>
      <c r="T94" s="10">
        <v>4.9499184719310502E-2</v>
      </c>
      <c r="U94" s="10">
        <v>2.380619613324016E-2</v>
      </c>
      <c r="V94" s="10">
        <v>0.29699510831586307</v>
      </c>
      <c r="W94" s="10">
        <v>0.29699510831586307</v>
      </c>
      <c r="X94" s="10">
        <v>0</v>
      </c>
      <c r="Y94" s="1">
        <v>98.4</v>
      </c>
      <c r="Z94" s="10">
        <v>1.7958800173440779</v>
      </c>
      <c r="AA94" s="1" t="s">
        <v>5</v>
      </c>
      <c r="AB94" s="1">
        <v>1</v>
      </c>
      <c r="AC94" s="1">
        <v>1</v>
      </c>
      <c r="AD94" s="1">
        <v>40</v>
      </c>
      <c r="AE94" s="1">
        <v>45</v>
      </c>
    </row>
    <row r="95" spans="2:31" x14ac:dyDescent="0.25">
      <c r="B95" s="5" t="s">
        <v>44</v>
      </c>
      <c r="C95" s="9">
        <v>3.2756874309242234E-2</v>
      </c>
      <c r="D95" s="9">
        <v>0.23953731478529433</v>
      </c>
      <c r="E95" s="9">
        <v>0.72770581090546338</v>
      </c>
      <c r="F95" s="9">
        <v>0.4910071777633912</v>
      </c>
      <c r="G95" s="9">
        <v>2.3147481237417016</v>
      </c>
      <c r="H95" s="9">
        <v>5.6115106030101849</v>
      </c>
      <c r="I95" s="9">
        <v>1.2</v>
      </c>
      <c r="J95" s="9">
        <v>0.15</v>
      </c>
      <c r="K95" s="9"/>
      <c r="L95" s="10">
        <v>1.0863552871690443</v>
      </c>
      <c r="M95" s="10">
        <v>0.58034362126646455</v>
      </c>
      <c r="N95" s="10">
        <v>1.8719173389005763</v>
      </c>
      <c r="O95" s="10">
        <v>1.7787125794407979</v>
      </c>
      <c r="P95" s="10">
        <v>0.26487994634146345</v>
      </c>
      <c r="Q95" s="10">
        <v>0.24521554522757857</v>
      </c>
      <c r="R95" s="10">
        <v>1.9664401113884889E-2</v>
      </c>
      <c r="S95" s="10">
        <v>0.14150194607259423</v>
      </c>
      <c r="T95" s="10">
        <v>0.10217314384482443</v>
      </c>
      <c r="U95" s="10">
        <v>3.9328802227769778E-2</v>
      </c>
      <c r="V95" s="10">
        <v>0.24382441865010807</v>
      </c>
      <c r="W95" s="10">
        <v>0.24163948519300976</v>
      </c>
      <c r="X95" s="10">
        <v>2.184933457098321E-3</v>
      </c>
      <c r="Y95" s="1">
        <v>98.5</v>
      </c>
      <c r="Z95" s="10">
        <v>1.8239087409443184</v>
      </c>
      <c r="AA95" s="1" t="s">
        <v>5</v>
      </c>
      <c r="AB95" s="1">
        <v>0.5</v>
      </c>
      <c r="AC95" s="1">
        <v>1</v>
      </c>
      <c r="AD95" s="1">
        <v>200</v>
      </c>
      <c r="AE95" s="5">
        <v>58</v>
      </c>
    </row>
    <row r="96" spans="2:31" x14ac:dyDescent="0.25">
      <c r="B96" s="5" t="s">
        <v>51</v>
      </c>
      <c r="C96" s="9">
        <v>1</v>
      </c>
      <c r="D96" s="9"/>
      <c r="E96" s="9"/>
      <c r="F96" s="9">
        <v>10.493554910168179</v>
      </c>
      <c r="G96" s="9"/>
      <c r="H96" s="9"/>
      <c r="I96" s="9">
        <v>3.25</v>
      </c>
      <c r="J96" s="9">
        <v>0.1</v>
      </c>
      <c r="K96" s="9"/>
      <c r="L96" s="10">
        <v>0.402275686840317</v>
      </c>
      <c r="M96" s="10">
        <v>0.7073267001407787</v>
      </c>
      <c r="N96" s="10">
        <v>0.56872685105800813</v>
      </c>
      <c r="O96" s="10">
        <v>1.5292802087381012</v>
      </c>
      <c r="P96" s="10">
        <v>9.2899910590651794E-2</v>
      </c>
      <c r="Q96" s="10">
        <v>0</v>
      </c>
      <c r="R96" s="10">
        <v>9.2899910590651794E-2</v>
      </c>
      <c r="S96" s="10">
        <v>0.16334715060108237</v>
      </c>
      <c r="T96" s="10">
        <v>9.9984647480278854E-2</v>
      </c>
      <c r="U96" s="10">
        <v>6.3362503120803534E-2</v>
      </c>
      <c r="V96" s="10">
        <v>0.23093593182410832</v>
      </c>
      <c r="W96" s="10">
        <v>0.19996929496055771</v>
      </c>
      <c r="X96" s="10">
        <v>3.0966636863550598E-2</v>
      </c>
      <c r="Y96" s="1">
        <v>98.5</v>
      </c>
      <c r="Z96" s="10">
        <v>1.8239087409443184</v>
      </c>
      <c r="AA96" s="9" t="s">
        <v>5</v>
      </c>
      <c r="AB96" s="9">
        <v>0.5</v>
      </c>
      <c r="AC96" s="9">
        <v>1</v>
      </c>
      <c r="AD96" s="9">
        <v>100</v>
      </c>
      <c r="AE96" s="9">
        <v>24</v>
      </c>
    </row>
    <row r="97" spans="2:31" x14ac:dyDescent="0.25">
      <c r="B97" s="5" t="s">
        <v>95</v>
      </c>
      <c r="C97" s="9">
        <v>0.5</v>
      </c>
      <c r="D97" s="9">
        <v>0.5</v>
      </c>
      <c r="E97" s="9"/>
      <c r="F97" s="9">
        <v>7.1546208050973297</v>
      </c>
      <c r="G97" s="9">
        <v>4.8158011540168655</v>
      </c>
      <c r="H97" s="9"/>
      <c r="I97" s="9">
        <v>3</v>
      </c>
      <c r="J97" s="9">
        <v>0.46637639090469279</v>
      </c>
      <c r="K97" s="9"/>
      <c r="L97" s="10">
        <v>0.3852157035218976</v>
      </c>
      <c r="M97" s="10">
        <v>0.79910800020645156</v>
      </c>
      <c r="N97" s="10">
        <v>0.48205712297008191</v>
      </c>
      <c r="O97" s="10">
        <v>1.386912417129762</v>
      </c>
      <c r="P97" s="10">
        <v>8.7342377037995383E-2</v>
      </c>
      <c r="Q97" s="10">
        <v>0</v>
      </c>
      <c r="R97" s="10">
        <v>8.7342377037995383E-2</v>
      </c>
      <c r="S97" s="10">
        <v>0.18118677823876103</v>
      </c>
      <c r="T97" s="10">
        <v>0.11616945645076127</v>
      </c>
      <c r="U97" s="10">
        <v>6.5017321787999793E-2</v>
      </c>
      <c r="V97" s="10">
        <v>0.22673628369626006</v>
      </c>
      <c r="W97" s="10">
        <v>0.19762215801692826</v>
      </c>
      <c r="X97" s="10">
        <v>2.9114125679331797E-2</v>
      </c>
      <c r="Y97" s="1">
        <v>98.5</v>
      </c>
      <c r="Z97" s="10">
        <v>1.8239087409443184</v>
      </c>
      <c r="AA97" s="1" t="s">
        <v>5</v>
      </c>
      <c r="AB97" s="1">
        <v>0.5</v>
      </c>
      <c r="AC97" s="1">
        <v>1</v>
      </c>
      <c r="AD97" s="1">
        <v>350</v>
      </c>
      <c r="AE97" s="1">
        <v>12</v>
      </c>
    </row>
    <row r="98" spans="2:31" x14ac:dyDescent="0.25">
      <c r="B98" s="5" t="s">
        <v>124</v>
      </c>
      <c r="C98" s="9">
        <v>0.5</v>
      </c>
      <c r="D98" s="9">
        <v>0.5</v>
      </c>
      <c r="E98" s="9"/>
      <c r="F98" s="9">
        <v>7.1546208050973297</v>
      </c>
      <c r="G98" s="9">
        <v>4.8158011540168655</v>
      </c>
      <c r="H98" s="9"/>
      <c r="I98" s="9">
        <v>1</v>
      </c>
      <c r="J98" s="9">
        <v>0.31091759393646184</v>
      </c>
      <c r="K98" s="9"/>
      <c r="L98" s="10">
        <v>0.14042620794908087</v>
      </c>
      <c r="M98" s="10">
        <v>0.67576828240623321</v>
      </c>
      <c r="N98" s="10">
        <v>0.20780230680413123</v>
      </c>
      <c r="O98" s="10">
        <v>0.89368442411337934</v>
      </c>
      <c r="P98" s="10">
        <v>3.4620397524441328E-2</v>
      </c>
      <c r="Q98" s="10">
        <v>0</v>
      </c>
      <c r="R98" s="10">
        <v>3.4620397524441328E-2</v>
      </c>
      <c r="S98" s="10">
        <v>0.16660256595261749</v>
      </c>
      <c r="T98" s="10">
        <v>0.13814025558661172</v>
      </c>
      <c r="U98" s="10">
        <v>2.8462310366005789E-2</v>
      </c>
      <c r="V98" s="10">
        <v>0.24653800761318589</v>
      </c>
      <c r="W98" s="10">
        <v>0.23499787510503881</v>
      </c>
      <c r="X98" s="10">
        <v>1.1540132508147109E-2</v>
      </c>
      <c r="Y98" s="1">
        <v>98.5</v>
      </c>
      <c r="Z98" s="10">
        <v>1.8239087409443184</v>
      </c>
      <c r="AA98" s="1" t="s">
        <v>5</v>
      </c>
      <c r="AB98" s="1">
        <v>0.5</v>
      </c>
      <c r="AC98" s="1">
        <v>1</v>
      </c>
      <c r="AD98" s="1">
        <v>150</v>
      </c>
      <c r="AE98" s="1">
        <v>46</v>
      </c>
    </row>
    <row r="99" spans="2:31" x14ac:dyDescent="0.25">
      <c r="B99" s="5" t="s">
        <v>0</v>
      </c>
      <c r="C99" s="9"/>
      <c r="D99" s="9"/>
      <c r="E99" s="9"/>
      <c r="F99" s="9"/>
      <c r="G99" s="9"/>
      <c r="H99" s="9"/>
      <c r="I99" s="9"/>
      <c r="J99" s="9"/>
      <c r="K99" s="9"/>
      <c r="L99" s="10">
        <v>1.1666666666666667</v>
      </c>
      <c r="M99" s="10">
        <v>0.83333333333333337</v>
      </c>
      <c r="N99" s="10">
        <v>1.4</v>
      </c>
      <c r="O99" s="10">
        <v>2.25</v>
      </c>
      <c r="P99" s="10">
        <v>0.25454545454545452</v>
      </c>
      <c r="Q99" s="10">
        <v>0.21818181818181817</v>
      </c>
      <c r="R99" s="10">
        <v>3.6363636363636362E-2</v>
      </c>
      <c r="S99" s="10">
        <v>0.18181818181818182</v>
      </c>
      <c r="T99" s="10">
        <v>0.10909090909090909</v>
      </c>
      <c r="U99" s="10">
        <v>7.2727272727272724E-2</v>
      </c>
      <c r="V99" s="10">
        <v>0.21818181818181817</v>
      </c>
      <c r="W99" s="10">
        <v>0.21818181818181817</v>
      </c>
      <c r="X99" s="10">
        <v>0</v>
      </c>
      <c r="Y99" s="1">
        <v>98.6</v>
      </c>
      <c r="Z99" s="10">
        <v>1.8538719643217616</v>
      </c>
      <c r="AA99" s="9" t="s">
        <v>6</v>
      </c>
      <c r="AB99" s="9">
        <v>0.5</v>
      </c>
      <c r="AC99" s="9">
        <v>1</v>
      </c>
      <c r="AD99" s="9">
        <v>10</v>
      </c>
      <c r="AE99" s="9">
        <v>25</v>
      </c>
    </row>
    <row r="100" spans="2:31" x14ac:dyDescent="0.25">
      <c r="B100" s="5" t="s">
        <v>36</v>
      </c>
      <c r="C100" s="9">
        <v>0.5</v>
      </c>
      <c r="D100" s="9">
        <v>0.5</v>
      </c>
      <c r="E100" s="9"/>
      <c r="F100" s="9">
        <v>7.1546208050973297</v>
      </c>
      <c r="G100" s="9">
        <v>4.8158011540168655</v>
      </c>
      <c r="H100" s="9"/>
      <c r="I100" s="9">
        <v>2</v>
      </c>
      <c r="J100" s="9">
        <v>1</v>
      </c>
      <c r="K100" s="9"/>
      <c r="L100" s="10">
        <v>0.23404367991513478</v>
      </c>
      <c r="M100" s="10">
        <v>0.8411727369877664</v>
      </c>
      <c r="N100" s="10">
        <v>0.278234980312419</v>
      </c>
      <c r="O100" s="10">
        <v>1.2858557288265224</v>
      </c>
      <c r="P100" s="10">
        <v>5.215024663022011E-2</v>
      </c>
      <c r="Q100" s="10">
        <v>0</v>
      </c>
      <c r="R100" s="10">
        <v>5.215024663022011E-2</v>
      </c>
      <c r="S100" s="10">
        <v>0.1874323874433857</v>
      </c>
      <c r="T100" s="10">
        <v>0.12485209148712155</v>
      </c>
      <c r="U100" s="10">
        <v>6.2580295956264131E-2</v>
      </c>
      <c r="V100" s="10">
        <v>0.22282270834713419</v>
      </c>
      <c r="W100" s="10">
        <v>0.21239265902109017</v>
      </c>
      <c r="X100" s="10">
        <v>1.0430049326044022E-2</v>
      </c>
      <c r="Y100" s="1">
        <v>98.6</v>
      </c>
      <c r="Z100" s="10">
        <v>1.8538719643217616</v>
      </c>
      <c r="AA100" s="1" t="s">
        <v>5</v>
      </c>
      <c r="AB100" s="1">
        <v>0.5</v>
      </c>
      <c r="AC100" s="1">
        <v>0.8</v>
      </c>
      <c r="AD100" s="1">
        <v>200</v>
      </c>
      <c r="AE100" s="1">
        <v>20</v>
      </c>
    </row>
    <row r="101" spans="2:31" x14ac:dyDescent="0.25">
      <c r="B101" s="5" t="s">
        <v>87</v>
      </c>
      <c r="C101" s="9"/>
      <c r="D101" s="9"/>
      <c r="E101" s="9"/>
      <c r="F101" s="9"/>
      <c r="G101" s="9"/>
      <c r="H101" s="9"/>
      <c r="I101" s="9"/>
      <c r="J101" s="9"/>
      <c r="K101" s="9"/>
      <c r="L101" s="10">
        <v>0.45814977973568283</v>
      </c>
      <c r="M101" s="10">
        <v>1.0352422907488987</v>
      </c>
      <c r="N101" s="10">
        <v>0.44255319148936167</v>
      </c>
      <c r="O101" s="10">
        <v>2.6211453744493394</v>
      </c>
      <c r="P101" s="10">
        <v>8.724832214765102E-2</v>
      </c>
      <c r="Q101" s="10">
        <v>0</v>
      </c>
      <c r="R101" s="10">
        <v>8.724832214765102E-2</v>
      </c>
      <c r="S101" s="10">
        <v>0.19714765100671144</v>
      </c>
      <c r="T101" s="10">
        <v>2.2651006711409401E-2</v>
      </c>
      <c r="U101" s="10">
        <v>0.17449664429530204</v>
      </c>
      <c r="V101" s="10">
        <v>0.1904362416107383</v>
      </c>
      <c r="W101" s="10">
        <v>0.1904362416107383</v>
      </c>
      <c r="X101" s="10">
        <v>0</v>
      </c>
      <c r="Y101" s="1">
        <v>98.6</v>
      </c>
      <c r="Z101" s="10">
        <v>1.8538719643217616</v>
      </c>
      <c r="AA101" s="1" t="s">
        <v>6</v>
      </c>
      <c r="AB101" s="1">
        <v>1</v>
      </c>
      <c r="AC101" s="1">
        <v>1</v>
      </c>
      <c r="AD101" s="1">
        <v>10</v>
      </c>
      <c r="AE101" s="5">
        <v>59</v>
      </c>
    </row>
    <row r="102" spans="2:31" x14ac:dyDescent="0.25">
      <c r="B102" s="5" t="s">
        <v>35</v>
      </c>
      <c r="C102" s="9">
        <v>0.5</v>
      </c>
      <c r="D102" s="9">
        <v>0.5</v>
      </c>
      <c r="E102" s="9"/>
      <c r="F102" s="9">
        <v>7.1546208050973297</v>
      </c>
      <c r="G102" s="9">
        <v>4.8158011540168655</v>
      </c>
      <c r="H102" s="9"/>
      <c r="I102" s="9">
        <v>1</v>
      </c>
      <c r="J102" s="9">
        <v>2</v>
      </c>
      <c r="K102" s="9"/>
      <c r="L102" s="10">
        <v>0.31300956957862208</v>
      </c>
      <c r="M102" s="10">
        <v>0.80355914893836455</v>
      </c>
      <c r="N102" s="10">
        <v>0.38952897243738666</v>
      </c>
      <c r="O102" s="10">
        <v>1.3177891561032438</v>
      </c>
      <c r="P102" s="10">
        <v>7.0795154424239004E-2</v>
      </c>
      <c r="Q102" s="10">
        <v>0</v>
      </c>
      <c r="R102" s="10">
        <v>7.0795154424239004E-2</v>
      </c>
      <c r="S102" s="10">
        <v>0.1817455425234607</v>
      </c>
      <c r="T102" s="10">
        <v>0.12106398158839871</v>
      </c>
      <c r="U102" s="10">
        <v>6.0681560935062002E-2</v>
      </c>
      <c r="V102" s="10">
        <v>0.22617568695917012</v>
      </c>
      <c r="W102" s="10">
        <v>0.2059484999808161</v>
      </c>
      <c r="X102" s="10">
        <v>2.0227186978354E-2</v>
      </c>
      <c r="Y102" s="1">
        <v>98.7</v>
      </c>
      <c r="Z102" s="10">
        <v>1.8860566476931666</v>
      </c>
      <c r="AA102" s="9" t="s">
        <v>5</v>
      </c>
      <c r="AB102" s="9">
        <v>0.5</v>
      </c>
      <c r="AC102" s="9">
        <v>1</v>
      </c>
      <c r="AD102" s="9">
        <v>200</v>
      </c>
      <c r="AE102" s="9">
        <v>20</v>
      </c>
    </row>
    <row r="103" spans="2:31" x14ac:dyDescent="0.25">
      <c r="B103" s="5" t="s">
        <v>125</v>
      </c>
      <c r="C103" s="9">
        <v>1</v>
      </c>
      <c r="D103" s="9"/>
      <c r="E103" s="9"/>
      <c r="F103" s="9">
        <v>11.878594107329203</v>
      </c>
      <c r="G103" s="9"/>
      <c r="H103" s="9"/>
      <c r="I103" s="9">
        <v>6</v>
      </c>
      <c r="J103" s="9"/>
      <c r="K103" s="9"/>
      <c r="L103" s="10">
        <v>0.33674018691588792</v>
      </c>
      <c r="M103" s="10">
        <v>1.6734803738317758</v>
      </c>
      <c r="N103" s="10">
        <v>0.20122147363153853</v>
      </c>
      <c r="O103" s="10">
        <v>2.5153308411214956</v>
      </c>
      <c r="P103" s="10">
        <v>5.9246640664566336E-2</v>
      </c>
      <c r="Q103" s="10">
        <v>0</v>
      </c>
      <c r="R103" s="10">
        <v>5.9246640664566336E-2</v>
      </c>
      <c r="S103" s="10">
        <v>0.29443498049842476</v>
      </c>
      <c r="T103" s="10">
        <v>0.17594169916929209</v>
      </c>
      <c r="U103" s="10">
        <v>0.11849328132913267</v>
      </c>
      <c r="V103" s="10">
        <v>0.17594169916929209</v>
      </c>
      <c r="W103" s="10">
        <v>0.17594169916929209</v>
      </c>
      <c r="X103" s="10">
        <v>0</v>
      </c>
      <c r="Y103" s="1">
        <v>98.7</v>
      </c>
      <c r="Z103" s="10">
        <v>1.8860566476931666</v>
      </c>
      <c r="AA103" s="9" t="s">
        <v>5</v>
      </c>
      <c r="AB103" s="9">
        <v>0.5</v>
      </c>
      <c r="AC103" s="9">
        <v>1</v>
      </c>
      <c r="AD103" s="9">
        <v>200</v>
      </c>
      <c r="AE103" s="1">
        <v>52</v>
      </c>
    </row>
    <row r="104" spans="2:31" x14ac:dyDescent="0.25">
      <c r="B104" s="5" t="s">
        <v>139</v>
      </c>
      <c r="C104" s="9">
        <v>0.5</v>
      </c>
      <c r="D104" s="9">
        <v>0.5</v>
      </c>
      <c r="E104" s="9"/>
      <c r="F104" s="9">
        <v>7.1546208050973297</v>
      </c>
      <c r="G104" s="9">
        <v>4.8158011540168655</v>
      </c>
      <c r="H104" s="9"/>
      <c r="I104" s="9">
        <v>3</v>
      </c>
      <c r="J104" s="9"/>
      <c r="K104" s="9"/>
      <c r="L104" s="10">
        <v>0.3852157035218976</v>
      </c>
      <c r="M104" s="10">
        <v>0.76916541528505911</v>
      </c>
      <c r="N104" s="10">
        <v>0.50082296456235431</v>
      </c>
      <c r="O104" s="10">
        <v>1.3469889705679055</v>
      </c>
      <c r="P104" s="10">
        <v>8.8341976876126743E-2</v>
      </c>
      <c r="Q104" s="10">
        <v>0</v>
      </c>
      <c r="R104" s="10">
        <v>8.8341976876126743E-2</v>
      </c>
      <c r="S104" s="10">
        <v>0.1763936223518118</v>
      </c>
      <c r="T104" s="10">
        <v>0.11749897110106065</v>
      </c>
      <c r="U104" s="10">
        <v>5.8894651250751162E-2</v>
      </c>
      <c r="V104" s="10">
        <v>0.22933119306519895</v>
      </c>
      <c r="W104" s="10">
        <v>0.19988386743982337</v>
      </c>
      <c r="X104" s="10">
        <v>2.9447325625375581E-2</v>
      </c>
      <c r="Y104" s="1">
        <v>98.75</v>
      </c>
      <c r="Z104" s="10">
        <v>1.9030899869919451</v>
      </c>
      <c r="AA104" s="1" t="s">
        <v>5</v>
      </c>
      <c r="AB104" s="1">
        <v>1</v>
      </c>
      <c r="AC104" s="1">
        <v>1.62</v>
      </c>
      <c r="AD104" s="1">
        <v>100</v>
      </c>
      <c r="AE104" s="1">
        <v>60</v>
      </c>
    </row>
    <row r="105" spans="2:31" x14ac:dyDescent="0.25">
      <c r="B105" s="5" t="s">
        <v>29</v>
      </c>
      <c r="C105" s="9"/>
      <c r="D105" s="9"/>
      <c r="E105" s="9"/>
      <c r="F105" s="9"/>
      <c r="G105" s="9"/>
      <c r="H105" s="9"/>
      <c r="I105" s="9"/>
      <c r="J105" s="9"/>
      <c r="K105" s="9"/>
      <c r="L105" s="10">
        <v>0.96296296296296291</v>
      </c>
      <c r="M105" s="10">
        <v>0.48148148148148145</v>
      </c>
      <c r="N105" s="10">
        <v>2</v>
      </c>
      <c r="O105" s="10">
        <v>1.6666666666666667</v>
      </c>
      <c r="P105" s="10">
        <v>0.23853211009174313</v>
      </c>
      <c r="Q105" s="10">
        <v>0.22018348623853212</v>
      </c>
      <c r="R105" s="10">
        <v>1.834862385321101E-2</v>
      </c>
      <c r="S105" s="10">
        <v>0.11926605504587157</v>
      </c>
      <c r="T105" s="10">
        <v>8.2568807339449546E-2</v>
      </c>
      <c r="U105" s="10">
        <v>3.669724770642202E-2</v>
      </c>
      <c r="V105" s="10">
        <v>0.24770642201834864</v>
      </c>
      <c r="W105" s="10">
        <v>0.24770642201834864</v>
      </c>
      <c r="X105" s="10">
        <v>0</v>
      </c>
      <c r="Y105" s="1">
        <v>98.8</v>
      </c>
      <c r="Z105" s="10">
        <v>1.9208187539523749</v>
      </c>
      <c r="AA105" s="1" t="s">
        <v>5</v>
      </c>
      <c r="AB105" s="1">
        <v>0.5</v>
      </c>
      <c r="AC105" s="1">
        <v>1</v>
      </c>
      <c r="AD105" s="1">
        <v>150</v>
      </c>
      <c r="AE105" s="1">
        <v>57</v>
      </c>
    </row>
    <row r="106" spans="2:31" x14ac:dyDescent="0.25">
      <c r="B106" s="5" t="s">
        <v>47</v>
      </c>
      <c r="C106" s="9">
        <v>0.33300000000000002</v>
      </c>
      <c r="D106" s="9">
        <v>0.66700000000000004</v>
      </c>
      <c r="E106" s="9"/>
      <c r="F106" s="9">
        <v>4.565428932430649</v>
      </c>
      <c r="G106" s="9">
        <v>8.7520118948053156</v>
      </c>
      <c r="H106" s="9"/>
      <c r="I106" s="9">
        <v>1</v>
      </c>
      <c r="J106" s="9">
        <v>0.3</v>
      </c>
      <c r="K106" s="9"/>
      <c r="L106" s="10">
        <v>0.13480173821237373</v>
      </c>
      <c r="M106" s="10">
        <v>0.74121350900365246</v>
      </c>
      <c r="N106" s="10">
        <v>0.18186627277419126</v>
      </c>
      <c r="O106" s="10">
        <v>0.94377102382697531</v>
      </c>
      <c r="P106" s="10">
        <v>4.0482750073215168E-2</v>
      </c>
      <c r="Q106" s="10">
        <v>2.8150654032011758E-2</v>
      </c>
      <c r="R106" s="10">
        <v>1.2332096041203411E-2</v>
      </c>
      <c r="S106" s="10">
        <v>0.2225962486374774</v>
      </c>
      <c r="T106" s="10">
        <v>0.19238261333652906</v>
      </c>
      <c r="U106" s="10">
        <v>3.0213635300948359E-2</v>
      </c>
      <c r="V106" s="10">
        <v>0.30031326457702284</v>
      </c>
      <c r="W106" s="10">
        <v>0.30031326457702284</v>
      </c>
      <c r="X106" s="10">
        <v>0</v>
      </c>
      <c r="Y106" s="1">
        <v>98.8</v>
      </c>
      <c r="Z106" s="10">
        <v>1.9208187539523749</v>
      </c>
      <c r="AA106" s="1" t="s">
        <v>5</v>
      </c>
      <c r="AB106" s="1">
        <v>0.5</v>
      </c>
      <c r="AC106" s="1">
        <v>1</v>
      </c>
      <c r="AD106" s="1">
        <v>200</v>
      </c>
      <c r="AE106" s="1">
        <v>9</v>
      </c>
    </row>
    <row r="107" spans="2:31" x14ac:dyDescent="0.25">
      <c r="B107" s="5" t="s">
        <v>128</v>
      </c>
      <c r="C107" s="9">
        <v>1</v>
      </c>
      <c r="D107" s="9"/>
      <c r="E107" s="9"/>
      <c r="F107" s="9">
        <v>11.754564689287674</v>
      </c>
      <c r="G107" s="9"/>
      <c r="H107" s="9"/>
      <c r="I107" s="9">
        <v>8</v>
      </c>
      <c r="J107" s="9"/>
      <c r="K107" s="9"/>
      <c r="L107" s="10">
        <v>0.34029333333333328</v>
      </c>
      <c r="M107" s="10">
        <v>1.4305866666666665</v>
      </c>
      <c r="N107" s="10">
        <v>0.23786977836598505</v>
      </c>
      <c r="O107" s="10">
        <v>2.2813199999999996</v>
      </c>
      <c r="P107" s="10">
        <v>6.872576475657044E-2</v>
      </c>
      <c r="Q107" s="10">
        <v>0</v>
      </c>
      <c r="R107" s="10">
        <v>6.872576475657044E-2</v>
      </c>
      <c r="S107" s="10">
        <v>0.28892180094786729</v>
      </c>
      <c r="T107" s="10">
        <v>0.15147027143472641</v>
      </c>
      <c r="U107" s="10">
        <v>0.13745152951314088</v>
      </c>
      <c r="V107" s="10">
        <v>0.20196036191296857</v>
      </c>
      <c r="W107" s="10">
        <v>0.20196036191296857</v>
      </c>
      <c r="X107" s="10">
        <v>0</v>
      </c>
      <c r="Y107" s="1">
        <v>98.8</v>
      </c>
      <c r="Z107" s="10">
        <v>1.9208187539523749</v>
      </c>
      <c r="AA107" s="9" t="s">
        <v>5</v>
      </c>
      <c r="AB107" s="9">
        <v>0.5</v>
      </c>
      <c r="AC107" s="9">
        <v>1</v>
      </c>
      <c r="AD107" s="9">
        <v>200</v>
      </c>
      <c r="AE107" s="5">
        <v>52</v>
      </c>
    </row>
    <row r="108" spans="2:31" x14ac:dyDescent="0.25">
      <c r="B108" s="5" t="s">
        <v>77</v>
      </c>
      <c r="C108" s="9">
        <v>0.5</v>
      </c>
      <c r="D108" s="9">
        <v>0.5</v>
      </c>
      <c r="E108" s="9"/>
      <c r="F108" s="9">
        <v>4.8158011540168655</v>
      </c>
      <c r="G108" s="9">
        <v>7.1546208050973297</v>
      </c>
      <c r="H108" s="9"/>
      <c r="I108" s="9">
        <v>1</v>
      </c>
      <c r="J108" s="9"/>
      <c r="K108" s="9"/>
      <c r="L108" s="10">
        <v>4.9107390877423586E-2</v>
      </c>
      <c r="M108" s="10">
        <v>0.68605097186876252</v>
      </c>
      <c r="N108" s="10">
        <v>7.1579799302168387E-2</v>
      </c>
      <c r="O108" s="10">
        <v>0.80881944906232139</v>
      </c>
      <c r="P108" s="10">
        <v>1.2066099493634309E-2</v>
      </c>
      <c r="Q108" s="10">
        <v>0</v>
      </c>
      <c r="R108" s="10">
        <v>1.2066099493634309E-2</v>
      </c>
      <c r="S108" s="10">
        <v>0.16856850132672541</v>
      </c>
      <c r="T108" s="10">
        <v>0.14443630233945681</v>
      </c>
      <c r="U108" s="10">
        <v>2.4132198987268618E-2</v>
      </c>
      <c r="V108" s="10">
        <v>0.24570842144214844</v>
      </c>
      <c r="W108" s="10">
        <v>0.24570842144214844</v>
      </c>
      <c r="X108" s="10">
        <v>0</v>
      </c>
      <c r="Y108" s="1">
        <v>98.9</v>
      </c>
      <c r="Z108" s="10">
        <v>1.9586073148417789</v>
      </c>
      <c r="AA108" s="1" t="s">
        <v>6</v>
      </c>
      <c r="AB108" s="1">
        <v>0.5</v>
      </c>
      <c r="AC108" s="1">
        <v>1</v>
      </c>
      <c r="AD108" s="1">
        <v>10</v>
      </c>
      <c r="AE108" s="1">
        <v>61</v>
      </c>
    </row>
    <row r="109" spans="2:31" x14ac:dyDescent="0.25">
      <c r="B109" s="5" t="s">
        <v>78</v>
      </c>
      <c r="C109" s="9">
        <v>1</v>
      </c>
      <c r="D109" s="9"/>
      <c r="E109" s="9"/>
      <c r="F109" s="9">
        <v>9.6249325418240694</v>
      </c>
      <c r="G109" s="9"/>
      <c r="H109" s="9"/>
      <c r="I109" s="9">
        <v>1</v>
      </c>
      <c r="J109" s="9"/>
      <c r="K109" s="9"/>
      <c r="L109" s="10">
        <v>5.1948416035884494E-2</v>
      </c>
      <c r="M109" s="10">
        <v>0.35389683207176897</v>
      </c>
      <c r="N109" s="10">
        <v>0.14678971759020873</v>
      </c>
      <c r="O109" s="10">
        <v>0.48376787216148021</v>
      </c>
      <c r="P109" s="10">
        <v>1.295555050602157E-2</v>
      </c>
      <c r="Q109" s="10">
        <v>0</v>
      </c>
      <c r="R109" s="10">
        <v>1.295555050602157E-2</v>
      </c>
      <c r="S109" s="10">
        <v>8.8259250843369288E-2</v>
      </c>
      <c r="T109" s="10">
        <v>6.2348149831326145E-2</v>
      </c>
      <c r="U109" s="10">
        <v>2.591110101204314E-2</v>
      </c>
      <c r="V109" s="10">
        <v>0.24939259932530458</v>
      </c>
      <c r="W109" s="10">
        <v>0.24939259932530458</v>
      </c>
      <c r="X109" s="10">
        <v>0</v>
      </c>
      <c r="Y109" s="1">
        <v>98.9</v>
      </c>
      <c r="Z109" s="10">
        <v>1.9586073148417789</v>
      </c>
      <c r="AA109" s="1" t="s">
        <v>6</v>
      </c>
      <c r="AB109" s="1">
        <v>0.5</v>
      </c>
      <c r="AC109" s="1">
        <v>1</v>
      </c>
      <c r="AD109" s="1">
        <v>10</v>
      </c>
      <c r="AE109" s="1">
        <v>61</v>
      </c>
    </row>
    <row r="110" spans="2:31" x14ac:dyDescent="0.25">
      <c r="B110" s="5" t="s">
        <v>22</v>
      </c>
      <c r="C110" s="9">
        <v>0.24875974486180014</v>
      </c>
      <c r="D110" s="9">
        <v>0.75124025513819981</v>
      </c>
      <c r="E110" s="9"/>
      <c r="F110" s="9">
        <v>3.5595632921178777</v>
      </c>
      <c r="G110" s="9">
        <v>5.7929902358079897</v>
      </c>
      <c r="H110" s="9"/>
      <c r="I110" s="9">
        <v>0.47</v>
      </c>
      <c r="J110" s="9"/>
      <c r="K110" s="9"/>
      <c r="L110" s="10">
        <v>1.0545717896269668</v>
      </c>
      <c r="M110" s="10">
        <v>0.43698175550247315</v>
      </c>
      <c r="N110" s="10">
        <v>2.4133085108195056</v>
      </c>
      <c r="O110" s="10">
        <v>1.5332071017335624</v>
      </c>
      <c r="P110" s="10">
        <v>0.27302430464072702</v>
      </c>
      <c r="Q110" s="10">
        <v>0.26583501483323307</v>
      </c>
      <c r="R110" s="10">
        <v>7.1892898074939777E-3</v>
      </c>
      <c r="S110" s="10">
        <v>0.11313278158042632</v>
      </c>
      <c r="T110" s="10">
        <v>9.8754201965438368E-2</v>
      </c>
      <c r="U110" s="10">
        <v>1.4378579614987955E-2</v>
      </c>
      <c r="V110" s="10">
        <v>0.25889589246200467</v>
      </c>
      <c r="W110" s="10">
        <v>0.25889589246200467</v>
      </c>
      <c r="X110" s="10">
        <v>0</v>
      </c>
      <c r="Y110" s="1">
        <v>98.92</v>
      </c>
      <c r="Z110" s="10">
        <v>1.9665762445130535</v>
      </c>
      <c r="AA110" s="9" t="s">
        <v>6</v>
      </c>
      <c r="AB110" s="9">
        <v>0.5</v>
      </c>
      <c r="AC110" s="9">
        <v>1</v>
      </c>
      <c r="AD110" s="9">
        <v>10</v>
      </c>
      <c r="AE110" s="9">
        <v>30</v>
      </c>
    </row>
    <row r="111" spans="2:31" x14ac:dyDescent="0.25">
      <c r="B111" s="5" t="s">
        <v>17</v>
      </c>
      <c r="C111" s="9">
        <v>1</v>
      </c>
      <c r="D111" s="9"/>
      <c r="E111" s="9"/>
      <c r="F111" s="9">
        <v>6.3637319869569797</v>
      </c>
      <c r="G111" s="9"/>
      <c r="H111" s="9"/>
      <c r="I111" s="9">
        <v>1</v>
      </c>
      <c r="J111" s="9"/>
      <c r="K111" s="9"/>
      <c r="L111" s="10">
        <v>0.71904683195592278</v>
      </c>
      <c r="M111" s="10">
        <v>0.43809366391184568</v>
      </c>
      <c r="N111" s="10">
        <v>1.6413084488266219</v>
      </c>
      <c r="O111" s="10">
        <v>1.2357107438016528</v>
      </c>
      <c r="P111" s="10">
        <v>0.18303028603084001</v>
      </c>
      <c r="Q111" s="10">
        <v>0.1696971396916</v>
      </c>
      <c r="R111" s="10">
        <v>1.3333146339240008E-2</v>
      </c>
      <c r="S111" s="10">
        <v>0.11151486252428001</v>
      </c>
      <c r="T111" s="10">
        <v>8.4848569845799998E-2</v>
      </c>
      <c r="U111" s="10">
        <v>2.6666292678480016E-2</v>
      </c>
      <c r="V111" s="10">
        <v>0.25454570953740002</v>
      </c>
      <c r="W111" s="10">
        <v>0.25454570953740002</v>
      </c>
      <c r="X111" s="10">
        <v>0</v>
      </c>
      <c r="Y111" s="1">
        <v>98.98</v>
      </c>
      <c r="Z111" s="10">
        <v>1.9913998282380829</v>
      </c>
      <c r="AA111" s="9" t="s">
        <v>6</v>
      </c>
      <c r="AB111" s="9">
        <v>0.5</v>
      </c>
      <c r="AC111" s="9">
        <v>1</v>
      </c>
      <c r="AD111" s="9">
        <v>10</v>
      </c>
      <c r="AE111" s="9">
        <v>5</v>
      </c>
    </row>
    <row r="112" spans="2:31" x14ac:dyDescent="0.25">
      <c r="B112" s="5" t="s">
        <v>58</v>
      </c>
      <c r="C112" s="9">
        <v>1</v>
      </c>
      <c r="D112" s="9"/>
      <c r="E112" s="9"/>
      <c r="F112" s="9">
        <v>5.8851624733054084</v>
      </c>
      <c r="G112" s="9"/>
      <c r="H112" s="9"/>
      <c r="I112" s="9">
        <v>2.2000000000000002</v>
      </c>
      <c r="J112" s="9"/>
      <c r="K112" s="9"/>
      <c r="L112" s="10">
        <v>0.12460715174129353</v>
      </c>
      <c r="M112" s="10">
        <v>0.91588097014925374</v>
      </c>
      <c r="N112" s="10">
        <v>0.13605168772202714</v>
      </c>
      <c r="O112" s="10">
        <v>1.3940655161691542</v>
      </c>
      <c r="P112" s="10">
        <v>2.5140813653571407E-2</v>
      </c>
      <c r="Q112" s="10">
        <v>0</v>
      </c>
      <c r="R112" s="10">
        <v>2.5140813653571407E-2</v>
      </c>
      <c r="S112" s="10">
        <v>0.18478869372747253</v>
      </c>
      <c r="T112" s="10">
        <v>0.1345070664203297</v>
      </c>
      <c r="U112" s="10">
        <v>5.0281627307142814E-2</v>
      </c>
      <c r="V112" s="10">
        <v>0.20176059963049456</v>
      </c>
      <c r="W112" s="10">
        <v>0.20176059963049456</v>
      </c>
      <c r="X112" s="10">
        <v>0</v>
      </c>
      <c r="Y112" s="1">
        <v>99</v>
      </c>
      <c r="Z112" s="10">
        <v>1.9999999999999996</v>
      </c>
      <c r="AA112" s="9" t="s">
        <v>5</v>
      </c>
      <c r="AB112" s="9">
        <v>0.2</v>
      </c>
      <c r="AC112" s="9">
        <v>1</v>
      </c>
      <c r="AD112" s="9">
        <v>140</v>
      </c>
      <c r="AE112" s="9">
        <v>8</v>
      </c>
    </row>
    <row r="113" spans="2:31" x14ac:dyDescent="0.25">
      <c r="B113" s="5" t="s">
        <v>121</v>
      </c>
      <c r="C113" s="9">
        <v>0.33571643588199884</v>
      </c>
      <c r="D113" s="9">
        <v>0.66428356411800116</v>
      </c>
      <c r="E113" s="9"/>
      <c r="F113" s="9">
        <v>3.5228588541737094</v>
      </c>
      <c r="G113" s="9">
        <v>4.9373683413481082</v>
      </c>
      <c r="H113" s="9"/>
      <c r="I113" s="9">
        <v>1.3</v>
      </c>
      <c r="J113" s="9">
        <v>0.04</v>
      </c>
      <c r="K113" s="9"/>
      <c r="L113" s="10">
        <v>1.1624731601166824</v>
      </c>
      <c r="M113" s="10">
        <v>0.47482586543508359</v>
      </c>
      <c r="N113" s="10">
        <v>2.4482094273687194</v>
      </c>
      <c r="O113" s="10">
        <v>1.8420924597331365</v>
      </c>
      <c r="P113" s="10">
        <v>0.28641380872492106</v>
      </c>
      <c r="Q113" s="10">
        <v>0.23367668718717735</v>
      </c>
      <c r="R113" s="10">
        <v>5.2737121537743722E-2</v>
      </c>
      <c r="S113" s="10">
        <v>0.11698909640779882</v>
      </c>
      <c r="T113" s="10">
        <v>8.1019675051286447E-2</v>
      </c>
      <c r="U113" s="10">
        <v>3.5969421356512384E-2</v>
      </c>
      <c r="V113" s="10">
        <v>0.24638315838291908</v>
      </c>
      <c r="W113" s="10">
        <v>0.22880411787033783</v>
      </c>
      <c r="X113" s="10">
        <v>1.7579040512581242E-2</v>
      </c>
      <c r="Y113" s="1">
        <v>99</v>
      </c>
      <c r="Z113" s="10">
        <v>1.9999999999999996</v>
      </c>
      <c r="AA113" s="1" t="s">
        <v>5</v>
      </c>
      <c r="AB113" s="1">
        <v>0.5</v>
      </c>
      <c r="AC113" s="1">
        <v>1</v>
      </c>
      <c r="AD113" s="1">
        <v>100</v>
      </c>
      <c r="AE113" s="1">
        <v>24</v>
      </c>
    </row>
    <row r="114" spans="2:31" x14ac:dyDescent="0.25">
      <c r="B114" s="5" t="s">
        <v>155</v>
      </c>
      <c r="C114" s="9">
        <v>1</v>
      </c>
      <c r="D114" s="9"/>
      <c r="E114" s="9"/>
      <c r="F114" s="9"/>
      <c r="G114" s="9">
        <v>7.1252073249162242</v>
      </c>
      <c r="H114" s="9"/>
      <c r="I114" s="9">
        <v>1.2</v>
      </c>
      <c r="J114" s="9"/>
      <c r="K114" s="9"/>
      <c r="L114" s="10">
        <v>5.6138717339667459E-2</v>
      </c>
      <c r="M114" s="10">
        <v>0.44561076801266825</v>
      </c>
      <c r="N114" s="10">
        <v>0.12598150980514791</v>
      </c>
      <c r="O114" s="10">
        <v>0.58595756136183674</v>
      </c>
      <c r="P114" s="10">
        <v>1.4221837819796386E-2</v>
      </c>
      <c r="Q114" s="10">
        <v>0</v>
      </c>
      <c r="R114" s="10">
        <v>1.4221837819796386E-2</v>
      </c>
      <c r="S114" s="10">
        <v>0.11288829481241261</v>
      </c>
      <c r="T114" s="10">
        <v>8.444461917281984E-2</v>
      </c>
      <c r="U114" s="10">
        <v>2.8443675639592773E-2</v>
      </c>
      <c r="V114" s="10">
        <v>0.25333385751845949</v>
      </c>
      <c r="W114" s="10">
        <v>0.25333385751845949</v>
      </c>
      <c r="X114" s="10">
        <v>0</v>
      </c>
      <c r="Y114" s="1">
        <v>99</v>
      </c>
      <c r="Z114" s="10">
        <v>1.9999999999999996</v>
      </c>
      <c r="AA114" s="1" t="s">
        <v>6</v>
      </c>
      <c r="AB114" s="1">
        <v>0.5</v>
      </c>
      <c r="AC114" s="1">
        <v>1</v>
      </c>
      <c r="AD114" s="1">
        <v>10</v>
      </c>
      <c r="AE114" s="1">
        <v>62</v>
      </c>
    </row>
    <row r="115" spans="2:31" x14ac:dyDescent="0.25">
      <c r="B115" s="5" t="s">
        <v>78</v>
      </c>
      <c r="C115" s="9">
        <v>1</v>
      </c>
      <c r="D115" s="9"/>
      <c r="E115" s="9"/>
      <c r="F115" s="9"/>
      <c r="G115" s="9">
        <v>7.1252073249162242</v>
      </c>
      <c r="H115" s="9"/>
      <c r="I115" s="9">
        <v>1</v>
      </c>
      <c r="J115" s="9"/>
      <c r="K115" s="9"/>
      <c r="L115" s="10">
        <v>4.6782264449722881E-2</v>
      </c>
      <c r="M115" s="10">
        <v>0.42689786223277915</v>
      </c>
      <c r="N115" s="10">
        <v>0.10958655123040512</v>
      </c>
      <c r="O115" s="10">
        <v>0.54385352335708637</v>
      </c>
      <c r="P115" s="10">
        <v>1.1993674932963626E-2</v>
      </c>
      <c r="Q115" s="10">
        <v>0</v>
      </c>
      <c r="R115" s="10">
        <v>1.1993674932963626E-2</v>
      </c>
      <c r="S115" s="10">
        <v>0.1094447703509438</v>
      </c>
      <c r="T115" s="10">
        <v>8.5457420485016533E-2</v>
      </c>
      <c r="U115" s="10">
        <v>2.3987349865927252E-2</v>
      </c>
      <c r="V115" s="10">
        <v>0.2563722614550496</v>
      </c>
      <c r="W115" s="10">
        <v>0.2563722614550496</v>
      </c>
      <c r="X115" s="10">
        <v>0</v>
      </c>
      <c r="Y115" s="1">
        <v>99.04</v>
      </c>
      <c r="Z115" s="10">
        <v>2.0177287669604342</v>
      </c>
      <c r="AA115" s="1" t="s">
        <v>6</v>
      </c>
      <c r="AB115" s="1">
        <v>0.5</v>
      </c>
      <c r="AC115" s="1">
        <v>1</v>
      </c>
      <c r="AD115" s="1">
        <v>10</v>
      </c>
      <c r="AE115" s="1">
        <v>63</v>
      </c>
    </row>
    <row r="116" spans="2:31" x14ac:dyDescent="0.25">
      <c r="B116" s="5" t="s">
        <v>25</v>
      </c>
      <c r="C116" s="9">
        <v>1</v>
      </c>
      <c r="D116" s="9"/>
      <c r="E116" s="9"/>
      <c r="F116" s="9">
        <v>9.631602308033731</v>
      </c>
      <c r="G116" s="9"/>
      <c r="H116" s="9"/>
      <c r="I116" s="9">
        <v>4</v>
      </c>
      <c r="J116" s="9"/>
      <c r="K116" s="9"/>
      <c r="L116" s="10">
        <v>0.2076497695852535</v>
      </c>
      <c r="M116" s="10">
        <v>0.91529953917050699</v>
      </c>
      <c r="N116" s="10">
        <v>0.22686537106031618</v>
      </c>
      <c r="O116" s="10">
        <v>1.4344239631336406</v>
      </c>
      <c r="P116" s="10">
        <v>4.1214671178999365E-2</v>
      </c>
      <c r="Q116" s="10">
        <v>0</v>
      </c>
      <c r="R116" s="10">
        <v>4.1214671178999365E-2</v>
      </c>
      <c r="S116" s="10">
        <v>0.18167017287112414</v>
      </c>
      <c r="T116" s="10">
        <v>9.9240830513125391E-2</v>
      </c>
      <c r="U116" s="10">
        <v>8.2429342357998731E-2</v>
      </c>
      <c r="V116" s="10">
        <v>0.19848166102625078</v>
      </c>
      <c r="W116" s="10">
        <v>0.19848166102625078</v>
      </c>
      <c r="X116" s="10">
        <v>0</v>
      </c>
      <c r="Y116" s="1">
        <v>99.1</v>
      </c>
      <c r="Z116" s="10">
        <v>2.0457574905606748</v>
      </c>
      <c r="AA116" s="9" t="s">
        <v>5</v>
      </c>
      <c r="AB116" s="9">
        <v>0.2</v>
      </c>
      <c r="AC116" s="9">
        <v>1</v>
      </c>
      <c r="AD116" s="9" t="s">
        <v>10</v>
      </c>
      <c r="AE116" s="9">
        <v>18</v>
      </c>
    </row>
    <row r="117" spans="2:31" x14ac:dyDescent="0.25">
      <c r="B117" s="6" t="s">
        <v>57</v>
      </c>
      <c r="C117" s="9">
        <v>0.3</v>
      </c>
      <c r="D117" s="9">
        <v>0.7</v>
      </c>
      <c r="E117" s="9"/>
      <c r="F117" s="9">
        <v>4.496831777611229</v>
      </c>
      <c r="G117" s="9">
        <v>5.0962778752629188</v>
      </c>
      <c r="H117" s="9"/>
      <c r="I117" s="9">
        <v>5</v>
      </c>
      <c r="J117" s="9"/>
      <c r="K117" s="9"/>
      <c r="L117" s="10">
        <v>0.64889942620230623</v>
      </c>
      <c r="M117" s="10">
        <v>1.2516543483249081</v>
      </c>
      <c r="N117" s="10">
        <v>0.51843340541318761</v>
      </c>
      <c r="O117" s="10">
        <v>2.2854466302858398</v>
      </c>
      <c r="P117" s="10">
        <v>0.13545074930019868</v>
      </c>
      <c r="Q117" s="10">
        <v>8.1889263901334636E-2</v>
      </c>
      <c r="R117" s="10">
        <v>5.3561485398864066E-2</v>
      </c>
      <c r="S117" s="10">
        <v>0.26126933157836429</v>
      </c>
      <c r="T117" s="10">
        <v>0.15414636078063618</v>
      </c>
      <c r="U117" s="10">
        <v>0.10712297079772813</v>
      </c>
      <c r="V117" s="10">
        <v>0.20873920338152596</v>
      </c>
      <c r="W117" s="10">
        <v>0.20873920338152596</v>
      </c>
      <c r="X117" s="10">
        <v>0</v>
      </c>
      <c r="Y117" s="1">
        <v>99.1</v>
      </c>
      <c r="Z117" s="10">
        <v>2.0457574905606748</v>
      </c>
      <c r="AA117" s="1" t="s">
        <v>6</v>
      </c>
      <c r="AB117" s="1">
        <v>0.25</v>
      </c>
      <c r="AC117" s="1">
        <v>0.5</v>
      </c>
      <c r="AD117" s="1">
        <v>10</v>
      </c>
      <c r="AE117" s="1">
        <v>51</v>
      </c>
    </row>
    <row r="118" spans="2:31" x14ac:dyDescent="0.25">
      <c r="B118" s="5" t="s">
        <v>96</v>
      </c>
      <c r="C118" s="9">
        <v>0.5</v>
      </c>
      <c r="D118" s="9">
        <v>0.5</v>
      </c>
      <c r="E118" s="9"/>
      <c r="F118" s="9">
        <v>7.1546208050973297</v>
      </c>
      <c r="G118" s="9">
        <v>4.8158011540168655</v>
      </c>
      <c r="H118" s="9"/>
      <c r="I118" s="9">
        <v>2</v>
      </c>
      <c r="J118" s="9">
        <v>1</v>
      </c>
      <c r="K118" s="9"/>
      <c r="L118" s="10">
        <v>0.23404367991513478</v>
      </c>
      <c r="M118" s="10">
        <v>0.87391847101362841</v>
      </c>
      <c r="N118" s="10">
        <v>0.26780951276115661</v>
      </c>
      <c r="O118" s="10">
        <v>1.3295167075276719</v>
      </c>
      <c r="P118" s="10">
        <v>5.1523676377943667E-2</v>
      </c>
      <c r="Q118" s="10">
        <v>2.0609470551177466E-2</v>
      </c>
      <c r="R118" s="10">
        <v>3.0914205826766201E-2</v>
      </c>
      <c r="S118" s="10">
        <v>0.19238926894988445</v>
      </c>
      <c r="T118" s="10">
        <v>0.16457097052812097</v>
      </c>
      <c r="U118" s="10">
        <v>2.7818298421763487E-2</v>
      </c>
      <c r="V118" s="10">
        <v>0.22014555743024708</v>
      </c>
      <c r="W118" s="10">
        <v>0.20984082215465835</v>
      </c>
      <c r="X118" s="10">
        <v>1.0304735275588733E-2</v>
      </c>
      <c r="Y118" s="1">
        <v>99.1</v>
      </c>
      <c r="Z118" s="10">
        <v>2.0457574905606748</v>
      </c>
      <c r="AA118" s="1" t="s">
        <v>5</v>
      </c>
      <c r="AB118" s="1">
        <v>0.5</v>
      </c>
      <c r="AC118" s="1">
        <v>1</v>
      </c>
      <c r="AD118" s="1">
        <v>450</v>
      </c>
      <c r="AE118" s="1">
        <v>12</v>
      </c>
    </row>
    <row r="119" spans="2:31" x14ac:dyDescent="0.25">
      <c r="B119" s="5" t="s">
        <v>150</v>
      </c>
      <c r="C119" s="9"/>
      <c r="D119" s="9"/>
      <c r="E119" s="9"/>
      <c r="F119" s="9"/>
      <c r="G119" s="9"/>
      <c r="H119" s="9"/>
      <c r="I119" s="9"/>
      <c r="J119" s="9"/>
      <c r="K119" s="9"/>
      <c r="L119" s="10">
        <v>1.1111111111111112</v>
      </c>
      <c r="M119" s="10">
        <v>0.53846153846153844</v>
      </c>
      <c r="N119" s="10">
        <v>2.0634920634920633</v>
      </c>
      <c r="O119" s="10">
        <v>1.8376068376068377</v>
      </c>
      <c r="P119" s="10">
        <v>0.25896414342629481</v>
      </c>
      <c r="Q119" s="10">
        <v>0.2390438247011952</v>
      </c>
      <c r="R119" s="10">
        <v>1.9920318725099601E-2</v>
      </c>
      <c r="S119" s="10">
        <v>0.12549800796812749</v>
      </c>
      <c r="T119" s="10">
        <v>8.565737051792828E-2</v>
      </c>
      <c r="U119" s="10">
        <v>3.9840637450199202E-2</v>
      </c>
      <c r="V119" s="10">
        <v>0.2330677290836653</v>
      </c>
      <c r="W119" s="10">
        <v>0.2330677290836653</v>
      </c>
      <c r="X119" s="10">
        <v>0</v>
      </c>
      <c r="Y119" s="1">
        <v>99.1</v>
      </c>
      <c r="Z119" s="10">
        <v>2.0457574905606748</v>
      </c>
      <c r="AA119" s="1" t="s">
        <v>6</v>
      </c>
      <c r="AB119" s="1">
        <v>0.5</v>
      </c>
      <c r="AC119" s="1">
        <v>1</v>
      </c>
      <c r="AD119" s="1">
        <v>10</v>
      </c>
      <c r="AE119" s="1">
        <v>64</v>
      </c>
    </row>
    <row r="120" spans="2:31" x14ac:dyDescent="0.25">
      <c r="B120" s="5" t="s">
        <v>23</v>
      </c>
      <c r="C120" s="9">
        <v>0.28794093519278097</v>
      </c>
      <c r="D120" s="9">
        <v>0.71205906480721903</v>
      </c>
      <c r="E120" s="9"/>
      <c r="F120" s="9">
        <v>2.7733325759801799</v>
      </c>
      <c r="G120" s="9">
        <v>5.4908548650497346</v>
      </c>
      <c r="H120" s="9"/>
      <c r="I120" s="9">
        <v>2.54</v>
      </c>
      <c r="J120" s="9"/>
      <c r="K120" s="9"/>
      <c r="L120" s="10">
        <v>1.1502984855326432</v>
      </c>
      <c r="M120" s="10">
        <v>0.64124634660901336</v>
      </c>
      <c r="N120" s="10">
        <v>1.7938480142858639</v>
      </c>
      <c r="O120" s="10">
        <v>2.0220575127401252</v>
      </c>
      <c r="P120" s="10">
        <v>0.24994145469108509</v>
      </c>
      <c r="Q120" s="10">
        <v>0.21655031002260991</v>
      </c>
      <c r="R120" s="10">
        <v>3.3391144668475169E-2</v>
      </c>
      <c r="S120" s="10">
        <v>0.13933257037418942</v>
      </c>
      <c r="T120" s="10">
        <v>7.2550281037239095E-2</v>
      </c>
      <c r="U120" s="10">
        <v>6.6782289336950337E-2</v>
      </c>
      <c r="V120" s="10">
        <v>0.21728399874868148</v>
      </c>
      <c r="W120" s="10">
        <v>0.21728399874868148</v>
      </c>
      <c r="X120" s="10">
        <v>0</v>
      </c>
      <c r="Y120" s="1">
        <v>99.11</v>
      </c>
      <c r="Z120" s="10">
        <v>2.0506099933550863</v>
      </c>
      <c r="AA120" s="9" t="s">
        <v>6</v>
      </c>
      <c r="AB120" s="9">
        <v>0.5</v>
      </c>
      <c r="AC120" s="9">
        <v>1</v>
      </c>
      <c r="AD120" s="9">
        <v>10</v>
      </c>
      <c r="AE120" s="9">
        <v>30</v>
      </c>
    </row>
    <row r="121" spans="2:31" x14ac:dyDescent="0.25">
      <c r="B121" s="6" t="s">
        <v>19</v>
      </c>
      <c r="C121" s="9">
        <v>0.24504666620399992</v>
      </c>
      <c r="D121" s="9">
        <v>0.75495333379600016</v>
      </c>
      <c r="E121" s="9"/>
      <c r="F121" s="9">
        <v>2.9108098851914996</v>
      </c>
      <c r="G121" s="9">
        <v>5.821622658341667</v>
      </c>
      <c r="H121" s="9"/>
      <c r="I121" s="9">
        <v>1</v>
      </c>
      <c r="J121" s="9"/>
      <c r="K121" s="9"/>
      <c r="L121" s="10">
        <v>1.1533723066484836</v>
      </c>
      <c r="M121" s="10">
        <v>0.5794715170431417</v>
      </c>
      <c r="N121" s="10">
        <v>1.9903865379506049</v>
      </c>
      <c r="O121" s="10">
        <v>1.8265384259120552</v>
      </c>
      <c r="P121" s="10">
        <v>0.27923329060460994</v>
      </c>
      <c r="Q121" s="10">
        <v>0.26411088133624733</v>
      </c>
      <c r="R121" s="10">
        <v>1.5122409268362605E-2</v>
      </c>
      <c r="S121" s="10">
        <v>0.14029098633882522</v>
      </c>
      <c r="T121" s="10">
        <v>0.11004616780210003</v>
      </c>
      <c r="U121" s="10">
        <v>3.0244818536725209E-2</v>
      </c>
      <c r="V121" s="10">
        <v>0.24210160847022369</v>
      </c>
      <c r="W121" s="10">
        <v>0.24210160847022369</v>
      </c>
      <c r="X121" s="10">
        <v>0</v>
      </c>
      <c r="Y121" s="1">
        <v>99.12</v>
      </c>
      <c r="Z121" s="10">
        <v>2.0555173278498353</v>
      </c>
      <c r="AA121" s="9" t="s">
        <v>6</v>
      </c>
      <c r="AB121" s="9">
        <v>0.5</v>
      </c>
      <c r="AC121" s="9">
        <v>1</v>
      </c>
      <c r="AD121" s="9">
        <v>10</v>
      </c>
      <c r="AE121" s="9">
        <v>5</v>
      </c>
    </row>
    <row r="122" spans="2:31" x14ac:dyDescent="0.25">
      <c r="B122" s="5" t="s">
        <v>34</v>
      </c>
      <c r="C122" s="9">
        <v>0.30399020231831542</v>
      </c>
      <c r="D122" s="9">
        <v>0.69600979768168458</v>
      </c>
      <c r="E122" s="9"/>
      <c r="F122" s="9">
        <v>1.7890317309362687</v>
      </c>
      <c r="G122" s="9">
        <v>1.7890317309362687</v>
      </c>
      <c r="H122" s="9"/>
      <c r="I122" s="9">
        <v>1.2</v>
      </c>
      <c r="J122" s="9"/>
      <c r="K122" s="9"/>
      <c r="L122" s="10">
        <v>1.074528210443509</v>
      </c>
      <c r="M122" s="10">
        <v>0.53794530977590682</v>
      </c>
      <c r="N122" s="10">
        <v>1.9974673836102927</v>
      </c>
      <c r="O122" s="10">
        <v>1.7798213914402348</v>
      </c>
      <c r="P122" s="10">
        <v>0.24890130419569972</v>
      </c>
      <c r="Q122" s="10">
        <v>0.23163775671647216</v>
      </c>
      <c r="R122" s="10">
        <v>1.7263547479227564E-2</v>
      </c>
      <c r="S122" s="10">
        <v>0.12460844479263875</v>
      </c>
      <c r="T122" s="10">
        <v>9.0081349834183616E-2</v>
      </c>
      <c r="U122" s="10">
        <v>3.4527094958455129E-2</v>
      </c>
      <c r="V122" s="10">
        <v>0.23163775671647216</v>
      </c>
      <c r="W122" s="10">
        <v>0.23163775671647216</v>
      </c>
      <c r="X122" s="10">
        <v>0</v>
      </c>
      <c r="Y122" s="1">
        <v>99.2</v>
      </c>
      <c r="Z122" s="10">
        <v>2.096910013008062</v>
      </c>
      <c r="AA122" s="9" t="s">
        <v>6</v>
      </c>
      <c r="AB122" s="9">
        <v>0.5</v>
      </c>
      <c r="AC122" s="9">
        <v>1</v>
      </c>
      <c r="AD122" s="9">
        <v>10</v>
      </c>
      <c r="AE122" s="5">
        <v>13</v>
      </c>
    </row>
    <row r="123" spans="2:31" x14ac:dyDescent="0.25">
      <c r="B123" s="5" t="s">
        <v>54</v>
      </c>
      <c r="C123" s="9">
        <v>1</v>
      </c>
      <c r="D123" s="9"/>
      <c r="E123" s="9"/>
      <c r="F123" s="9">
        <v>11.878594107329203</v>
      </c>
      <c r="G123" s="9"/>
      <c r="H123" s="9"/>
      <c r="I123" s="9">
        <v>5.5</v>
      </c>
      <c r="J123" s="9"/>
      <c r="K123" s="9"/>
      <c r="L123" s="10">
        <v>0.30867850467289726</v>
      </c>
      <c r="M123" s="10">
        <v>1.6173570093457945</v>
      </c>
      <c r="N123" s="10">
        <v>0.19085365994596007</v>
      </c>
      <c r="O123" s="10">
        <v>2.3890532710280374</v>
      </c>
      <c r="P123" s="10">
        <v>5.5684042465307698E-2</v>
      </c>
      <c r="Q123" s="10">
        <v>0</v>
      </c>
      <c r="R123" s="10">
        <v>5.5684042465307698E-2</v>
      </c>
      <c r="S123" s="10">
        <v>0.29176303184898078</v>
      </c>
      <c r="T123" s="10">
        <v>0.18039494691836538</v>
      </c>
      <c r="U123" s="10">
        <v>0.1113680849306154</v>
      </c>
      <c r="V123" s="10">
        <v>0.18039494691836538</v>
      </c>
      <c r="W123" s="10">
        <v>0.18039494691836538</v>
      </c>
      <c r="X123" s="10">
        <v>0</v>
      </c>
      <c r="Y123" s="1">
        <v>99.2</v>
      </c>
      <c r="Z123" s="10">
        <v>2.096910013008062</v>
      </c>
      <c r="AA123" s="9" t="s">
        <v>6</v>
      </c>
      <c r="AB123" s="9">
        <v>0.5</v>
      </c>
      <c r="AC123" s="9">
        <v>1</v>
      </c>
      <c r="AD123" s="9">
        <v>10</v>
      </c>
      <c r="AE123" s="9">
        <v>23</v>
      </c>
    </row>
    <row r="124" spans="2:31" x14ac:dyDescent="0.25">
      <c r="B124" s="5" t="s">
        <v>55</v>
      </c>
      <c r="C124" s="9">
        <v>0.5</v>
      </c>
      <c r="D124" s="9">
        <v>0.5</v>
      </c>
      <c r="E124" s="9"/>
      <c r="F124" s="9">
        <v>6.1577721069566183</v>
      </c>
      <c r="G124" s="9">
        <v>4.9576221990015101</v>
      </c>
      <c r="H124" s="9"/>
      <c r="I124" s="9">
        <v>2</v>
      </c>
      <c r="J124" s="9"/>
      <c r="K124" s="9"/>
      <c r="L124" s="10">
        <v>0.24282060697356073</v>
      </c>
      <c r="M124" s="10">
        <v>0.22492056601026778</v>
      </c>
      <c r="N124" s="10">
        <v>1.0795838338877193</v>
      </c>
      <c r="O124" s="10">
        <v>0.50821127414608858</v>
      </c>
      <c r="P124" s="10">
        <v>6.8425587223215206E-2</v>
      </c>
      <c r="Q124" s="10">
        <v>0</v>
      </c>
      <c r="R124" s="10">
        <v>6.8425587223215206E-2</v>
      </c>
      <c r="S124" s="10">
        <v>6.3381448550230632E-2</v>
      </c>
      <c r="T124" s="10">
        <v>6.3381448550230632E-2</v>
      </c>
      <c r="U124" s="10">
        <v>0</v>
      </c>
      <c r="V124" s="10">
        <v>0.28179481171738302</v>
      </c>
      <c r="W124" s="10">
        <v>0.28179481171738302</v>
      </c>
      <c r="X124" s="10">
        <v>0</v>
      </c>
      <c r="Y124" s="1">
        <v>99.2</v>
      </c>
      <c r="Z124" s="10">
        <v>2.096910013008062</v>
      </c>
      <c r="AA124" s="9" t="s">
        <v>5</v>
      </c>
      <c r="AB124" s="9">
        <v>0.5</v>
      </c>
      <c r="AC124" s="9">
        <v>1</v>
      </c>
      <c r="AD124" s="9">
        <v>100</v>
      </c>
      <c r="AE124" s="9">
        <v>22</v>
      </c>
    </row>
    <row r="125" spans="2:31" x14ac:dyDescent="0.25">
      <c r="B125" s="5" t="s">
        <v>97</v>
      </c>
      <c r="C125" s="9">
        <v>0.18750495897316619</v>
      </c>
      <c r="D125" s="9">
        <v>0.62915125464688515</v>
      </c>
      <c r="E125" s="9">
        <v>0.18334378637994861</v>
      </c>
      <c r="F125" s="9">
        <v>2.570692386397341</v>
      </c>
      <c r="G125" s="9">
        <v>4.6762431804818378</v>
      </c>
      <c r="H125" s="9">
        <v>1.5077614011508933</v>
      </c>
      <c r="I125" s="9">
        <v>1</v>
      </c>
      <c r="J125" s="9"/>
      <c r="K125" s="9"/>
      <c r="L125" s="10">
        <v>1.4123380176006606</v>
      </c>
      <c r="M125" s="10">
        <v>0.52118943469479095</v>
      </c>
      <c r="N125" s="10">
        <v>2.7098362391550146</v>
      </c>
      <c r="O125" s="10">
        <v>1.9643459020389809</v>
      </c>
      <c r="P125" s="10">
        <v>0.36236869332657035</v>
      </c>
      <c r="Q125" s="10">
        <v>0.31492548401799941</v>
      </c>
      <c r="R125" s="10">
        <v>4.7443209308570905E-2</v>
      </c>
      <c r="S125" s="10">
        <v>0.13372346568055518</v>
      </c>
      <c r="T125" s="10">
        <v>0.13372346568055518</v>
      </c>
      <c r="U125" s="10">
        <v>0</v>
      </c>
      <c r="V125" s="10">
        <v>0.25657363096560803</v>
      </c>
      <c r="W125" s="10">
        <v>0.25657363096560803</v>
      </c>
      <c r="X125" s="10">
        <v>0</v>
      </c>
      <c r="Y125" s="1">
        <v>99.2</v>
      </c>
      <c r="Z125" s="10">
        <v>2.096910013008062</v>
      </c>
      <c r="AA125" s="1" t="s">
        <v>5</v>
      </c>
      <c r="AB125" s="1">
        <v>0.2</v>
      </c>
      <c r="AC125" s="1">
        <v>1</v>
      </c>
      <c r="AD125" s="1">
        <v>500</v>
      </c>
      <c r="AE125" s="1">
        <v>65</v>
      </c>
    </row>
    <row r="126" spans="2:31" x14ac:dyDescent="0.25">
      <c r="B126" s="5" t="s">
        <v>120</v>
      </c>
      <c r="C126" s="9"/>
      <c r="D126" s="9"/>
      <c r="E126" s="9"/>
      <c r="F126" s="9"/>
      <c r="G126" s="9"/>
      <c r="H126" s="9"/>
      <c r="I126" s="9"/>
      <c r="J126" s="9"/>
      <c r="K126" s="9"/>
      <c r="L126" s="10">
        <v>0.33333333333333331</v>
      </c>
      <c r="M126" s="10">
        <v>1.3333333333333333</v>
      </c>
      <c r="N126" s="10">
        <v>0.25</v>
      </c>
      <c r="O126" s="10">
        <v>2.3333333333333335</v>
      </c>
      <c r="P126" s="10">
        <v>5.5555555555555552E-2</v>
      </c>
      <c r="Q126" s="10">
        <v>0</v>
      </c>
      <c r="R126" s="10">
        <v>5.5555555555555552E-2</v>
      </c>
      <c r="S126" s="10">
        <v>0.22222222222222221</v>
      </c>
      <c r="T126" s="10">
        <v>0.1111111111111111</v>
      </c>
      <c r="U126" s="10">
        <v>0.1111111111111111</v>
      </c>
      <c r="V126" s="10">
        <v>0.16666666666666666</v>
      </c>
      <c r="W126" s="10">
        <v>0.16666666666666666</v>
      </c>
      <c r="X126" s="10">
        <v>0</v>
      </c>
      <c r="Y126" s="1">
        <v>99.2</v>
      </c>
      <c r="Z126" s="10">
        <v>2.096910013008062</v>
      </c>
      <c r="AA126" s="1" t="s">
        <v>5</v>
      </c>
      <c r="AB126" s="1">
        <v>0.2</v>
      </c>
      <c r="AC126" s="1">
        <v>1</v>
      </c>
      <c r="AD126" s="1">
        <v>300</v>
      </c>
      <c r="AE126" s="1">
        <v>66</v>
      </c>
    </row>
    <row r="127" spans="2:31" x14ac:dyDescent="0.25">
      <c r="B127" s="5" t="s">
        <v>126</v>
      </c>
      <c r="C127" s="9">
        <v>1</v>
      </c>
      <c r="D127" s="9"/>
      <c r="E127" s="9"/>
      <c r="F127" s="9">
        <v>11.878594107329203</v>
      </c>
      <c r="G127" s="9"/>
      <c r="H127" s="9"/>
      <c r="I127" s="9">
        <v>10</v>
      </c>
      <c r="J127" s="9"/>
      <c r="K127" s="9"/>
      <c r="L127" s="10">
        <v>0.5612336448598132</v>
      </c>
      <c r="M127" s="10">
        <v>2.1224672897196264</v>
      </c>
      <c r="N127" s="10">
        <v>0.26442510920107087</v>
      </c>
      <c r="O127" s="10">
        <v>3.5255514018691594</v>
      </c>
      <c r="P127" s="10">
        <v>8.2459561145744653E-2</v>
      </c>
      <c r="Q127" s="10">
        <v>0</v>
      </c>
      <c r="R127" s="10">
        <v>8.2459561145744653E-2</v>
      </c>
      <c r="S127" s="10">
        <v>0.3118446708593085</v>
      </c>
      <c r="T127" s="10">
        <v>0.14692554856781917</v>
      </c>
      <c r="U127" s="10">
        <v>0.16491912229148931</v>
      </c>
      <c r="V127" s="10">
        <v>0.14692554856781917</v>
      </c>
      <c r="W127" s="10">
        <v>0.14692554856781917</v>
      </c>
      <c r="X127" s="10">
        <v>0</v>
      </c>
      <c r="Y127" s="1">
        <v>99.2</v>
      </c>
      <c r="Z127" s="10">
        <v>2.096910013008062</v>
      </c>
      <c r="AA127" s="9" t="s">
        <v>5</v>
      </c>
      <c r="AB127" s="9">
        <v>0.5</v>
      </c>
      <c r="AC127" s="9">
        <v>1</v>
      </c>
      <c r="AD127" s="9">
        <v>200</v>
      </c>
      <c r="AE127" s="1">
        <v>52</v>
      </c>
    </row>
    <row r="128" spans="2:31" x14ac:dyDescent="0.25">
      <c r="B128" s="5" t="s">
        <v>48</v>
      </c>
      <c r="C128" s="9">
        <v>1</v>
      </c>
      <c r="D128" s="9"/>
      <c r="E128" s="9"/>
      <c r="F128" s="9">
        <v>9.631602308033731</v>
      </c>
      <c r="G128" s="9"/>
      <c r="H128" s="9"/>
      <c r="I128" s="9">
        <v>4.5</v>
      </c>
      <c r="J128" s="9"/>
      <c r="K128" s="9"/>
      <c r="L128" s="10">
        <v>0.23360599078341018</v>
      </c>
      <c r="M128" s="10">
        <v>0.96721198156682031</v>
      </c>
      <c r="N128" s="10">
        <v>0.24152512089954026</v>
      </c>
      <c r="O128" s="10">
        <v>1.5512269585253458</v>
      </c>
      <c r="P128" s="10">
        <v>4.5202135604177587E-2</v>
      </c>
      <c r="Q128" s="10">
        <v>0</v>
      </c>
      <c r="R128" s="10">
        <v>4.5202135604177587E-2</v>
      </c>
      <c r="S128" s="10">
        <v>0.18715293645574418</v>
      </c>
      <c r="T128" s="10">
        <v>9.674866524738901E-2</v>
      </c>
      <c r="U128" s="10">
        <v>9.0404271208355175E-2</v>
      </c>
      <c r="V128" s="10">
        <v>0.19349733049477802</v>
      </c>
      <c r="W128" s="10">
        <v>0.19349733049477802</v>
      </c>
      <c r="X128" s="10">
        <v>0</v>
      </c>
      <c r="Y128" s="1">
        <v>99.22</v>
      </c>
      <c r="Z128" s="10">
        <v>2.1079053973095179</v>
      </c>
      <c r="AA128" s="9" t="s">
        <v>5</v>
      </c>
      <c r="AB128" s="9">
        <v>0.5</v>
      </c>
      <c r="AC128" s="9">
        <v>1</v>
      </c>
      <c r="AD128" s="9">
        <v>500</v>
      </c>
      <c r="AE128" s="9">
        <v>19</v>
      </c>
    </row>
    <row r="129" spans="2:31" x14ac:dyDescent="0.25">
      <c r="B129" s="5" t="s">
        <v>43</v>
      </c>
      <c r="C129" s="9"/>
      <c r="D129" s="9"/>
      <c r="E129" s="9"/>
      <c r="F129" s="9"/>
      <c r="G129" s="9"/>
      <c r="H129" s="9"/>
      <c r="I129" s="9"/>
      <c r="J129" s="9"/>
      <c r="K129" s="9"/>
      <c r="L129" s="10">
        <v>1.3131313131313131</v>
      </c>
      <c r="M129" s="10">
        <v>0.47474747474747475</v>
      </c>
      <c r="N129" s="10">
        <v>2.7659574468085109</v>
      </c>
      <c r="O129" s="10">
        <v>1.9393939393939392</v>
      </c>
      <c r="P129" s="10">
        <v>0.31250000000000006</v>
      </c>
      <c r="Q129" s="10">
        <v>0.28846153846153849</v>
      </c>
      <c r="R129" s="10">
        <v>2.4038461538461543E-2</v>
      </c>
      <c r="S129" s="10">
        <v>0.11298076923076925</v>
      </c>
      <c r="T129" s="10">
        <v>0.11298076923076925</v>
      </c>
      <c r="U129" s="10">
        <v>4.8076923076923087E-2</v>
      </c>
      <c r="V129" s="10">
        <v>0.23798076923076927</v>
      </c>
      <c r="W129" s="10">
        <v>0.23798076923076927</v>
      </c>
      <c r="X129" s="10">
        <v>0</v>
      </c>
      <c r="Y129" s="1">
        <v>99.3</v>
      </c>
      <c r="Z129" s="10">
        <v>2.1549019599857426</v>
      </c>
      <c r="AA129" s="1" t="s">
        <v>6</v>
      </c>
      <c r="AB129" s="1">
        <v>0.5</v>
      </c>
      <c r="AC129" s="1">
        <v>1</v>
      </c>
      <c r="AD129" s="1">
        <v>10</v>
      </c>
      <c r="AE129" s="1">
        <v>67</v>
      </c>
    </row>
    <row r="130" spans="2:31" x14ac:dyDescent="0.25">
      <c r="B130" s="5" t="s">
        <v>75</v>
      </c>
      <c r="C130" s="9">
        <v>0.5</v>
      </c>
      <c r="D130" s="9">
        <v>0.5</v>
      </c>
      <c r="E130" s="9"/>
      <c r="F130" s="9">
        <v>4.4649817857092238</v>
      </c>
      <c r="G130" s="9">
        <v>6.8549983970430155</v>
      </c>
      <c r="H130" s="9"/>
      <c r="I130" s="9">
        <v>1</v>
      </c>
      <c r="J130" s="9"/>
      <c r="K130" s="9"/>
      <c r="L130" s="10">
        <v>0.72474649599482321</v>
      </c>
      <c r="M130" s="10">
        <v>0.56638977776313915</v>
      </c>
      <c r="N130" s="10">
        <v>1.2795896473574913</v>
      </c>
      <c r="O130" s="10">
        <v>1.5213129046211697</v>
      </c>
      <c r="P130" s="10">
        <v>0.18981505498874351</v>
      </c>
      <c r="Q130" s="10">
        <v>0.15311214893172118</v>
      </c>
      <c r="R130" s="10">
        <v>3.6702906057022339E-2</v>
      </c>
      <c r="S130" s="10">
        <v>0.14834056791623373</v>
      </c>
      <c r="T130" s="10">
        <v>0.12387196387821883</v>
      </c>
      <c r="U130" s="10">
        <v>2.4468604038014895E-2</v>
      </c>
      <c r="V130" s="10">
        <v>0.26190544699108054</v>
      </c>
      <c r="W130" s="10">
        <v>0.24967114497207307</v>
      </c>
      <c r="X130" s="10">
        <v>1.2234302019007447E-2</v>
      </c>
      <c r="Y130" s="1">
        <v>99.3</v>
      </c>
      <c r="Z130" s="10">
        <v>2.1549019599857426</v>
      </c>
      <c r="AA130" s="9" t="s">
        <v>5</v>
      </c>
      <c r="AB130" s="9">
        <v>1</v>
      </c>
      <c r="AC130" s="9">
        <v>1</v>
      </c>
      <c r="AD130" s="9">
        <v>100</v>
      </c>
      <c r="AE130" s="9">
        <v>27</v>
      </c>
    </row>
    <row r="131" spans="2:31" x14ac:dyDescent="0.25">
      <c r="B131" s="5" t="s">
        <v>100</v>
      </c>
      <c r="C131" s="9"/>
      <c r="D131" s="9"/>
      <c r="E131" s="9"/>
      <c r="F131" s="9"/>
      <c r="G131" s="9"/>
      <c r="H131" s="9"/>
      <c r="I131" s="9"/>
      <c r="J131" s="9"/>
      <c r="K131" s="9"/>
      <c r="L131" s="10">
        <v>0.21929824561403508</v>
      </c>
      <c r="M131" s="10">
        <v>0.2807017543859649</v>
      </c>
      <c r="N131" s="10">
        <v>0.78125</v>
      </c>
      <c r="O131" s="10">
        <v>0.63157894736842102</v>
      </c>
      <c r="P131" s="10">
        <v>7.6687116564417193E-2</v>
      </c>
      <c r="Q131" s="10">
        <v>4.6012269938650312E-2</v>
      </c>
      <c r="R131" s="10">
        <v>3.0674846625766878E-2</v>
      </c>
      <c r="S131" s="10">
        <v>9.8159509202454004E-2</v>
      </c>
      <c r="T131" s="10">
        <v>3.6809815950920248E-2</v>
      </c>
      <c r="U131" s="10">
        <v>6.1349693251533756E-2</v>
      </c>
      <c r="V131" s="10">
        <v>0.34969325153374242</v>
      </c>
      <c r="W131" s="10">
        <v>0.34969325153374242</v>
      </c>
      <c r="X131" s="10">
        <v>0</v>
      </c>
      <c r="Y131" s="1">
        <v>99.3</v>
      </c>
      <c r="Z131" s="10">
        <v>2.1549019599857426</v>
      </c>
      <c r="AA131" s="1" t="s">
        <v>5</v>
      </c>
      <c r="AB131" s="1">
        <v>1</v>
      </c>
      <c r="AC131" s="1">
        <v>1</v>
      </c>
      <c r="AD131" s="1">
        <v>500</v>
      </c>
      <c r="AE131" s="1">
        <v>68</v>
      </c>
    </row>
    <row r="132" spans="2:31" x14ac:dyDescent="0.25">
      <c r="B132" s="5" t="s">
        <v>119</v>
      </c>
      <c r="C132" s="9"/>
      <c r="D132" s="9"/>
      <c r="E132" s="9"/>
      <c r="F132" s="9"/>
      <c r="G132" s="9"/>
      <c r="H132" s="9"/>
      <c r="I132" s="9"/>
      <c r="J132" s="9"/>
      <c r="K132" s="9"/>
      <c r="L132" s="10">
        <v>0.22222222222222221</v>
      </c>
      <c r="M132" s="10">
        <v>1.1111111111111112</v>
      </c>
      <c r="N132" s="10">
        <v>0.19999999999999998</v>
      </c>
      <c r="O132" s="10">
        <v>1.8333333333333333</v>
      </c>
      <c r="P132" s="10">
        <v>4.0816326530612242E-2</v>
      </c>
      <c r="Q132" s="10">
        <v>0</v>
      </c>
      <c r="R132" s="10">
        <v>4.0816326530612242E-2</v>
      </c>
      <c r="S132" s="10">
        <v>0.20408163265306123</v>
      </c>
      <c r="T132" s="10">
        <v>0.12244897959183673</v>
      </c>
      <c r="U132" s="10">
        <v>8.1632653061224483E-2</v>
      </c>
      <c r="V132" s="10">
        <v>0.18367346938775511</v>
      </c>
      <c r="W132" s="10">
        <v>0.18367346938775511</v>
      </c>
      <c r="X132" s="10">
        <v>0</v>
      </c>
      <c r="Y132" s="1">
        <v>99.3</v>
      </c>
      <c r="Z132" s="10">
        <v>2.1549019599857426</v>
      </c>
      <c r="AA132" s="1" t="s">
        <v>5</v>
      </c>
      <c r="AB132" s="1">
        <v>0.2</v>
      </c>
      <c r="AC132" s="1">
        <v>1</v>
      </c>
      <c r="AD132" s="1">
        <v>300</v>
      </c>
      <c r="AE132" s="1">
        <v>66</v>
      </c>
    </row>
    <row r="133" spans="2:31" x14ac:dyDescent="0.25">
      <c r="B133" s="5" t="s">
        <v>127</v>
      </c>
      <c r="C133" s="9">
        <v>0.5</v>
      </c>
      <c r="D133" s="9">
        <v>0.5</v>
      </c>
      <c r="E133" s="9"/>
      <c r="F133" s="9">
        <v>7.4947196293520486</v>
      </c>
      <c r="G133" s="9">
        <v>5.9392970536646015</v>
      </c>
      <c r="H133" s="9"/>
      <c r="I133" s="9">
        <v>10</v>
      </c>
      <c r="J133" s="9"/>
      <c r="K133" s="9"/>
      <c r="L133" s="10">
        <v>0.4962526714065123</v>
      </c>
      <c r="M133" s="10">
        <v>1.9925053428130246</v>
      </c>
      <c r="N133" s="10">
        <v>0.24905964402880917</v>
      </c>
      <c r="O133" s="10">
        <v>3.2331370213293056</v>
      </c>
      <c r="P133" s="10">
        <v>8.1228578699074586E-2</v>
      </c>
      <c r="Q133" s="10">
        <v>0</v>
      </c>
      <c r="R133" s="10">
        <v>8.1228578699074586E-2</v>
      </c>
      <c r="S133" s="10">
        <v>0.32614106960531403</v>
      </c>
      <c r="T133" s="10">
        <v>0.16368391220716486</v>
      </c>
      <c r="U133" s="10">
        <v>0.16245715739814917</v>
      </c>
      <c r="V133" s="10">
        <v>0.16368391220716486</v>
      </c>
      <c r="W133" s="10">
        <v>0.16368391220716486</v>
      </c>
      <c r="X133" s="10">
        <v>0</v>
      </c>
      <c r="Y133" s="1">
        <v>99.3</v>
      </c>
      <c r="Z133" s="10">
        <v>2.1549019599857426</v>
      </c>
      <c r="AA133" s="1" t="s">
        <v>5</v>
      </c>
      <c r="AB133" s="1">
        <v>0.5</v>
      </c>
      <c r="AC133" s="1">
        <v>1</v>
      </c>
      <c r="AD133" s="1">
        <v>240</v>
      </c>
      <c r="AE133" s="1">
        <v>52</v>
      </c>
    </row>
    <row r="134" spans="2:31" x14ac:dyDescent="0.25">
      <c r="B134" s="5" t="s">
        <v>147</v>
      </c>
      <c r="C134" s="9">
        <v>0.33300000000000002</v>
      </c>
      <c r="D134" s="9">
        <v>0.66700000000000004</v>
      </c>
      <c r="E134" s="9"/>
      <c r="F134" s="9">
        <v>2.1986017872993169</v>
      </c>
      <c r="G134" s="9"/>
      <c r="H134" s="9"/>
      <c r="I134" s="9">
        <v>1.33</v>
      </c>
      <c r="J134" s="9"/>
      <c r="K134" s="9"/>
      <c r="L134" s="10">
        <v>0.55188732413965536</v>
      </c>
      <c r="M134" s="10">
        <v>0.55511285066452121</v>
      </c>
      <c r="N134" s="10">
        <v>0.99418942198689042</v>
      </c>
      <c r="O134" s="10">
        <v>1.2157487855063753</v>
      </c>
      <c r="P134" s="10">
        <v>0.13008085617282353</v>
      </c>
      <c r="Q134" s="10">
        <v>0.11299269128965084</v>
      </c>
      <c r="R134" s="10">
        <v>1.7088164883172694E-2</v>
      </c>
      <c r="S134" s="10">
        <v>0.13084111870035448</v>
      </c>
      <c r="T134" s="10">
        <v>9.6664788934009108E-2</v>
      </c>
      <c r="U134" s="10">
        <v>3.4176329766345388E-2</v>
      </c>
      <c r="V134" s="10">
        <v>0.23570183710163728</v>
      </c>
      <c r="W134" s="10">
        <v>0.23570183710163728</v>
      </c>
      <c r="X134" s="10">
        <v>0</v>
      </c>
      <c r="Y134" s="1">
        <v>99.3</v>
      </c>
      <c r="Z134" s="10">
        <v>2.1549019599857426</v>
      </c>
      <c r="AA134" s="1" t="s">
        <v>5</v>
      </c>
      <c r="AB134" s="1">
        <v>0.2</v>
      </c>
      <c r="AC134" s="1">
        <v>0.5</v>
      </c>
      <c r="AD134" s="1">
        <v>100</v>
      </c>
      <c r="AE134" s="1">
        <v>69</v>
      </c>
    </row>
    <row r="135" spans="2:31" x14ac:dyDescent="0.25">
      <c r="B135" s="5" t="s">
        <v>148</v>
      </c>
      <c r="C135" s="9"/>
      <c r="D135" s="9"/>
      <c r="E135" s="9"/>
      <c r="F135" s="9"/>
      <c r="G135" s="9"/>
      <c r="H135" s="9"/>
      <c r="I135" s="9"/>
      <c r="J135" s="9"/>
      <c r="K135" s="9"/>
      <c r="L135" s="10">
        <v>1.2037037037037037</v>
      </c>
      <c r="M135" s="10">
        <v>0.62962962962962965</v>
      </c>
      <c r="N135" s="10">
        <v>1.9117647058823528</v>
      </c>
      <c r="O135" s="10">
        <v>1.9722222222222221</v>
      </c>
      <c r="P135" s="10">
        <v>0.28761061946902655</v>
      </c>
      <c r="Q135" s="10">
        <v>0.26548672566371678</v>
      </c>
      <c r="R135" s="10">
        <v>2.2123893805309734E-2</v>
      </c>
      <c r="S135" s="10">
        <v>0.15044247787610621</v>
      </c>
      <c r="T135" s="10">
        <v>0.10619469026548674</v>
      </c>
      <c r="U135" s="10">
        <v>4.4247787610619468E-2</v>
      </c>
      <c r="V135" s="10">
        <v>0.23893805309734514</v>
      </c>
      <c r="W135" s="10">
        <v>0.23893805309734514</v>
      </c>
      <c r="X135" s="10">
        <v>0</v>
      </c>
      <c r="Y135" s="1">
        <v>99.3</v>
      </c>
      <c r="Z135" s="10">
        <v>2.1549019599857426</v>
      </c>
      <c r="AA135" s="9" t="s">
        <v>6</v>
      </c>
      <c r="AB135" s="9">
        <v>0.5</v>
      </c>
      <c r="AC135" s="9">
        <v>1</v>
      </c>
      <c r="AD135" s="9">
        <v>10</v>
      </c>
      <c r="AE135" s="9">
        <v>32</v>
      </c>
    </row>
    <row r="136" spans="2:31" x14ac:dyDescent="0.25">
      <c r="B136" s="5" t="s">
        <v>156</v>
      </c>
      <c r="C136" s="9">
        <v>1</v>
      </c>
      <c r="D136" s="9"/>
      <c r="E136" s="9"/>
      <c r="F136" s="9"/>
      <c r="G136" s="9">
        <v>6.2155819411204316</v>
      </c>
      <c r="H136" s="9"/>
      <c r="I136" s="9">
        <v>1.2</v>
      </c>
      <c r="J136" s="9"/>
      <c r="K136" s="9"/>
      <c r="L136" s="10">
        <v>0.5643543925233645</v>
      </c>
      <c r="M136" s="10">
        <v>0.46204211838006237</v>
      </c>
      <c r="N136" s="10">
        <v>1.2214349516490248</v>
      </c>
      <c r="O136" s="10">
        <v>1.1229280996884736</v>
      </c>
      <c r="P136" s="10">
        <v>0.14149757460972867</v>
      </c>
      <c r="Q136" s="10">
        <v>0.12536234012200997</v>
      </c>
      <c r="R136" s="10">
        <v>1.6135234487718707E-2</v>
      </c>
      <c r="S136" s="10">
        <v>0.11584536239011074</v>
      </c>
      <c r="T136" s="10">
        <v>8.3574893414673321E-2</v>
      </c>
      <c r="U136" s="10">
        <v>3.2270468975437415E-2</v>
      </c>
      <c r="V136" s="10">
        <v>0.25072468024401995</v>
      </c>
      <c r="W136" s="10">
        <v>0.25072468024401995</v>
      </c>
      <c r="X136" s="10">
        <v>0</v>
      </c>
      <c r="Y136" s="1">
        <v>99.3</v>
      </c>
      <c r="Z136" s="10">
        <v>2.1549019599857426</v>
      </c>
      <c r="AA136" s="1" t="s">
        <v>6</v>
      </c>
      <c r="AB136" s="1">
        <v>0.5</v>
      </c>
      <c r="AC136" s="1">
        <v>1</v>
      </c>
      <c r="AD136" s="1">
        <v>10</v>
      </c>
      <c r="AE136" s="1">
        <v>62</v>
      </c>
    </row>
    <row r="137" spans="2:31" x14ac:dyDescent="0.25">
      <c r="B137" s="5" t="s">
        <v>159</v>
      </c>
      <c r="C137" s="9">
        <v>1</v>
      </c>
      <c r="D137" s="9"/>
      <c r="E137" s="9"/>
      <c r="F137" s="9"/>
      <c r="G137" s="9">
        <v>6.1912932727176235</v>
      </c>
      <c r="H137" s="9"/>
      <c r="I137" s="9">
        <v>1.2</v>
      </c>
      <c r="J137" s="9"/>
      <c r="K137" s="9"/>
      <c r="L137" s="10">
        <v>1.0646068571428571</v>
      </c>
      <c r="M137" s="10">
        <v>0.46254704761904758</v>
      </c>
      <c r="N137" s="10">
        <v>2.3016185329101142</v>
      </c>
      <c r="O137" s="10">
        <v>1.6240641904761903</v>
      </c>
      <c r="P137" s="10">
        <v>0.26683876056112099</v>
      </c>
      <c r="Q137" s="10">
        <v>0.25064535210420358</v>
      </c>
      <c r="R137" s="10">
        <v>1.619340845691741E-2</v>
      </c>
      <c r="S137" s="10">
        <v>0.11593526761523601</v>
      </c>
      <c r="T137" s="10">
        <v>8.3548450701401197E-2</v>
      </c>
      <c r="U137" s="10">
        <v>3.2386816913834819E-2</v>
      </c>
      <c r="V137" s="10">
        <v>0.25064535210420358</v>
      </c>
      <c r="W137" s="10">
        <v>0.25064535210420358</v>
      </c>
      <c r="X137" s="10">
        <v>0</v>
      </c>
      <c r="Y137" s="1">
        <v>99.3</v>
      </c>
      <c r="Z137" s="10">
        <v>2.1549019599857426</v>
      </c>
      <c r="AA137" s="1" t="s">
        <v>6</v>
      </c>
      <c r="AB137" s="1">
        <v>0.5</v>
      </c>
      <c r="AC137" s="1">
        <v>1</v>
      </c>
      <c r="AD137" s="1">
        <v>10</v>
      </c>
      <c r="AE137" s="1">
        <v>62</v>
      </c>
    </row>
    <row r="138" spans="2:31" x14ac:dyDescent="0.25">
      <c r="B138" s="5" t="s">
        <v>160</v>
      </c>
      <c r="C138" s="9">
        <v>1</v>
      </c>
      <c r="D138" s="9"/>
      <c r="E138" s="9"/>
      <c r="F138" s="9"/>
      <c r="G138" s="9">
        <v>7.1252073249162242</v>
      </c>
      <c r="H138" s="9"/>
      <c r="I138" s="9">
        <v>4</v>
      </c>
      <c r="J138" s="9"/>
      <c r="K138" s="9"/>
      <c r="L138" s="10">
        <v>0.18712905779889152</v>
      </c>
      <c r="M138" s="10">
        <v>0.70759144893111647</v>
      </c>
      <c r="N138" s="10">
        <v>0.26445918486093578</v>
      </c>
      <c r="O138" s="10">
        <v>1.1754140934283452</v>
      </c>
      <c r="P138" s="10">
        <v>4.0659794381976075E-2</v>
      </c>
      <c r="Q138" s="10">
        <v>0</v>
      </c>
      <c r="R138" s="10">
        <v>4.0659794381976075E-2</v>
      </c>
      <c r="S138" s="10">
        <v>0.15374695495396304</v>
      </c>
      <c r="T138" s="10">
        <v>7.2427366190010875E-2</v>
      </c>
      <c r="U138" s="10">
        <v>8.131958876395215E-2</v>
      </c>
      <c r="V138" s="10">
        <v>0.21728209857003261</v>
      </c>
      <c r="W138" s="10">
        <v>0.21728209857003261</v>
      </c>
      <c r="X138" s="10">
        <v>0</v>
      </c>
      <c r="Y138" s="1">
        <v>99.38</v>
      </c>
      <c r="Z138" s="10">
        <v>2.2076083105017474</v>
      </c>
      <c r="AA138" s="1" t="s">
        <v>6</v>
      </c>
      <c r="AB138" s="1">
        <v>0.5</v>
      </c>
      <c r="AC138" s="1">
        <v>1</v>
      </c>
      <c r="AD138" s="1">
        <v>10</v>
      </c>
      <c r="AE138" s="1">
        <v>63</v>
      </c>
    </row>
    <row r="139" spans="2:31" x14ac:dyDescent="0.25">
      <c r="B139" s="5" t="s">
        <v>52</v>
      </c>
      <c r="C139" s="9">
        <v>0.1</v>
      </c>
      <c r="D139" s="9">
        <v>0.2</v>
      </c>
      <c r="E139" s="9">
        <v>0.7</v>
      </c>
      <c r="F139" s="9">
        <v>1.3709996794086032</v>
      </c>
      <c r="G139" s="9">
        <v>1.6447368421052635</v>
      </c>
      <c r="H139" s="9">
        <v>5.2028350927703135</v>
      </c>
      <c r="I139" s="9">
        <v>1.28</v>
      </c>
      <c r="J139" s="9"/>
      <c r="K139" s="9"/>
      <c r="L139" s="10">
        <v>1.4374708320000367</v>
      </c>
      <c r="M139" s="10">
        <v>0.61485789701809646</v>
      </c>
      <c r="N139" s="10">
        <v>2.33789114358196</v>
      </c>
      <c r="O139" s="10">
        <v>2.174220772445004</v>
      </c>
      <c r="P139" s="10">
        <v>0.35043958169962769</v>
      </c>
      <c r="Q139" s="10">
        <v>0.33062895516487684</v>
      </c>
      <c r="R139" s="10">
        <v>1.9810626534750846E-2</v>
      </c>
      <c r="S139" s="10">
        <v>0.14989559401072355</v>
      </c>
      <c r="T139" s="10">
        <v>0.11027434094122185</v>
      </c>
      <c r="U139" s="10">
        <v>3.9621253069501691E-2</v>
      </c>
      <c r="V139" s="10">
        <v>0.24378900350418989</v>
      </c>
      <c r="W139" s="10">
        <v>0.24378900350418989</v>
      </c>
      <c r="X139" s="10">
        <v>0</v>
      </c>
      <c r="Y139" s="1">
        <v>99.4</v>
      </c>
      <c r="Z139" s="10">
        <v>2.2218487496163641</v>
      </c>
      <c r="AA139" s="9" t="s">
        <v>5</v>
      </c>
      <c r="AB139" s="9" t="s">
        <v>11</v>
      </c>
      <c r="AC139" s="9">
        <v>2</v>
      </c>
      <c r="AD139" s="9">
        <v>100</v>
      </c>
      <c r="AE139" s="9">
        <v>33</v>
      </c>
    </row>
    <row r="140" spans="2:31" x14ac:dyDescent="0.25">
      <c r="B140" s="5" t="s">
        <v>53</v>
      </c>
      <c r="C140" s="9">
        <v>1</v>
      </c>
      <c r="D140" s="9"/>
      <c r="E140" s="9"/>
      <c r="F140" s="9">
        <v>16.365986954222247</v>
      </c>
      <c r="G140" s="9"/>
      <c r="H140" s="9"/>
      <c r="I140" s="9">
        <v>1.2</v>
      </c>
      <c r="J140" s="9">
        <v>1</v>
      </c>
      <c r="K140" s="9"/>
      <c r="L140" s="10">
        <v>1.1348358739785633</v>
      </c>
      <c r="M140" s="10">
        <v>0.2311472125346799</v>
      </c>
      <c r="N140" s="10">
        <v>4.9095806154629686</v>
      </c>
      <c r="O140" s="10">
        <v>1.5874991651923114</v>
      </c>
      <c r="P140" s="10">
        <v>0.22018126989070175</v>
      </c>
      <c r="Q140" s="10">
        <v>0.15291037025502924</v>
      </c>
      <c r="R140" s="10">
        <v>6.727089963567251E-2</v>
      </c>
      <c r="S140" s="10">
        <v>4.4847266423781673E-2</v>
      </c>
      <c r="T140" s="10">
        <v>0</v>
      </c>
      <c r="U140" s="10">
        <v>4.4847266423781673E-2</v>
      </c>
      <c r="V140" s="10">
        <v>0.19402036447682908</v>
      </c>
      <c r="W140" s="10">
        <v>0.15291037025502924</v>
      </c>
      <c r="X140" s="10">
        <v>4.1109994221799874E-2</v>
      </c>
      <c r="Y140" s="1">
        <v>99.4</v>
      </c>
      <c r="Z140" s="10">
        <v>2.2218487496163641</v>
      </c>
      <c r="AA140" s="9" t="s">
        <v>5</v>
      </c>
      <c r="AB140" s="9">
        <v>0.5</v>
      </c>
      <c r="AC140" s="9">
        <v>1</v>
      </c>
      <c r="AD140" s="9">
        <v>200</v>
      </c>
      <c r="AE140" s="9">
        <v>70</v>
      </c>
    </row>
    <row r="141" spans="2:31" x14ac:dyDescent="0.25">
      <c r="B141" s="5" t="s">
        <v>60</v>
      </c>
      <c r="C141" s="9">
        <v>1</v>
      </c>
      <c r="D141" s="9"/>
      <c r="E141" s="9"/>
      <c r="F141" s="9">
        <v>16.365986954222247</v>
      </c>
      <c r="G141" s="9"/>
      <c r="H141" s="9"/>
      <c r="I141" s="9">
        <v>0.5</v>
      </c>
      <c r="J141" s="9">
        <v>0.5</v>
      </c>
      <c r="K141" s="9"/>
      <c r="L141" s="10">
        <v>1</v>
      </c>
      <c r="M141" s="10">
        <v>0.12909231044663802</v>
      </c>
      <c r="N141" s="10">
        <v>7.7463947816888989</v>
      </c>
      <c r="O141" s="10">
        <v>1.2065476967146209</v>
      </c>
      <c r="P141" s="10">
        <v>0.20103809890702831</v>
      </c>
      <c r="Q141" s="10">
        <v>0.1698951316961787</v>
      </c>
      <c r="R141" s="10">
        <v>3.114296721084962E-2</v>
      </c>
      <c r="S141" s="10">
        <v>2.5952472675708015E-2</v>
      </c>
      <c r="T141" s="10">
        <v>0</v>
      </c>
      <c r="U141" s="10">
        <v>2.5952472675708015E-2</v>
      </c>
      <c r="V141" s="10">
        <v>0.20103809890702831</v>
      </c>
      <c r="W141" s="10">
        <v>0.1698951316961787</v>
      </c>
      <c r="X141" s="10">
        <v>3.114296721084962E-2</v>
      </c>
      <c r="Y141" s="1">
        <v>99.4</v>
      </c>
      <c r="Z141" s="10">
        <v>2.2218487496163641</v>
      </c>
      <c r="AA141" s="1" t="s">
        <v>5</v>
      </c>
      <c r="AB141" s="1">
        <v>1</v>
      </c>
      <c r="AC141" s="1">
        <v>1</v>
      </c>
      <c r="AD141" s="1">
        <v>200</v>
      </c>
      <c r="AE141" s="1">
        <v>29</v>
      </c>
    </row>
    <row r="142" spans="2:31" x14ac:dyDescent="0.25">
      <c r="B142" s="5" t="s">
        <v>145</v>
      </c>
      <c r="C142" s="9">
        <v>8.5301506481586881E-2</v>
      </c>
      <c r="D142" s="9">
        <v>0.91469849351841315</v>
      </c>
      <c r="E142" s="9"/>
      <c r="F142" s="9">
        <v>0.8215901867068065</v>
      </c>
      <c r="G142" s="9">
        <v>4.0981115301004181</v>
      </c>
      <c r="H142" s="9"/>
      <c r="I142" s="9">
        <v>1</v>
      </c>
      <c r="J142" s="9"/>
      <c r="K142" s="9"/>
      <c r="L142" s="10">
        <v>0.96433834036016597</v>
      </c>
      <c r="M142" s="10">
        <v>0.38366849741427639</v>
      </c>
      <c r="N142" s="10">
        <v>2.5134676077376654</v>
      </c>
      <c r="O142" s="10">
        <v>1.4311755594439877</v>
      </c>
      <c r="P142" s="10">
        <v>0.25226082371733699</v>
      </c>
      <c r="Q142" s="10">
        <v>0.23775677857204658</v>
      </c>
      <c r="R142" s="10">
        <v>1.4504045145290415E-2</v>
      </c>
      <c r="S142" s="10">
        <v>0.10036366609251558</v>
      </c>
      <c r="T142" s="10">
        <v>7.1355575801934759E-2</v>
      </c>
      <c r="U142" s="10">
        <v>2.900809029058083E-2</v>
      </c>
      <c r="V142" s="10">
        <v>0.26158954088989278</v>
      </c>
      <c r="W142" s="10">
        <v>0.26158954088989278</v>
      </c>
      <c r="X142" s="10">
        <v>0</v>
      </c>
      <c r="Y142" s="1">
        <v>99.4</v>
      </c>
      <c r="Z142" s="10">
        <v>2.2218487496163641</v>
      </c>
      <c r="AA142" s="1" t="s">
        <v>6</v>
      </c>
      <c r="AB142" s="1">
        <v>0.5</v>
      </c>
      <c r="AC142" s="1">
        <v>1</v>
      </c>
      <c r="AD142" s="1">
        <v>10</v>
      </c>
      <c r="AE142" s="1">
        <v>71</v>
      </c>
    </row>
    <row r="143" spans="2:31" x14ac:dyDescent="0.25">
      <c r="B143" s="5" t="s">
        <v>152</v>
      </c>
      <c r="C143" s="9"/>
      <c r="D143" s="9"/>
      <c r="E143" s="9"/>
      <c r="F143" s="9"/>
      <c r="G143" s="9"/>
      <c r="H143" s="9"/>
      <c r="I143" s="9"/>
      <c r="J143" s="9"/>
      <c r="K143" s="9"/>
      <c r="L143" s="10">
        <v>1.1904761904761905</v>
      </c>
      <c r="M143" s="10">
        <v>0.55952380952380953</v>
      </c>
      <c r="N143" s="10">
        <v>2.1276595744680851</v>
      </c>
      <c r="O143" s="10">
        <v>1.9285714285714284</v>
      </c>
      <c r="P143" s="10">
        <v>0.26954177897574128</v>
      </c>
      <c r="Q143" s="10">
        <v>0.24258760107816715</v>
      </c>
      <c r="R143" s="10">
        <v>2.6954177897574129E-2</v>
      </c>
      <c r="S143" s="10">
        <v>0.1266846361185984</v>
      </c>
      <c r="T143" s="10">
        <v>7.2776280323450154E-2</v>
      </c>
      <c r="U143" s="10">
        <v>5.3908355795148258E-2</v>
      </c>
      <c r="V143" s="10">
        <v>0.22641509433962267</v>
      </c>
      <c r="W143" s="10">
        <v>0.22641509433962267</v>
      </c>
      <c r="X143" s="10">
        <v>0</v>
      </c>
      <c r="Y143" s="1">
        <v>99.4</v>
      </c>
      <c r="Z143" s="10">
        <v>2.2218487496163641</v>
      </c>
      <c r="AA143" s="9" t="s">
        <v>6</v>
      </c>
      <c r="AB143" s="9">
        <v>0.5</v>
      </c>
      <c r="AC143" s="9">
        <v>1</v>
      </c>
      <c r="AD143" s="9">
        <v>10</v>
      </c>
      <c r="AE143" s="1">
        <v>44</v>
      </c>
    </row>
    <row r="144" spans="2:31" x14ac:dyDescent="0.25">
      <c r="B144" s="5" t="s">
        <v>49</v>
      </c>
      <c r="C144" s="9">
        <v>0.5</v>
      </c>
      <c r="D144" s="9">
        <v>0.5</v>
      </c>
      <c r="E144" s="9"/>
      <c r="F144" s="9">
        <v>4.8158011540168655</v>
      </c>
      <c r="G144" s="9">
        <v>3.7897095654466364</v>
      </c>
      <c r="H144" s="9"/>
      <c r="I144" s="9">
        <v>1.8</v>
      </c>
      <c r="J144" s="9"/>
      <c r="K144" s="9"/>
      <c r="L144" s="10">
        <v>0.7651567190866807</v>
      </c>
      <c r="M144" s="10">
        <v>0.59907286579866026</v>
      </c>
      <c r="N144" s="10">
        <v>1.2772348119399533</v>
      </c>
      <c r="O144" s="10">
        <v>1.521105805717492</v>
      </c>
      <c r="P144" s="10">
        <v>0.17339383858967836</v>
      </c>
      <c r="Q144" s="10">
        <v>0.14969379611472211</v>
      </c>
      <c r="R144" s="10">
        <v>2.3700042474956245E-2</v>
      </c>
      <c r="S144" s="10">
        <v>0.13575721313633451</v>
      </c>
      <c r="T144" s="10">
        <v>8.8357128186422024E-2</v>
      </c>
      <c r="U144" s="10">
        <v>4.7400084949912491E-2</v>
      </c>
      <c r="V144" s="10">
        <v>0.22661218841108477</v>
      </c>
      <c r="W144" s="10">
        <v>0.22661218841108477</v>
      </c>
      <c r="X144" s="10">
        <v>0</v>
      </c>
      <c r="Y144" s="1">
        <v>99.46</v>
      </c>
      <c r="Z144" s="10">
        <v>2.2676062401770256</v>
      </c>
      <c r="AA144" s="9" t="s">
        <v>5</v>
      </c>
      <c r="AB144" s="9">
        <v>0.5</v>
      </c>
      <c r="AC144" s="9">
        <v>1</v>
      </c>
      <c r="AD144" s="9">
        <v>500</v>
      </c>
      <c r="AE144" s="9">
        <v>19</v>
      </c>
    </row>
    <row r="145" spans="2:31" x14ac:dyDescent="0.25">
      <c r="B145" s="5" t="s">
        <v>24</v>
      </c>
      <c r="C145" s="9">
        <v>0.32976324689966174</v>
      </c>
      <c r="D145" s="9">
        <v>0.67023675310033815</v>
      </c>
      <c r="E145" s="9"/>
      <c r="F145" s="9">
        <v>3.1739490061821196</v>
      </c>
      <c r="G145" s="9">
        <v>5.168353186392606</v>
      </c>
      <c r="H145" s="9"/>
      <c r="I145" s="9">
        <v>1.8</v>
      </c>
      <c r="J145" s="9"/>
      <c r="K145" s="9"/>
      <c r="L145" s="10">
        <v>1.0371872871364343</v>
      </c>
      <c r="M145" s="10">
        <v>0.46576777710140194</v>
      </c>
      <c r="N145" s="10">
        <v>2.2268334954193905</v>
      </c>
      <c r="O145" s="10">
        <v>1.6647808970638878</v>
      </c>
      <c r="P145" s="10">
        <v>0.24180132089638529</v>
      </c>
      <c r="Q145" s="10">
        <v>0.21665015767009863</v>
      </c>
      <c r="R145" s="10">
        <v>2.5151163226286657E-2</v>
      </c>
      <c r="S145" s="10">
        <v>0.1085852720438111</v>
      </c>
      <c r="T145" s="10">
        <v>5.8282945591237777E-2</v>
      </c>
      <c r="U145" s="10">
        <v>5.0302326452573314E-2</v>
      </c>
      <c r="V145" s="10">
        <v>0.23313178236495111</v>
      </c>
      <c r="W145" s="10">
        <v>0.23313178236495111</v>
      </c>
      <c r="X145" s="10">
        <v>0</v>
      </c>
      <c r="Y145" s="1">
        <v>99.5</v>
      </c>
      <c r="Z145" s="10">
        <v>2.3010299956639808</v>
      </c>
      <c r="AA145" s="9" t="s">
        <v>6</v>
      </c>
      <c r="AB145" s="9">
        <v>0.5</v>
      </c>
      <c r="AC145" s="9">
        <v>1</v>
      </c>
      <c r="AD145" s="9">
        <v>10</v>
      </c>
      <c r="AE145" s="9">
        <v>30</v>
      </c>
    </row>
    <row r="146" spans="2:31" x14ac:dyDescent="0.25">
      <c r="B146" s="5" t="s">
        <v>26</v>
      </c>
      <c r="C146" s="9">
        <v>0.24227544535700013</v>
      </c>
      <c r="D146" s="9">
        <v>0.75772455464299993</v>
      </c>
      <c r="E146" s="9"/>
      <c r="F146" s="9">
        <v>2.8778916775682202</v>
      </c>
      <c r="G146" s="9">
        <v>5.8429921938506286</v>
      </c>
      <c r="H146" s="9"/>
      <c r="I146" s="9">
        <v>1.2</v>
      </c>
      <c r="J146" s="9"/>
      <c r="K146" s="9"/>
      <c r="L146" s="10">
        <v>1.1703546220687335</v>
      </c>
      <c r="M146" s="10">
        <v>0.60228962560885668</v>
      </c>
      <c r="N146" s="10">
        <v>1.9431757950099475</v>
      </c>
      <c r="O146" s="10">
        <v>1.8851244096635242</v>
      </c>
      <c r="P146" s="10">
        <v>0.27916283770485573</v>
      </c>
      <c r="Q146" s="10">
        <v>0.26127636089779949</v>
      </c>
      <c r="R146" s="10">
        <v>1.7886476807056215E-2</v>
      </c>
      <c r="S146" s="10">
        <v>0.14366319219380078</v>
      </c>
      <c r="T146" s="10">
        <v>0.10789023857968835</v>
      </c>
      <c r="U146" s="10">
        <v>3.5772953614112431E-2</v>
      </c>
      <c r="V146" s="10">
        <v>0.23852841902858807</v>
      </c>
      <c r="W146" s="10">
        <v>0.23852841902858807</v>
      </c>
      <c r="X146" s="10">
        <v>0</v>
      </c>
      <c r="Y146" s="1">
        <v>99.5</v>
      </c>
      <c r="Z146" s="10">
        <v>2.3010299956639808</v>
      </c>
      <c r="AA146" s="9" t="s">
        <v>6</v>
      </c>
      <c r="AB146" s="9">
        <v>0.5</v>
      </c>
      <c r="AC146" s="9">
        <v>1</v>
      </c>
      <c r="AD146" s="9">
        <v>10</v>
      </c>
      <c r="AE146" s="9">
        <v>23</v>
      </c>
    </row>
    <row r="147" spans="2:31" x14ac:dyDescent="0.25">
      <c r="B147" s="5" t="s">
        <v>37</v>
      </c>
      <c r="C147" s="9">
        <v>0.16344925444497421</v>
      </c>
      <c r="D147" s="9">
        <v>0.83655074555502584</v>
      </c>
      <c r="E147" s="9"/>
      <c r="F147" s="9">
        <v>1.5742782163586062</v>
      </c>
      <c r="G147" s="9">
        <v>3.9301910716085486</v>
      </c>
      <c r="H147" s="9"/>
      <c r="I147" s="9">
        <v>1</v>
      </c>
      <c r="J147" s="9"/>
      <c r="K147" s="9"/>
      <c r="L147" s="10">
        <v>1.088923686863239</v>
      </c>
      <c r="M147" s="10">
        <v>0.56087150769462768</v>
      </c>
      <c r="N147" s="10">
        <v>1.9414851207883335</v>
      </c>
      <c r="O147" s="10">
        <v>1.7383604982889427</v>
      </c>
      <c r="P147" s="10">
        <v>0.26778861498908418</v>
      </c>
      <c r="Q147" s="10">
        <v>0.25326860144522051</v>
      </c>
      <c r="R147" s="10">
        <v>1.452001354386372E-2</v>
      </c>
      <c r="S147" s="10">
        <v>0.1379297796937787</v>
      </c>
      <c r="T147" s="10">
        <v>0.10888975260605127</v>
      </c>
      <c r="U147" s="10">
        <v>2.9040027087727439E-2</v>
      </c>
      <c r="V147" s="10">
        <v>0.24592046092823816</v>
      </c>
      <c r="W147" s="10">
        <v>0.24592046092823816</v>
      </c>
      <c r="X147" s="10">
        <v>0</v>
      </c>
      <c r="Y147" s="1">
        <v>99.5</v>
      </c>
      <c r="Z147" s="10">
        <v>2.3010299956639808</v>
      </c>
      <c r="AA147" s="9" t="s">
        <v>6</v>
      </c>
      <c r="AB147" s="9">
        <v>0.5</v>
      </c>
      <c r="AC147" s="9">
        <v>1</v>
      </c>
      <c r="AD147" s="9">
        <v>10</v>
      </c>
      <c r="AE147" s="9">
        <v>31</v>
      </c>
    </row>
    <row r="148" spans="2:31" x14ac:dyDescent="0.25">
      <c r="B148" s="5" t="s">
        <v>144</v>
      </c>
      <c r="C148" s="9">
        <v>0.5</v>
      </c>
      <c r="D148" s="9">
        <v>0.5</v>
      </c>
      <c r="E148" s="9"/>
      <c r="F148" s="9">
        <v>3.301203884833809</v>
      </c>
      <c r="G148" s="9">
        <v>4.9576221990015101</v>
      </c>
      <c r="H148" s="9"/>
      <c r="I148" s="9">
        <v>1.7</v>
      </c>
      <c r="J148" s="9"/>
      <c r="K148" s="9"/>
      <c r="L148" s="10">
        <v>0.72188542962578439</v>
      </c>
      <c r="M148" s="10">
        <v>0.36467231373982745</v>
      </c>
      <c r="N148" s="10">
        <v>1.9795454780282766</v>
      </c>
      <c r="O148" s="10">
        <v>1.2100619786704825</v>
      </c>
      <c r="P148" s="10">
        <v>0.19140193415569076</v>
      </c>
      <c r="Q148" s="10">
        <v>0.16957118507959812</v>
      </c>
      <c r="R148" s="10">
        <v>2.1830749076092667E-2</v>
      </c>
      <c r="S148" s="10">
        <v>9.6689839299037669E-2</v>
      </c>
      <c r="T148" s="10">
        <v>5.3028341146852329E-2</v>
      </c>
      <c r="U148" s="10">
        <v>4.3661498152185334E-2</v>
      </c>
      <c r="V148" s="10">
        <v>0.26514170573426166</v>
      </c>
      <c r="W148" s="10">
        <v>0.26514170573426166</v>
      </c>
      <c r="X148" s="10">
        <v>0</v>
      </c>
      <c r="Y148" s="1">
        <v>99.5</v>
      </c>
      <c r="Z148" s="10">
        <v>2.3010299956639808</v>
      </c>
      <c r="AA148" s="1" t="s">
        <v>5</v>
      </c>
      <c r="AB148" s="1">
        <v>1</v>
      </c>
      <c r="AC148" s="1">
        <v>1</v>
      </c>
      <c r="AD148" s="1">
        <v>40</v>
      </c>
      <c r="AE148" s="1">
        <v>45</v>
      </c>
    </row>
    <row r="149" spans="2:31" x14ac:dyDescent="0.25">
      <c r="B149" s="5" t="s">
        <v>149</v>
      </c>
      <c r="C149" s="9"/>
      <c r="D149" s="9"/>
      <c r="E149" s="9"/>
      <c r="F149" s="9"/>
      <c r="G149" s="9"/>
      <c r="H149" s="9"/>
      <c r="I149" s="9"/>
      <c r="J149" s="9"/>
      <c r="K149" s="9"/>
      <c r="L149" s="10">
        <v>1.368421052631579</v>
      </c>
      <c r="M149" s="10">
        <v>0.47368421052631576</v>
      </c>
      <c r="N149" s="10">
        <v>2.8888888888888888</v>
      </c>
      <c r="O149" s="10">
        <v>2</v>
      </c>
      <c r="P149" s="10">
        <v>0.32500000000000001</v>
      </c>
      <c r="Q149" s="10">
        <v>0.3</v>
      </c>
      <c r="R149" s="10">
        <v>2.5000000000000001E-2</v>
      </c>
      <c r="S149" s="10">
        <v>0.1125</v>
      </c>
      <c r="T149" s="10">
        <v>6.25E-2</v>
      </c>
      <c r="U149" s="10">
        <v>0.05</v>
      </c>
      <c r="V149" s="10">
        <v>0.23749999999999999</v>
      </c>
      <c r="W149" s="10">
        <v>0.23749999999999999</v>
      </c>
      <c r="X149" s="10">
        <v>0</v>
      </c>
      <c r="Y149" s="1">
        <v>99.5</v>
      </c>
      <c r="Z149" s="10">
        <v>2.3010299956639808</v>
      </c>
      <c r="AA149" s="1" t="s">
        <v>6</v>
      </c>
      <c r="AB149" s="1">
        <v>0.5</v>
      </c>
      <c r="AC149" s="1">
        <v>1</v>
      </c>
      <c r="AD149" s="1">
        <v>10</v>
      </c>
      <c r="AE149" s="1">
        <v>64</v>
      </c>
    </row>
    <row r="150" spans="2:31" x14ac:dyDescent="0.25">
      <c r="B150" s="5" t="s">
        <v>154</v>
      </c>
      <c r="C150" s="9"/>
      <c r="D150" s="9"/>
      <c r="E150" s="9"/>
      <c r="F150" s="9"/>
      <c r="G150" s="9"/>
      <c r="H150" s="9"/>
      <c r="I150" s="9"/>
      <c r="J150" s="9"/>
      <c r="K150" s="9"/>
      <c r="L150" s="10">
        <v>1.124031007751938</v>
      </c>
      <c r="M150" s="10">
        <v>0.5968992248062015</v>
      </c>
      <c r="N150" s="10">
        <v>1.883116883116883</v>
      </c>
      <c r="O150" s="10">
        <v>1.8372093023255813</v>
      </c>
      <c r="P150" s="10">
        <v>0.27052238805970147</v>
      </c>
      <c r="Q150" s="10">
        <v>0.25186567164179102</v>
      </c>
      <c r="R150" s="10">
        <v>1.8656716417910446E-2</v>
      </c>
      <c r="S150" s="10">
        <v>0.14365671641791045</v>
      </c>
      <c r="T150" s="10">
        <v>0.10634328358208955</v>
      </c>
      <c r="U150" s="10">
        <v>3.7313432835820892E-2</v>
      </c>
      <c r="V150" s="10">
        <v>0.24067164179104478</v>
      </c>
      <c r="W150" s="10">
        <v>0.24067164179104478</v>
      </c>
      <c r="X150" s="10">
        <v>0</v>
      </c>
      <c r="Y150" s="1">
        <v>99.5</v>
      </c>
      <c r="Z150" s="10">
        <v>2.3010299956639808</v>
      </c>
      <c r="AA150" s="9" t="s">
        <v>6</v>
      </c>
      <c r="AB150" s="9">
        <v>0.5</v>
      </c>
      <c r="AC150" s="9">
        <v>1</v>
      </c>
      <c r="AD150" s="9">
        <v>10</v>
      </c>
      <c r="AE150" s="1">
        <v>44</v>
      </c>
    </row>
    <row r="151" spans="2:31" x14ac:dyDescent="0.25">
      <c r="B151" s="5" t="s">
        <v>157</v>
      </c>
      <c r="C151" s="9">
        <v>1</v>
      </c>
      <c r="D151" s="9"/>
      <c r="E151" s="9"/>
      <c r="F151" s="9"/>
      <c r="G151" s="9">
        <v>6.5215104659724412</v>
      </c>
      <c r="H151" s="9"/>
      <c r="I151" s="9">
        <v>1.2</v>
      </c>
      <c r="J151" s="9"/>
      <c r="K151" s="9"/>
      <c r="L151" s="10">
        <v>0.7280021505376344</v>
      </c>
      <c r="M151" s="10">
        <v>0.45600430107526879</v>
      </c>
      <c r="N151" s="10">
        <v>1.596480885862235</v>
      </c>
      <c r="O151" s="10">
        <v>1.2760096774193548</v>
      </c>
      <c r="P151" s="10">
        <v>0.18322152191621047</v>
      </c>
      <c r="Q151" s="10">
        <v>0.16778478083789555</v>
      </c>
      <c r="R151" s="10">
        <v>1.5436741078314902E-2</v>
      </c>
      <c r="S151" s="10">
        <v>0.11476587257557758</v>
      </c>
      <c r="T151" s="10">
        <v>8.3892390418947776E-2</v>
      </c>
      <c r="U151" s="10">
        <v>3.0873482156629804E-2</v>
      </c>
      <c r="V151" s="10">
        <v>0.25167717125684336</v>
      </c>
      <c r="W151" s="10">
        <v>0.25167717125684336</v>
      </c>
      <c r="X151" s="10">
        <v>0</v>
      </c>
      <c r="Y151" s="1">
        <v>99.5</v>
      </c>
      <c r="Z151" s="10">
        <v>2.3010299956639808</v>
      </c>
      <c r="AA151" s="1" t="s">
        <v>6</v>
      </c>
      <c r="AB151" s="1">
        <v>0.5</v>
      </c>
      <c r="AC151" s="1">
        <v>1</v>
      </c>
      <c r="AD151" s="1">
        <v>10</v>
      </c>
      <c r="AE151" s="1">
        <v>62</v>
      </c>
    </row>
    <row r="152" spans="2:31" x14ac:dyDescent="0.25">
      <c r="B152" s="5" t="s">
        <v>158</v>
      </c>
      <c r="C152" s="9">
        <v>1</v>
      </c>
      <c r="D152" s="9"/>
      <c r="E152" s="9"/>
      <c r="F152" s="9"/>
      <c r="G152" s="9">
        <v>6.1979897372821098</v>
      </c>
      <c r="H152" s="9"/>
      <c r="I152" s="9">
        <v>1.2</v>
      </c>
      <c r="J152" s="9"/>
      <c r="K152" s="9"/>
      <c r="L152" s="10">
        <v>0.8978703875968993</v>
      </c>
      <c r="M152" s="10">
        <v>0.46240744186046512</v>
      </c>
      <c r="N152" s="10">
        <v>1.9417299686708724</v>
      </c>
      <c r="O152" s="10">
        <v>1.4570834108527133</v>
      </c>
      <c r="P152" s="10">
        <v>0.22506672801861702</v>
      </c>
      <c r="Q152" s="10">
        <v>0.20888940015514171</v>
      </c>
      <c r="R152" s="10">
        <v>1.6177327863475328E-2</v>
      </c>
      <c r="S152" s="10">
        <v>0.11591041578900733</v>
      </c>
      <c r="T152" s="10">
        <v>8.3555760062056672E-2</v>
      </c>
      <c r="U152" s="10">
        <v>3.2354655726950655E-2</v>
      </c>
      <c r="V152" s="10">
        <v>0.25066728018617002</v>
      </c>
      <c r="W152" s="10">
        <v>0.25066728018617002</v>
      </c>
      <c r="X152" s="10">
        <v>0</v>
      </c>
      <c r="Y152" s="1">
        <v>99.5</v>
      </c>
      <c r="Z152" s="10">
        <v>2.3010299956639808</v>
      </c>
      <c r="AA152" s="1" t="s">
        <v>6</v>
      </c>
      <c r="AB152" s="1">
        <v>0.5</v>
      </c>
      <c r="AC152" s="1">
        <v>1</v>
      </c>
      <c r="AD152" s="1">
        <v>10</v>
      </c>
      <c r="AE152" s="1">
        <v>62</v>
      </c>
    </row>
  </sheetData>
  <autoFilter ref="A2:AE58" xr:uid="{7EA9E299-456F-45E1-A9F2-B4C42909D372}">
    <sortState xmlns:xlrd2="http://schemas.microsoft.com/office/spreadsheetml/2017/richdata2" ref="A3:AE157">
      <sortCondition ref="Y2:Y5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D259-E391-4FBF-9436-49A507AB9FF4}">
  <dimension ref="B2:O75"/>
  <sheetViews>
    <sheetView tabSelected="1" topLeftCell="A44" workbookViewId="0">
      <selection activeCell="G57" sqref="G57"/>
    </sheetView>
  </sheetViews>
  <sheetFormatPr defaultRowHeight="14.4" x14ac:dyDescent="0.3"/>
  <cols>
    <col min="2" max="2" width="26.88671875" customWidth="1"/>
  </cols>
  <sheetData>
    <row r="2" spans="2:15" x14ac:dyDescent="0.3">
      <c r="B2" s="13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x14ac:dyDescent="0.3">
      <c r="B3" s="11" t="s">
        <v>252</v>
      </c>
      <c r="C3" s="11" t="s">
        <v>171</v>
      </c>
      <c r="D3" s="11" t="s">
        <v>253</v>
      </c>
      <c r="E3" s="11" t="s">
        <v>168</v>
      </c>
      <c r="F3" s="11" t="s">
        <v>165</v>
      </c>
      <c r="G3" s="11" t="s">
        <v>254</v>
      </c>
      <c r="H3" s="11" t="s">
        <v>255</v>
      </c>
      <c r="I3" s="11" t="s">
        <v>256</v>
      </c>
      <c r="J3" s="11"/>
      <c r="K3" s="11" t="s">
        <v>257</v>
      </c>
      <c r="L3" s="11" t="s">
        <v>258</v>
      </c>
      <c r="M3" s="11" t="s">
        <v>259</v>
      </c>
      <c r="N3" s="11" t="s">
        <v>251</v>
      </c>
      <c r="O3" s="11" t="s">
        <v>260</v>
      </c>
    </row>
    <row r="4" spans="2:15" x14ac:dyDescent="0.3">
      <c r="B4" s="11" t="s">
        <v>261</v>
      </c>
      <c r="C4" s="11">
        <v>4</v>
      </c>
      <c r="D4" s="11">
        <v>10</v>
      </c>
      <c r="E4" s="11">
        <v>2</v>
      </c>
      <c r="F4" s="11"/>
      <c r="G4" s="11"/>
      <c r="H4" s="11"/>
      <c r="I4" s="11"/>
      <c r="J4" s="11"/>
      <c r="K4" s="11"/>
      <c r="L4" s="11">
        <f t="shared" ref="L4:L32" si="0">12.01*C4+1.008*D4+16*E4+19*F4+14.01*G4+32.065*H4+30.973*I4</f>
        <v>90.12</v>
      </c>
      <c r="M4" s="11">
        <v>0.86799999999999999</v>
      </c>
      <c r="N4" s="11">
        <f t="shared" ref="N4:N56" si="1">M4/L4*1000</f>
        <v>9.631602308033731</v>
      </c>
      <c r="O4" s="11" t="s">
        <v>262</v>
      </c>
    </row>
    <row r="5" spans="2:15" x14ac:dyDescent="0.3">
      <c r="B5" s="11" t="s">
        <v>263</v>
      </c>
      <c r="C5" s="11">
        <v>3</v>
      </c>
      <c r="D5" s="11">
        <v>4</v>
      </c>
      <c r="E5" s="11">
        <v>3</v>
      </c>
      <c r="F5" s="11"/>
      <c r="G5" s="11"/>
      <c r="H5" s="11"/>
      <c r="I5" s="11"/>
      <c r="J5" s="11"/>
      <c r="K5" s="11"/>
      <c r="L5" s="11">
        <f t="shared" si="0"/>
        <v>88.061999999999998</v>
      </c>
      <c r="M5" s="11">
        <v>1.32</v>
      </c>
      <c r="N5" s="11">
        <f t="shared" si="1"/>
        <v>14.989439258704097</v>
      </c>
      <c r="O5" s="11" t="s">
        <v>264</v>
      </c>
    </row>
    <row r="6" spans="2:15" x14ac:dyDescent="0.3">
      <c r="B6" s="11" t="s">
        <v>265</v>
      </c>
      <c r="C6" s="11">
        <v>4</v>
      </c>
      <c r="D6" s="11">
        <v>6</v>
      </c>
      <c r="E6" s="11">
        <v>3</v>
      </c>
      <c r="F6" s="11"/>
      <c r="G6" s="11"/>
      <c r="H6" s="11"/>
      <c r="I6" s="11"/>
      <c r="J6" s="11"/>
      <c r="K6" s="11"/>
      <c r="L6" s="11">
        <f t="shared" si="0"/>
        <v>102.08799999999999</v>
      </c>
      <c r="M6" s="11">
        <v>1.2</v>
      </c>
      <c r="N6" s="11">
        <f t="shared" si="1"/>
        <v>11.754564689287674</v>
      </c>
      <c r="O6" s="11" t="s">
        <v>266</v>
      </c>
    </row>
    <row r="7" spans="2:15" x14ac:dyDescent="0.3">
      <c r="B7" s="11" t="s">
        <v>267</v>
      </c>
      <c r="C7" s="11">
        <v>5</v>
      </c>
      <c r="D7" s="11">
        <v>10</v>
      </c>
      <c r="E7" s="11">
        <v>3</v>
      </c>
      <c r="F7" s="11"/>
      <c r="G7" s="11"/>
      <c r="H7" s="11"/>
      <c r="I7" s="11"/>
      <c r="J7" s="11"/>
      <c r="K7" s="11"/>
      <c r="L7" s="11">
        <f t="shared" si="0"/>
        <v>118.13</v>
      </c>
      <c r="M7" s="11">
        <v>0.97499999999999998</v>
      </c>
      <c r="N7" s="11">
        <f t="shared" si="1"/>
        <v>8.2536188944383309</v>
      </c>
      <c r="O7" s="11" t="s">
        <v>268</v>
      </c>
    </row>
    <row r="8" spans="2:15" x14ac:dyDescent="0.3">
      <c r="B8" s="11" t="s">
        <v>269</v>
      </c>
      <c r="C8" s="11">
        <v>3</v>
      </c>
      <c r="D8" s="11">
        <v>6</v>
      </c>
      <c r="E8" s="11">
        <v>3</v>
      </c>
      <c r="F8" s="11"/>
      <c r="G8" s="11"/>
      <c r="H8" s="11"/>
      <c r="I8" s="11"/>
      <c r="J8" s="11"/>
      <c r="K8" s="11"/>
      <c r="L8" s="11">
        <f t="shared" si="0"/>
        <v>90.078000000000003</v>
      </c>
      <c r="M8" s="11">
        <v>1.07</v>
      </c>
      <c r="N8" s="11">
        <f t="shared" si="1"/>
        <v>11.878594107329203</v>
      </c>
      <c r="O8" s="11" t="s">
        <v>270</v>
      </c>
    </row>
    <row r="9" spans="2:15" x14ac:dyDescent="0.3">
      <c r="B9" s="11" t="s">
        <v>271</v>
      </c>
      <c r="C9" s="11">
        <v>3</v>
      </c>
      <c r="D9" s="11">
        <v>3</v>
      </c>
      <c r="E9" s="11">
        <v>3</v>
      </c>
      <c r="F9" s="11">
        <v>1</v>
      </c>
      <c r="G9" s="11"/>
      <c r="H9" s="11"/>
      <c r="I9" s="11"/>
      <c r="J9" s="11"/>
      <c r="K9" s="11"/>
      <c r="L9" s="11">
        <f t="shared" si="0"/>
        <v>106.054</v>
      </c>
      <c r="M9" s="11">
        <v>1.454</v>
      </c>
      <c r="N9" s="11">
        <f t="shared" si="1"/>
        <v>13.709996794086031</v>
      </c>
      <c r="O9" s="11" t="s">
        <v>272</v>
      </c>
    </row>
    <row r="10" spans="2:15" x14ac:dyDescent="0.3">
      <c r="B10" s="11" t="s">
        <v>273</v>
      </c>
      <c r="C10" s="11">
        <v>6</v>
      </c>
      <c r="D10" s="11">
        <v>10</v>
      </c>
      <c r="E10" s="11">
        <v>2</v>
      </c>
      <c r="F10" s="11">
        <v>4</v>
      </c>
      <c r="G10" s="11"/>
      <c r="H10" s="11"/>
      <c r="I10" s="11"/>
      <c r="J10" s="11"/>
      <c r="K10" s="11"/>
      <c r="L10" s="11">
        <f t="shared" si="0"/>
        <v>190.14</v>
      </c>
      <c r="M10" s="11">
        <v>1.21</v>
      </c>
      <c r="N10" s="11">
        <f t="shared" si="1"/>
        <v>6.3637319869569797</v>
      </c>
      <c r="O10" s="11" t="s">
        <v>274</v>
      </c>
    </row>
    <row r="11" spans="2:15" x14ac:dyDescent="0.3">
      <c r="B11" s="11" t="s">
        <v>275</v>
      </c>
      <c r="C11" s="11">
        <v>4</v>
      </c>
      <c r="D11" s="11">
        <v>4</v>
      </c>
      <c r="E11" s="11">
        <v>1</v>
      </c>
      <c r="F11" s="11">
        <v>6</v>
      </c>
      <c r="G11" s="11"/>
      <c r="H11" s="11"/>
      <c r="I11" s="11"/>
      <c r="J11" s="11"/>
      <c r="K11" s="11"/>
      <c r="L11" s="11">
        <f t="shared" si="0"/>
        <v>182.072</v>
      </c>
      <c r="M11" s="11">
        <v>1.4039999999999999</v>
      </c>
      <c r="N11" s="11">
        <f t="shared" si="1"/>
        <v>7.7112351157783721</v>
      </c>
      <c r="O11" s="11" t="s">
        <v>276</v>
      </c>
    </row>
    <row r="12" spans="2:15" x14ac:dyDescent="0.3">
      <c r="B12" s="11" t="s">
        <v>277</v>
      </c>
      <c r="C12" s="11">
        <v>4</v>
      </c>
      <c r="D12" s="11">
        <v>5</v>
      </c>
      <c r="E12" s="11">
        <v>3</v>
      </c>
      <c r="F12" s="11">
        <v>3</v>
      </c>
      <c r="G12" s="11"/>
      <c r="H12" s="11"/>
      <c r="I12" s="11"/>
      <c r="J12" s="11"/>
      <c r="K12" s="11"/>
      <c r="L12" s="11">
        <f t="shared" si="0"/>
        <v>158.07999999999998</v>
      </c>
      <c r="M12" s="11">
        <v>1.3</v>
      </c>
      <c r="N12" s="11">
        <f t="shared" si="1"/>
        <v>8.2236842105263168</v>
      </c>
      <c r="O12" s="11" t="s">
        <v>278</v>
      </c>
    </row>
    <row r="13" spans="2:15" x14ac:dyDescent="0.3">
      <c r="B13" s="11" t="s">
        <v>279</v>
      </c>
      <c r="C13" s="11">
        <v>4</v>
      </c>
      <c r="D13" s="11">
        <v>3</v>
      </c>
      <c r="E13" s="11">
        <v>1</v>
      </c>
      <c r="F13" s="11">
        <v>7</v>
      </c>
      <c r="G13" s="11"/>
      <c r="H13" s="11"/>
      <c r="I13" s="11"/>
      <c r="J13" s="11"/>
      <c r="K13" s="11"/>
      <c r="L13" s="11">
        <f t="shared" si="0"/>
        <v>200.06399999999999</v>
      </c>
      <c r="M13" s="11">
        <v>1.4870000000000001</v>
      </c>
      <c r="N13" s="11">
        <f t="shared" si="1"/>
        <v>7.4326215611004489</v>
      </c>
      <c r="O13" s="11" t="s">
        <v>280</v>
      </c>
    </row>
    <row r="14" spans="2:15" x14ac:dyDescent="0.3">
      <c r="B14" s="11" t="s">
        <v>281</v>
      </c>
      <c r="C14" s="11">
        <v>5</v>
      </c>
      <c r="D14" s="11">
        <v>4</v>
      </c>
      <c r="E14" s="11">
        <v>1</v>
      </c>
      <c r="F14" s="11">
        <v>8</v>
      </c>
      <c r="G14" s="11"/>
      <c r="H14" s="11"/>
      <c r="I14" s="11"/>
      <c r="J14" s="11"/>
      <c r="K14" s="11"/>
      <c r="L14" s="11">
        <f t="shared" si="0"/>
        <v>232.08199999999999</v>
      </c>
      <c r="M14" s="11">
        <v>1.5323</v>
      </c>
      <c r="N14" s="11">
        <f t="shared" si="1"/>
        <v>6.602407769667618</v>
      </c>
      <c r="O14" s="11" t="s">
        <v>282</v>
      </c>
    </row>
    <row r="15" spans="2:15" x14ac:dyDescent="0.3">
      <c r="B15" s="11" t="s">
        <v>283</v>
      </c>
      <c r="C15" s="11">
        <v>3</v>
      </c>
      <c r="D15" s="11">
        <v>6</v>
      </c>
      <c r="E15" s="11">
        <v>2</v>
      </c>
      <c r="F15" s="11"/>
      <c r="G15" s="11"/>
      <c r="H15" s="11"/>
      <c r="I15" s="11"/>
      <c r="J15" s="11"/>
      <c r="K15" s="11"/>
      <c r="L15" s="11">
        <f t="shared" si="0"/>
        <v>74.078000000000003</v>
      </c>
      <c r="M15" s="11">
        <v>1.06</v>
      </c>
      <c r="N15" s="11">
        <f t="shared" si="1"/>
        <v>14.309241610194659</v>
      </c>
      <c r="O15" s="11" t="s">
        <v>284</v>
      </c>
    </row>
    <row r="16" spans="2:15" x14ac:dyDescent="0.3">
      <c r="B16" s="11" t="s">
        <v>285</v>
      </c>
      <c r="C16" s="11">
        <v>4</v>
      </c>
      <c r="D16" s="11">
        <v>10</v>
      </c>
      <c r="E16" s="11">
        <v>1</v>
      </c>
      <c r="F16" s="11"/>
      <c r="G16" s="11"/>
      <c r="H16" s="11"/>
      <c r="I16" s="11"/>
      <c r="J16" s="11"/>
      <c r="K16" s="11"/>
      <c r="L16" s="11">
        <f t="shared" si="0"/>
        <v>74.12</v>
      </c>
      <c r="M16" s="11">
        <v>0.71340000000000003</v>
      </c>
      <c r="N16" s="11">
        <f t="shared" si="1"/>
        <v>9.6249325418240694</v>
      </c>
      <c r="O16" s="11" t="s">
        <v>286</v>
      </c>
    </row>
    <row r="17" spans="2:15" x14ac:dyDescent="0.3">
      <c r="B17" s="11" t="s">
        <v>287</v>
      </c>
      <c r="C17" s="11">
        <v>1</v>
      </c>
      <c r="D17" s="11">
        <v>3</v>
      </c>
      <c r="E17" s="11">
        <v>0</v>
      </c>
      <c r="F17" s="11">
        <v>1</v>
      </c>
      <c r="G17" s="11"/>
      <c r="H17" s="11"/>
      <c r="I17" s="11"/>
      <c r="J17" s="11"/>
      <c r="K17" s="11"/>
      <c r="L17" s="11">
        <f t="shared" si="0"/>
        <v>34.033999999999999</v>
      </c>
      <c r="M17" s="11">
        <v>0.55700000000000005</v>
      </c>
      <c r="N17" s="11">
        <f t="shared" si="1"/>
        <v>16.365986954222247</v>
      </c>
      <c r="O17" s="11" t="s">
        <v>161</v>
      </c>
    </row>
    <row r="18" spans="2:15" x14ac:dyDescent="0.3">
      <c r="B18" s="11" t="s">
        <v>288</v>
      </c>
      <c r="C18" s="11">
        <v>6</v>
      </c>
      <c r="D18" s="11">
        <v>14</v>
      </c>
      <c r="E18" s="11">
        <v>2</v>
      </c>
      <c r="F18" s="11">
        <v>0</v>
      </c>
      <c r="G18" s="11"/>
      <c r="H18" s="11"/>
      <c r="I18" s="11"/>
      <c r="J18" s="11"/>
      <c r="K18" s="11"/>
      <c r="L18" s="11">
        <f t="shared" si="0"/>
        <v>118.172</v>
      </c>
      <c r="M18" s="11">
        <v>0.85599999999999998</v>
      </c>
      <c r="N18" s="11">
        <f t="shared" si="1"/>
        <v>7.2436787056155429</v>
      </c>
      <c r="O18" s="11" t="s">
        <v>289</v>
      </c>
    </row>
    <row r="19" spans="2:15" x14ac:dyDescent="0.3">
      <c r="B19" s="11" t="s">
        <v>290</v>
      </c>
      <c r="C19" s="11">
        <v>4</v>
      </c>
      <c r="D19" s="11">
        <v>8</v>
      </c>
      <c r="E19" s="11">
        <v>2</v>
      </c>
      <c r="F19" s="11"/>
      <c r="G19" s="11"/>
      <c r="H19" s="11">
        <v>1</v>
      </c>
      <c r="I19" s="11"/>
      <c r="J19" s="11"/>
      <c r="K19" s="11"/>
      <c r="L19" s="11">
        <f t="shared" si="0"/>
        <v>120.169</v>
      </c>
      <c r="M19" s="11">
        <v>1.26</v>
      </c>
      <c r="N19" s="11">
        <f t="shared" si="1"/>
        <v>10.485233296440846</v>
      </c>
      <c r="O19" s="11" t="s">
        <v>291</v>
      </c>
    </row>
    <row r="20" spans="2:15" x14ac:dyDescent="0.3">
      <c r="B20" s="11" t="s">
        <v>292</v>
      </c>
      <c r="C20" s="11">
        <v>7</v>
      </c>
      <c r="D20" s="11">
        <v>7</v>
      </c>
      <c r="E20" s="11">
        <v>3</v>
      </c>
      <c r="F20" s="11">
        <v>9</v>
      </c>
      <c r="G20" s="11"/>
      <c r="H20" s="11"/>
      <c r="I20" s="11"/>
      <c r="J20" s="11"/>
      <c r="K20" s="11"/>
      <c r="L20" s="11">
        <f t="shared" si="0"/>
        <v>310.12599999999998</v>
      </c>
      <c r="M20" s="11">
        <v>1.4570000000000001</v>
      </c>
      <c r="N20" s="11">
        <f t="shared" si="1"/>
        <v>4.6980904535575867</v>
      </c>
      <c r="O20" s="11" t="s">
        <v>293</v>
      </c>
    </row>
    <row r="21" spans="2:15" x14ac:dyDescent="0.3">
      <c r="B21" s="11" t="s">
        <v>294</v>
      </c>
      <c r="C21" s="11">
        <v>5</v>
      </c>
      <c r="D21" s="11">
        <v>4</v>
      </c>
      <c r="E21" s="11">
        <v>3</v>
      </c>
      <c r="F21" s="11">
        <v>6</v>
      </c>
      <c r="G21" s="11"/>
      <c r="H21" s="11"/>
      <c r="I21" s="11"/>
      <c r="J21" s="11"/>
      <c r="K21" s="11"/>
      <c r="L21" s="11">
        <f t="shared" si="0"/>
        <v>226.08199999999999</v>
      </c>
      <c r="M21" s="11">
        <v>1.51</v>
      </c>
      <c r="N21" s="11">
        <f t="shared" si="1"/>
        <v>6.678992577914209</v>
      </c>
      <c r="O21" s="11" t="s">
        <v>295</v>
      </c>
    </row>
    <row r="22" spans="2:15" x14ac:dyDescent="0.3">
      <c r="B22" s="11" t="s">
        <v>296</v>
      </c>
      <c r="C22" s="11">
        <v>6</v>
      </c>
      <c r="D22" s="11">
        <v>15</v>
      </c>
      <c r="E22" s="11">
        <v>4</v>
      </c>
      <c r="F22" s="11"/>
      <c r="G22" s="11"/>
      <c r="H22" s="11"/>
      <c r="I22" s="11">
        <v>1</v>
      </c>
      <c r="J22" s="11"/>
      <c r="K22" s="11"/>
      <c r="L22" s="11">
        <f t="shared" si="0"/>
        <v>182.15300000000002</v>
      </c>
      <c r="M22" s="11">
        <v>1.0720000000000001</v>
      </c>
      <c r="N22" s="11">
        <f t="shared" si="1"/>
        <v>5.8851624733054084</v>
      </c>
      <c r="O22" s="11" t="s">
        <v>297</v>
      </c>
    </row>
    <row r="23" spans="2:15" x14ac:dyDescent="0.3">
      <c r="B23" s="11" t="s">
        <v>298</v>
      </c>
      <c r="C23" s="11">
        <v>4</v>
      </c>
      <c r="D23" s="11">
        <v>8</v>
      </c>
      <c r="E23" s="11">
        <v>3</v>
      </c>
      <c r="F23" s="11"/>
      <c r="G23" s="11"/>
      <c r="H23" s="11"/>
      <c r="I23" s="11"/>
      <c r="J23" s="11"/>
      <c r="K23" s="11"/>
      <c r="L23" s="11">
        <f t="shared" si="0"/>
        <v>104.104</v>
      </c>
      <c r="M23" s="11">
        <v>1.006</v>
      </c>
      <c r="N23" s="11">
        <f t="shared" si="1"/>
        <v>9.6634135095673557</v>
      </c>
      <c r="O23" s="11" t="s">
        <v>299</v>
      </c>
    </row>
    <row r="24" spans="2:15" x14ac:dyDescent="0.3">
      <c r="B24" s="11" t="s">
        <v>300</v>
      </c>
      <c r="C24" s="11">
        <v>3</v>
      </c>
      <c r="D24" s="11">
        <v>2</v>
      </c>
      <c r="E24" s="11">
        <v>3</v>
      </c>
      <c r="F24" s="11"/>
      <c r="G24" s="11"/>
      <c r="H24" s="11"/>
      <c r="I24" s="11"/>
      <c r="J24" s="11"/>
      <c r="K24" s="11"/>
      <c r="L24" s="11">
        <f t="shared" si="0"/>
        <v>86.045999999999992</v>
      </c>
      <c r="M24" s="11">
        <v>1.35</v>
      </c>
      <c r="N24" s="11">
        <f t="shared" si="1"/>
        <v>15.689282476814729</v>
      </c>
      <c r="O24" s="11" t="s">
        <v>301</v>
      </c>
    </row>
    <row r="25" spans="2:15" x14ac:dyDescent="0.3">
      <c r="B25" s="11" t="s">
        <v>302</v>
      </c>
      <c r="C25" s="11">
        <v>4</v>
      </c>
      <c r="D25" s="11">
        <v>6</v>
      </c>
      <c r="E25" s="11">
        <v>2</v>
      </c>
      <c r="F25" s="11"/>
      <c r="G25" s="11"/>
      <c r="H25" s="11"/>
      <c r="I25" s="11"/>
      <c r="J25" s="11"/>
      <c r="K25" s="11"/>
      <c r="L25" s="11">
        <f t="shared" si="0"/>
        <v>86.087999999999994</v>
      </c>
      <c r="M25" s="11">
        <v>1.1295999999999999</v>
      </c>
      <c r="N25" s="11">
        <f t="shared" si="1"/>
        <v>13.121457113651147</v>
      </c>
      <c r="O25" s="11" t="s">
        <v>303</v>
      </c>
    </row>
    <row r="26" spans="2:15" x14ac:dyDescent="0.3">
      <c r="B26" s="11" t="s">
        <v>304</v>
      </c>
      <c r="C26" s="11">
        <v>4</v>
      </c>
      <c r="D26" s="11">
        <v>4</v>
      </c>
      <c r="E26" s="11">
        <v>1</v>
      </c>
      <c r="F26" s="11">
        <v>6</v>
      </c>
      <c r="G26" s="11"/>
      <c r="H26" s="11"/>
      <c r="I26" s="11"/>
      <c r="J26" s="11"/>
      <c r="K26" s="11"/>
      <c r="L26" s="11">
        <f t="shared" si="0"/>
        <v>182.072</v>
      </c>
      <c r="M26" s="11">
        <v>1.38</v>
      </c>
      <c r="N26" s="11">
        <f t="shared" si="1"/>
        <v>7.5794191308932728</v>
      </c>
      <c r="O26" s="11" t="s">
        <v>305</v>
      </c>
    </row>
    <row r="27" spans="2:15" x14ac:dyDescent="0.3">
      <c r="B27" s="11" t="s">
        <v>306</v>
      </c>
      <c r="C27" s="11">
        <v>2</v>
      </c>
      <c r="D27" s="11">
        <v>6</v>
      </c>
      <c r="E27" s="11">
        <v>1</v>
      </c>
      <c r="F27" s="11"/>
      <c r="G27" s="11"/>
      <c r="H27" s="11">
        <v>1</v>
      </c>
      <c r="I27" s="11"/>
      <c r="J27" s="11"/>
      <c r="K27" s="11"/>
      <c r="L27" s="11">
        <f t="shared" si="0"/>
        <v>78.132999999999996</v>
      </c>
      <c r="M27" s="11">
        <v>1.1000000000000001</v>
      </c>
      <c r="N27" s="11">
        <f t="shared" si="1"/>
        <v>14.078558355624386</v>
      </c>
      <c r="O27" s="11" t="s">
        <v>307</v>
      </c>
    </row>
    <row r="28" spans="2:15" x14ac:dyDescent="0.3">
      <c r="B28" s="11" t="s">
        <v>308</v>
      </c>
      <c r="C28" s="11">
        <v>4</v>
      </c>
      <c r="D28" s="11">
        <v>8</v>
      </c>
      <c r="E28" s="11">
        <v>2</v>
      </c>
      <c r="F28" s="11"/>
      <c r="G28" s="11"/>
      <c r="H28" s="11">
        <v>1</v>
      </c>
      <c r="I28" s="11"/>
      <c r="J28" s="11"/>
      <c r="K28" s="11"/>
      <c r="L28" s="11">
        <f t="shared" si="0"/>
        <v>120.169</v>
      </c>
      <c r="M28" s="11">
        <v>1.2609999999999999</v>
      </c>
      <c r="N28" s="11">
        <f t="shared" si="1"/>
        <v>10.493554910168179</v>
      </c>
      <c r="O28" s="11" t="s">
        <v>291</v>
      </c>
    </row>
    <row r="29" spans="2:15" x14ac:dyDescent="0.3">
      <c r="B29" s="11" t="s">
        <v>309</v>
      </c>
      <c r="C29" s="11">
        <v>2</v>
      </c>
      <c r="D29" s="11">
        <v>3</v>
      </c>
      <c r="E29" s="11"/>
      <c r="F29" s="11"/>
      <c r="G29" s="11">
        <v>1</v>
      </c>
      <c r="H29" s="11"/>
      <c r="I29" s="11"/>
      <c r="J29" s="11"/>
      <c r="K29" s="11"/>
      <c r="L29" s="11">
        <f t="shared" si="0"/>
        <v>41.054000000000002</v>
      </c>
      <c r="M29" s="11">
        <v>0.78600000000000003</v>
      </c>
      <c r="N29" s="11">
        <f t="shared" si="1"/>
        <v>19.145515662298436</v>
      </c>
      <c r="O29" s="11" t="s">
        <v>310</v>
      </c>
    </row>
    <row r="30" spans="2:15" x14ac:dyDescent="0.3">
      <c r="B30" s="11" t="s">
        <v>311</v>
      </c>
      <c r="C30" s="11">
        <v>4</v>
      </c>
      <c r="D30" s="11">
        <v>8</v>
      </c>
      <c r="E30" s="11">
        <v>1</v>
      </c>
      <c r="F30" s="11"/>
      <c r="G30" s="11"/>
      <c r="H30" s="11"/>
      <c r="I30" s="11"/>
      <c r="J30" s="11"/>
      <c r="K30" s="11"/>
      <c r="L30" s="11">
        <f t="shared" si="0"/>
        <v>72.103999999999999</v>
      </c>
      <c r="M30" s="11">
        <v>0.88800000000000001</v>
      </c>
      <c r="N30" s="11">
        <f t="shared" si="1"/>
        <v>12.315544213913237</v>
      </c>
      <c r="O30" s="11" t="s">
        <v>312</v>
      </c>
    </row>
    <row r="31" spans="2:15" x14ac:dyDescent="0.3">
      <c r="B31" s="11" t="s">
        <v>313</v>
      </c>
      <c r="C31" s="11">
        <v>5</v>
      </c>
      <c r="D31" s="11">
        <v>10</v>
      </c>
      <c r="E31" s="11">
        <v>1</v>
      </c>
      <c r="F31" s="11"/>
      <c r="G31" s="11"/>
      <c r="H31" s="11"/>
      <c r="I31" s="11"/>
      <c r="J31" s="11"/>
      <c r="K31" s="11"/>
      <c r="L31" s="11">
        <f t="shared" si="0"/>
        <v>86.13</v>
      </c>
      <c r="M31" s="11">
        <v>0.85399999999999998</v>
      </c>
      <c r="N31" s="11">
        <f t="shared" si="1"/>
        <v>9.9152443980030203</v>
      </c>
      <c r="O31" s="11" t="s">
        <v>314</v>
      </c>
    </row>
    <row r="32" spans="2:15" x14ac:dyDescent="0.3">
      <c r="B32" s="11" t="s">
        <v>315</v>
      </c>
      <c r="C32" s="11">
        <v>4</v>
      </c>
      <c r="D32" s="11">
        <v>8</v>
      </c>
      <c r="E32" s="11">
        <v>2</v>
      </c>
      <c r="F32" s="11"/>
      <c r="G32" s="11"/>
      <c r="H32" s="11"/>
      <c r="I32" s="11"/>
      <c r="J32" s="11"/>
      <c r="K32" s="11"/>
      <c r="L32" s="11">
        <f t="shared" si="0"/>
        <v>88.103999999999999</v>
      </c>
      <c r="M32" s="11">
        <v>0.90200000000000002</v>
      </c>
      <c r="N32" s="11">
        <f t="shared" si="1"/>
        <v>10.237900662852992</v>
      </c>
      <c r="O32" s="11" t="s">
        <v>316</v>
      </c>
    </row>
    <row r="33" spans="2:15" x14ac:dyDescent="0.3">
      <c r="B33" s="11" t="s">
        <v>317</v>
      </c>
      <c r="C33" s="11">
        <v>1</v>
      </c>
      <c r="D33" s="11">
        <v>2</v>
      </c>
      <c r="E33" s="11"/>
      <c r="F33" s="11"/>
      <c r="G33" s="11"/>
      <c r="H33" s="11"/>
      <c r="I33" s="11"/>
      <c r="J33" s="11"/>
      <c r="K33" s="11">
        <v>2</v>
      </c>
      <c r="L33" s="11">
        <f t="shared" ref="L33:L39" si="2">12.01*C33+1.008*D33+16*E33+19*F33+14.01*G33+32.065*H33+30.973*I33+35.453*K33</f>
        <v>84.932000000000002</v>
      </c>
      <c r="M33" s="11">
        <v>1.33</v>
      </c>
      <c r="N33" s="11">
        <f t="shared" si="1"/>
        <v>15.659586492723591</v>
      </c>
      <c r="O33" s="11" t="s">
        <v>318</v>
      </c>
    </row>
    <row r="34" spans="2:15" x14ac:dyDescent="0.3">
      <c r="B34" s="11" t="s">
        <v>319</v>
      </c>
      <c r="C34" s="11">
        <v>5</v>
      </c>
      <c r="D34" s="11">
        <v>7</v>
      </c>
      <c r="E34" s="11">
        <v>3</v>
      </c>
      <c r="F34" s="11">
        <v>3</v>
      </c>
      <c r="G34" s="11"/>
      <c r="H34" s="11"/>
      <c r="I34" s="11"/>
      <c r="J34" s="11"/>
      <c r="K34" s="11"/>
      <c r="L34" s="11">
        <f t="shared" si="2"/>
        <v>172.10599999999999</v>
      </c>
      <c r="M34" s="11">
        <v>1.2529999999999999</v>
      </c>
      <c r="N34" s="11">
        <f t="shared" si="1"/>
        <v>7.2803969646613131</v>
      </c>
      <c r="O34" s="11" t="s">
        <v>320</v>
      </c>
    </row>
    <row r="35" spans="2:15" x14ac:dyDescent="0.3">
      <c r="B35" s="11" t="s">
        <v>321</v>
      </c>
      <c r="C35" s="11">
        <v>4</v>
      </c>
      <c r="D35" s="11">
        <v>6</v>
      </c>
      <c r="E35" s="11">
        <v>1</v>
      </c>
      <c r="F35" s="11">
        <v>3</v>
      </c>
      <c r="G35" s="11">
        <v>1</v>
      </c>
      <c r="H35" s="11"/>
      <c r="I35" s="11"/>
      <c r="J35" s="11"/>
      <c r="K35" s="11"/>
      <c r="L35" s="11">
        <f t="shared" si="2"/>
        <v>141.09799999999998</v>
      </c>
      <c r="M35" s="11">
        <v>1.26</v>
      </c>
      <c r="N35" s="11">
        <f t="shared" si="1"/>
        <v>8.9299635714184475</v>
      </c>
      <c r="O35" s="11" t="s">
        <v>322</v>
      </c>
    </row>
    <row r="36" spans="2:15" x14ac:dyDescent="0.3">
      <c r="B36" s="11" t="s">
        <v>323</v>
      </c>
      <c r="C36" s="11">
        <v>10</v>
      </c>
      <c r="D36" s="11">
        <v>22</v>
      </c>
      <c r="E36" s="11">
        <v>5</v>
      </c>
      <c r="F36" s="11"/>
      <c r="G36" s="11"/>
      <c r="H36" s="11"/>
      <c r="I36" s="11"/>
      <c r="J36" s="11"/>
      <c r="K36" s="11"/>
      <c r="L36" s="11">
        <f t="shared" si="2"/>
        <v>222.27600000000001</v>
      </c>
      <c r="M36" s="11">
        <v>1.0089999999999999</v>
      </c>
      <c r="N36" s="11">
        <f t="shared" si="1"/>
        <v>4.5394014648455068</v>
      </c>
      <c r="O36" s="11" t="s">
        <v>324</v>
      </c>
    </row>
    <row r="37" spans="2:15" x14ac:dyDescent="0.3">
      <c r="B37" s="11" t="s">
        <v>325</v>
      </c>
      <c r="C37" s="11">
        <v>16</v>
      </c>
      <c r="D37" s="11">
        <v>26</v>
      </c>
      <c r="E37" s="11">
        <v>8</v>
      </c>
      <c r="F37" s="11">
        <v>8</v>
      </c>
      <c r="G37" s="11"/>
      <c r="H37" s="11"/>
      <c r="I37" s="11"/>
      <c r="J37" s="11"/>
      <c r="K37" s="11"/>
      <c r="L37" s="11">
        <f t="shared" si="2"/>
        <v>498.36799999999999</v>
      </c>
      <c r="M37" s="11">
        <v>1.21</v>
      </c>
      <c r="N37" s="11">
        <f t="shared" si="1"/>
        <v>2.4279247463721587</v>
      </c>
      <c r="O37" s="11" t="s">
        <v>326</v>
      </c>
    </row>
    <row r="38" spans="2:15" x14ac:dyDescent="0.3">
      <c r="B38" s="11" t="s">
        <v>327</v>
      </c>
      <c r="C38" s="11">
        <v>4</v>
      </c>
      <c r="D38" s="11">
        <v>5</v>
      </c>
      <c r="E38" s="11">
        <v>2</v>
      </c>
      <c r="F38" s="11">
        <v>3</v>
      </c>
      <c r="G38" s="11"/>
      <c r="H38" s="11"/>
      <c r="I38" s="11"/>
      <c r="J38" s="11"/>
      <c r="K38" s="11"/>
      <c r="L38" s="11">
        <f t="shared" si="2"/>
        <v>142.07999999999998</v>
      </c>
      <c r="M38" s="11">
        <v>1.2410000000000001</v>
      </c>
      <c r="N38" s="11">
        <f t="shared" si="1"/>
        <v>8.7345157657657673</v>
      </c>
      <c r="O38" s="11" t="s">
        <v>328</v>
      </c>
    </row>
    <row r="39" spans="2:15" x14ac:dyDescent="0.3">
      <c r="B39" s="11" t="s">
        <v>329</v>
      </c>
      <c r="C39" s="11">
        <v>6</v>
      </c>
      <c r="D39" s="11">
        <v>5</v>
      </c>
      <c r="E39" s="11"/>
      <c r="F39" s="11">
        <v>1</v>
      </c>
      <c r="G39" s="11"/>
      <c r="H39" s="11"/>
      <c r="I39" s="11"/>
      <c r="J39" s="11"/>
      <c r="K39" s="11"/>
      <c r="L39" s="11">
        <f t="shared" si="2"/>
        <v>96.100000000000009</v>
      </c>
      <c r="M39" s="11">
        <v>1.02</v>
      </c>
      <c r="N39" s="11">
        <f t="shared" si="1"/>
        <v>10.613943808532778</v>
      </c>
      <c r="O39" s="11" t="s">
        <v>330</v>
      </c>
    </row>
    <row r="40" spans="2:15" x14ac:dyDescent="0.3">
      <c r="B40" s="11" t="s">
        <v>331</v>
      </c>
      <c r="C40" s="11">
        <v>9</v>
      </c>
      <c r="D40" s="11">
        <v>27</v>
      </c>
      <c r="E40" s="11">
        <v>3</v>
      </c>
      <c r="F40" s="11"/>
      <c r="G40" s="11"/>
      <c r="H40" s="11"/>
      <c r="I40" s="11"/>
      <c r="J40" s="11"/>
      <c r="K40" s="11">
        <v>3</v>
      </c>
      <c r="L40" s="11">
        <f>12.01*C40+1.008*D40+16*E40+19*F40+14.01*G40+32.065*H40+30.973*I40+28.08*K40</f>
        <v>267.54599999999999</v>
      </c>
      <c r="M40" s="11">
        <v>0.83099999999999996</v>
      </c>
      <c r="N40" s="11">
        <f t="shared" si="1"/>
        <v>3.1060079388217354</v>
      </c>
      <c r="O40" s="11" t="s">
        <v>332</v>
      </c>
    </row>
    <row r="41" spans="2:15" x14ac:dyDescent="0.3">
      <c r="B41" s="11" t="s">
        <v>333</v>
      </c>
      <c r="C41" s="11">
        <v>8</v>
      </c>
      <c r="D41" s="11">
        <v>16</v>
      </c>
      <c r="E41" s="11">
        <v>4</v>
      </c>
      <c r="F41" s="11"/>
      <c r="G41" s="11"/>
      <c r="H41" s="11"/>
      <c r="I41" s="11"/>
      <c r="J41" s="11"/>
      <c r="K41" s="11"/>
      <c r="L41" s="11">
        <f>12.01*C41+1.008*D41+16*E41+19*F41+14.01*G41+32.065*H41+30.973*I41+28.08*K41</f>
        <v>176.208</v>
      </c>
      <c r="M41" s="11">
        <v>1.0900000000000001</v>
      </c>
      <c r="N41" s="11">
        <f t="shared" si="1"/>
        <v>6.1858712430763649</v>
      </c>
      <c r="O41" s="11" t="s">
        <v>334</v>
      </c>
    </row>
    <row r="42" spans="2:15" x14ac:dyDescent="0.3">
      <c r="B42" s="11" t="s">
        <v>335</v>
      </c>
      <c r="C42" s="11">
        <v>12</v>
      </c>
      <c r="D42" s="11">
        <v>24</v>
      </c>
      <c r="E42" s="11">
        <v>6</v>
      </c>
      <c r="F42" s="11"/>
      <c r="G42" s="11"/>
      <c r="H42" s="11"/>
      <c r="I42" s="11"/>
      <c r="J42" s="11"/>
      <c r="K42" s="11"/>
      <c r="L42" s="11">
        <f>12.01*C42+1.008*D42+16*E42+19*F42+14.01*G42+32.065*H42+30.973*I42+28.08*K42</f>
        <v>264.31200000000001</v>
      </c>
      <c r="M42" s="11">
        <v>1.24</v>
      </c>
      <c r="N42" s="11">
        <f t="shared" si="1"/>
        <v>4.6914252852689247</v>
      </c>
      <c r="O42" s="11" t="s">
        <v>336</v>
      </c>
    </row>
    <row r="43" spans="2:15" x14ac:dyDescent="0.3">
      <c r="B43" s="11" t="s">
        <v>337</v>
      </c>
      <c r="C43" s="11">
        <v>6</v>
      </c>
      <c r="D43" s="11">
        <v>10</v>
      </c>
      <c r="E43" s="11">
        <v>4</v>
      </c>
      <c r="F43" s="11"/>
      <c r="G43" s="11"/>
      <c r="H43" s="11"/>
      <c r="I43" s="11"/>
      <c r="J43" s="11"/>
      <c r="K43" s="11"/>
      <c r="L43" s="11">
        <f>12.01*C43+1.008*D43+16*E43+19*F43+14.01*G43+32.065*H43+30.973*I43+28.08*K43</f>
        <v>146.13999999999999</v>
      </c>
      <c r="M43" s="11">
        <v>1.1040000000000001</v>
      </c>
      <c r="N43" s="11">
        <f t="shared" si="1"/>
        <v>7.5543998905159446</v>
      </c>
      <c r="O43" s="11" t="s">
        <v>338</v>
      </c>
    </row>
    <row r="44" spans="2:15" x14ac:dyDescent="0.3">
      <c r="B44" s="11" t="s">
        <v>339</v>
      </c>
      <c r="C44" s="11">
        <v>6</v>
      </c>
      <c r="D44" s="11">
        <v>6</v>
      </c>
      <c r="E44" s="11">
        <v>3</v>
      </c>
      <c r="F44" s="11">
        <v>9</v>
      </c>
      <c r="G44" s="11"/>
      <c r="H44" s="11"/>
      <c r="I44" s="11"/>
      <c r="J44" s="11"/>
      <c r="K44" s="11">
        <v>1</v>
      </c>
      <c r="L44" s="11">
        <f t="shared" ref="L44:L56" si="3">12.01*C44+1.008*D44+16*E44+19*F44+14.01*G44+32.065*H44+30.973*I44+10.811*K44</f>
        <v>307.91899999999998</v>
      </c>
      <c r="M44" s="11">
        <v>1.43</v>
      </c>
      <c r="N44" s="11">
        <f t="shared" si="1"/>
        <v>4.6440784751834085</v>
      </c>
      <c r="O44" s="11" t="s">
        <v>340</v>
      </c>
    </row>
    <row r="45" spans="2:15" x14ac:dyDescent="0.3">
      <c r="B45" s="11" t="s">
        <v>341</v>
      </c>
      <c r="C45" s="11">
        <v>2</v>
      </c>
      <c r="D45" s="11">
        <v>4</v>
      </c>
      <c r="E45" s="11"/>
      <c r="F45" s="11"/>
      <c r="G45" s="11"/>
      <c r="H45" s="11">
        <v>1</v>
      </c>
      <c r="I45" s="11"/>
      <c r="J45" s="11"/>
      <c r="K45" s="11"/>
      <c r="L45" s="11">
        <f t="shared" si="3"/>
        <v>60.116999999999997</v>
      </c>
      <c r="M45" s="11">
        <v>1.01</v>
      </c>
      <c r="N45" s="11">
        <f t="shared" si="1"/>
        <v>16.800572217509192</v>
      </c>
      <c r="O45" s="11" t="s">
        <v>342</v>
      </c>
    </row>
    <row r="46" spans="2:15" x14ac:dyDescent="0.3">
      <c r="B46" s="11" t="s">
        <v>343</v>
      </c>
      <c r="C46" s="11">
        <v>6</v>
      </c>
      <c r="D46" s="11">
        <v>12</v>
      </c>
      <c r="E46" s="11">
        <v>1</v>
      </c>
      <c r="F46" s="11"/>
      <c r="G46" s="11"/>
      <c r="H46" s="11"/>
      <c r="I46" s="11"/>
      <c r="J46" s="11"/>
      <c r="K46" s="11"/>
      <c r="L46" s="11">
        <f t="shared" si="3"/>
        <v>100.15600000000001</v>
      </c>
      <c r="M46" s="11">
        <v>0.83299999999999996</v>
      </c>
      <c r="N46" s="11">
        <f t="shared" si="1"/>
        <v>8.3170254403131114</v>
      </c>
      <c r="O46" s="11" t="s">
        <v>344</v>
      </c>
    </row>
    <row r="47" spans="2:15" x14ac:dyDescent="0.3">
      <c r="B47" s="11" t="s">
        <v>345</v>
      </c>
      <c r="C47" s="11">
        <v>8</v>
      </c>
      <c r="D47" s="11">
        <v>10</v>
      </c>
      <c r="E47" s="11">
        <v>2</v>
      </c>
      <c r="F47" s="11">
        <v>8</v>
      </c>
      <c r="G47" s="11"/>
      <c r="H47" s="11"/>
      <c r="I47" s="11"/>
      <c r="J47" s="11"/>
      <c r="K47" s="11"/>
      <c r="L47" s="11">
        <f t="shared" si="3"/>
        <v>290.15999999999997</v>
      </c>
      <c r="M47" s="11">
        <v>1.3</v>
      </c>
      <c r="N47" s="11">
        <f t="shared" si="1"/>
        <v>4.4802867383512552</v>
      </c>
      <c r="O47" s="11" t="s">
        <v>346</v>
      </c>
    </row>
    <row r="48" spans="2:15" x14ac:dyDescent="0.3">
      <c r="B48" s="11" t="s">
        <v>347</v>
      </c>
      <c r="C48" s="11">
        <v>2</v>
      </c>
      <c r="D48" s="11">
        <v>6</v>
      </c>
      <c r="E48" s="11">
        <v>2</v>
      </c>
      <c r="F48" s="11">
        <v>1</v>
      </c>
      <c r="G48" s="11">
        <v>1</v>
      </c>
      <c r="H48" s="11">
        <v>1</v>
      </c>
      <c r="I48" s="11"/>
      <c r="J48" s="11"/>
      <c r="K48" s="11"/>
      <c r="L48" s="11">
        <f t="shared" si="3"/>
        <v>127.143</v>
      </c>
      <c r="M48" s="11">
        <v>1.48</v>
      </c>
      <c r="N48" s="11">
        <f t="shared" si="1"/>
        <v>11.640436359060271</v>
      </c>
      <c r="O48" s="11" t="s">
        <v>348</v>
      </c>
    </row>
    <row r="49" spans="2:15" x14ac:dyDescent="0.3">
      <c r="B49" s="11" t="s">
        <v>349</v>
      </c>
      <c r="C49" s="11">
        <v>5</v>
      </c>
      <c r="D49" s="11">
        <v>4</v>
      </c>
      <c r="E49" s="11">
        <v>3</v>
      </c>
      <c r="F49" s="11">
        <v>6</v>
      </c>
      <c r="G49" s="11"/>
      <c r="H49" s="11"/>
      <c r="I49" s="11"/>
      <c r="J49" s="11"/>
      <c r="K49" s="11"/>
      <c r="L49" s="11">
        <f t="shared" si="3"/>
        <v>226.08199999999999</v>
      </c>
      <c r="M49" s="11">
        <v>1.51</v>
      </c>
      <c r="N49" s="11">
        <f t="shared" si="1"/>
        <v>6.678992577914209</v>
      </c>
      <c r="O49" s="11" t="s">
        <v>295</v>
      </c>
    </row>
    <row r="50" spans="2:15" x14ac:dyDescent="0.3">
      <c r="B50" s="11" t="s">
        <v>350</v>
      </c>
      <c r="C50" s="11">
        <v>6</v>
      </c>
      <c r="D50" s="11">
        <v>6</v>
      </c>
      <c r="E50" s="11">
        <v>3</v>
      </c>
      <c r="F50" s="11">
        <v>9</v>
      </c>
      <c r="G50" s="11"/>
      <c r="H50" s="11"/>
      <c r="I50" s="11"/>
      <c r="J50" s="11"/>
      <c r="K50" s="11">
        <v>1</v>
      </c>
      <c r="L50" s="11">
        <f t="shared" si="3"/>
        <v>307.91899999999998</v>
      </c>
      <c r="M50" s="11">
        <v>1.43</v>
      </c>
      <c r="N50" s="11">
        <f t="shared" si="1"/>
        <v>4.6440784751834085</v>
      </c>
      <c r="O50" s="11" t="s">
        <v>340</v>
      </c>
    </row>
    <row r="51" spans="2:15" x14ac:dyDescent="0.3">
      <c r="B51" s="11" t="s">
        <v>351</v>
      </c>
      <c r="C51" s="11">
        <v>5</v>
      </c>
      <c r="D51" s="11">
        <v>10</v>
      </c>
      <c r="E51" s="11">
        <v>2</v>
      </c>
      <c r="F51" s="11"/>
      <c r="G51" s="11"/>
      <c r="H51" s="11"/>
      <c r="I51" s="11"/>
      <c r="J51" s="11"/>
      <c r="K51" s="11"/>
      <c r="L51" s="11">
        <f t="shared" si="3"/>
        <v>102.13</v>
      </c>
      <c r="M51" s="11">
        <v>1.06</v>
      </c>
      <c r="N51" s="11">
        <f t="shared" si="1"/>
        <v>10.37892881621463</v>
      </c>
      <c r="O51" s="11" t="s">
        <v>352</v>
      </c>
    </row>
    <row r="52" spans="2:15" x14ac:dyDescent="0.3">
      <c r="B52" s="11" t="s">
        <v>353</v>
      </c>
      <c r="C52" s="11">
        <v>6</v>
      </c>
      <c r="D52" s="11">
        <v>14</v>
      </c>
      <c r="E52" s="11">
        <v>2</v>
      </c>
      <c r="F52" s="11"/>
      <c r="G52" s="11"/>
      <c r="H52" s="11"/>
      <c r="I52" s="11"/>
      <c r="J52" s="11"/>
      <c r="K52" s="11"/>
      <c r="L52" s="11">
        <f t="shared" si="3"/>
        <v>118.172</v>
      </c>
      <c r="M52" s="11">
        <v>0.84199999999999997</v>
      </c>
      <c r="N52" s="11">
        <f t="shared" si="1"/>
        <v>7.1252073249162242</v>
      </c>
      <c r="O52" s="11" t="s">
        <v>354</v>
      </c>
    </row>
    <row r="53" spans="2:15" x14ac:dyDescent="0.3">
      <c r="B53" s="11" t="s">
        <v>355</v>
      </c>
      <c r="C53" s="11">
        <v>6</v>
      </c>
      <c r="D53" s="11">
        <v>11</v>
      </c>
      <c r="E53" s="11">
        <v>2</v>
      </c>
      <c r="F53" s="11">
        <v>3</v>
      </c>
      <c r="G53" s="11"/>
      <c r="H53" s="11"/>
      <c r="I53" s="11"/>
      <c r="J53" s="11"/>
      <c r="K53" s="11"/>
      <c r="L53" s="11">
        <f t="shared" si="3"/>
        <v>172.148</v>
      </c>
      <c r="M53" s="11">
        <v>1.07</v>
      </c>
      <c r="N53" s="11">
        <f t="shared" si="1"/>
        <v>6.2155819411204316</v>
      </c>
      <c r="O53" s="11" t="s">
        <v>356</v>
      </c>
    </row>
    <row r="54" spans="2:15" x14ac:dyDescent="0.3">
      <c r="B54" s="11" t="s">
        <v>357</v>
      </c>
      <c r="C54" s="11">
        <v>6</v>
      </c>
      <c r="D54" s="11">
        <v>10</v>
      </c>
      <c r="E54" s="11">
        <v>2</v>
      </c>
      <c r="F54" s="11">
        <v>4</v>
      </c>
      <c r="G54" s="11"/>
      <c r="H54" s="11"/>
      <c r="I54" s="11"/>
      <c r="J54" s="11"/>
      <c r="K54" s="11"/>
      <c r="L54" s="11">
        <f t="shared" si="3"/>
        <v>190.14</v>
      </c>
      <c r="M54" s="11">
        <v>1.24</v>
      </c>
      <c r="N54" s="11">
        <f t="shared" si="1"/>
        <v>6.5215104659724412</v>
      </c>
      <c r="O54" s="11" t="s">
        <v>358</v>
      </c>
    </row>
    <row r="55" spans="2:15" x14ac:dyDescent="0.3">
      <c r="B55" s="11" t="s">
        <v>359</v>
      </c>
      <c r="C55" s="11">
        <v>6</v>
      </c>
      <c r="D55" s="11">
        <v>9</v>
      </c>
      <c r="E55" s="11">
        <v>2</v>
      </c>
      <c r="F55" s="11">
        <v>5</v>
      </c>
      <c r="G55" s="11"/>
      <c r="H55" s="11"/>
      <c r="I55" s="11"/>
      <c r="J55" s="11"/>
      <c r="K55" s="11"/>
      <c r="L55" s="11">
        <f t="shared" si="3"/>
        <v>208.13200000000001</v>
      </c>
      <c r="M55" s="11">
        <v>1.29</v>
      </c>
      <c r="N55" s="11">
        <f t="shared" si="1"/>
        <v>6.1979897372821098</v>
      </c>
      <c r="O55" s="11" t="s">
        <v>360</v>
      </c>
    </row>
    <row r="56" spans="2:15" x14ac:dyDescent="0.3">
      <c r="B56" s="11" t="s">
        <v>361</v>
      </c>
      <c r="C56" s="11">
        <v>6</v>
      </c>
      <c r="D56" s="11">
        <v>8</v>
      </c>
      <c r="E56" s="11">
        <v>2</v>
      </c>
      <c r="F56" s="11">
        <v>6</v>
      </c>
      <c r="G56" s="11"/>
      <c r="H56" s="11"/>
      <c r="I56" s="11"/>
      <c r="J56" s="11"/>
      <c r="K56" s="11"/>
      <c r="L56" s="11">
        <f t="shared" si="3"/>
        <v>226.124</v>
      </c>
      <c r="M56" s="11">
        <v>1.4</v>
      </c>
      <c r="N56" s="11">
        <f t="shared" si="1"/>
        <v>6.1912932727176235</v>
      </c>
      <c r="O56" s="11" t="s">
        <v>362</v>
      </c>
    </row>
    <row r="57" spans="2:15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2:15" x14ac:dyDescent="0.3">
      <c r="B58" s="11" t="s">
        <v>363</v>
      </c>
      <c r="C58" s="11" t="s">
        <v>171</v>
      </c>
      <c r="D58" s="11" t="s">
        <v>253</v>
      </c>
      <c r="E58" s="11" t="s">
        <v>168</v>
      </c>
      <c r="F58" s="11" t="s">
        <v>165</v>
      </c>
      <c r="G58" s="11" t="s">
        <v>254</v>
      </c>
      <c r="H58" s="11" t="s">
        <v>255</v>
      </c>
      <c r="I58" s="11" t="s">
        <v>256</v>
      </c>
      <c r="J58" s="11" t="s">
        <v>364</v>
      </c>
      <c r="K58" s="11" t="s">
        <v>257</v>
      </c>
      <c r="L58" s="11"/>
      <c r="M58" s="11" t="s">
        <v>260</v>
      </c>
      <c r="N58" s="11"/>
      <c r="O58" s="11"/>
    </row>
    <row r="59" spans="2:15" x14ac:dyDescent="0.3">
      <c r="B59" s="11" t="s">
        <v>365</v>
      </c>
      <c r="C59" s="11"/>
      <c r="D59" s="11"/>
      <c r="E59" s="11">
        <v>4</v>
      </c>
      <c r="F59" s="11">
        <v>2</v>
      </c>
      <c r="G59" s="11">
        <v>1</v>
      </c>
      <c r="H59" s="11">
        <v>2</v>
      </c>
      <c r="I59" s="11"/>
      <c r="J59" s="11">
        <v>1</v>
      </c>
      <c r="K59" s="11"/>
      <c r="L59" s="11"/>
      <c r="M59" s="11" t="s">
        <v>366</v>
      </c>
      <c r="N59" s="11"/>
      <c r="O59" s="11"/>
    </row>
    <row r="60" spans="2:15" x14ac:dyDescent="0.3">
      <c r="B60" s="11" t="s">
        <v>367</v>
      </c>
      <c r="C60" s="11"/>
      <c r="D60" s="11"/>
      <c r="E60" s="11"/>
      <c r="F60" s="11">
        <v>6</v>
      </c>
      <c r="G60" s="11"/>
      <c r="H60" s="11"/>
      <c r="I60" s="11">
        <v>1</v>
      </c>
      <c r="J60" s="11">
        <v>1</v>
      </c>
      <c r="K60" s="11"/>
      <c r="L60" s="11"/>
      <c r="M60" s="11" t="s">
        <v>368</v>
      </c>
      <c r="N60" s="11"/>
      <c r="O60" s="11"/>
    </row>
    <row r="61" spans="2:15" x14ac:dyDescent="0.3">
      <c r="B61" s="11" t="s">
        <v>369</v>
      </c>
      <c r="C61" s="11">
        <v>2</v>
      </c>
      <c r="D61" s="11"/>
      <c r="E61" s="11">
        <v>4</v>
      </c>
      <c r="F61" s="11">
        <v>6</v>
      </c>
      <c r="G61" s="11">
        <v>1</v>
      </c>
      <c r="H61" s="11">
        <v>2</v>
      </c>
      <c r="I61" s="11"/>
      <c r="J61" s="11">
        <v>1</v>
      </c>
      <c r="K61" s="11"/>
      <c r="L61" s="11"/>
      <c r="M61" s="11" t="s">
        <v>366</v>
      </c>
      <c r="N61" s="11"/>
      <c r="O61" s="11"/>
    </row>
    <row r="62" spans="2:15" x14ac:dyDescent="0.3">
      <c r="B62" s="11" t="s">
        <v>370</v>
      </c>
      <c r="C62" s="11">
        <v>4</v>
      </c>
      <c r="D62" s="11"/>
      <c r="E62" s="11">
        <v>8</v>
      </c>
      <c r="F62" s="11"/>
      <c r="G62" s="11"/>
      <c r="H62" s="11"/>
      <c r="I62" s="11"/>
      <c r="J62" s="11">
        <v>1</v>
      </c>
      <c r="K62" s="11">
        <v>1</v>
      </c>
      <c r="L62" s="11"/>
      <c r="M62" s="11" t="s">
        <v>371</v>
      </c>
      <c r="N62" s="11"/>
      <c r="O62" s="11"/>
    </row>
    <row r="63" spans="2:15" x14ac:dyDescent="0.3">
      <c r="B63" s="11" t="s">
        <v>372</v>
      </c>
      <c r="C63" s="11"/>
      <c r="D63" s="11"/>
      <c r="E63" s="11">
        <v>2</v>
      </c>
      <c r="F63" s="11">
        <v>2</v>
      </c>
      <c r="G63" s="11"/>
      <c r="H63" s="11"/>
      <c r="I63" s="11">
        <v>1</v>
      </c>
      <c r="J63" s="11">
        <v>1</v>
      </c>
      <c r="K63" s="11"/>
      <c r="L63" s="11"/>
      <c r="M63" s="11" t="s">
        <v>373</v>
      </c>
      <c r="N63" s="11"/>
      <c r="O63" s="11"/>
    </row>
    <row r="64" spans="2:15" x14ac:dyDescent="0.3">
      <c r="B64" s="11" t="s">
        <v>374</v>
      </c>
      <c r="C64" s="11"/>
      <c r="D64" s="11"/>
      <c r="E64" s="11">
        <v>3</v>
      </c>
      <c r="F64" s="11"/>
      <c r="G64" s="11">
        <v>1</v>
      </c>
      <c r="H64" s="11"/>
      <c r="I64" s="11"/>
      <c r="J64" s="11">
        <v>1</v>
      </c>
      <c r="K64" s="11"/>
      <c r="L64" s="11">
        <f>12.01*C64+1.008*D64+16*E64+19*F64+14.01*G64+32.065*H64+30.973*I64+10.811*K64</f>
        <v>62.01</v>
      </c>
      <c r="M64" s="11" t="s">
        <v>375</v>
      </c>
      <c r="N64" s="11"/>
      <c r="O64" s="11"/>
    </row>
    <row r="65" spans="2:15" x14ac:dyDescent="0.3">
      <c r="B65" s="11" t="s">
        <v>376</v>
      </c>
      <c r="C65" s="11">
        <v>2</v>
      </c>
      <c r="D65" s="11"/>
      <c r="E65" s="11">
        <v>4</v>
      </c>
      <c r="F65" s="11">
        <v>2</v>
      </c>
      <c r="G65" s="11"/>
      <c r="H65" s="11"/>
      <c r="I65" s="11"/>
      <c r="J65" s="11">
        <v>1</v>
      </c>
      <c r="K65" s="11">
        <v>1</v>
      </c>
      <c r="L65" s="11"/>
      <c r="M65" s="11" t="s">
        <v>377</v>
      </c>
      <c r="N65" s="11"/>
      <c r="O65" s="11"/>
    </row>
    <row r="66" spans="2:15" x14ac:dyDescent="0.3">
      <c r="B66" s="11" t="s">
        <v>378</v>
      </c>
      <c r="C66" s="11">
        <v>3</v>
      </c>
      <c r="D66" s="11"/>
      <c r="E66" s="11">
        <v>1</v>
      </c>
      <c r="F66" s="11">
        <v>12</v>
      </c>
      <c r="G66" s="11"/>
      <c r="H66" s="11"/>
      <c r="I66" s="11"/>
      <c r="J66" s="11">
        <v>1</v>
      </c>
      <c r="K66" s="11">
        <v>1</v>
      </c>
      <c r="L66" s="11"/>
      <c r="M66" s="11" t="s">
        <v>379</v>
      </c>
      <c r="N66" s="11"/>
      <c r="O66" s="11"/>
    </row>
    <row r="67" spans="2:15" x14ac:dyDescent="0.3">
      <c r="B67" s="11" t="s">
        <v>380</v>
      </c>
      <c r="C67" s="11"/>
      <c r="D67" s="11"/>
      <c r="E67" s="11"/>
      <c r="F67" s="11">
        <v>4</v>
      </c>
      <c r="G67" s="11"/>
      <c r="H67" s="11"/>
      <c r="I67" s="11"/>
      <c r="J67" s="11">
        <v>1</v>
      </c>
      <c r="K67" s="11">
        <v>1</v>
      </c>
      <c r="L67" s="11"/>
      <c r="M67" s="11" t="s">
        <v>381</v>
      </c>
      <c r="N67" s="11"/>
      <c r="O67" s="11"/>
    </row>
    <row r="68" spans="2:15" x14ac:dyDescent="0.3">
      <c r="B68" s="11" t="s">
        <v>382</v>
      </c>
      <c r="C68" s="11">
        <v>3</v>
      </c>
      <c r="D68" s="11"/>
      <c r="E68" s="11">
        <v>4</v>
      </c>
      <c r="F68" s="11">
        <v>10</v>
      </c>
      <c r="G68" s="11">
        <v>1</v>
      </c>
      <c r="H68" s="11">
        <v>2</v>
      </c>
      <c r="I68" s="11"/>
      <c r="J68" s="11">
        <v>1</v>
      </c>
      <c r="K68" s="11"/>
      <c r="L68" s="11"/>
      <c r="M68" s="11" t="s">
        <v>383</v>
      </c>
      <c r="N68" s="11"/>
      <c r="O68" s="11"/>
    </row>
    <row r="69" spans="2:15" x14ac:dyDescent="0.3">
      <c r="B69" s="11" t="s">
        <v>384</v>
      </c>
      <c r="C69" s="11"/>
      <c r="D69" s="11"/>
      <c r="E69" s="11">
        <v>2</v>
      </c>
      <c r="F69" s="11">
        <v>2</v>
      </c>
      <c r="G69" s="11"/>
      <c r="H69" s="11"/>
      <c r="I69" s="11">
        <v>1</v>
      </c>
      <c r="J69" s="11">
        <v>1</v>
      </c>
      <c r="K69" s="11"/>
      <c r="L69" s="11"/>
      <c r="M69" s="11" t="s">
        <v>385</v>
      </c>
      <c r="N69" s="11"/>
      <c r="O69" s="11"/>
    </row>
    <row r="70" spans="2:15" x14ac:dyDescent="0.3">
      <c r="B70" s="11" t="s">
        <v>386</v>
      </c>
      <c r="C70" s="11"/>
      <c r="D70" s="11"/>
      <c r="E70" s="11"/>
      <c r="F70" s="11">
        <v>6</v>
      </c>
      <c r="G70" s="11"/>
      <c r="H70" s="11"/>
      <c r="I70" s="11"/>
      <c r="J70" s="11">
        <v>1</v>
      </c>
      <c r="K70" s="11">
        <v>1</v>
      </c>
      <c r="L70" s="11"/>
      <c r="M70" s="11" t="s">
        <v>387</v>
      </c>
      <c r="N70" s="11"/>
      <c r="O70" s="11"/>
    </row>
    <row r="71" spans="2:15" x14ac:dyDescent="0.3">
      <c r="B71" s="11" t="s">
        <v>388</v>
      </c>
      <c r="C71" s="11"/>
      <c r="D71" s="11"/>
      <c r="E71" s="11">
        <v>4</v>
      </c>
      <c r="F71" s="11"/>
      <c r="G71" s="11"/>
      <c r="H71" s="11"/>
      <c r="I71" s="11"/>
      <c r="J71" s="11">
        <v>1</v>
      </c>
      <c r="K71" s="11">
        <v>1</v>
      </c>
      <c r="L71" s="11"/>
      <c r="M71" s="11" t="s">
        <v>389</v>
      </c>
      <c r="N71" s="11"/>
      <c r="O71" s="11"/>
    </row>
    <row r="72" spans="2:15" x14ac:dyDescent="0.3">
      <c r="B72" s="11" t="s">
        <v>390</v>
      </c>
      <c r="C72" s="11"/>
      <c r="D72" s="11"/>
      <c r="E72" s="11"/>
      <c r="F72" s="11"/>
      <c r="G72" s="11"/>
      <c r="H72" s="11">
        <v>5</v>
      </c>
      <c r="I72" s="11"/>
      <c r="J72" s="11">
        <v>2</v>
      </c>
      <c r="K72" s="11"/>
      <c r="L72" s="11"/>
      <c r="M72" s="11" t="s">
        <v>391</v>
      </c>
      <c r="N72" s="11"/>
      <c r="O72" s="11"/>
    </row>
    <row r="73" spans="2:15" x14ac:dyDescent="0.3">
      <c r="B73" s="11" t="s">
        <v>392</v>
      </c>
      <c r="C73" s="11">
        <v>7</v>
      </c>
      <c r="D73" s="11">
        <v>9</v>
      </c>
      <c r="E73" s="11">
        <v>4</v>
      </c>
      <c r="F73" s="11">
        <v>10</v>
      </c>
      <c r="G73" s="11"/>
      <c r="H73" s="11">
        <v>2</v>
      </c>
      <c r="I73" s="11"/>
      <c r="J73" s="11"/>
      <c r="K73" s="11">
        <v>1</v>
      </c>
      <c r="L73" s="11">
        <f>12.01*C73+1.008*D73+16*E73+19*F73+14.01*G73+32.065*H73+30.973*I73+K73*28.085</f>
        <v>439.35699999999997</v>
      </c>
      <c r="M73" s="11" t="s">
        <v>393</v>
      </c>
      <c r="N73" s="11"/>
      <c r="O73" s="11"/>
    </row>
    <row r="74" spans="2:15" x14ac:dyDescent="0.3">
      <c r="B74" s="11" t="s">
        <v>394</v>
      </c>
      <c r="C74" s="11"/>
      <c r="D74" s="11"/>
      <c r="E74" s="11">
        <v>3</v>
      </c>
      <c r="F74" s="11"/>
      <c r="G74" s="11">
        <v>1</v>
      </c>
      <c r="H74" s="11"/>
      <c r="I74" s="11"/>
      <c r="J74" s="11"/>
      <c r="K74" s="11">
        <v>1</v>
      </c>
      <c r="L74" s="11"/>
      <c r="M74" s="11" t="s">
        <v>395</v>
      </c>
      <c r="N74" s="11"/>
      <c r="O74" s="11"/>
    </row>
    <row r="75" spans="2:15" x14ac:dyDescent="0.3">
      <c r="B75" s="11" t="s">
        <v>396</v>
      </c>
      <c r="C75" s="11">
        <v>4</v>
      </c>
      <c r="D75" s="11"/>
      <c r="E75" s="11">
        <v>4</v>
      </c>
      <c r="F75" s="11">
        <v>10</v>
      </c>
      <c r="G75" s="11">
        <v>1</v>
      </c>
      <c r="H75" s="11">
        <v>2</v>
      </c>
      <c r="I75" s="11"/>
      <c r="J75" s="11">
        <v>1</v>
      </c>
      <c r="K75" s="11"/>
      <c r="L75" s="11"/>
      <c r="M75" s="11" t="s">
        <v>397</v>
      </c>
      <c r="N75" s="11"/>
      <c r="O7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CB61-7092-4E3C-87B0-5F91B765AEB2}">
  <dimension ref="B1:C72"/>
  <sheetViews>
    <sheetView topLeftCell="A31" workbookViewId="0">
      <selection activeCell="H22" sqref="H22"/>
    </sheetView>
  </sheetViews>
  <sheetFormatPr defaultRowHeight="13.8" x14ac:dyDescent="0.25"/>
  <cols>
    <col min="1" max="1" width="8.88671875" style="11"/>
    <col min="2" max="2" width="14.33203125" style="11" customWidth="1"/>
    <col min="3" max="16384" width="8.88671875" style="11"/>
  </cols>
  <sheetData>
    <row r="1" spans="2:3" x14ac:dyDescent="0.25">
      <c r="B1" s="11" t="s">
        <v>15</v>
      </c>
    </row>
    <row r="2" spans="2:3" x14ac:dyDescent="0.25">
      <c r="B2" s="12">
        <v>1</v>
      </c>
      <c r="C2" s="12" t="s">
        <v>174</v>
      </c>
    </row>
    <row r="3" spans="2:3" x14ac:dyDescent="0.25">
      <c r="B3" s="12">
        <v>2</v>
      </c>
      <c r="C3" s="12" t="s">
        <v>175</v>
      </c>
    </row>
    <row r="4" spans="2:3" x14ac:dyDescent="0.25">
      <c r="B4" s="12">
        <v>3</v>
      </c>
      <c r="C4" s="12" t="s">
        <v>176</v>
      </c>
    </row>
    <row r="5" spans="2:3" x14ac:dyDescent="0.25">
      <c r="B5" s="12">
        <v>4</v>
      </c>
      <c r="C5" s="12" t="s">
        <v>177</v>
      </c>
    </row>
    <row r="6" spans="2:3" x14ac:dyDescent="0.25">
      <c r="B6" s="12">
        <v>5</v>
      </c>
      <c r="C6" s="12" t="s">
        <v>178</v>
      </c>
    </row>
    <row r="7" spans="2:3" x14ac:dyDescent="0.25">
      <c r="B7" s="12">
        <v>6</v>
      </c>
      <c r="C7" s="12" t="s">
        <v>179</v>
      </c>
    </row>
    <row r="8" spans="2:3" x14ac:dyDescent="0.25">
      <c r="B8" s="12">
        <v>7</v>
      </c>
      <c r="C8" s="12" t="s">
        <v>180</v>
      </c>
    </row>
    <row r="9" spans="2:3" x14ac:dyDescent="0.25">
      <c r="B9" s="12">
        <v>8</v>
      </c>
      <c r="C9" s="12" t="s">
        <v>181</v>
      </c>
    </row>
    <row r="10" spans="2:3" x14ac:dyDescent="0.25">
      <c r="B10" s="12">
        <v>9</v>
      </c>
      <c r="C10" s="12" t="s">
        <v>182</v>
      </c>
    </row>
    <row r="11" spans="2:3" x14ac:dyDescent="0.25">
      <c r="B11" s="12">
        <v>10</v>
      </c>
      <c r="C11" s="12" t="s">
        <v>183</v>
      </c>
    </row>
    <row r="12" spans="2:3" x14ac:dyDescent="0.25">
      <c r="B12" s="12">
        <v>11</v>
      </c>
      <c r="C12" s="12" t="s">
        <v>184</v>
      </c>
    </row>
    <row r="13" spans="2:3" x14ac:dyDescent="0.25">
      <c r="B13" s="12">
        <v>12</v>
      </c>
      <c r="C13" s="12" t="s">
        <v>185</v>
      </c>
    </row>
    <row r="14" spans="2:3" x14ac:dyDescent="0.25">
      <c r="B14" s="12">
        <v>13</v>
      </c>
      <c r="C14" s="12" t="s">
        <v>186</v>
      </c>
    </row>
    <row r="15" spans="2:3" x14ac:dyDescent="0.25">
      <c r="B15" s="12">
        <v>14</v>
      </c>
      <c r="C15" s="12" t="s">
        <v>187</v>
      </c>
    </row>
    <row r="16" spans="2:3" x14ac:dyDescent="0.25">
      <c r="B16" s="12">
        <v>15</v>
      </c>
      <c r="C16" s="12" t="s">
        <v>188</v>
      </c>
    </row>
    <row r="17" spans="2:3" x14ac:dyDescent="0.25">
      <c r="B17" s="12">
        <v>16</v>
      </c>
      <c r="C17" s="12" t="s">
        <v>189</v>
      </c>
    </row>
    <row r="18" spans="2:3" x14ac:dyDescent="0.25">
      <c r="B18" s="12">
        <v>17</v>
      </c>
      <c r="C18" s="12" t="s">
        <v>190</v>
      </c>
    </row>
    <row r="19" spans="2:3" x14ac:dyDescent="0.25">
      <c r="B19" s="12">
        <v>18</v>
      </c>
      <c r="C19" s="12" t="s">
        <v>191</v>
      </c>
    </row>
    <row r="20" spans="2:3" x14ac:dyDescent="0.25">
      <c r="B20" s="12">
        <v>19</v>
      </c>
      <c r="C20" s="12" t="s">
        <v>192</v>
      </c>
    </row>
    <row r="21" spans="2:3" x14ac:dyDescent="0.25">
      <c r="B21" s="12">
        <v>20</v>
      </c>
      <c r="C21" s="12" t="s">
        <v>193</v>
      </c>
    </row>
    <row r="22" spans="2:3" x14ac:dyDescent="0.25">
      <c r="B22" s="12">
        <v>21</v>
      </c>
      <c r="C22" s="12" t="s">
        <v>194</v>
      </c>
    </row>
    <row r="23" spans="2:3" x14ac:dyDescent="0.25">
      <c r="B23" s="12">
        <v>22</v>
      </c>
      <c r="C23" s="12" t="s">
        <v>195</v>
      </c>
    </row>
    <row r="24" spans="2:3" x14ac:dyDescent="0.25">
      <c r="B24" s="12">
        <v>23</v>
      </c>
      <c r="C24" s="12" t="s">
        <v>196</v>
      </c>
    </row>
    <row r="25" spans="2:3" x14ac:dyDescent="0.25">
      <c r="B25" s="12">
        <v>24</v>
      </c>
      <c r="C25" s="12" t="s">
        <v>197</v>
      </c>
    </row>
    <row r="26" spans="2:3" x14ac:dyDescent="0.25">
      <c r="B26" s="12">
        <v>25</v>
      </c>
      <c r="C26" s="12" t="s">
        <v>198</v>
      </c>
    </row>
    <row r="27" spans="2:3" x14ac:dyDescent="0.25">
      <c r="B27" s="12">
        <v>26</v>
      </c>
      <c r="C27" s="12" t="s">
        <v>199</v>
      </c>
    </row>
    <row r="28" spans="2:3" x14ac:dyDescent="0.25">
      <c r="B28" s="12">
        <v>27</v>
      </c>
      <c r="C28" s="12" t="s">
        <v>200</v>
      </c>
    </row>
    <row r="29" spans="2:3" x14ac:dyDescent="0.25">
      <c r="B29" s="12">
        <v>28</v>
      </c>
      <c r="C29" s="12" t="s">
        <v>201</v>
      </c>
    </row>
    <row r="30" spans="2:3" x14ac:dyDescent="0.25">
      <c r="B30" s="12">
        <v>29</v>
      </c>
      <c r="C30" s="12" t="s">
        <v>202</v>
      </c>
    </row>
    <row r="31" spans="2:3" x14ac:dyDescent="0.25">
      <c r="B31" s="12">
        <v>30</v>
      </c>
      <c r="C31" s="12" t="s">
        <v>203</v>
      </c>
    </row>
    <row r="32" spans="2:3" x14ac:dyDescent="0.25">
      <c r="B32" s="12">
        <v>31</v>
      </c>
      <c r="C32" s="12" t="s">
        <v>204</v>
      </c>
    </row>
    <row r="33" spans="2:3" x14ac:dyDescent="0.25">
      <c r="B33" s="12">
        <v>32</v>
      </c>
      <c r="C33" s="12" t="s">
        <v>205</v>
      </c>
    </row>
    <row r="34" spans="2:3" x14ac:dyDescent="0.25">
      <c r="B34" s="12">
        <v>33</v>
      </c>
      <c r="C34" s="12" t="s">
        <v>206</v>
      </c>
    </row>
    <row r="35" spans="2:3" x14ac:dyDescent="0.25">
      <c r="B35" s="12">
        <v>34</v>
      </c>
      <c r="C35" s="12" t="s">
        <v>207</v>
      </c>
    </row>
    <row r="36" spans="2:3" x14ac:dyDescent="0.25">
      <c r="B36" s="12">
        <v>35</v>
      </c>
      <c r="C36" s="12" t="s">
        <v>208</v>
      </c>
    </row>
    <row r="37" spans="2:3" x14ac:dyDescent="0.25">
      <c r="B37" s="12">
        <v>36</v>
      </c>
      <c r="C37" s="12" t="s">
        <v>209</v>
      </c>
    </row>
    <row r="38" spans="2:3" x14ac:dyDescent="0.25">
      <c r="B38" s="12">
        <v>37</v>
      </c>
      <c r="C38" s="12" t="s">
        <v>210</v>
      </c>
    </row>
    <row r="39" spans="2:3" x14ac:dyDescent="0.25">
      <c r="B39" s="12">
        <v>38</v>
      </c>
      <c r="C39" s="12" t="s">
        <v>211</v>
      </c>
    </row>
    <row r="40" spans="2:3" x14ac:dyDescent="0.25">
      <c r="B40" s="12">
        <v>39</v>
      </c>
      <c r="C40" s="12" t="s">
        <v>212</v>
      </c>
    </row>
    <row r="41" spans="2:3" x14ac:dyDescent="0.25">
      <c r="B41" s="12">
        <v>40</v>
      </c>
      <c r="C41" s="12" t="s">
        <v>213</v>
      </c>
    </row>
    <row r="42" spans="2:3" x14ac:dyDescent="0.25">
      <c r="B42" s="12">
        <v>41</v>
      </c>
      <c r="C42" s="12" t="s">
        <v>214</v>
      </c>
    </row>
    <row r="43" spans="2:3" x14ac:dyDescent="0.25">
      <c r="B43" s="12">
        <v>42</v>
      </c>
      <c r="C43" s="12" t="s">
        <v>215</v>
      </c>
    </row>
    <row r="44" spans="2:3" x14ac:dyDescent="0.25">
      <c r="B44" s="12">
        <v>43</v>
      </c>
      <c r="C44" s="12" t="s">
        <v>216</v>
      </c>
    </row>
    <row r="45" spans="2:3" x14ac:dyDescent="0.25">
      <c r="B45" s="12">
        <v>44</v>
      </c>
      <c r="C45" s="12" t="s">
        <v>217</v>
      </c>
    </row>
    <row r="46" spans="2:3" x14ac:dyDescent="0.25">
      <c r="B46" s="12">
        <v>45</v>
      </c>
      <c r="C46" s="12" t="s">
        <v>218</v>
      </c>
    </row>
    <row r="47" spans="2:3" x14ac:dyDescent="0.25">
      <c r="B47" s="12">
        <v>46</v>
      </c>
      <c r="C47" s="12" t="s">
        <v>219</v>
      </c>
    </row>
    <row r="48" spans="2:3" x14ac:dyDescent="0.25">
      <c r="B48" s="12">
        <v>47</v>
      </c>
      <c r="C48" s="12" t="s">
        <v>220</v>
      </c>
    </row>
    <row r="49" spans="2:3" x14ac:dyDescent="0.25">
      <c r="B49" s="12">
        <v>48</v>
      </c>
      <c r="C49" s="12" t="s">
        <v>221</v>
      </c>
    </row>
    <row r="50" spans="2:3" x14ac:dyDescent="0.25">
      <c r="B50" s="12">
        <v>49</v>
      </c>
      <c r="C50" s="12" t="s">
        <v>222</v>
      </c>
    </row>
    <row r="51" spans="2:3" x14ac:dyDescent="0.25">
      <c r="B51" s="12">
        <v>50</v>
      </c>
      <c r="C51" s="12" t="s">
        <v>223</v>
      </c>
    </row>
    <row r="52" spans="2:3" x14ac:dyDescent="0.25">
      <c r="B52" s="12">
        <v>51</v>
      </c>
      <c r="C52" s="12" t="s">
        <v>224</v>
      </c>
    </row>
    <row r="53" spans="2:3" x14ac:dyDescent="0.25">
      <c r="B53" s="12">
        <v>52</v>
      </c>
      <c r="C53" s="12" t="s">
        <v>225</v>
      </c>
    </row>
    <row r="54" spans="2:3" x14ac:dyDescent="0.25">
      <c r="B54" s="12">
        <v>53</v>
      </c>
      <c r="C54" s="12" t="s">
        <v>226</v>
      </c>
    </row>
    <row r="55" spans="2:3" x14ac:dyDescent="0.25">
      <c r="B55" s="12">
        <v>54</v>
      </c>
      <c r="C55" s="12" t="s">
        <v>227</v>
      </c>
    </row>
    <row r="56" spans="2:3" x14ac:dyDescent="0.25">
      <c r="B56" s="12">
        <v>55</v>
      </c>
      <c r="C56" s="12" t="s">
        <v>228</v>
      </c>
    </row>
    <row r="57" spans="2:3" x14ac:dyDescent="0.25">
      <c r="B57" s="12">
        <v>56</v>
      </c>
      <c r="C57" s="12" t="s">
        <v>229</v>
      </c>
    </row>
    <row r="58" spans="2:3" x14ac:dyDescent="0.25">
      <c r="B58" s="12">
        <v>57</v>
      </c>
      <c r="C58" s="12" t="s">
        <v>230</v>
      </c>
    </row>
    <row r="59" spans="2:3" x14ac:dyDescent="0.25">
      <c r="B59" s="12">
        <v>58</v>
      </c>
      <c r="C59" s="12" t="s">
        <v>231</v>
      </c>
    </row>
    <row r="60" spans="2:3" x14ac:dyDescent="0.25">
      <c r="B60" s="12">
        <v>59</v>
      </c>
      <c r="C60" s="12" t="s">
        <v>232</v>
      </c>
    </row>
    <row r="61" spans="2:3" x14ac:dyDescent="0.25">
      <c r="B61" s="12">
        <v>60</v>
      </c>
      <c r="C61" s="12" t="s">
        <v>233</v>
      </c>
    </row>
    <row r="62" spans="2:3" x14ac:dyDescent="0.25">
      <c r="B62" s="12">
        <v>61</v>
      </c>
      <c r="C62" s="12" t="s">
        <v>234</v>
      </c>
    </row>
    <row r="63" spans="2:3" x14ac:dyDescent="0.25">
      <c r="B63" s="12">
        <v>62</v>
      </c>
      <c r="C63" s="12" t="s">
        <v>235</v>
      </c>
    </row>
    <row r="64" spans="2:3" x14ac:dyDescent="0.25">
      <c r="B64" s="12">
        <v>63</v>
      </c>
      <c r="C64" s="12" t="s">
        <v>236</v>
      </c>
    </row>
    <row r="65" spans="2:3" x14ac:dyDescent="0.25">
      <c r="B65" s="12">
        <v>64</v>
      </c>
      <c r="C65" s="12" t="s">
        <v>237</v>
      </c>
    </row>
    <row r="66" spans="2:3" x14ac:dyDescent="0.25">
      <c r="B66" s="12">
        <v>65</v>
      </c>
      <c r="C66" s="12" t="s">
        <v>238</v>
      </c>
    </row>
    <row r="67" spans="2:3" x14ac:dyDescent="0.25">
      <c r="B67" s="12">
        <v>66</v>
      </c>
      <c r="C67" s="12" t="s">
        <v>239</v>
      </c>
    </row>
    <row r="68" spans="2:3" x14ac:dyDescent="0.25">
      <c r="B68" s="12">
        <v>67</v>
      </c>
      <c r="C68" s="12" t="s">
        <v>205</v>
      </c>
    </row>
    <row r="69" spans="2:3" x14ac:dyDescent="0.25">
      <c r="B69" s="12">
        <v>68</v>
      </c>
      <c r="C69" s="12" t="s">
        <v>240</v>
      </c>
    </row>
    <row r="70" spans="2:3" x14ac:dyDescent="0.25">
      <c r="B70" s="12">
        <v>69</v>
      </c>
      <c r="C70" s="12" t="s">
        <v>241</v>
      </c>
    </row>
    <row r="71" spans="2:3" x14ac:dyDescent="0.25">
      <c r="B71" s="12">
        <v>70</v>
      </c>
      <c r="C71" s="12" t="s">
        <v>242</v>
      </c>
    </row>
    <row r="72" spans="2:3" x14ac:dyDescent="0.25">
      <c r="B72" s="12">
        <v>71</v>
      </c>
      <c r="C72" s="1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Molecular Database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Sang Cheol Kim</cp:lastModifiedBy>
  <dcterms:created xsi:type="dcterms:W3CDTF">2021-06-03T01:35:31Z</dcterms:created>
  <dcterms:modified xsi:type="dcterms:W3CDTF">2022-11-07T04:57:04Z</dcterms:modified>
</cp:coreProperties>
</file>