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01jac\OneDrive\桌面\sentiment_PTT_chatgpt\result\Others\"/>
    </mc:Choice>
  </mc:AlternateContent>
  <xr:revisionPtr revIDLastSave="0" documentId="13_ncr:1_{23F41F70-401F-49CF-B0DD-0FAFB5751E7C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Statistics" sheetId="1" r:id="rId1"/>
    <sheet name="cnsen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Psf6v8G1u94jfjB6jrJIVLTXgGBKTgIcoBrdz2TlBVE="/>
    </ext>
  </extLst>
</workbook>
</file>

<file path=xl/calcChain.xml><?xml version="1.0" encoding="utf-8"?>
<calcChain xmlns="http://schemas.openxmlformats.org/spreadsheetml/2006/main">
  <c r="F12" i="2" l="1"/>
  <c r="F13" i="2"/>
  <c r="F14" i="2"/>
  <c r="F11" i="2"/>
  <c r="F5" i="2"/>
  <c r="F6" i="2"/>
  <c r="F7" i="2"/>
  <c r="F4" i="2"/>
  <c r="F130" i="1"/>
  <c r="E130" i="1"/>
  <c r="D130" i="1"/>
  <c r="C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8" i="1"/>
  <c r="G37" i="1"/>
  <c r="G36" i="1"/>
  <c r="G35" i="1"/>
  <c r="G34" i="1"/>
  <c r="H33" i="1"/>
  <c r="I33" i="1" s="1"/>
  <c r="G33" i="1"/>
  <c r="G32" i="1"/>
  <c r="G31" i="1"/>
  <c r="G30" i="1"/>
  <c r="G29" i="1"/>
  <c r="G28" i="1"/>
  <c r="G27" i="1"/>
  <c r="G26" i="1"/>
  <c r="G25" i="1"/>
  <c r="G24" i="1"/>
  <c r="G23" i="1"/>
  <c r="I22" i="1"/>
  <c r="G22" i="1"/>
  <c r="J22" i="1" s="1"/>
  <c r="G21" i="1"/>
  <c r="G20" i="1"/>
  <c r="G19" i="1"/>
  <c r="G18" i="1"/>
  <c r="G17" i="1"/>
  <c r="G16" i="1"/>
  <c r="G15" i="1"/>
  <c r="G14" i="1"/>
  <c r="G13" i="1"/>
  <c r="H12" i="1"/>
  <c r="I12" i="1" s="1"/>
  <c r="E12" i="1"/>
  <c r="G12" i="1" s="1"/>
  <c r="J12" i="1" s="1"/>
  <c r="D12" i="1"/>
  <c r="G11" i="1"/>
  <c r="G10" i="1"/>
  <c r="G9" i="1"/>
  <c r="G8" i="1"/>
  <c r="G7" i="1"/>
  <c r="H6" i="1"/>
  <c r="I6" i="1" s="1"/>
  <c r="G6" i="1"/>
  <c r="J6" i="1" s="1"/>
  <c r="G5" i="1"/>
  <c r="H4" i="1"/>
  <c r="I4" i="1" s="1"/>
  <c r="E4" i="1"/>
  <c r="G4" i="1" s="1"/>
  <c r="D4" i="1"/>
  <c r="H3" i="1"/>
  <c r="I3" i="1" s="1"/>
  <c r="G3" i="1"/>
  <c r="F3" i="1"/>
  <c r="E3" i="1"/>
  <c r="D3" i="1"/>
  <c r="G130" i="1" l="1"/>
  <c r="J4" i="1"/>
  <c r="J33" i="1"/>
  <c r="J3" i="1"/>
</calcChain>
</file>

<file path=xl/sharedStrings.xml><?xml version="1.0" encoding="utf-8"?>
<sst xmlns="http://schemas.openxmlformats.org/spreadsheetml/2006/main" count="158" uniqueCount="150">
  <si>
    <t># of title with keyword "chatgpt"</t>
  </si>
  <si>
    <t># of social_volume</t>
  </si>
  <si>
    <t>看板</t>
  </si>
  <si>
    <t>Jan_GPT</t>
  </si>
  <si>
    <t>Feb_GPT</t>
  </si>
  <si>
    <t>Mar_GPT</t>
  </si>
  <si>
    <t>Apr_GPT</t>
  </si>
  <si>
    <t>Total_GPT</t>
  </si>
  <si>
    <t>Page</t>
  </si>
  <si>
    <t>total_num</t>
  </si>
  <si>
    <t>social_volume</t>
  </si>
  <si>
    <t>Note</t>
  </si>
  <si>
    <t>Gossiping</t>
  </si>
  <si>
    <t>C_Chat</t>
  </si>
  <si>
    <t>NBA</t>
  </si>
  <si>
    <t>Stock</t>
  </si>
  <si>
    <t>Baseball</t>
  </si>
  <si>
    <t>Military</t>
  </si>
  <si>
    <t>LOL</t>
  </si>
  <si>
    <t>Lifeismoney</t>
  </si>
  <si>
    <t>Nswitch</t>
  </si>
  <si>
    <t>HatePolitics</t>
  </si>
  <si>
    <t>car</t>
  </si>
  <si>
    <t>PC_Shopping</t>
  </si>
  <si>
    <t>home-sale</t>
  </si>
  <si>
    <t>sex</t>
  </si>
  <si>
    <t>KoreaStar</t>
  </si>
  <si>
    <t>Beauty</t>
  </si>
  <si>
    <t>movie</t>
  </si>
  <si>
    <t>basketballTw</t>
  </si>
  <si>
    <t>MobileComm</t>
  </si>
  <si>
    <t>Tech_Job</t>
  </si>
  <si>
    <t>Japan_Travel</t>
  </si>
  <si>
    <t>AllTogether</t>
  </si>
  <si>
    <t>Elephants</t>
  </si>
  <si>
    <t>japanavgirls</t>
  </si>
  <si>
    <t>SportLottery</t>
  </si>
  <si>
    <t>Steam</t>
  </si>
  <si>
    <t>BabyMother</t>
  </si>
  <si>
    <t>WomenTalk</t>
  </si>
  <si>
    <t>Boy-girl</t>
  </si>
  <si>
    <t>creditcard</t>
  </si>
  <si>
    <t>Marginalman</t>
  </si>
  <si>
    <t>WOW</t>
  </si>
  <si>
    <t>Cfantasy</t>
  </si>
  <si>
    <t>HardwareSale</t>
  </si>
  <si>
    <t>Lakers</t>
  </si>
  <si>
    <t>Marvel</t>
  </si>
  <si>
    <t>Kaohsiung</t>
  </si>
  <si>
    <t>iOS</t>
  </si>
  <si>
    <t>PlayStation</t>
  </si>
  <si>
    <t>miHoYo</t>
  </si>
  <si>
    <t>Japandrama</t>
  </si>
  <si>
    <t>joke</t>
  </si>
  <si>
    <t>Tainan</t>
  </si>
  <si>
    <t>KoreaDrama</t>
  </si>
  <si>
    <t>AC_In</t>
  </si>
  <si>
    <t>KR_Entertain</t>
  </si>
  <si>
    <t>TaichungBun</t>
  </si>
  <si>
    <t>DIABLO</t>
  </si>
  <si>
    <t>e-shopping</t>
  </si>
  <si>
    <t>Hip_HOP</t>
  </si>
  <si>
    <t>biker</t>
  </si>
  <si>
    <t>DigiCurrency</t>
  </si>
  <si>
    <t>China-Drama</t>
  </si>
  <si>
    <t>ToS</t>
  </si>
  <si>
    <t>Badminton</t>
  </si>
  <si>
    <t>Gamesale</t>
  </si>
  <si>
    <t>Headphone</t>
  </si>
  <si>
    <t>BaseballXXXX</t>
  </si>
  <si>
    <t>Aviation</t>
  </si>
  <si>
    <t>TuanChuang</t>
  </si>
  <si>
    <t>CarShop</t>
  </si>
  <si>
    <t>MacShop</t>
  </si>
  <si>
    <t>FATE_Go</t>
  </si>
  <si>
    <t>TaiwanDrama</t>
  </si>
  <si>
    <t>KoreanPop</t>
  </si>
  <si>
    <t>ONE_PIECE</t>
  </si>
  <si>
    <t>watch</t>
  </si>
  <si>
    <t>CVS</t>
  </si>
  <si>
    <t>mobilesale</t>
  </si>
  <si>
    <t>Brand</t>
  </si>
  <si>
    <t>Easeries</t>
  </si>
  <si>
    <t>BeautySalon</t>
  </si>
  <si>
    <t>Tennis</t>
  </si>
  <si>
    <t>PuzzleDragon</t>
  </si>
  <si>
    <t>Soft_Job</t>
  </si>
  <si>
    <t>MLB</t>
  </si>
  <si>
    <t>DC_sale</t>
  </si>
  <si>
    <t>E-appliance</t>
  </si>
  <si>
    <t>MuscleBeach</t>
  </si>
  <si>
    <t>cat</t>
  </si>
  <si>
    <t>Hsinchu</t>
  </si>
  <si>
    <t>Monkeys</t>
  </si>
  <si>
    <t>DMM_Games</t>
  </si>
  <si>
    <t>TypeMoon</t>
  </si>
  <si>
    <t>TY_Research</t>
  </si>
  <si>
    <t>PCReDive</t>
  </si>
  <si>
    <t>Wanted</t>
  </si>
  <si>
    <t>Bank_Service</t>
  </si>
  <si>
    <t>nb-shopping</t>
  </si>
  <si>
    <t>Key_Mou_Pad</t>
  </si>
  <si>
    <t>Drama-Ticket</t>
  </si>
  <si>
    <t>Digitalhome</t>
  </si>
  <si>
    <t>StupidClown</t>
  </si>
  <si>
    <t>Food</t>
  </si>
  <si>
    <t>LCD</t>
  </si>
  <si>
    <t>CN_Entertain</t>
  </si>
  <si>
    <t>SuperBike</t>
  </si>
  <si>
    <t>PockemonGo</t>
  </si>
  <si>
    <t>TW_Entertain</t>
  </si>
  <si>
    <t>DSLR</t>
  </si>
  <si>
    <t>fastfood</t>
  </si>
  <si>
    <t>G-S-Warriors</t>
  </si>
  <si>
    <t>FAPL</t>
  </si>
  <si>
    <t>Salary</t>
  </si>
  <si>
    <t>option</t>
  </si>
  <si>
    <t>MakeUp</t>
  </si>
  <si>
    <t>BlueArchive</t>
  </si>
  <si>
    <t>points</t>
  </si>
  <si>
    <t>Gov_owned</t>
  </si>
  <si>
    <t>give</t>
  </si>
  <si>
    <t>FORMULA1</t>
  </si>
  <si>
    <t>Lions</t>
  </si>
  <si>
    <t>MRT</t>
  </si>
  <si>
    <t>SakaTalk</t>
  </si>
  <si>
    <t>Vtuber</t>
  </si>
  <si>
    <t>TWICE</t>
  </si>
  <si>
    <t>gay</t>
  </si>
  <si>
    <t>MH</t>
  </si>
  <si>
    <t>PathofExile</t>
  </si>
  <si>
    <t>NBA_film</t>
  </si>
  <si>
    <t>e-coupon</t>
  </si>
  <si>
    <t>H-GAME</t>
  </si>
  <si>
    <t>MobilePay</t>
  </si>
  <si>
    <t>Storage_Zone</t>
  </si>
  <si>
    <t>studyteacher</t>
  </si>
  <si>
    <t>Taoyuan</t>
  </si>
  <si>
    <t>part-time</t>
  </si>
  <si>
    <t>total</t>
  </si>
  <si>
    <t>tec</t>
    <phoneticPr fontId="3" type="noConversion"/>
  </si>
  <si>
    <t>January</t>
    <phoneticPr fontId="3" type="noConversion"/>
  </si>
  <si>
    <t>February</t>
    <phoneticPr fontId="3" type="noConversion"/>
  </si>
  <si>
    <t>March</t>
    <phoneticPr fontId="3" type="noConversion"/>
  </si>
  <si>
    <t>April</t>
    <phoneticPr fontId="3" type="noConversion"/>
  </si>
  <si>
    <t>stock</t>
    <phoneticPr fontId="3" type="noConversion"/>
  </si>
  <si>
    <t>pos</t>
    <phoneticPr fontId="3" type="noConversion"/>
  </si>
  <si>
    <t>neu</t>
    <phoneticPr fontId="3" type="noConversion"/>
  </si>
  <si>
    <t>neg</t>
    <phoneticPr fontId="3" type="noConversion"/>
  </si>
  <si>
    <t>total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</si>
</sst>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scheme val="minor"/>
    </font>
    <font>
      <sz val="12"/>
      <color theme="1"/>
      <name val="Calibri"/>
      <scheme val="minor"/>
    </font>
    <font>
      <sz val="12"/>
      <color theme="1"/>
      <name val="PMingLiu"/>
      <family val="1"/>
      <charset val="136"/>
    </font>
    <font>
      <sz val="9"/>
      <name val="Calibri"/>
      <family val="3"/>
      <charset val="136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6" workbookViewId="0"/>
  </sheetViews>
  <sheetFormatPr defaultColWidth="11.19921875" defaultRowHeight="15" customHeight="1"/>
  <cols>
    <col min="1" max="1" width="6.796875" customWidth="1"/>
    <col min="2" max="2" width="11.8984375" customWidth="1"/>
    <col min="3" max="3" width="7.09765625" customWidth="1"/>
    <col min="4" max="4" width="7.296875" customWidth="1"/>
    <col min="5" max="5" width="7.69921875" customWidth="1"/>
    <col min="6" max="6" width="7.59765625" customWidth="1"/>
    <col min="7" max="7" width="8.296875" customWidth="1"/>
    <col min="8" max="8" width="6.796875" customWidth="1"/>
    <col min="9" max="9" width="7.796875" customWidth="1"/>
    <col min="10" max="10" width="13" customWidth="1"/>
    <col min="11" max="11" width="4.19921875" customWidth="1"/>
    <col min="12" max="26" width="6.796875" customWidth="1"/>
  </cols>
  <sheetData>
    <row r="1" spans="1:26" ht="15.75" customHeight="1">
      <c r="A1" s="1"/>
      <c r="B1" s="1"/>
      <c r="C1" s="6" t="s">
        <v>0</v>
      </c>
      <c r="D1" s="7"/>
      <c r="E1" s="7"/>
      <c r="F1" s="7"/>
      <c r="G1" s="7"/>
      <c r="H1" s="6" t="s">
        <v>1</v>
      </c>
      <c r="I1" s="7"/>
      <c r="J1" s="7"/>
      <c r="K1" s="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"/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1"/>
      <c r="B3" s="1" t="s">
        <v>12</v>
      </c>
      <c r="C3" s="1">
        <v>19</v>
      </c>
      <c r="D3" s="1">
        <f>276+17</f>
        <v>293</v>
      </c>
      <c r="E3" s="1">
        <f>2+8*20+9</f>
        <v>171</v>
      </c>
      <c r="F3" s="1">
        <f>11+5*20+7</f>
        <v>118</v>
      </c>
      <c r="G3" s="3">
        <f t="shared" ref="G3:G38" si="0">C3+D3+E3+F3</f>
        <v>601</v>
      </c>
      <c r="H3" s="1">
        <f>37000-28000</f>
        <v>9000</v>
      </c>
      <c r="I3" s="1">
        <f t="shared" ref="I3:I4" si="1">H3*20</f>
        <v>180000</v>
      </c>
      <c r="J3" s="1">
        <f t="shared" ref="J3:J4" si="2">G3/I3</f>
        <v>3.3388888888888891E-3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1" t="s">
        <v>13</v>
      </c>
      <c r="C4" s="1">
        <v>3</v>
      </c>
      <c r="D4" s="1">
        <f>11+20+20+2</f>
        <v>53</v>
      </c>
      <c r="E4" s="1">
        <f>18+9</f>
        <v>27</v>
      </c>
      <c r="F4" s="1">
        <v>17</v>
      </c>
      <c r="G4" s="3">
        <f t="shared" si="0"/>
        <v>100</v>
      </c>
      <c r="H4" s="1">
        <f>16973-13763</f>
        <v>3210</v>
      </c>
      <c r="I4" s="1">
        <f t="shared" si="1"/>
        <v>64200</v>
      </c>
      <c r="J4" s="1">
        <f t="shared" si="2"/>
        <v>1.557632398753894E-3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1" t="s">
        <v>14</v>
      </c>
      <c r="C5" s="1">
        <v>0</v>
      </c>
      <c r="D5" s="1">
        <v>1</v>
      </c>
      <c r="E5" s="1">
        <v>0</v>
      </c>
      <c r="F5" s="1">
        <v>0</v>
      </c>
      <c r="G5" s="1">
        <f t="shared" si="0"/>
        <v>1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4" t="s">
        <v>15</v>
      </c>
      <c r="C6" s="4">
        <v>6</v>
      </c>
      <c r="D6" s="4">
        <v>14</v>
      </c>
      <c r="E6" s="4">
        <v>6</v>
      </c>
      <c r="F6" s="4">
        <v>5</v>
      </c>
      <c r="G6" s="3">
        <f t="shared" si="0"/>
        <v>31</v>
      </c>
      <c r="H6" s="4">
        <f>6131-5822</f>
        <v>309</v>
      </c>
      <c r="I6" s="4">
        <f>H6*20</f>
        <v>6180</v>
      </c>
      <c r="J6" s="4">
        <f>G6/I6</f>
        <v>5.016181229773463E-3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1" t="s">
        <v>16</v>
      </c>
      <c r="C7" s="1">
        <v>0</v>
      </c>
      <c r="D7" s="1">
        <v>2</v>
      </c>
      <c r="E7" s="1">
        <v>0</v>
      </c>
      <c r="F7" s="1">
        <v>0</v>
      </c>
      <c r="G7" s="1">
        <f t="shared" si="0"/>
        <v>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" t="s">
        <v>17</v>
      </c>
      <c r="C8" s="1">
        <v>0</v>
      </c>
      <c r="D8" s="1">
        <v>0</v>
      </c>
      <c r="E8" s="1">
        <v>0</v>
      </c>
      <c r="F8" s="1">
        <v>0</v>
      </c>
      <c r="G8" s="1">
        <f t="shared" si="0"/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" t="s">
        <v>18</v>
      </c>
      <c r="C9" s="1">
        <v>0</v>
      </c>
      <c r="D9" s="1">
        <v>0</v>
      </c>
      <c r="E9" s="1">
        <v>0</v>
      </c>
      <c r="F9" s="1">
        <v>0</v>
      </c>
      <c r="G9" s="1">
        <f t="shared" si="0"/>
        <v>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1" t="s">
        <v>19</v>
      </c>
      <c r="C10" s="1">
        <v>0</v>
      </c>
      <c r="D10" s="1">
        <v>0</v>
      </c>
      <c r="E10" s="1">
        <v>0</v>
      </c>
      <c r="F10" s="1">
        <v>0</v>
      </c>
      <c r="G10" s="1">
        <f t="shared" si="0"/>
        <v>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1" t="s">
        <v>20</v>
      </c>
      <c r="C11" s="1">
        <v>0</v>
      </c>
      <c r="D11" s="1">
        <v>0</v>
      </c>
      <c r="E11" s="1">
        <v>0</v>
      </c>
      <c r="F11" s="1">
        <v>0</v>
      </c>
      <c r="G11" s="1">
        <f t="shared" si="0"/>
        <v>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" t="s">
        <v>21</v>
      </c>
      <c r="C12" s="1">
        <v>0</v>
      </c>
      <c r="D12" s="1">
        <f>19+20+13</f>
        <v>52</v>
      </c>
      <c r="E12" s="1">
        <f>7+12</f>
        <v>19</v>
      </c>
      <c r="F12" s="1">
        <v>7</v>
      </c>
      <c r="G12" s="3">
        <f t="shared" si="0"/>
        <v>78</v>
      </c>
      <c r="H12" s="1">
        <f>3535-1413</f>
        <v>2122</v>
      </c>
      <c r="I12" s="1">
        <f>H12*20</f>
        <v>42440</v>
      </c>
      <c r="J12" s="1">
        <f>G12/I12</f>
        <v>1.8378887841658813E-3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" t="s">
        <v>22</v>
      </c>
      <c r="C13" s="1">
        <v>0</v>
      </c>
      <c r="D13" s="1">
        <v>1</v>
      </c>
      <c r="E13" s="1">
        <v>0</v>
      </c>
      <c r="F13" s="1">
        <v>0</v>
      </c>
      <c r="G13" s="1">
        <f t="shared" si="0"/>
        <v>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 t="s">
        <v>23</v>
      </c>
      <c r="C14" s="1">
        <v>0</v>
      </c>
      <c r="D14" s="1">
        <v>4</v>
      </c>
      <c r="E14" s="1">
        <v>2</v>
      </c>
      <c r="F14" s="1">
        <v>0</v>
      </c>
      <c r="G14" s="1">
        <f t="shared" si="0"/>
        <v>6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 t="s">
        <v>24</v>
      </c>
      <c r="C15" s="1">
        <v>0</v>
      </c>
      <c r="D15" s="1">
        <v>0</v>
      </c>
      <c r="E15" s="1">
        <v>0</v>
      </c>
      <c r="F15" s="1">
        <v>0</v>
      </c>
      <c r="G15" s="1">
        <f t="shared" si="0"/>
        <v>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 t="s">
        <v>25</v>
      </c>
      <c r="C16" s="1">
        <v>0</v>
      </c>
      <c r="D16" s="1">
        <v>0</v>
      </c>
      <c r="E16" s="1">
        <v>3</v>
      </c>
      <c r="F16" s="1">
        <v>0</v>
      </c>
      <c r="G16" s="1">
        <f t="shared" si="0"/>
        <v>3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 t="s">
        <v>26</v>
      </c>
      <c r="C17" s="1">
        <v>0</v>
      </c>
      <c r="D17" s="1">
        <v>0</v>
      </c>
      <c r="E17" s="1">
        <v>0</v>
      </c>
      <c r="F17" s="1">
        <v>0</v>
      </c>
      <c r="G17" s="1">
        <f t="shared" si="0"/>
        <v>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 t="s">
        <v>27</v>
      </c>
      <c r="C18" s="1">
        <v>0</v>
      </c>
      <c r="D18" s="1">
        <v>0</v>
      </c>
      <c r="E18" s="1">
        <v>0</v>
      </c>
      <c r="F18" s="1">
        <v>0</v>
      </c>
      <c r="G18" s="1">
        <f t="shared" si="0"/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 t="s">
        <v>28</v>
      </c>
      <c r="C19" s="1">
        <v>0</v>
      </c>
      <c r="D19" s="1">
        <v>0</v>
      </c>
      <c r="E19" s="1">
        <v>0</v>
      </c>
      <c r="F19" s="1">
        <v>0</v>
      </c>
      <c r="G19" s="1">
        <f t="shared" si="0"/>
        <v>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 t="s">
        <v>29</v>
      </c>
      <c r="C20" s="1">
        <v>0</v>
      </c>
      <c r="D20" s="1">
        <v>0</v>
      </c>
      <c r="E20" s="1">
        <v>0</v>
      </c>
      <c r="F20" s="1">
        <v>1</v>
      </c>
      <c r="G20" s="1">
        <f t="shared" si="0"/>
        <v>1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 t="s">
        <v>30</v>
      </c>
      <c r="C21" s="1">
        <v>0</v>
      </c>
      <c r="D21" s="1">
        <v>0</v>
      </c>
      <c r="E21" s="1">
        <v>0</v>
      </c>
      <c r="F21" s="1">
        <v>4</v>
      </c>
      <c r="G21" s="1">
        <f t="shared" si="0"/>
        <v>4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3" t="s">
        <v>31</v>
      </c>
      <c r="C22" s="3">
        <v>2</v>
      </c>
      <c r="D22" s="3">
        <v>13</v>
      </c>
      <c r="E22" s="3">
        <v>2</v>
      </c>
      <c r="F22" s="3">
        <v>4</v>
      </c>
      <c r="G22" s="3">
        <f t="shared" si="0"/>
        <v>21</v>
      </c>
      <c r="H22" s="3">
        <v>91</v>
      </c>
      <c r="I22" s="3">
        <f>91*20</f>
        <v>1820</v>
      </c>
      <c r="J22" s="3">
        <f>G22/I22</f>
        <v>1.1538461538461539E-2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 t="s">
        <v>32</v>
      </c>
      <c r="C23" s="1">
        <v>0</v>
      </c>
      <c r="D23" s="1">
        <v>0</v>
      </c>
      <c r="E23" s="1">
        <v>0</v>
      </c>
      <c r="F23" s="1">
        <v>0</v>
      </c>
      <c r="G23" s="1">
        <f t="shared" si="0"/>
        <v>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 t="s">
        <v>33</v>
      </c>
      <c r="C24" s="1">
        <v>1</v>
      </c>
      <c r="D24" s="1">
        <v>0</v>
      </c>
      <c r="E24" s="1">
        <v>0</v>
      </c>
      <c r="F24" s="1">
        <v>0</v>
      </c>
      <c r="G24" s="1">
        <f t="shared" si="0"/>
        <v>1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 t="s">
        <v>34</v>
      </c>
      <c r="C25" s="1">
        <v>0</v>
      </c>
      <c r="D25" s="1">
        <v>0</v>
      </c>
      <c r="E25" s="1">
        <v>0</v>
      </c>
      <c r="F25" s="1">
        <v>0</v>
      </c>
      <c r="G25" s="1">
        <f t="shared" si="0"/>
        <v>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 t="s">
        <v>35</v>
      </c>
      <c r="C26" s="1">
        <v>0</v>
      </c>
      <c r="D26" s="1">
        <v>0</v>
      </c>
      <c r="E26" s="1">
        <v>1</v>
      </c>
      <c r="F26" s="1">
        <v>0</v>
      </c>
      <c r="G26" s="1">
        <f t="shared" si="0"/>
        <v>1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 t="s">
        <v>36</v>
      </c>
      <c r="C27" s="1">
        <v>0</v>
      </c>
      <c r="D27" s="1">
        <v>0</v>
      </c>
      <c r="E27" s="1">
        <v>0</v>
      </c>
      <c r="F27" s="1">
        <v>0</v>
      </c>
      <c r="G27" s="1">
        <f t="shared" si="0"/>
        <v>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 t="s">
        <v>37</v>
      </c>
      <c r="C28" s="1">
        <v>0</v>
      </c>
      <c r="D28" s="1">
        <v>0</v>
      </c>
      <c r="E28" s="1">
        <v>1</v>
      </c>
      <c r="F28" s="1">
        <v>0</v>
      </c>
      <c r="G28" s="1">
        <f t="shared" si="0"/>
        <v>1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 t="s">
        <v>38</v>
      </c>
      <c r="C29" s="1">
        <v>0</v>
      </c>
      <c r="D29" s="1">
        <v>0</v>
      </c>
      <c r="E29" s="1">
        <v>0</v>
      </c>
      <c r="F29" s="1">
        <v>0</v>
      </c>
      <c r="G29" s="1">
        <f t="shared" si="0"/>
        <v>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 t="s">
        <v>39</v>
      </c>
      <c r="C30" s="1">
        <v>0</v>
      </c>
      <c r="D30" s="1">
        <v>4</v>
      </c>
      <c r="E30" s="1">
        <v>4</v>
      </c>
      <c r="F30" s="1">
        <v>2</v>
      </c>
      <c r="G30" s="1">
        <f t="shared" si="0"/>
        <v>10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 t="s">
        <v>40</v>
      </c>
      <c r="C31" s="1">
        <v>0</v>
      </c>
      <c r="D31" s="1">
        <v>0</v>
      </c>
      <c r="E31" s="1">
        <v>2</v>
      </c>
      <c r="F31" s="1">
        <v>0</v>
      </c>
      <c r="G31" s="1">
        <f t="shared" si="0"/>
        <v>2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 t="s">
        <v>41</v>
      </c>
      <c r="C32" s="1">
        <v>0</v>
      </c>
      <c r="D32" s="1">
        <v>3</v>
      </c>
      <c r="E32" s="1">
        <v>0</v>
      </c>
      <c r="F32" s="1">
        <v>0</v>
      </c>
      <c r="G32" s="1">
        <f t="shared" si="0"/>
        <v>3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 t="s">
        <v>42</v>
      </c>
      <c r="C33" s="1">
        <v>0</v>
      </c>
      <c r="D33" s="1">
        <v>14</v>
      </c>
      <c r="E33" s="1">
        <v>37</v>
      </c>
      <c r="F33" s="1">
        <v>20</v>
      </c>
      <c r="G33" s="3">
        <f t="shared" si="0"/>
        <v>71</v>
      </c>
      <c r="H33" s="1">
        <f>2726-4</f>
        <v>2722</v>
      </c>
      <c r="I33" s="1">
        <f>H33*20</f>
        <v>54440</v>
      </c>
      <c r="J33" s="1">
        <f>G33/I33</f>
        <v>1.3041880969875091E-3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 t="s">
        <v>43</v>
      </c>
      <c r="C34" s="1">
        <v>0</v>
      </c>
      <c r="D34" s="1">
        <v>0</v>
      </c>
      <c r="E34" s="1">
        <v>0</v>
      </c>
      <c r="F34" s="1">
        <v>0</v>
      </c>
      <c r="G34" s="1">
        <f t="shared" si="0"/>
        <v>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 t="s">
        <v>44</v>
      </c>
      <c r="C35" s="1">
        <v>2</v>
      </c>
      <c r="D35" s="1">
        <v>3</v>
      </c>
      <c r="E35" s="1">
        <v>6</v>
      </c>
      <c r="F35" s="1">
        <v>0</v>
      </c>
      <c r="G35" s="1">
        <f t="shared" si="0"/>
        <v>11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 t="s">
        <v>45</v>
      </c>
      <c r="C36" s="1">
        <v>0</v>
      </c>
      <c r="D36" s="1">
        <v>0</v>
      </c>
      <c r="E36" s="1">
        <v>0</v>
      </c>
      <c r="F36" s="1">
        <v>0</v>
      </c>
      <c r="G36" s="1">
        <f t="shared" si="0"/>
        <v>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 t="s">
        <v>46</v>
      </c>
      <c r="C37" s="1">
        <v>0</v>
      </c>
      <c r="D37" s="1">
        <v>0</v>
      </c>
      <c r="E37" s="1">
        <v>0</v>
      </c>
      <c r="F37" s="1">
        <v>0</v>
      </c>
      <c r="G37" s="1">
        <f t="shared" si="0"/>
        <v>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 t="s">
        <v>47</v>
      </c>
      <c r="C38" s="1">
        <v>0</v>
      </c>
      <c r="D38" s="1">
        <v>2</v>
      </c>
      <c r="E38" s="1">
        <v>2</v>
      </c>
      <c r="F38" s="1">
        <v>0</v>
      </c>
      <c r="G38" s="1">
        <f t="shared" si="0"/>
        <v>4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 t="s">
        <v>48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 t="s">
        <v>49</v>
      </c>
      <c r="C40" s="1">
        <v>0</v>
      </c>
      <c r="D40" s="1">
        <v>0</v>
      </c>
      <c r="E40" s="1">
        <v>0</v>
      </c>
      <c r="F40" s="1">
        <v>1</v>
      </c>
      <c r="G40" s="1">
        <f t="shared" ref="G40:G69" si="3">C40+D40+E40+F40</f>
        <v>1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 t="s">
        <v>50</v>
      </c>
      <c r="C41" s="1">
        <v>0</v>
      </c>
      <c r="D41" s="1">
        <v>0</v>
      </c>
      <c r="E41" s="1">
        <v>0</v>
      </c>
      <c r="F41" s="1">
        <v>0</v>
      </c>
      <c r="G41" s="1">
        <f t="shared" si="3"/>
        <v>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 t="s">
        <v>51</v>
      </c>
      <c r="C42" s="1">
        <v>0</v>
      </c>
      <c r="D42" s="1">
        <v>0</v>
      </c>
      <c r="E42" s="1">
        <v>1</v>
      </c>
      <c r="F42" s="1">
        <v>0</v>
      </c>
      <c r="G42" s="1">
        <f t="shared" si="3"/>
        <v>1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 t="s">
        <v>52</v>
      </c>
      <c r="C43" s="1">
        <v>0</v>
      </c>
      <c r="D43" s="1">
        <v>0</v>
      </c>
      <c r="E43" s="1">
        <v>0</v>
      </c>
      <c r="F43" s="1">
        <v>0</v>
      </c>
      <c r="G43" s="1">
        <f t="shared" si="3"/>
        <v>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 t="s">
        <v>53</v>
      </c>
      <c r="C44" s="1">
        <v>1</v>
      </c>
      <c r="D44" s="1">
        <v>4</v>
      </c>
      <c r="E44" s="1">
        <v>2</v>
      </c>
      <c r="F44" s="1">
        <v>3</v>
      </c>
      <c r="G44" s="1">
        <f t="shared" si="3"/>
        <v>10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 t="s">
        <v>54</v>
      </c>
      <c r="C45" s="1">
        <v>0</v>
      </c>
      <c r="D45" s="1">
        <v>0</v>
      </c>
      <c r="E45" s="1">
        <v>1</v>
      </c>
      <c r="F45" s="1">
        <v>1</v>
      </c>
      <c r="G45" s="1">
        <f t="shared" si="3"/>
        <v>2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 t="s">
        <v>55</v>
      </c>
      <c r="C46" s="1">
        <v>0</v>
      </c>
      <c r="D46" s="1">
        <v>0</v>
      </c>
      <c r="E46" s="1">
        <v>0</v>
      </c>
      <c r="F46" s="1">
        <v>0</v>
      </c>
      <c r="G46" s="1">
        <f t="shared" si="3"/>
        <v>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 t="s">
        <v>56</v>
      </c>
      <c r="C47" s="1">
        <v>0</v>
      </c>
      <c r="D47" s="1">
        <v>0</v>
      </c>
      <c r="E47" s="1">
        <v>4</v>
      </c>
      <c r="F47" s="1">
        <v>2</v>
      </c>
      <c r="G47" s="1">
        <f t="shared" si="3"/>
        <v>6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 t="s">
        <v>57</v>
      </c>
      <c r="C48" s="1">
        <v>0</v>
      </c>
      <c r="D48" s="1">
        <v>0</v>
      </c>
      <c r="E48" s="1">
        <v>0</v>
      </c>
      <c r="F48" s="1">
        <v>0</v>
      </c>
      <c r="G48" s="1">
        <f t="shared" si="3"/>
        <v>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 t="s">
        <v>58</v>
      </c>
      <c r="C49" s="1">
        <v>0</v>
      </c>
      <c r="D49" s="1">
        <v>0</v>
      </c>
      <c r="E49" s="1">
        <v>1</v>
      </c>
      <c r="F49" s="1">
        <v>0</v>
      </c>
      <c r="G49" s="1">
        <f t="shared" si="3"/>
        <v>1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 t="s">
        <v>59</v>
      </c>
      <c r="C50" s="1">
        <v>0</v>
      </c>
      <c r="D50" s="1">
        <v>1</v>
      </c>
      <c r="E50" s="1">
        <v>0</v>
      </c>
      <c r="F50" s="1">
        <v>0</v>
      </c>
      <c r="G50" s="1">
        <f t="shared" si="3"/>
        <v>1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 t="s">
        <v>60</v>
      </c>
      <c r="C51" s="1">
        <v>0</v>
      </c>
      <c r="D51" s="1">
        <v>0</v>
      </c>
      <c r="E51" s="1">
        <v>0</v>
      </c>
      <c r="F51" s="1">
        <v>0</v>
      </c>
      <c r="G51" s="1">
        <f t="shared" si="3"/>
        <v>0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 t="s">
        <v>61</v>
      </c>
      <c r="C52" s="1">
        <v>0</v>
      </c>
      <c r="D52" s="1">
        <v>0</v>
      </c>
      <c r="E52" s="1">
        <v>0</v>
      </c>
      <c r="F52" s="1">
        <v>0</v>
      </c>
      <c r="G52" s="1">
        <f t="shared" si="3"/>
        <v>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 t="s">
        <v>62</v>
      </c>
      <c r="C53" s="1">
        <v>0</v>
      </c>
      <c r="D53" s="1">
        <v>0</v>
      </c>
      <c r="E53" s="1">
        <v>0</v>
      </c>
      <c r="F53" s="1">
        <v>0</v>
      </c>
      <c r="G53" s="1">
        <f t="shared" si="3"/>
        <v>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 t="s">
        <v>63</v>
      </c>
      <c r="C54" s="1">
        <v>0</v>
      </c>
      <c r="D54" s="1">
        <v>1</v>
      </c>
      <c r="E54" s="1">
        <v>1</v>
      </c>
      <c r="F54" s="1">
        <v>1</v>
      </c>
      <c r="G54" s="1">
        <f t="shared" si="3"/>
        <v>3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 t="s">
        <v>64</v>
      </c>
      <c r="C55" s="1">
        <v>0</v>
      </c>
      <c r="D55" s="1">
        <v>0</v>
      </c>
      <c r="E55" s="1">
        <v>0</v>
      </c>
      <c r="F55" s="1">
        <v>0</v>
      </c>
      <c r="G55" s="1">
        <f t="shared" si="3"/>
        <v>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 t="s">
        <v>65</v>
      </c>
      <c r="C56" s="1">
        <v>0</v>
      </c>
      <c r="D56" s="1">
        <v>0</v>
      </c>
      <c r="E56" s="1">
        <v>0</v>
      </c>
      <c r="F56" s="1">
        <v>0</v>
      </c>
      <c r="G56" s="1">
        <f t="shared" si="3"/>
        <v>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 t="s">
        <v>66</v>
      </c>
      <c r="C57" s="1">
        <v>0</v>
      </c>
      <c r="D57" s="1">
        <v>0</v>
      </c>
      <c r="E57" s="1">
        <v>0</v>
      </c>
      <c r="F57" s="1">
        <v>0</v>
      </c>
      <c r="G57" s="1">
        <f t="shared" si="3"/>
        <v>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 t="s">
        <v>67</v>
      </c>
      <c r="C58" s="1">
        <v>0</v>
      </c>
      <c r="D58" s="1">
        <v>0</v>
      </c>
      <c r="E58" s="1">
        <v>0</v>
      </c>
      <c r="F58" s="1">
        <v>0</v>
      </c>
      <c r="G58" s="1">
        <f t="shared" si="3"/>
        <v>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 t="s">
        <v>68</v>
      </c>
      <c r="C59" s="1">
        <v>0</v>
      </c>
      <c r="D59" s="1">
        <v>2</v>
      </c>
      <c r="E59" s="1">
        <v>0</v>
      </c>
      <c r="F59" s="1">
        <v>0</v>
      </c>
      <c r="G59" s="1">
        <f t="shared" si="3"/>
        <v>2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 t="s">
        <v>69</v>
      </c>
      <c r="C60" s="1">
        <v>0</v>
      </c>
      <c r="D60" s="1">
        <v>5</v>
      </c>
      <c r="E60" s="1">
        <v>2</v>
      </c>
      <c r="F60" s="1">
        <v>0</v>
      </c>
      <c r="G60" s="1">
        <f t="shared" si="3"/>
        <v>7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 t="s">
        <v>70</v>
      </c>
      <c r="C61" s="1">
        <v>0</v>
      </c>
      <c r="D61" s="1">
        <v>0</v>
      </c>
      <c r="E61" s="1">
        <v>0</v>
      </c>
      <c r="F61" s="1">
        <v>0</v>
      </c>
      <c r="G61" s="1">
        <f t="shared" si="3"/>
        <v>0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 t="s">
        <v>71</v>
      </c>
      <c r="C62" s="1">
        <v>0</v>
      </c>
      <c r="D62" s="1">
        <v>0</v>
      </c>
      <c r="E62" s="1">
        <v>1</v>
      </c>
      <c r="F62" s="1">
        <v>0</v>
      </c>
      <c r="G62" s="1">
        <f t="shared" si="3"/>
        <v>1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 t="s">
        <v>72</v>
      </c>
      <c r="C63" s="1">
        <v>0</v>
      </c>
      <c r="D63" s="1">
        <v>0</v>
      </c>
      <c r="E63" s="1">
        <v>0</v>
      </c>
      <c r="F63" s="1">
        <v>0</v>
      </c>
      <c r="G63" s="1">
        <f t="shared" si="3"/>
        <v>0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 t="s">
        <v>73</v>
      </c>
      <c r="C64" s="1">
        <v>0</v>
      </c>
      <c r="D64" s="1">
        <v>0</v>
      </c>
      <c r="E64" s="1">
        <v>0</v>
      </c>
      <c r="F64" s="1">
        <v>0</v>
      </c>
      <c r="G64" s="1">
        <f t="shared" si="3"/>
        <v>0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 t="s">
        <v>74</v>
      </c>
      <c r="C65" s="1">
        <v>0</v>
      </c>
      <c r="D65" s="1">
        <v>0</v>
      </c>
      <c r="E65" s="1">
        <v>0</v>
      </c>
      <c r="F65" s="1">
        <v>0</v>
      </c>
      <c r="G65" s="1">
        <f t="shared" si="3"/>
        <v>0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 t="s">
        <v>75</v>
      </c>
      <c r="C66" s="1">
        <v>0</v>
      </c>
      <c r="D66" s="1">
        <v>0</v>
      </c>
      <c r="E66" s="1">
        <v>0</v>
      </c>
      <c r="F66" s="1">
        <v>0</v>
      </c>
      <c r="G66" s="1">
        <f t="shared" si="3"/>
        <v>0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 t="s">
        <v>76</v>
      </c>
      <c r="C67" s="1">
        <v>0</v>
      </c>
      <c r="D67" s="1">
        <v>0</v>
      </c>
      <c r="E67" s="1">
        <v>0</v>
      </c>
      <c r="F67" s="1">
        <v>0</v>
      </c>
      <c r="G67" s="1">
        <f t="shared" si="3"/>
        <v>0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 t="s">
        <v>77</v>
      </c>
      <c r="C68" s="1">
        <v>0</v>
      </c>
      <c r="D68" s="1">
        <v>0</v>
      </c>
      <c r="E68" s="1">
        <v>3</v>
      </c>
      <c r="F68" s="1">
        <v>0</v>
      </c>
      <c r="G68" s="1">
        <f t="shared" si="3"/>
        <v>3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 t="s">
        <v>78</v>
      </c>
      <c r="C69" s="1">
        <v>0</v>
      </c>
      <c r="D69" s="1">
        <v>0</v>
      </c>
      <c r="E69" s="1">
        <v>0</v>
      </c>
      <c r="F69" s="1">
        <v>0</v>
      </c>
      <c r="G69" s="1">
        <f t="shared" si="3"/>
        <v>0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 t="s">
        <v>79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 t="s">
        <v>80</v>
      </c>
      <c r="C71" s="1">
        <v>0</v>
      </c>
      <c r="D71" s="1">
        <v>0</v>
      </c>
      <c r="E71" s="1">
        <v>0</v>
      </c>
      <c r="F71" s="1">
        <v>0</v>
      </c>
      <c r="G71" s="1">
        <f t="shared" ref="G71:G86" si="4">C71+D71+E71+F71</f>
        <v>0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 t="s">
        <v>81</v>
      </c>
      <c r="C72" s="1">
        <v>0</v>
      </c>
      <c r="D72" s="1">
        <v>0</v>
      </c>
      <c r="E72" s="1">
        <v>0</v>
      </c>
      <c r="F72" s="1">
        <v>0</v>
      </c>
      <c r="G72" s="1">
        <f t="shared" si="4"/>
        <v>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 t="s">
        <v>82</v>
      </c>
      <c r="C73" s="1">
        <v>0</v>
      </c>
      <c r="D73" s="1">
        <v>0</v>
      </c>
      <c r="E73" s="1">
        <v>0</v>
      </c>
      <c r="F73" s="1">
        <v>0</v>
      </c>
      <c r="G73" s="1">
        <f t="shared" si="4"/>
        <v>0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 t="s">
        <v>83</v>
      </c>
      <c r="C74" s="1">
        <v>0</v>
      </c>
      <c r="D74" s="1">
        <v>0</v>
      </c>
      <c r="E74" s="1">
        <v>0</v>
      </c>
      <c r="F74" s="1">
        <v>0</v>
      </c>
      <c r="G74" s="1">
        <f t="shared" si="4"/>
        <v>0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 t="s">
        <v>84</v>
      </c>
      <c r="C75" s="1">
        <v>0</v>
      </c>
      <c r="D75" s="1">
        <v>0</v>
      </c>
      <c r="E75" s="1">
        <v>0</v>
      </c>
      <c r="F75" s="1">
        <v>0</v>
      </c>
      <c r="G75" s="1">
        <f t="shared" si="4"/>
        <v>0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 t="s">
        <v>85</v>
      </c>
      <c r="C76" s="1">
        <v>0</v>
      </c>
      <c r="D76" s="1">
        <v>0</v>
      </c>
      <c r="E76" s="1">
        <v>0</v>
      </c>
      <c r="F76" s="1">
        <v>0</v>
      </c>
      <c r="G76" s="1">
        <f t="shared" si="4"/>
        <v>0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 t="s">
        <v>86</v>
      </c>
      <c r="C77" s="1">
        <v>0</v>
      </c>
      <c r="D77" s="1">
        <v>6</v>
      </c>
      <c r="E77" s="1">
        <v>9</v>
      </c>
      <c r="F77" s="1">
        <v>2</v>
      </c>
      <c r="G77" s="1">
        <f t="shared" si="4"/>
        <v>17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 t="s">
        <v>87</v>
      </c>
      <c r="C78" s="1">
        <v>0</v>
      </c>
      <c r="D78" s="1">
        <v>0</v>
      </c>
      <c r="E78" s="1">
        <v>0</v>
      </c>
      <c r="F78" s="1">
        <v>0</v>
      </c>
      <c r="G78" s="1">
        <f t="shared" si="4"/>
        <v>0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 t="s">
        <v>88</v>
      </c>
      <c r="C79" s="1">
        <v>0</v>
      </c>
      <c r="D79" s="1">
        <v>0</v>
      </c>
      <c r="E79" s="1">
        <v>0</v>
      </c>
      <c r="F79" s="1">
        <v>0</v>
      </c>
      <c r="G79" s="1">
        <f t="shared" si="4"/>
        <v>0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 t="s">
        <v>89</v>
      </c>
      <c r="C80" s="1">
        <v>0</v>
      </c>
      <c r="D80" s="1">
        <v>0</v>
      </c>
      <c r="E80" s="1">
        <v>0</v>
      </c>
      <c r="F80" s="1">
        <v>0</v>
      </c>
      <c r="G80" s="1">
        <f t="shared" si="4"/>
        <v>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 t="s">
        <v>90</v>
      </c>
      <c r="C81" s="1">
        <v>0</v>
      </c>
      <c r="D81" s="1">
        <v>1</v>
      </c>
      <c r="E81" s="1">
        <v>1</v>
      </c>
      <c r="F81" s="1">
        <v>0</v>
      </c>
      <c r="G81" s="1">
        <f t="shared" si="4"/>
        <v>2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 t="s">
        <v>91</v>
      </c>
      <c r="C82" s="1">
        <v>0</v>
      </c>
      <c r="D82" s="1">
        <v>0</v>
      </c>
      <c r="E82" s="1">
        <v>0</v>
      </c>
      <c r="F82" s="1">
        <v>0</v>
      </c>
      <c r="G82" s="1">
        <f t="shared" si="4"/>
        <v>0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 t="s">
        <v>92</v>
      </c>
      <c r="C83" s="1">
        <v>0</v>
      </c>
      <c r="D83" s="1">
        <v>0</v>
      </c>
      <c r="E83" s="1">
        <v>1</v>
      </c>
      <c r="F83" s="1">
        <v>0</v>
      </c>
      <c r="G83" s="1">
        <f t="shared" si="4"/>
        <v>1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 t="s">
        <v>93</v>
      </c>
      <c r="C84" s="1">
        <v>0</v>
      </c>
      <c r="D84" s="1">
        <v>0</v>
      </c>
      <c r="E84" s="1">
        <v>0</v>
      </c>
      <c r="F84" s="1">
        <v>0</v>
      </c>
      <c r="G84" s="1">
        <f t="shared" si="4"/>
        <v>0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 t="s">
        <v>94</v>
      </c>
      <c r="C85" s="1">
        <v>0</v>
      </c>
      <c r="D85" s="1">
        <v>0</v>
      </c>
      <c r="E85" s="1">
        <v>0</v>
      </c>
      <c r="F85" s="1">
        <v>0</v>
      </c>
      <c r="G85" s="1">
        <f t="shared" si="4"/>
        <v>0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 t="s">
        <v>95</v>
      </c>
      <c r="C86" s="1">
        <v>0</v>
      </c>
      <c r="D86" s="1">
        <v>0</v>
      </c>
      <c r="E86" s="1">
        <v>0</v>
      </c>
      <c r="F86" s="1">
        <v>0</v>
      </c>
      <c r="G86" s="1">
        <f t="shared" si="4"/>
        <v>0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 t="s">
        <v>96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 t="s">
        <v>97</v>
      </c>
      <c r="C88" s="1">
        <v>0</v>
      </c>
      <c r="D88" s="1">
        <v>0</v>
      </c>
      <c r="E88" s="1">
        <v>0</v>
      </c>
      <c r="F88" s="1">
        <v>0</v>
      </c>
      <c r="G88" s="1">
        <f t="shared" ref="G88:G103" si="5">C88+D88+E88+F88</f>
        <v>0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 t="s">
        <v>98</v>
      </c>
      <c r="C89" s="1">
        <v>0</v>
      </c>
      <c r="D89" s="1">
        <v>0</v>
      </c>
      <c r="E89" s="1">
        <v>1</v>
      </c>
      <c r="F89" s="1">
        <v>0</v>
      </c>
      <c r="G89" s="1">
        <f t="shared" si="5"/>
        <v>1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 t="s">
        <v>99</v>
      </c>
      <c r="C90" s="1">
        <v>0</v>
      </c>
      <c r="D90" s="1">
        <v>0</v>
      </c>
      <c r="E90" s="1">
        <v>0</v>
      </c>
      <c r="F90" s="1">
        <v>0</v>
      </c>
      <c r="G90" s="1">
        <f t="shared" si="5"/>
        <v>0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 t="s">
        <v>100</v>
      </c>
      <c r="C91" s="1">
        <v>0</v>
      </c>
      <c r="D91" s="1">
        <v>0</v>
      </c>
      <c r="E91" s="1">
        <v>0</v>
      </c>
      <c r="F91" s="1">
        <v>0</v>
      </c>
      <c r="G91" s="1">
        <f t="shared" si="5"/>
        <v>0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 t="s">
        <v>101</v>
      </c>
      <c r="C92" s="1">
        <v>0</v>
      </c>
      <c r="D92" s="1">
        <v>0</v>
      </c>
      <c r="E92" s="1">
        <v>0</v>
      </c>
      <c r="F92" s="1">
        <v>0</v>
      </c>
      <c r="G92" s="1">
        <f t="shared" si="5"/>
        <v>0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 t="s">
        <v>102</v>
      </c>
      <c r="C93" s="1">
        <v>0</v>
      </c>
      <c r="D93" s="1">
        <v>0</v>
      </c>
      <c r="E93" s="1">
        <v>0</v>
      </c>
      <c r="F93" s="1">
        <v>0</v>
      </c>
      <c r="G93" s="1">
        <f t="shared" si="5"/>
        <v>0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 t="s">
        <v>103</v>
      </c>
      <c r="C94" s="1">
        <v>0</v>
      </c>
      <c r="D94" s="1">
        <v>0</v>
      </c>
      <c r="E94" s="1">
        <v>0</v>
      </c>
      <c r="F94" s="1">
        <v>0</v>
      </c>
      <c r="G94" s="1">
        <f t="shared" si="5"/>
        <v>0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 t="s">
        <v>104</v>
      </c>
      <c r="C95" s="1">
        <v>0</v>
      </c>
      <c r="D95" s="1">
        <v>0</v>
      </c>
      <c r="E95" s="1">
        <v>0</v>
      </c>
      <c r="F95" s="1">
        <v>0</v>
      </c>
      <c r="G95" s="1">
        <f t="shared" si="5"/>
        <v>0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 t="s">
        <v>105</v>
      </c>
      <c r="C96" s="1">
        <v>0</v>
      </c>
      <c r="D96" s="1">
        <v>0</v>
      </c>
      <c r="E96" s="1">
        <v>0</v>
      </c>
      <c r="F96" s="1">
        <v>0</v>
      </c>
      <c r="G96" s="1">
        <f t="shared" si="5"/>
        <v>0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 t="s">
        <v>106</v>
      </c>
      <c r="C97" s="1">
        <v>0</v>
      </c>
      <c r="D97" s="1">
        <v>0</v>
      </c>
      <c r="E97" s="1">
        <v>0</v>
      </c>
      <c r="F97" s="1">
        <v>0</v>
      </c>
      <c r="G97" s="1">
        <f t="shared" si="5"/>
        <v>0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 t="s">
        <v>107</v>
      </c>
      <c r="C98" s="1">
        <v>0</v>
      </c>
      <c r="D98" s="1">
        <v>0</v>
      </c>
      <c r="E98" s="1">
        <v>0</v>
      </c>
      <c r="F98" s="1">
        <v>0</v>
      </c>
      <c r="G98" s="1">
        <f t="shared" si="5"/>
        <v>0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 t="s">
        <v>108</v>
      </c>
      <c r="C99" s="1">
        <v>0</v>
      </c>
      <c r="D99" s="1">
        <v>0</v>
      </c>
      <c r="E99" s="1">
        <v>0</v>
      </c>
      <c r="F99" s="1">
        <v>0</v>
      </c>
      <c r="G99" s="1">
        <f t="shared" si="5"/>
        <v>0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 t="s">
        <v>109</v>
      </c>
      <c r="C100" s="1">
        <v>0</v>
      </c>
      <c r="D100" s="1">
        <v>0</v>
      </c>
      <c r="E100" s="1">
        <v>0</v>
      </c>
      <c r="F100" s="1">
        <v>0</v>
      </c>
      <c r="G100" s="1">
        <f t="shared" si="5"/>
        <v>0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 t="s">
        <v>110</v>
      </c>
      <c r="C101" s="1">
        <v>0</v>
      </c>
      <c r="D101" s="1">
        <v>0</v>
      </c>
      <c r="E101" s="1">
        <v>0</v>
      </c>
      <c r="F101" s="1">
        <v>0</v>
      </c>
      <c r="G101" s="1">
        <f t="shared" si="5"/>
        <v>0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 t="s">
        <v>111</v>
      </c>
      <c r="C102" s="1">
        <v>0</v>
      </c>
      <c r="D102" s="1">
        <v>0</v>
      </c>
      <c r="E102" s="1">
        <v>0</v>
      </c>
      <c r="F102" s="1">
        <v>0</v>
      </c>
      <c r="G102" s="1">
        <f t="shared" si="5"/>
        <v>0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 t="s">
        <v>112</v>
      </c>
      <c r="C103" s="1">
        <v>0</v>
      </c>
      <c r="D103" s="1">
        <v>0</v>
      </c>
      <c r="E103" s="1">
        <v>0</v>
      </c>
      <c r="F103" s="1">
        <v>0</v>
      </c>
      <c r="G103" s="1">
        <f t="shared" si="5"/>
        <v>0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 t="s">
        <v>113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 t="s">
        <v>114</v>
      </c>
      <c r="C105" s="1">
        <v>0</v>
      </c>
      <c r="D105" s="1">
        <v>0</v>
      </c>
      <c r="E105" s="1">
        <v>0</v>
      </c>
      <c r="F105" s="1">
        <v>0</v>
      </c>
      <c r="G105" s="1">
        <f t="shared" ref="G105:G129" si="6">C105+D105+E105+F105</f>
        <v>0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 t="s">
        <v>115</v>
      </c>
      <c r="C106" s="1">
        <v>0</v>
      </c>
      <c r="D106" s="1">
        <v>1</v>
      </c>
      <c r="E106" s="1">
        <v>0</v>
      </c>
      <c r="F106" s="1">
        <v>0</v>
      </c>
      <c r="G106" s="1">
        <f t="shared" si="6"/>
        <v>1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 t="s">
        <v>116</v>
      </c>
      <c r="C107" s="1">
        <v>0</v>
      </c>
      <c r="D107" s="1">
        <v>0</v>
      </c>
      <c r="E107" s="1">
        <v>0</v>
      </c>
      <c r="F107" s="1">
        <v>0</v>
      </c>
      <c r="G107" s="1">
        <f t="shared" si="6"/>
        <v>0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 t="s">
        <v>117</v>
      </c>
      <c r="C108" s="1">
        <v>0</v>
      </c>
      <c r="D108" s="1">
        <v>0</v>
      </c>
      <c r="E108" s="1">
        <v>0</v>
      </c>
      <c r="F108" s="1">
        <v>0</v>
      </c>
      <c r="G108" s="1">
        <f t="shared" si="6"/>
        <v>0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 t="s">
        <v>118</v>
      </c>
      <c r="C109" s="1">
        <v>0</v>
      </c>
      <c r="D109" s="1">
        <v>0</v>
      </c>
      <c r="E109" s="1">
        <v>0</v>
      </c>
      <c r="F109" s="1">
        <v>0</v>
      </c>
      <c r="G109" s="1">
        <f t="shared" si="6"/>
        <v>0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 t="s">
        <v>119</v>
      </c>
      <c r="C110" s="1">
        <v>0</v>
      </c>
      <c r="D110" s="1">
        <v>0</v>
      </c>
      <c r="E110" s="1">
        <v>0</v>
      </c>
      <c r="F110" s="1">
        <v>0</v>
      </c>
      <c r="G110" s="1">
        <f t="shared" si="6"/>
        <v>0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 t="s">
        <v>120</v>
      </c>
      <c r="C111" s="1">
        <v>0</v>
      </c>
      <c r="D111" s="1">
        <v>0</v>
      </c>
      <c r="E111" s="1">
        <v>0</v>
      </c>
      <c r="F111" s="1">
        <v>0</v>
      </c>
      <c r="G111" s="1">
        <f t="shared" si="6"/>
        <v>0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 t="s">
        <v>121</v>
      </c>
      <c r="C112" s="1">
        <v>0</v>
      </c>
      <c r="D112" s="1">
        <v>0</v>
      </c>
      <c r="E112" s="1">
        <v>0</v>
      </c>
      <c r="F112" s="1">
        <v>0</v>
      </c>
      <c r="G112" s="1">
        <f t="shared" si="6"/>
        <v>0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 t="s">
        <v>122</v>
      </c>
      <c r="C113" s="1">
        <v>0</v>
      </c>
      <c r="D113" s="1">
        <v>0</v>
      </c>
      <c r="E113" s="1">
        <v>0</v>
      </c>
      <c r="F113" s="1">
        <v>0</v>
      </c>
      <c r="G113" s="1">
        <f t="shared" si="6"/>
        <v>0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 t="s">
        <v>123</v>
      </c>
      <c r="C114" s="1">
        <v>0</v>
      </c>
      <c r="D114" s="1">
        <v>0</v>
      </c>
      <c r="E114" s="1">
        <v>0</v>
      </c>
      <c r="F114" s="1">
        <v>0</v>
      </c>
      <c r="G114" s="1">
        <f t="shared" si="6"/>
        <v>0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 t="s">
        <v>124</v>
      </c>
      <c r="C115" s="1">
        <v>0</v>
      </c>
      <c r="D115" s="1">
        <v>0</v>
      </c>
      <c r="E115" s="1">
        <v>0</v>
      </c>
      <c r="F115" s="1">
        <v>0</v>
      </c>
      <c r="G115" s="1">
        <f t="shared" si="6"/>
        <v>0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 t="s">
        <v>125</v>
      </c>
      <c r="C116" s="1">
        <v>1</v>
      </c>
      <c r="D116" s="1">
        <v>0</v>
      </c>
      <c r="E116" s="1">
        <v>1</v>
      </c>
      <c r="F116" s="1">
        <v>0</v>
      </c>
      <c r="G116" s="1">
        <f t="shared" si="6"/>
        <v>2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 t="s">
        <v>126</v>
      </c>
      <c r="C117" s="1">
        <v>0</v>
      </c>
      <c r="D117" s="1">
        <v>0</v>
      </c>
      <c r="E117" s="1">
        <v>0</v>
      </c>
      <c r="F117" s="1">
        <v>0</v>
      </c>
      <c r="G117" s="1">
        <f t="shared" si="6"/>
        <v>0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 t="s">
        <v>127</v>
      </c>
      <c r="C118" s="1">
        <v>0</v>
      </c>
      <c r="D118" s="1">
        <v>0</v>
      </c>
      <c r="E118" s="1">
        <v>0</v>
      </c>
      <c r="F118" s="1">
        <v>0</v>
      </c>
      <c r="G118" s="1">
        <f t="shared" si="6"/>
        <v>0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 t="s">
        <v>128</v>
      </c>
      <c r="C119" s="1">
        <v>0</v>
      </c>
      <c r="D119" s="1">
        <v>0</v>
      </c>
      <c r="E119" s="1">
        <v>0</v>
      </c>
      <c r="F119" s="1">
        <v>0</v>
      </c>
      <c r="G119" s="1">
        <f t="shared" si="6"/>
        <v>0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 t="s">
        <v>129</v>
      </c>
      <c r="C120" s="1">
        <v>0</v>
      </c>
      <c r="D120" s="1">
        <v>0</v>
      </c>
      <c r="E120" s="1">
        <v>0</v>
      </c>
      <c r="F120" s="1">
        <v>0</v>
      </c>
      <c r="G120" s="1">
        <f t="shared" si="6"/>
        <v>0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 t="s">
        <v>130</v>
      </c>
      <c r="C121" s="1">
        <v>0</v>
      </c>
      <c r="D121" s="1">
        <v>0</v>
      </c>
      <c r="E121" s="1">
        <v>0</v>
      </c>
      <c r="F121" s="1">
        <v>0</v>
      </c>
      <c r="G121" s="1">
        <f t="shared" si="6"/>
        <v>0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 t="s">
        <v>131</v>
      </c>
      <c r="C122" s="1">
        <v>0</v>
      </c>
      <c r="D122" s="1">
        <v>0</v>
      </c>
      <c r="E122" s="1">
        <v>0</v>
      </c>
      <c r="F122" s="1">
        <v>0</v>
      </c>
      <c r="G122" s="1">
        <f t="shared" si="6"/>
        <v>0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 t="s">
        <v>132</v>
      </c>
      <c r="C123" s="1">
        <v>0</v>
      </c>
      <c r="D123" s="1">
        <v>0</v>
      </c>
      <c r="E123" s="1">
        <v>0</v>
      </c>
      <c r="F123" s="1">
        <v>0</v>
      </c>
      <c r="G123" s="1">
        <f t="shared" si="6"/>
        <v>0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 t="s">
        <v>133</v>
      </c>
      <c r="C124" s="1">
        <v>0</v>
      </c>
      <c r="D124" s="1">
        <v>0</v>
      </c>
      <c r="E124" s="1">
        <v>0</v>
      </c>
      <c r="F124" s="1">
        <v>0</v>
      </c>
      <c r="G124" s="1">
        <f t="shared" si="6"/>
        <v>0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 t="s">
        <v>134</v>
      </c>
      <c r="C125" s="1">
        <v>0</v>
      </c>
      <c r="D125" s="1">
        <v>0</v>
      </c>
      <c r="E125" s="1">
        <v>0</v>
      </c>
      <c r="F125" s="1">
        <v>0</v>
      </c>
      <c r="G125" s="1">
        <f t="shared" si="6"/>
        <v>0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 t="s">
        <v>135</v>
      </c>
      <c r="C126" s="1">
        <v>0</v>
      </c>
      <c r="D126" s="1">
        <v>0</v>
      </c>
      <c r="E126" s="1">
        <v>0</v>
      </c>
      <c r="F126" s="1">
        <v>0</v>
      </c>
      <c r="G126" s="1">
        <f t="shared" si="6"/>
        <v>0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 t="s">
        <v>136</v>
      </c>
      <c r="C127" s="1">
        <v>0</v>
      </c>
      <c r="D127" s="1">
        <v>0</v>
      </c>
      <c r="E127" s="1">
        <v>0</v>
      </c>
      <c r="F127" s="1">
        <v>0</v>
      </c>
      <c r="G127" s="1">
        <f t="shared" si="6"/>
        <v>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 t="s">
        <v>137</v>
      </c>
      <c r="C128" s="1">
        <v>0</v>
      </c>
      <c r="D128" s="1">
        <v>0</v>
      </c>
      <c r="E128" s="1">
        <v>0</v>
      </c>
      <c r="F128" s="1">
        <v>0</v>
      </c>
      <c r="G128" s="1">
        <f t="shared" si="6"/>
        <v>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 t="s">
        <v>138</v>
      </c>
      <c r="C129" s="1">
        <v>0</v>
      </c>
      <c r="D129" s="1">
        <v>0</v>
      </c>
      <c r="E129" s="1">
        <v>1</v>
      </c>
      <c r="F129" s="1">
        <v>0</v>
      </c>
      <c r="G129" s="1">
        <f t="shared" si="6"/>
        <v>1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3" t="s">
        <v>139</v>
      </c>
      <c r="C130" s="3">
        <f t="shared" ref="C130:G130" si="7">SUM(C3:C129)</f>
        <v>35</v>
      </c>
      <c r="D130" s="3">
        <f t="shared" si="7"/>
        <v>480</v>
      </c>
      <c r="E130" s="3">
        <f t="shared" si="7"/>
        <v>313</v>
      </c>
      <c r="F130" s="3">
        <f t="shared" si="7"/>
        <v>188</v>
      </c>
      <c r="G130" s="3">
        <f t="shared" si="7"/>
        <v>1016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C1:G1"/>
    <mergeCell ref="H1:K1"/>
  </mergeCells>
  <phoneticPr fontId="3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2CB34-C590-4B5F-BBC2-1AA65BF320CF}">
  <dimension ref="B3:F14"/>
  <sheetViews>
    <sheetView tabSelected="1" workbookViewId="0">
      <selection activeCell="F7" sqref="F7"/>
    </sheetView>
  </sheetViews>
  <sheetFormatPr defaultRowHeight="15.6"/>
  <cols>
    <col min="1" max="16384" width="8.796875" style="5"/>
  </cols>
  <sheetData>
    <row r="3" spans="2:6">
      <c r="B3" s="5" t="s">
        <v>140</v>
      </c>
      <c r="C3" s="5" t="s">
        <v>146</v>
      </c>
      <c r="D3" s="5" t="s">
        <v>147</v>
      </c>
      <c r="E3" s="5" t="s">
        <v>148</v>
      </c>
      <c r="F3" s="5" t="s">
        <v>149</v>
      </c>
    </row>
    <row r="4" spans="2:6">
      <c r="B4" s="5" t="s">
        <v>141</v>
      </c>
      <c r="C4" s="5">
        <v>9</v>
      </c>
      <c r="D4" s="5">
        <v>0</v>
      </c>
      <c r="E4" s="5">
        <v>0</v>
      </c>
      <c r="F4" s="5">
        <f>C4+D4+E4</f>
        <v>9</v>
      </c>
    </row>
    <row r="5" spans="2:6">
      <c r="B5" s="5" t="s">
        <v>142</v>
      </c>
      <c r="C5" s="5">
        <v>28</v>
      </c>
      <c r="D5" s="5">
        <v>1</v>
      </c>
      <c r="E5" s="5">
        <v>3</v>
      </c>
      <c r="F5" s="5">
        <f t="shared" ref="F5:F7" si="0">C5+D5+E5</f>
        <v>32</v>
      </c>
    </row>
    <row r="6" spans="2:6">
      <c r="B6" s="5" t="s">
        <v>143</v>
      </c>
      <c r="C6" s="5">
        <v>14</v>
      </c>
      <c r="D6" s="5">
        <v>1</v>
      </c>
      <c r="E6" s="5">
        <v>0</v>
      </c>
      <c r="F6" s="5">
        <f t="shared" si="0"/>
        <v>15</v>
      </c>
    </row>
    <row r="7" spans="2:6">
      <c r="B7" s="5" t="s">
        <v>144</v>
      </c>
      <c r="C7" s="5">
        <v>12</v>
      </c>
      <c r="D7" s="5">
        <v>1</v>
      </c>
      <c r="E7" s="5">
        <v>0</v>
      </c>
      <c r="F7" s="5">
        <f t="shared" si="0"/>
        <v>13</v>
      </c>
    </row>
    <row r="10" spans="2:6">
      <c r="B10" s="5" t="s">
        <v>145</v>
      </c>
      <c r="C10" s="5" t="s">
        <v>146</v>
      </c>
      <c r="D10" s="5" t="s">
        <v>147</v>
      </c>
      <c r="E10" s="5" t="s">
        <v>148</v>
      </c>
      <c r="F10" s="5" t="s">
        <v>149</v>
      </c>
    </row>
    <row r="11" spans="2:6">
      <c r="B11" s="5" t="s">
        <v>141</v>
      </c>
      <c r="C11" s="5">
        <v>13</v>
      </c>
      <c r="D11" s="5">
        <v>0</v>
      </c>
      <c r="E11" s="5">
        <v>0</v>
      </c>
      <c r="F11" s="5">
        <f>C11+D11+E11</f>
        <v>13</v>
      </c>
    </row>
    <row r="12" spans="2:6">
      <c r="B12" s="5" t="s">
        <v>142</v>
      </c>
      <c r="C12" s="5">
        <v>27</v>
      </c>
      <c r="D12" s="5">
        <v>0</v>
      </c>
      <c r="E12" s="5">
        <v>0</v>
      </c>
      <c r="F12" s="5">
        <f t="shared" ref="F12:F14" si="1">C12+D12+E12</f>
        <v>27</v>
      </c>
    </row>
    <row r="13" spans="2:6">
      <c r="B13" s="5" t="s">
        <v>143</v>
      </c>
      <c r="C13" s="5">
        <v>13</v>
      </c>
      <c r="D13" s="5">
        <v>0</v>
      </c>
      <c r="E13" s="5">
        <v>0</v>
      </c>
      <c r="F13" s="5">
        <f t="shared" si="1"/>
        <v>13</v>
      </c>
    </row>
    <row r="14" spans="2:6">
      <c r="B14" s="5" t="s">
        <v>144</v>
      </c>
      <c r="C14" s="5">
        <v>13</v>
      </c>
      <c r="D14" s="5">
        <v>0</v>
      </c>
      <c r="E14" s="5">
        <v>0</v>
      </c>
      <c r="F14" s="5">
        <f t="shared" si="1"/>
        <v>13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Statistics</vt:lpstr>
      <vt:lpstr>cnsenti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Chia_Wei Wu</dc:creator>
  <cp:lastModifiedBy>Chia_Wei Wu</cp:lastModifiedBy>
  <dcterms:created xsi:type="dcterms:W3CDTF">2023-05-15T20:12:57Z</dcterms:created>
  <dcterms:modified xsi:type="dcterms:W3CDTF">2023-06-04T09:18:35Z</dcterms:modified>
</cp:coreProperties>
</file>