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<sst xmlns="http://schemas.openxmlformats.org/spreadsheetml/2006/main" count="81">
  <si>
    <t>会员</t>
  </si>
  <si>
    <t>矿机价格</t>
  </si>
  <si>
    <t>矿机总收益</t>
  </si>
  <si>
    <t>剩余总收益</t>
  </si>
  <si>
    <t>收益</t>
  </si>
  <si>
    <t>集团算力</t>
  </si>
  <si>
    <t>单机算力</t>
  </si>
  <si>
    <t>集群算力</t>
  </si>
  <si>
    <t>TCC Poinst</t>
  </si>
  <si>
    <t xml:space="preserve">可用Points </t>
  </si>
  <si>
    <t>上级</t>
  </si>
  <si>
    <t>三个算力总和</t>
  </si>
  <si>
    <r>
      <rPr>
        <sz val="10"/>
        <rFont val="宋体"/>
        <charset val="134"/>
      </rPr>
      <t>三个算力总和的</t>
    </r>
    <r>
      <rPr>
        <sz val="10"/>
        <rFont val="Arial"/>
        <charset val="134"/>
      </rPr>
      <t>0.7</t>
    </r>
  </si>
  <si>
    <r>
      <rPr>
        <sz val="10"/>
        <rFont val="宋体"/>
        <charset val="0"/>
      </rPr>
      <t>收益的</t>
    </r>
    <r>
      <rPr>
        <sz val="10"/>
        <rFont val="Arial"/>
        <charset val="0"/>
      </rPr>
      <t>0.7-</t>
    </r>
    <r>
      <rPr>
        <sz val="10"/>
        <rFont val="宋体"/>
        <charset val="0"/>
      </rPr>
      <t>三个算力总和的0.7-TCC Points</t>
    </r>
  </si>
  <si>
    <r>
      <rPr>
        <sz val="10"/>
        <rFont val="宋体"/>
        <charset val="0"/>
      </rPr>
      <t>收益的</t>
    </r>
    <r>
      <rPr>
        <sz val="10"/>
        <rFont val="Arial"/>
        <charset val="0"/>
      </rPr>
      <t>0.7</t>
    </r>
  </si>
  <si>
    <r>
      <rPr>
        <sz val="10"/>
        <rFont val="宋体"/>
        <charset val="0"/>
      </rPr>
      <t>矿机价格</t>
    </r>
    <r>
      <rPr>
        <sz val="10"/>
        <rFont val="Arial"/>
        <charset val="0"/>
      </rPr>
      <t>-</t>
    </r>
    <r>
      <rPr>
        <sz val="10"/>
        <rFont val="宋体"/>
        <charset val="0"/>
      </rPr>
      <t>收益的</t>
    </r>
    <r>
      <rPr>
        <sz val="10"/>
        <rFont val="Arial"/>
        <charset val="0"/>
      </rPr>
      <t>0.7</t>
    </r>
  </si>
  <si>
    <t>矿机价格-(收益的0.7-三个算力总和的0.7)</t>
  </si>
  <si>
    <t>ssl00001</t>
  </si>
  <si>
    <t>yz00001</t>
  </si>
  <si>
    <t>xxw00006</t>
  </si>
  <si>
    <t>xxw00003</t>
  </si>
  <si>
    <t>xxw00004</t>
  </si>
  <si>
    <t>lt00001</t>
  </si>
  <si>
    <t>lw00001</t>
  </si>
  <si>
    <t>hys1009</t>
  </si>
  <si>
    <t>wy00001</t>
  </si>
  <si>
    <t>zw0809</t>
  </si>
  <si>
    <t>wll00001</t>
  </si>
  <si>
    <t>zl00001</t>
  </si>
  <si>
    <t>wxt00001</t>
  </si>
  <si>
    <t>lb00001</t>
  </si>
  <si>
    <t>lzq00001</t>
  </si>
  <si>
    <t>cff00001</t>
  </si>
  <si>
    <t>lb00011</t>
  </si>
  <si>
    <t>lb00012</t>
  </si>
  <si>
    <t>lb00010</t>
  </si>
  <si>
    <t>lb00005</t>
  </si>
  <si>
    <t>lb00009</t>
  </si>
  <si>
    <t>lb00007</t>
  </si>
  <si>
    <t>lb00008</t>
  </si>
  <si>
    <t>lb00006</t>
  </si>
  <si>
    <t>ghn0001</t>
  </si>
  <si>
    <t>tff0001</t>
  </si>
  <si>
    <t>yulley0001</t>
  </si>
  <si>
    <t>kt0001</t>
  </si>
  <si>
    <t>lby0001</t>
  </si>
  <si>
    <t>wltcc168</t>
  </si>
  <si>
    <t>wtcc168</t>
  </si>
  <si>
    <t>lrytcc168</t>
  </si>
  <si>
    <t>mxhtcc168</t>
  </si>
  <si>
    <t>lsg13141</t>
  </si>
  <si>
    <t>ajjz13141</t>
  </si>
  <si>
    <t>jjz13141</t>
  </si>
  <si>
    <t>bjjz13141</t>
  </si>
  <si>
    <t>cjjz13141</t>
  </si>
  <si>
    <t>yqltcc168</t>
  </si>
  <si>
    <t>zzltcc168</t>
  </si>
  <si>
    <t>zlxtcc168</t>
  </si>
  <si>
    <r>
      <rPr>
        <sz val="11"/>
        <rFont val="Arial"/>
        <charset val="134"/>
      </rPr>
      <t>z</t>
    </r>
    <r>
      <rPr>
        <sz val="11"/>
        <rFont val="Arial"/>
        <charset val="134"/>
      </rPr>
      <t>zltcc168</t>
    </r>
  </si>
  <si>
    <t>jljtcc168</t>
  </si>
  <si>
    <t>lytcc168</t>
  </si>
  <si>
    <r>
      <rPr>
        <sz val="11"/>
        <rFont val="Arial"/>
        <charset val="134"/>
      </rPr>
      <t>j</t>
    </r>
    <r>
      <rPr>
        <sz val="11"/>
        <rFont val="Arial"/>
        <charset val="134"/>
      </rPr>
      <t>ljtcc168</t>
    </r>
  </si>
  <si>
    <t>ly1tcc168</t>
  </si>
  <si>
    <t>ly2tcc168</t>
  </si>
  <si>
    <t>ly3tcc168</t>
  </si>
  <si>
    <r>
      <rPr>
        <sz val="11"/>
        <rFont val="Arial"/>
        <charset val="134"/>
      </rPr>
      <t>l</t>
    </r>
    <r>
      <rPr>
        <sz val="11"/>
        <rFont val="Arial"/>
        <charset val="134"/>
      </rPr>
      <t>y2tcc168</t>
    </r>
  </si>
  <si>
    <t>ly4tcc168</t>
  </si>
  <si>
    <t>ly5tcc168</t>
  </si>
  <si>
    <t>ly6tcc168</t>
  </si>
  <si>
    <t>ly7tcc168</t>
  </si>
  <si>
    <t>ly8tcc168</t>
  </si>
  <si>
    <t>ly9tcc168</t>
  </si>
  <si>
    <t>ly10tcc168</t>
  </si>
  <si>
    <t>ly11tcc168</t>
  </si>
  <si>
    <t>ly13tcc168</t>
  </si>
  <si>
    <t>ly12tcc168</t>
  </si>
  <si>
    <t>ly14tcc168</t>
  </si>
  <si>
    <t>lby0002</t>
  </si>
  <si>
    <t>djjz13141</t>
  </si>
  <si>
    <t>ejjz13141</t>
  </si>
  <si>
    <t>xwt7335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</si>
</sst>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0"/>
      <name val="宋体"/>
      <charset val="134"/>
    </font>
    <font>
      <sz val="10"/>
      <name val="Arial"/>
      <charset val="0"/>
    </font>
    <font>
      <sz val="10"/>
      <name val="宋体"/>
      <charset val="0"/>
    </font>
    <font>
      <sz val="11"/>
      <name val="Arial"/>
      <charset val="134"/>
    </font>
    <font>
      <sz val="11"/>
      <name val="Arial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0"/>
      <name val="Arial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4" fillId="1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0" fillId="13" borderId="8" applyNumberFormat="0" applyAlignment="0" applyProtection="0">
      <alignment vertical="center"/>
    </xf>
    <xf numFmtId="0" fontId="12" fillId="13" borderId="5" applyNumberFormat="0" applyAlignment="0" applyProtection="0">
      <alignment vertical="center"/>
    </xf>
    <xf numFmtId="0" fontId="19" fillId="28" borderId="7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25" fillId="0" borderId="0"/>
  </cellStyleXfs>
  <cellXfs count="13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3" fontId="2" fillId="0" borderId="0" xfId="0" applyNumberFormat="1" applyFont="1" applyFill="1" applyBorder="1" applyAlignment="1">
      <alignment horizontal="center"/>
    </xf>
    <xf numFmtId="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49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7"/>
  <sheetViews>
    <sheetView tabSelected="1" workbookViewId="0">
      <pane ySplit="1" topLeftCell="A2" activePane="bottomLeft" state="frozen"/>
      <selection/>
      <selection pane="bottomLeft" activeCell="G30" sqref="G30"/>
    </sheetView>
  </sheetViews>
  <sheetFormatPr defaultColWidth="9" defaultRowHeight="13.5"/>
  <cols>
    <col min="12" max="12" width="16.375" customWidth="1"/>
    <col min="13" max="13" width="21.875" customWidth="1"/>
    <col min="14" max="14" width="35" customWidth="1"/>
    <col min="15" max="15" width="23.5" customWidth="1"/>
    <col min="16" max="16" width="27.625" customWidth="1"/>
    <col min="17" max="17" width="11.5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8" t="s">
        <v>13</v>
      </c>
      <c r="O1" s="8" t="s">
        <v>14</v>
      </c>
      <c r="P1" s="8" t="s">
        <v>15</v>
      </c>
      <c r="Q1" t="s">
        <v>16</v>
      </c>
    </row>
    <row r="2" spans="1:17">
      <c r="A2" s="2" t="s">
        <v>17</v>
      </c>
      <c r="B2" s="3">
        <v>50000</v>
      </c>
      <c r="C2" s="3">
        <v>210000</v>
      </c>
      <c r="D2" s="3">
        <v>144850</v>
      </c>
      <c r="E2" s="3">
        <v>65150</v>
      </c>
      <c r="F2" s="2">
        <v>0</v>
      </c>
      <c r="G2" s="4">
        <v>6750</v>
      </c>
      <c r="H2" s="2">
        <v>0</v>
      </c>
      <c r="I2" s="2">
        <v>0</v>
      </c>
      <c r="J2" s="2">
        <v>0</v>
      </c>
      <c r="K2" s="2" t="s">
        <v>18</v>
      </c>
      <c r="L2" s="2">
        <f t="shared" ref="L2:L18" si="0">SUM(F2:H2)</f>
        <v>6750</v>
      </c>
      <c r="M2" s="2">
        <f t="shared" ref="M2:M18" si="1">L2*0.7</f>
        <v>4725</v>
      </c>
      <c r="N2" s="2">
        <f>O2-M2-I2</f>
        <v>40880</v>
      </c>
      <c r="O2" s="2">
        <f t="shared" ref="O2:O18" si="2">E2*0.7</f>
        <v>45605</v>
      </c>
      <c r="P2" s="2">
        <f t="shared" ref="P2:P18" si="3">B2-O2</f>
        <v>4395</v>
      </c>
      <c r="Q2">
        <f>B2-N2</f>
        <v>9120</v>
      </c>
    </row>
    <row r="3" spans="1:17">
      <c r="A3" s="2" t="s">
        <v>19</v>
      </c>
      <c r="B3" s="3">
        <v>50000</v>
      </c>
      <c r="C3" s="3">
        <v>210000</v>
      </c>
      <c r="D3" s="3">
        <v>149750</v>
      </c>
      <c r="E3" s="3">
        <v>60250</v>
      </c>
      <c r="F3" s="2">
        <v>0</v>
      </c>
      <c r="G3" s="4">
        <v>6750</v>
      </c>
      <c r="H3" s="2">
        <v>0</v>
      </c>
      <c r="I3" s="2">
        <v>0</v>
      </c>
      <c r="J3" s="2">
        <v>0</v>
      </c>
      <c r="K3" s="2" t="s">
        <v>18</v>
      </c>
      <c r="L3" s="2">
        <f t="shared" si="0"/>
        <v>6750</v>
      </c>
      <c r="M3" s="2">
        <f t="shared" si="1"/>
        <v>4725</v>
      </c>
      <c r="N3" s="2">
        <f t="shared" ref="N3:N13" si="4">O3-M3-I3</f>
        <v>37450</v>
      </c>
      <c r="O3" s="2">
        <f t="shared" si="2"/>
        <v>42175</v>
      </c>
      <c r="P3" s="2">
        <f t="shared" si="3"/>
        <v>7825</v>
      </c>
      <c r="Q3">
        <f t="shared" ref="Q3:Q13" si="5">B3-N3</f>
        <v>12550</v>
      </c>
    </row>
    <row r="4" spans="1:17">
      <c r="A4" s="2" t="s">
        <v>20</v>
      </c>
      <c r="B4" s="3">
        <v>50000</v>
      </c>
      <c r="C4" s="3">
        <v>210000</v>
      </c>
      <c r="D4" s="3">
        <v>146630</v>
      </c>
      <c r="E4" s="3">
        <v>63370</v>
      </c>
      <c r="F4" s="2">
        <v>0</v>
      </c>
      <c r="G4" s="4">
        <v>6750</v>
      </c>
      <c r="H4" s="2">
        <v>0</v>
      </c>
      <c r="I4" s="2">
        <v>0</v>
      </c>
      <c r="J4" s="2">
        <v>0</v>
      </c>
      <c r="K4" s="2" t="s">
        <v>18</v>
      </c>
      <c r="L4" s="2">
        <f t="shared" si="0"/>
        <v>6750</v>
      </c>
      <c r="M4" s="2">
        <f t="shared" si="1"/>
        <v>4725</v>
      </c>
      <c r="N4" s="2">
        <f t="shared" si="4"/>
        <v>39634</v>
      </c>
      <c r="O4" s="2">
        <f t="shared" si="2"/>
        <v>44359</v>
      </c>
      <c r="P4" s="2">
        <f t="shared" si="3"/>
        <v>5641</v>
      </c>
      <c r="Q4">
        <f t="shared" si="5"/>
        <v>10366</v>
      </c>
    </row>
    <row r="5" spans="1:17">
      <c r="A5" s="2" t="s">
        <v>21</v>
      </c>
      <c r="B5" s="3">
        <v>50000</v>
      </c>
      <c r="C5" s="3">
        <v>210000</v>
      </c>
      <c r="D5" s="3">
        <v>147130</v>
      </c>
      <c r="E5" s="3">
        <v>62870</v>
      </c>
      <c r="F5" s="2">
        <v>0</v>
      </c>
      <c r="G5" s="4">
        <v>6750</v>
      </c>
      <c r="H5" s="2">
        <v>0</v>
      </c>
      <c r="I5" s="2">
        <v>0</v>
      </c>
      <c r="J5" s="2">
        <v>0</v>
      </c>
      <c r="K5" s="2" t="s">
        <v>18</v>
      </c>
      <c r="L5" s="2">
        <f t="shared" si="0"/>
        <v>6750</v>
      </c>
      <c r="M5" s="2">
        <f t="shared" si="1"/>
        <v>4725</v>
      </c>
      <c r="N5" s="2">
        <f t="shared" si="4"/>
        <v>39284</v>
      </c>
      <c r="O5" s="2">
        <f t="shared" si="2"/>
        <v>44009</v>
      </c>
      <c r="P5" s="2">
        <f t="shared" si="3"/>
        <v>5991</v>
      </c>
      <c r="Q5">
        <f t="shared" si="5"/>
        <v>10716</v>
      </c>
    </row>
    <row r="6" spans="1:17">
      <c r="A6" s="2" t="s">
        <v>22</v>
      </c>
      <c r="B6" s="3">
        <v>50000</v>
      </c>
      <c r="C6" s="3">
        <v>210000</v>
      </c>
      <c r="D6" s="3">
        <v>159950</v>
      </c>
      <c r="E6" s="3">
        <v>50050</v>
      </c>
      <c r="F6" s="2">
        <v>0</v>
      </c>
      <c r="G6" s="2">
        <v>0</v>
      </c>
      <c r="H6" s="2">
        <v>0</v>
      </c>
      <c r="I6" s="4">
        <v>6635</v>
      </c>
      <c r="J6" s="2">
        <v>0</v>
      </c>
      <c r="K6" s="2" t="s">
        <v>18</v>
      </c>
      <c r="L6" s="2">
        <f t="shared" si="0"/>
        <v>0</v>
      </c>
      <c r="M6" s="2">
        <f t="shared" si="1"/>
        <v>0</v>
      </c>
      <c r="N6" s="2">
        <f t="shared" si="4"/>
        <v>28400</v>
      </c>
      <c r="O6" s="2">
        <f t="shared" si="2"/>
        <v>35035</v>
      </c>
      <c r="P6" s="2">
        <f t="shared" si="3"/>
        <v>14965</v>
      </c>
      <c r="Q6">
        <v>32300</v>
      </c>
    </row>
    <row r="7" spans="1:17">
      <c r="A7" s="2" t="s">
        <v>23</v>
      </c>
      <c r="B7" s="3">
        <v>50000</v>
      </c>
      <c r="C7" s="3">
        <v>210000</v>
      </c>
      <c r="D7" s="3">
        <v>163250</v>
      </c>
      <c r="E7" s="3">
        <v>46750</v>
      </c>
      <c r="F7" s="2">
        <v>0</v>
      </c>
      <c r="G7" s="2">
        <v>0</v>
      </c>
      <c r="H7" s="2">
        <v>0</v>
      </c>
      <c r="I7" s="4">
        <v>9325</v>
      </c>
      <c r="J7" s="2">
        <v>0</v>
      </c>
      <c r="K7" s="2" t="s">
        <v>18</v>
      </c>
      <c r="L7" s="2">
        <f t="shared" si="0"/>
        <v>0</v>
      </c>
      <c r="M7" s="2">
        <f t="shared" si="1"/>
        <v>0</v>
      </c>
      <c r="N7" s="2">
        <f t="shared" si="4"/>
        <v>23400</v>
      </c>
      <c r="O7" s="2">
        <f t="shared" si="2"/>
        <v>32725</v>
      </c>
      <c r="P7" s="2">
        <f t="shared" si="3"/>
        <v>17275</v>
      </c>
      <c r="Q7">
        <f t="shared" si="5"/>
        <v>26600</v>
      </c>
    </row>
    <row r="8" spans="1:17">
      <c r="A8" s="2" t="s">
        <v>24</v>
      </c>
      <c r="B8" s="3">
        <v>50000</v>
      </c>
      <c r="C8" s="3">
        <v>210000</v>
      </c>
      <c r="D8" s="3">
        <v>148450</v>
      </c>
      <c r="E8" s="3">
        <v>61550</v>
      </c>
      <c r="F8" s="2">
        <v>0</v>
      </c>
      <c r="G8" s="4">
        <v>7500</v>
      </c>
      <c r="H8" s="2">
        <v>0</v>
      </c>
      <c r="I8" s="4">
        <v>11075</v>
      </c>
      <c r="J8" s="2">
        <v>0</v>
      </c>
      <c r="K8" s="2" t="s">
        <v>18</v>
      </c>
      <c r="L8" s="2">
        <f t="shared" si="0"/>
        <v>7500</v>
      </c>
      <c r="M8" s="2">
        <f t="shared" si="1"/>
        <v>5250</v>
      </c>
      <c r="N8" s="2">
        <f t="shared" si="4"/>
        <v>26760</v>
      </c>
      <c r="O8" s="2">
        <f t="shared" si="2"/>
        <v>43085</v>
      </c>
      <c r="P8" s="2">
        <f t="shared" si="3"/>
        <v>6915</v>
      </c>
      <c r="Q8">
        <f t="shared" si="5"/>
        <v>23240</v>
      </c>
    </row>
    <row r="9" spans="1:17">
      <c r="A9" s="2" t="s">
        <v>25</v>
      </c>
      <c r="B9" s="3">
        <v>50000</v>
      </c>
      <c r="C9" s="3">
        <v>210000</v>
      </c>
      <c r="D9" s="3">
        <v>163250</v>
      </c>
      <c r="E9" s="3">
        <v>46750</v>
      </c>
      <c r="F9" s="2">
        <v>0</v>
      </c>
      <c r="G9" s="2">
        <v>650</v>
      </c>
      <c r="H9" s="2">
        <v>0</v>
      </c>
      <c r="I9" s="4">
        <v>5670</v>
      </c>
      <c r="J9" s="2">
        <v>0</v>
      </c>
      <c r="K9" s="2" t="s">
        <v>18</v>
      </c>
      <c r="L9" s="2">
        <f t="shared" si="0"/>
        <v>650</v>
      </c>
      <c r="M9" s="2">
        <f t="shared" si="1"/>
        <v>455</v>
      </c>
      <c r="N9" s="2">
        <f t="shared" si="4"/>
        <v>26600</v>
      </c>
      <c r="O9" s="2">
        <f t="shared" si="2"/>
        <v>32725</v>
      </c>
      <c r="P9" s="2">
        <f t="shared" si="3"/>
        <v>17275</v>
      </c>
      <c r="Q9">
        <f t="shared" si="5"/>
        <v>23400</v>
      </c>
    </row>
    <row r="10" spans="1:17">
      <c r="A10" s="2" t="s">
        <v>26</v>
      </c>
      <c r="B10" s="3">
        <v>50000</v>
      </c>
      <c r="C10" s="3">
        <v>210000</v>
      </c>
      <c r="D10" s="3">
        <v>137650</v>
      </c>
      <c r="E10" s="3">
        <v>72350</v>
      </c>
      <c r="F10" s="2">
        <v>0</v>
      </c>
      <c r="G10" s="2">
        <v>0</v>
      </c>
      <c r="H10" s="2">
        <v>0</v>
      </c>
      <c r="I10" s="4">
        <v>19145</v>
      </c>
      <c r="J10" s="2">
        <v>0</v>
      </c>
      <c r="K10" s="2" t="s">
        <v>18</v>
      </c>
      <c r="L10" s="2">
        <f t="shared" si="0"/>
        <v>0</v>
      </c>
      <c r="M10" s="2">
        <f t="shared" si="1"/>
        <v>0</v>
      </c>
      <c r="N10" s="2">
        <f t="shared" si="4"/>
        <v>31500</v>
      </c>
      <c r="O10" s="2">
        <f t="shared" si="2"/>
        <v>50645</v>
      </c>
      <c r="P10" s="2">
        <f t="shared" si="3"/>
        <v>-645</v>
      </c>
      <c r="Q10">
        <f t="shared" si="5"/>
        <v>18500</v>
      </c>
    </row>
    <row r="11" spans="1:17">
      <c r="A11" s="2" t="s">
        <v>27</v>
      </c>
      <c r="B11" s="3">
        <v>30000</v>
      </c>
      <c r="C11" s="3">
        <v>120000</v>
      </c>
      <c r="D11" s="3">
        <v>92250</v>
      </c>
      <c r="E11" s="3">
        <v>27750</v>
      </c>
      <c r="F11" s="2">
        <v>0</v>
      </c>
      <c r="G11" s="4">
        <v>1170.94</v>
      </c>
      <c r="H11" s="2">
        <v>0</v>
      </c>
      <c r="I11" s="4">
        <v>9405.3</v>
      </c>
      <c r="J11" s="2">
        <v>0</v>
      </c>
      <c r="K11" s="2" t="s">
        <v>18</v>
      </c>
      <c r="L11" s="2">
        <f t="shared" si="0"/>
        <v>1170.94</v>
      </c>
      <c r="M11" s="2">
        <f t="shared" si="1"/>
        <v>819.658</v>
      </c>
      <c r="N11" s="2">
        <f t="shared" si="4"/>
        <v>9200.042</v>
      </c>
      <c r="O11" s="2">
        <f t="shared" si="2"/>
        <v>19425</v>
      </c>
      <c r="P11" s="2">
        <f t="shared" si="3"/>
        <v>10575</v>
      </c>
      <c r="Q11">
        <f t="shared" si="5"/>
        <v>20799.958</v>
      </c>
    </row>
    <row r="12" spans="1:17">
      <c r="A12" s="2" t="s">
        <v>28</v>
      </c>
      <c r="B12" s="3">
        <v>50000</v>
      </c>
      <c r="C12" s="3">
        <v>210000</v>
      </c>
      <c r="D12" s="3">
        <v>175750</v>
      </c>
      <c r="E12" s="3">
        <v>34250</v>
      </c>
      <c r="F12" s="2">
        <v>0</v>
      </c>
      <c r="G12" s="2">
        <v>650</v>
      </c>
      <c r="H12" s="2">
        <v>0</v>
      </c>
      <c r="I12" s="4">
        <v>6520</v>
      </c>
      <c r="J12" s="2">
        <v>0</v>
      </c>
      <c r="K12" s="2" t="s">
        <v>18</v>
      </c>
      <c r="L12" s="2">
        <f t="shared" si="0"/>
        <v>650</v>
      </c>
      <c r="M12" s="2">
        <f t="shared" si="1"/>
        <v>455</v>
      </c>
      <c r="N12" s="2">
        <f t="shared" si="4"/>
        <v>17000</v>
      </c>
      <c r="O12" s="2">
        <f t="shared" si="2"/>
        <v>23975</v>
      </c>
      <c r="P12" s="2">
        <f t="shared" si="3"/>
        <v>26025</v>
      </c>
      <c r="Q12">
        <f t="shared" si="5"/>
        <v>33000</v>
      </c>
    </row>
    <row r="13" spans="1:17">
      <c r="A13" s="2" t="s">
        <v>29</v>
      </c>
      <c r="B13" s="3">
        <v>50000</v>
      </c>
      <c r="C13" s="3">
        <v>210000</v>
      </c>
      <c r="D13" s="3">
        <v>175750</v>
      </c>
      <c r="E13" s="3">
        <v>34250</v>
      </c>
      <c r="F13" s="2">
        <v>0</v>
      </c>
      <c r="G13" s="4">
        <v>4400</v>
      </c>
      <c r="H13" s="2">
        <v>0</v>
      </c>
      <c r="I13" s="4">
        <v>3395</v>
      </c>
      <c r="J13" s="2">
        <v>0</v>
      </c>
      <c r="K13" s="2" t="s">
        <v>18</v>
      </c>
      <c r="L13" s="2">
        <f t="shared" si="0"/>
        <v>4400</v>
      </c>
      <c r="M13" s="2">
        <f t="shared" si="1"/>
        <v>3080</v>
      </c>
      <c r="N13" s="2">
        <f t="shared" si="4"/>
        <v>17500</v>
      </c>
      <c r="O13" s="2">
        <f t="shared" si="2"/>
        <v>23975</v>
      </c>
      <c r="P13" s="2">
        <f t="shared" si="3"/>
        <v>26025</v>
      </c>
      <c r="Q13">
        <f t="shared" si="5"/>
        <v>32500</v>
      </c>
    </row>
    <row r="14" spans="1:16">
      <c r="A14" s="2"/>
      <c r="B14" s="3"/>
      <c r="C14" s="3"/>
      <c r="D14" s="3"/>
      <c r="E14" s="3"/>
      <c r="F14" s="2"/>
      <c r="G14" s="4"/>
      <c r="H14" s="2"/>
      <c r="I14" s="4"/>
      <c r="J14" s="2"/>
      <c r="K14" s="2"/>
      <c r="L14" s="2"/>
      <c r="M14" s="2"/>
      <c r="N14" s="2"/>
      <c r="O14" s="2"/>
      <c r="P14" s="2"/>
    </row>
    <row r="15" spans="1:16">
      <c r="A15" s="2"/>
      <c r="B15" s="3"/>
      <c r="C15" s="3"/>
      <c r="D15" s="3"/>
      <c r="E15" s="3"/>
      <c r="F15" s="2"/>
      <c r="G15" s="4"/>
      <c r="H15" s="2"/>
      <c r="I15" s="4"/>
      <c r="J15" s="2"/>
      <c r="K15" s="2"/>
      <c r="L15" s="2"/>
      <c r="M15" s="2"/>
      <c r="N15" s="2"/>
      <c r="O15" s="2"/>
      <c r="P15" s="2"/>
    </row>
    <row r="16" spans="1:17">
      <c r="A16" s="2" t="s">
        <v>30</v>
      </c>
      <c r="B16" s="3">
        <v>50000</v>
      </c>
      <c r="C16" s="3">
        <v>210000</v>
      </c>
      <c r="D16" s="3">
        <v>152750</v>
      </c>
      <c r="E16" s="3">
        <v>57250</v>
      </c>
      <c r="F16" s="2">
        <v>0</v>
      </c>
      <c r="G16" s="4">
        <v>5100</v>
      </c>
      <c r="H16" s="2">
        <v>0</v>
      </c>
      <c r="I16" s="4">
        <v>2405</v>
      </c>
      <c r="J16" s="2">
        <v>0</v>
      </c>
      <c r="K16" s="2" t="s">
        <v>18</v>
      </c>
      <c r="L16" s="2">
        <f t="shared" ref="L16:L18" si="6">SUM(F16:H16)</f>
        <v>5100</v>
      </c>
      <c r="M16" s="2">
        <f t="shared" ref="M16:M18" si="7">L16*0.7</f>
        <v>3570</v>
      </c>
      <c r="N16" s="2">
        <f>O16-M16-I16</f>
        <v>34100</v>
      </c>
      <c r="O16" s="2">
        <f>E16*0.7</f>
        <v>40075</v>
      </c>
      <c r="P16" s="2">
        <f>B16-O16</f>
        <v>9925</v>
      </c>
      <c r="Q16">
        <f>B16-N16</f>
        <v>15900</v>
      </c>
    </row>
    <row r="17" spans="1:17">
      <c r="A17" s="2" t="s">
        <v>31</v>
      </c>
      <c r="B17" s="3">
        <v>50000</v>
      </c>
      <c r="C17" s="3">
        <v>210000</v>
      </c>
      <c r="D17" s="3">
        <v>152750</v>
      </c>
      <c r="E17" s="3">
        <v>57250</v>
      </c>
      <c r="F17" s="2">
        <v>0</v>
      </c>
      <c r="G17" s="2">
        <v>0</v>
      </c>
      <c r="H17" s="2">
        <v>0</v>
      </c>
      <c r="I17" s="4">
        <v>5975</v>
      </c>
      <c r="J17" s="2">
        <v>0</v>
      </c>
      <c r="K17" s="2" t="s">
        <v>18</v>
      </c>
      <c r="L17" s="2">
        <f t="shared" si="6"/>
        <v>0</v>
      </c>
      <c r="M17" s="2">
        <f t="shared" si="7"/>
        <v>0</v>
      </c>
      <c r="N17" s="2">
        <f>O17-M17-I17</f>
        <v>34100</v>
      </c>
      <c r="O17" s="2">
        <f>E17*0.7</f>
        <v>40075</v>
      </c>
      <c r="P17" s="2">
        <f>B17-O17</f>
        <v>9925</v>
      </c>
      <c r="Q17">
        <f>B17-N17</f>
        <v>15900</v>
      </c>
    </row>
    <row r="18" spans="1:17">
      <c r="A18" s="2" t="s">
        <v>32</v>
      </c>
      <c r="B18" s="3">
        <v>10000</v>
      </c>
      <c r="C18" s="3">
        <v>38000</v>
      </c>
      <c r="D18" s="3">
        <v>25100</v>
      </c>
      <c r="E18" s="3">
        <v>12900</v>
      </c>
      <c r="F18" s="2">
        <v>0</v>
      </c>
      <c r="G18" s="2">
        <v>0</v>
      </c>
      <c r="H18" s="2">
        <v>50</v>
      </c>
      <c r="I18" s="4">
        <v>1595</v>
      </c>
      <c r="J18" s="2">
        <v>0</v>
      </c>
      <c r="K18" s="2" t="s">
        <v>18</v>
      </c>
      <c r="L18" s="2">
        <f t="shared" si="6"/>
        <v>50</v>
      </c>
      <c r="M18" s="2">
        <f t="shared" si="7"/>
        <v>35</v>
      </c>
      <c r="N18" s="2">
        <f>O18-M18-I18</f>
        <v>7400</v>
      </c>
      <c r="O18" s="2">
        <f>E18*0.7</f>
        <v>9030</v>
      </c>
      <c r="P18" s="2">
        <f>B18-O18</f>
        <v>970</v>
      </c>
      <c r="Q18">
        <f>B18-N18</f>
        <v>2600</v>
      </c>
    </row>
    <row r="19" spans="1:16">
      <c r="A19" s="2"/>
      <c r="B19" s="3"/>
      <c r="C19" s="3"/>
      <c r="D19" s="3"/>
      <c r="E19" s="3"/>
      <c r="F19" s="2"/>
      <c r="G19" s="5"/>
      <c r="H19" s="2"/>
      <c r="I19" s="4"/>
      <c r="J19" s="2"/>
      <c r="K19" s="2"/>
      <c r="L19" s="2"/>
      <c r="M19" s="2"/>
      <c r="N19" s="2"/>
      <c r="O19" s="2"/>
      <c r="P19" s="2"/>
    </row>
    <row r="20" spans="1:17">
      <c r="A20" s="6" t="s">
        <v>33</v>
      </c>
      <c r="B20" s="3"/>
      <c r="C20" s="3"/>
      <c r="D20" s="3"/>
      <c r="E20" s="3"/>
      <c r="F20" s="2"/>
      <c r="G20" s="5"/>
      <c r="H20" s="2"/>
      <c r="I20" s="4"/>
      <c r="J20" s="2"/>
      <c r="K20" s="2"/>
      <c r="L20" s="2"/>
      <c r="M20" s="2"/>
      <c r="N20" s="2"/>
      <c r="O20" s="2"/>
      <c r="P20" s="2"/>
      <c r="Q20" s="6">
        <v>630</v>
      </c>
    </row>
    <row r="21" spans="1:17">
      <c r="A21" s="6" t="s">
        <v>34</v>
      </c>
      <c r="B21" s="3"/>
      <c r="C21" s="3"/>
      <c r="D21" s="3"/>
      <c r="E21" s="3"/>
      <c r="F21" s="2"/>
      <c r="G21" s="5"/>
      <c r="H21" s="2"/>
      <c r="I21" s="4"/>
      <c r="J21" s="2"/>
      <c r="K21" s="2"/>
      <c r="L21" s="2"/>
      <c r="M21" s="2"/>
      <c r="N21" s="2"/>
      <c r="O21" s="2"/>
      <c r="P21" s="2"/>
      <c r="Q21" s="6">
        <v>630</v>
      </c>
    </row>
    <row r="22" spans="1:17">
      <c r="A22" s="6" t="s">
        <v>35</v>
      </c>
      <c r="B22" s="3"/>
      <c r="C22" s="3"/>
      <c r="D22" s="3"/>
      <c r="E22" s="3"/>
      <c r="F22" s="2"/>
      <c r="G22" s="5"/>
      <c r="H22" s="2"/>
      <c r="I22" s="4"/>
      <c r="J22" s="2"/>
      <c r="K22" s="2"/>
      <c r="L22" s="2"/>
      <c r="M22" s="2"/>
      <c r="N22" s="2"/>
      <c r="O22" s="2"/>
      <c r="P22" s="2"/>
      <c r="Q22" s="6">
        <v>630</v>
      </c>
    </row>
    <row r="23" spans="1:17">
      <c r="A23" s="6" t="s">
        <v>36</v>
      </c>
      <c r="B23" s="3"/>
      <c r="C23" s="3"/>
      <c r="D23" s="3"/>
      <c r="E23" s="3"/>
      <c r="F23" s="2"/>
      <c r="G23" s="5"/>
      <c r="H23" s="2"/>
      <c r="I23" s="4"/>
      <c r="J23" s="2"/>
      <c r="K23" s="2"/>
      <c r="L23" s="2"/>
      <c r="M23" s="2"/>
      <c r="N23" s="2"/>
      <c r="O23" s="2"/>
      <c r="P23" s="2"/>
      <c r="Q23" s="6">
        <v>630</v>
      </c>
    </row>
    <row r="24" spans="1:17">
      <c r="A24" s="6" t="s">
        <v>37</v>
      </c>
      <c r="B24" s="3"/>
      <c r="C24" s="3"/>
      <c r="D24" s="3"/>
      <c r="E24" s="3"/>
      <c r="F24" s="2"/>
      <c r="G24" s="5"/>
      <c r="H24" s="2"/>
      <c r="I24" s="4"/>
      <c r="J24" s="2"/>
      <c r="K24" s="2"/>
      <c r="L24" s="2"/>
      <c r="M24" s="2"/>
      <c r="N24" s="2"/>
      <c r="O24" s="2"/>
      <c r="P24" s="2"/>
      <c r="Q24" s="6">
        <v>630</v>
      </c>
    </row>
    <row r="25" spans="1:17">
      <c r="A25" s="6" t="s">
        <v>38</v>
      </c>
      <c r="B25" s="3"/>
      <c r="C25" s="3"/>
      <c r="D25" s="3"/>
      <c r="E25" s="3"/>
      <c r="F25" s="2"/>
      <c r="G25" s="5"/>
      <c r="H25" s="2"/>
      <c r="I25" s="4"/>
      <c r="J25" s="2"/>
      <c r="K25" s="2"/>
      <c r="L25" s="2"/>
      <c r="M25" s="2"/>
      <c r="N25" s="2"/>
      <c r="O25" s="2"/>
      <c r="P25" s="2"/>
      <c r="Q25" s="6">
        <v>630</v>
      </c>
    </row>
    <row r="26" spans="1:17">
      <c r="A26" s="6" t="s">
        <v>39</v>
      </c>
      <c r="B26" s="3"/>
      <c r="C26" s="3"/>
      <c r="D26" s="3"/>
      <c r="E26" s="3"/>
      <c r="F26" s="2"/>
      <c r="G26" s="5"/>
      <c r="H26" s="2"/>
      <c r="I26" s="4"/>
      <c r="J26" s="2"/>
      <c r="K26" s="2"/>
      <c r="L26" s="2"/>
      <c r="M26" s="2"/>
      <c r="N26" s="2"/>
      <c r="O26" s="2"/>
      <c r="P26" s="2"/>
      <c r="Q26" s="6">
        <v>630</v>
      </c>
    </row>
    <row r="27" spans="1:17">
      <c r="A27" s="6" t="s">
        <v>40</v>
      </c>
      <c r="B27" s="3"/>
      <c r="C27" s="3"/>
      <c r="D27" s="3"/>
      <c r="E27" s="3"/>
      <c r="F27" s="2"/>
      <c r="G27" s="5"/>
      <c r="H27" s="2"/>
      <c r="I27" s="4"/>
      <c r="J27" s="2"/>
      <c r="K27" s="2"/>
      <c r="L27" s="2"/>
      <c r="M27" s="2"/>
      <c r="N27" s="2"/>
      <c r="O27" s="2"/>
      <c r="P27" s="2"/>
      <c r="Q27" s="6">
        <v>630</v>
      </c>
    </row>
    <row r="28" spans="1:16">
      <c r="A28" s="2"/>
      <c r="B28" s="3"/>
      <c r="C28" s="3"/>
      <c r="D28" s="3"/>
      <c r="E28" s="3"/>
      <c r="F28" s="2"/>
      <c r="G28" s="4"/>
      <c r="H28" s="2"/>
      <c r="I28" s="4"/>
      <c r="J28" s="2"/>
      <c r="K28" s="2"/>
      <c r="L28" s="2"/>
      <c r="M28" s="2"/>
      <c r="N28" s="2"/>
      <c r="O28" s="2"/>
      <c r="P28" s="2"/>
    </row>
    <row r="29" spans="1:17">
      <c r="A29" s="2"/>
      <c r="B29" s="3"/>
      <c r="C29" s="3"/>
      <c r="D29" s="3"/>
      <c r="E29" s="3"/>
      <c r="F29" s="2"/>
      <c r="G29" s="4"/>
      <c r="H29" s="2"/>
      <c r="I29" s="4"/>
      <c r="J29" s="2"/>
      <c r="K29" s="2"/>
      <c r="L29" s="2"/>
      <c r="M29" s="2"/>
      <c r="N29" s="2"/>
      <c r="O29" s="2"/>
      <c r="P29" s="2"/>
      <c r="Q29">
        <f>SUM(Q2:Q27)</f>
        <v>292531.958</v>
      </c>
    </row>
    <row r="30" spans="1:16">
      <c r="A30" s="2"/>
      <c r="B30" s="3"/>
      <c r="C30" s="3"/>
      <c r="D30" s="3"/>
      <c r="E30" s="3"/>
      <c r="F30" s="2"/>
      <c r="G30" s="4"/>
      <c r="H30" s="2"/>
      <c r="I30" s="4"/>
      <c r="J30" s="2"/>
      <c r="K30" s="2"/>
      <c r="L30" s="2"/>
      <c r="M30" s="2"/>
      <c r="N30" s="2"/>
      <c r="O30" s="2"/>
      <c r="P30" s="2"/>
    </row>
    <row r="31" spans="1:16">
      <c r="A31" s="2"/>
      <c r="B31" s="3"/>
      <c r="C31" s="3"/>
      <c r="D31" s="3"/>
      <c r="E31" s="3"/>
      <c r="F31" s="2"/>
      <c r="G31" s="4"/>
      <c r="H31" s="2"/>
      <c r="I31" s="4"/>
      <c r="J31" s="2"/>
      <c r="K31" s="2"/>
      <c r="L31" s="2"/>
      <c r="M31" s="2"/>
      <c r="N31" s="2"/>
      <c r="O31" s="2"/>
      <c r="P31" s="2"/>
    </row>
    <row r="32" spans="1:16">
      <c r="A32" s="6" t="s">
        <v>33</v>
      </c>
      <c r="B32" s="6">
        <v>50000</v>
      </c>
      <c r="C32" s="6">
        <v>37695</v>
      </c>
      <c r="D32" s="6">
        <v>12305</v>
      </c>
      <c r="E32" s="6">
        <v>12305</v>
      </c>
      <c r="F32" s="6" t="s">
        <v>18</v>
      </c>
      <c r="G32" s="7">
        <v>11675</v>
      </c>
      <c r="H32" s="6">
        <v>630</v>
      </c>
      <c r="I32" s="4"/>
      <c r="J32" s="2"/>
      <c r="K32" s="2"/>
      <c r="L32" s="2"/>
      <c r="M32" s="2"/>
      <c r="N32" s="2"/>
      <c r="O32" s="2"/>
      <c r="P32" s="2"/>
    </row>
    <row r="33" spans="1:16">
      <c r="A33" s="6" t="s">
        <v>34</v>
      </c>
      <c r="B33" s="6">
        <v>50000</v>
      </c>
      <c r="C33" s="6">
        <v>36995</v>
      </c>
      <c r="D33" s="6">
        <v>13005</v>
      </c>
      <c r="E33" s="6">
        <v>13005</v>
      </c>
      <c r="F33" s="6" t="s">
        <v>18</v>
      </c>
      <c r="G33" s="7">
        <v>12375</v>
      </c>
      <c r="H33" s="6">
        <v>630</v>
      </c>
      <c r="I33" s="4"/>
      <c r="J33" s="2"/>
      <c r="K33" s="2"/>
      <c r="L33" s="2"/>
      <c r="M33" s="2"/>
      <c r="N33" s="2"/>
      <c r="O33" s="2"/>
      <c r="P33" s="2"/>
    </row>
    <row r="34" spans="1:16">
      <c r="A34" s="6" t="s">
        <v>35</v>
      </c>
      <c r="B34" s="6">
        <v>50000</v>
      </c>
      <c r="C34" s="6">
        <v>37695</v>
      </c>
      <c r="D34" s="6">
        <v>12305</v>
      </c>
      <c r="E34" s="6">
        <v>12305</v>
      </c>
      <c r="F34" s="6" t="s">
        <v>18</v>
      </c>
      <c r="G34" s="7">
        <v>11675</v>
      </c>
      <c r="H34" s="6">
        <v>630</v>
      </c>
      <c r="I34" s="4"/>
      <c r="J34" s="2"/>
      <c r="K34" s="2"/>
      <c r="L34" s="2"/>
      <c r="M34" s="2"/>
      <c r="N34" s="2"/>
      <c r="O34" s="2"/>
      <c r="P34" s="2"/>
    </row>
    <row r="35" spans="1:16">
      <c r="A35" s="6" t="s">
        <v>36</v>
      </c>
      <c r="B35" s="6">
        <v>50000</v>
      </c>
      <c r="C35" s="6">
        <v>45710</v>
      </c>
      <c r="D35" s="6">
        <v>4290</v>
      </c>
      <c r="E35" s="6">
        <v>4290</v>
      </c>
      <c r="F35" s="6" t="s">
        <v>18</v>
      </c>
      <c r="G35" s="7">
        <v>3360</v>
      </c>
      <c r="H35" s="6">
        <v>630</v>
      </c>
      <c r="I35" s="4"/>
      <c r="J35" s="2"/>
      <c r="K35" s="2"/>
      <c r="L35" s="2"/>
      <c r="M35" s="2"/>
      <c r="N35" s="2"/>
      <c r="O35" s="2"/>
      <c r="P35" s="2"/>
    </row>
    <row r="36" spans="1:16">
      <c r="A36" s="6" t="s">
        <v>37</v>
      </c>
      <c r="B36" s="6">
        <v>50000</v>
      </c>
      <c r="C36" s="6">
        <v>37695</v>
      </c>
      <c r="D36" s="6">
        <v>12305</v>
      </c>
      <c r="E36" s="6">
        <v>12035</v>
      </c>
      <c r="F36" s="6" t="s">
        <v>18</v>
      </c>
      <c r="G36" s="7">
        <v>11675</v>
      </c>
      <c r="H36" s="6">
        <v>630</v>
      </c>
      <c r="I36" s="4"/>
      <c r="J36" s="2"/>
      <c r="K36" s="2"/>
      <c r="L36" s="2"/>
      <c r="M36" s="2"/>
      <c r="N36" s="2"/>
      <c r="O36" s="2"/>
      <c r="P36" s="2"/>
    </row>
    <row r="37" spans="1:16">
      <c r="A37" s="6" t="s">
        <v>38</v>
      </c>
      <c r="B37" s="6">
        <v>50000</v>
      </c>
      <c r="C37" s="6">
        <v>43785</v>
      </c>
      <c r="D37" s="6">
        <v>6215</v>
      </c>
      <c r="E37" s="6">
        <v>6215</v>
      </c>
      <c r="F37" s="6" t="s">
        <v>18</v>
      </c>
      <c r="G37" s="7">
        <v>5585</v>
      </c>
      <c r="H37" s="6">
        <v>630</v>
      </c>
      <c r="I37" s="4"/>
      <c r="J37" s="2"/>
      <c r="K37" s="2"/>
      <c r="L37" s="2"/>
      <c r="M37" s="2"/>
      <c r="N37" s="2"/>
      <c r="O37" s="2"/>
      <c r="P37" s="2"/>
    </row>
    <row r="38" spans="1:16">
      <c r="A38" s="6" t="s">
        <v>39</v>
      </c>
      <c r="B38" s="6">
        <v>50000</v>
      </c>
      <c r="C38" s="6">
        <v>46095</v>
      </c>
      <c r="D38" s="6">
        <v>3905</v>
      </c>
      <c r="E38" s="6">
        <v>3905</v>
      </c>
      <c r="F38" s="6" t="s">
        <v>18</v>
      </c>
      <c r="G38" s="7">
        <v>3275</v>
      </c>
      <c r="H38" s="6">
        <v>630</v>
      </c>
      <c r="I38" s="4"/>
      <c r="J38" s="2"/>
      <c r="K38" s="2"/>
      <c r="L38" s="2"/>
      <c r="M38" s="2"/>
      <c r="N38" s="2"/>
      <c r="O38" s="2"/>
      <c r="P38" s="2"/>
    </row>
    <row r="39" spans="1:16">
      <c r="A39" s="6" t="s">
        <v>40</v>
      </c>
      <c r="B39" s="6">
        <v>50000</v>
      </c>
      <c r="C39" s="6">
        <v>46095</v>
      </c>
      <c r="D39" s="6">
        <v>3905</v>
      </c>
      <c r="E39" s="6">
        <v>3905</v>
      </c>
      <c r="F39" s="6" t="s">
        <v>18</v>
      </c>
      <c r="G39" s="7">
        <v>3275</v>
      </c>
      <c r="H39" s="6">
        <v>630</v>
      </c>
      <c r="I39" s="4"/>
      <c r="J39" s="2"/>
      <c r="K39" s="2"/>
      <c r="L39" s="2"/>
      <c r="M39" s="2"/>
      <c r="N39" s="2"/>
      <c r="O39" s="2"/>
      <c r="P39" s="2"/>
    </row>
    <row r="40" spans="1:16">
      <c r="A40" s="6" t="s">
        <v>30</v>
      </c>
      <c r="B40" s="6">
        <v>50000</v>
      </c>
      <c r="C40" s="6">
        <v>36200</v>
      </c>
      <c r="D40" s="6">
        <v>13800</v>
      </c>
      <c r="E40" s="6">
        <v>13800</v>
      </c>
      <c r="F40" s="6" t="s">
        <v>18</v>
      </c>
      <c r="G40" s="7">
        <v>100</v>
      </c>
      <c r="H40" s="6">
        <v>13700</v>
      </c>
      <c r="I40" s="4"/>
      <c r="J40" s="2"/>
      <c r="K40" s="2"/>
      <c r="L40" s="2"/>
      <c r="M40" s="2"/>
      <c r="N40" s="2"/>
      <c r="O40" s="2"/>
      <c r="P40" s="2"/>
    </row>
    <row r="41" spans="1:16">
      <c r="A41" s="6" t="s">
        <v>31</v>
      </c>
      <c r="B41" s="6">
        <v>50000</v>
      </c>
      <c r="C41" s="6">
        <v>35500</v>
      </c>
      <c r="D41" s="6">
        <v>14500</v>
      </c>
      <c r="E41" s="6">
        <v>14500</v>
      </c>
      <c r="F41" s="6" t="s">
        <v>18</v>
      </c>
      <c r="G41" s="7">
        <v>6700</v>
      </c>
      <c r="H41" s="6">
        <v>7800</v>
      </c>
      <c r="I41" s="4"/>
      <c r="J41" s="2"/>
      <c r="K41" s="2"/>
      <c r="L41" s="2"/>
      <c r="M41" s="2"/>
      <c r="N41" s="2"/>
      <c r="O41" s="2"/>
      <c r="P41" s="2"/>
    </row>
    <row r="42" spans="1:16">
      <c r="A42" s="6" t="s">
        <v>32</v>
      </c>
      <c r="B42" s="6">
        <v>10000</v>
      </c>
      <c r="C42" s="6">
        <v>7700</v>
      </c>
      <c r="D42" s="6">
        <v>2300</v>
      </c>
      <c r="E42" s="6">
        <v>2300</v>
      </c>
      <c r="F42" s="6" t="s">
        <v>18</v>
      </c>
      <c r="G42" s="7">
        <v>0</v>
      </c>
      <c r="H42" s="6">
        <v>2300</v>
      </c>
      <c r="I42" s="4"/>
      <c r="J42" s="2"/>
      <c r="K42" s="2"/>
      <c r="L42" s="2"/>
      <c r="M42" s="2"/>
      <c r="N42" s="2"/>
      <c r="O42" s="2"/>
      <c r="P42" s="2"/>
    </row>
    <row r="43" spans="1:16">
      <c r="A43" s="2"/>
      <c r="B43" s="3"/>
      <c r="C43" s="3"/>
      <c r="D43" s="3"/>
      <c r="E43" s="3"/>
      <c r="F43" s="2"/>
      <c r="G43" s="4"/>
      <c r="H43" s="2"/>
      <c r="I43" s="4"/>
      <c r="J43" s="2"/>
      <c r="K43" s="2"/>
      <c r="L43" s="2"/>
      <c r="M43" s="2"/>
      <c r="N43" s="2"/>
      <c r="O43" s="2"/>
      <c r="P43" s="2" t="s">
        <v>18</v>
      </c>
    </row>
    <row r="44" spans="1:16">
      <c r="A44" s="2"/>
      <c r="B44" s="3"/>
      <c r="C44" s="3"/>
      <c r="D44" s="3"/>
      <c r="E44" s="3"/>
      <c r="F44" s="2"/>
      <c r="G44" s="4"/>
      <c r="H44" s="2"/>
      <c r="I44" s="4"/>
      <c r="J44" s="2"/>
      <c r="K44" s="2"/>
      <c r="L44" s="2"/>
      <c r="M44" s="2"/>
      <c r="N44" s="2"/>
      <c r="O44" s="2"/>
      <c r="P44" s="2"/>
    </row>
    <row r="45" spans="1:16">
      <c r="A45" s="2"/>
      <c r="B45" s="3"/>
      <c r="C45" s="3"/>
      <c r="D45" s="3"/>
      <c r="E45" s="3"/>
      <c r="F45" s="2"/>
      <c r="G45" s="4"/>
      <c r="H45" s="2"/>
      <c r="I45" s="4"/>
      <c r="J45" s="2"/>
      <c r="K45" s="2"/>
      <c r="L45" s="2"/>
      <c r="M45" s="2"/>
      <c r="N45" s="2"/>
      <c r="O45" s="2"/>
      <c r="P45" s="2"/>
    </row>
    <row r="46" spans="1:16">
      <c r="A46" s="2"/>
      <c r="B46" s="3"/>
      <c r="C46" s="3"/>
      <c r="D46" s="3"/>
      <c r="E46" s="3"/>
      <c r="F46" s="2"/>
      <c r="G46" s="4"/>
      <c r="H46" s="2"/>
      <c r="I46" s="4"/>
      <c r="J46" s="2"/>
      <c r="K46" s="2"/>
      <c r="L46" s="2"/>
      <c r="M46" s="2"/>
      <c r="N46" s="2"/>
      <c r="O46" s="2"/>
      <c r="P46" s="2"/>
    </row>
    <row r="47" spans="1:16">
      <c r="A47" s="2"/>
      <c r="B47" s="3"/>
      <c r="C47" s="3"/>
      <c r="D47" s="3"/>
      <c r="E47" s="3"/>
      <c r="F47" s="2"/>
      <c r="G47" s="4"/>
      <c r="H47" s="2"/>
      <c r="I47" s="4"/>
      <c r="J47" s="2"/>
      <c r="K47" s="2"/>
      <c r="L47" s="2"/>
      <c r="M47" s="2"/>
      <c r="N47" s="2"/>
      <c r="O47" s="2"/>
      <c r="P47" s="2"/>
    </row>
    <row r="48" spans="1:16">
      <c r="A48" s="2"/>
      <c r="B48" s="3"/>
      <c r="C48" s="3"/>
      <c r="D48" s="3"/>
      <c r="E48" s="3"/>
      <c r="F48" s="2"/>
      <c r="G48" s="4"/>
      <c r="H48" s="2"/>
      <c r="I48" s="4"/>
      <c r="J48" s="2"/>
      <c r="K48" s="2"/>
      <c r="L48" s="2"/>
      <c r="M48" s="2"/>
      <c r="N48" s="2"/>
      <c r="O48" s="2"/>
      <c r="P48" s="2"/>
    </row>
    <row r="49" spans="1:16">
      <c r="A49" s="2"/>
      <c r="B49" s="3"/>
      <c r="C49" s="3"/>
      <c r="D49" s="3"/>
      <c r="E49" s="3"/>
      <c r="F49" s="2"/>
      <c r="G49" s="4"/>
      <c r="H49" s="2"/>
      <c r="I49" s="4"/>
      <c r="J49" s="2"/>
      <c r="K49" s="2"/>
      <c r="L49" s="2"/>
      <c r="M49" s="2"/>
      <c r="N49" s="2"/>
      <c r="O49" s="2"/>
      <c r="P49" s="2"/>
    </row>
    <row r="50" ht="14.25" spans="1:18">
      <c r="A50" s="2" t="s">
        <v>41</v>
      </c>
      <c r="B50" s="3">
        <v>10000</v>
      </c>
      <c r="C50" s="3">
        <v>38000</v>
      </c>
      <c r="D50" s="3">
        <v>25750</v>
      </c>
      <c r="E50" s="3">
        <v>12250</v>
      </c>
      <c r="F50" s="2">
        <v>0</v>
      </c>
      <c r="G50" s="4">
        <v>1160</v>
      </c>
      <c r="H50" s="2">
        <v>0</v>
      </c>
      <c r="I50" s="4">
        <v>2933</v>
      </c>
      <c r="J50" s="2">
        <v>0</v>
      </c>
      <c r="K50" s="2" t="s">
        <v>42</v>
      </c>
      <c r="L50" s="2">
        <f t="shared" ref="L50:L85" si="8">SUM(F50:H50)</f>
        <v>1160</v>
      </c>
      <c r="M50" s="2">
        <f t="shared" ref="M50:M85" si="9">L50*0.7</f>
        <v>812</v>
      </c>
      <c r="N50" s="2">
        <f>O50-M50-I50</f>
        <v>4830</v>
      </c>
      <c r="O50" s="2">
        <f t="shared" ref="O50:O85" si="10">E50*0.7</f>
        <v>8575</v>
      </c>
      <c r="P50" s="2">
        <f t="shared" ref="P50:P85" si="11">B50-O50</f>
        <v>1425</v>
      </c>
      <c r="Q50">
        <f>B50-N50</f>
        <v>5170</v>
      </c>
      <c r="R50" s="9" t="s">
        <v>41</v>
      </c>
    </row>
    <row r="51" ht="14.25" spans="1:18">
      <c r="A51" s="2" t="s">
        <v>43</v>
      </c>
      <c r="B51" s="3">
        <v>10000</v>
      </c>
      <c r="C51" s="3">
        <v>38000</v>
      </c>
      <c r="D51" s="3">
        <v>26450</v>
      </c>
      <c r="E51" s="3">
        <v>11550</v>
      </c>
      <c r="F51" s="2">
        <v>0</v>
      </c>
      <c r="G51" s="2">
        <v>260</v>
      </c>
      <c r="H51" s="2">
        <v>0</v>
      </c>
      <c r="I51" s="4">
        <v>3113</v>
      </c>
      <c r="J51" s="2">
        <v>0</v>
      </c>
      <c r="K51" s="2" t="s">
        <v>42</v>
      </c>
      <c r="L51" s="2">
        <f t="shared" si="8"/>
        <v>260</v>
      </c>
      <c r="M51" s="2">
        <f t="shared" si="9"/>
        <v>182</v>
      </c>
      <c r="N51" s="2">
        <f t="shared" ref="N51:N85" si="12">O51-M51-I51</f>
        <v>4790</v>
      </c>
      <c r="O51" s="2">
        <f t="shared" si="10"/>
        <v>8085</v>
      </c>
      <c r="P51" s="2">
        <f t="shared" si="11"/>
        <v>1915</v>
      </c>
      <c r="Q51">
        <f t="shared" ref="Q51:Q85" si="13">B51-N51</f>
        <v>5210</v>
      </c>
      <c r="R51" s="9" t="s">
        <v>43</v>
      </c>
    </row>
    <row r="52" ht="14.25" spans="1:18">
      <c r="A52" s="2" t="s">
        <v>44</v>
      </c>
      <c r="B52" s="3">
        <v>10000</v>
      </c>
      <c r="C52" s="3">
        <v>38000</v>
      </c>
      <c r="D52" s="3">
        <v>30150</v>
      </c>
      <c r="E52" s="3">
        <v>7850</v>
      </c>
      <c r="F52" s="2">
        <v>0</v>
      </c>
      <c r="G52" s="4">
        <v>3400</v>
      </c>
      <c r="H52" s="2">
        <v>0</v>
      </c>
      <c r="I52" s="4">
        <v>1015</v>
      </c>
      <c r="J52" s="2">
        <v>0</v>
      </c>
      <c r="K52" s="2" t="s">
        <v>42</v>
      </c>
      <c r="L52" s="2">
        <f t="shared" si="8"/>
        <v>3400</v>
      </c>
      <c r="M52" s="2">
        <f t="shared" si="9"/>
        <v>2380</v>
      </c>
      <c r="N52" s="2">
        <f t="shared" si="12"/>
        <v>2100</v>
      </c>
      <c r="O52" s="2">
        <f t="shared" si="10"/>
        <v>5495</v>
      </c>
      <c r="P52" s="2">
        <f t="shared" si="11"/>
        <v>4505</v>
      </c>
      <c r="Q52">
        <f t="shared" si="13"/>
        <v>7900</v>
      </c>
      <c r="R52" s="9" t="s">
        <v>44</v>
      </c>
    </row>
    <row r="53" ht="14.25" spans="1:18">
      <c r="A53" s="2" t="s">
        <v>45</v>
      </c>
      <c r="B53" s="3">
        <v>10000</v>
      </c>
      <c r="C53" s="3">
        <v>38000</v>
      </c>
      <c r="D53" s="3">
        <v>18820</v>
      </c>
      <c r="E53" s="3">
        <v>19180</v>
      </c>
      <c r="F53" s="2">
        <v>0</v>
      </c>
      <c r="G53" s="4">
        <v>1400</v>
      </c>
      <c r="H53" s="2">
        <v>0</v>
      </c>
      <c r="I53" s="4">
        <v>4709</v>
      </c>
      <c r="J53" s="2">
        <v>0</v>
      </c>
      <c r="K53" s="2" t="s">
        <v>42</v>
      </c>
      <c r="L53" s="2">
        <f t="shared" si="8"/>
        <v>1400</v>
      </c>
      <c r="M53" s="2">
        <f t="shared" si="9"/>
        <v>980</v>
      </c>
      <c r="N53" s="2">
        <f t="shared" si="12"/>
        <v>7737</v>
      </c>
      <c r="O53" s="2">
        <f t="shared" si="10"/>
        <v>13426</v>
      </c>
      <c r="P53" s="2">
        <f t="shared" si="11"/>
        <v>-3426</v>
      </c>
      <c r="Q53">
        <f t="shared" si="13"/>
        <v>2263</v>
      </c>
      <c r="R53" s="9" t="s">
        <v>45</v>
      </c>
    </row>
    <row r="54" ht="14.25" spans="1:18">
      <c r="A54" s="2" t="s">
        <v>46</v>
      </c>
      <c r="B54" s="3">
        <v>10000</v>
      </c>
      <c r="C54" s="3">
        <v>38000</v>
      </c>
      <c r="D54" s="3">
        <v>16530</v>
      </c>
      <c r="E54" s="3">
        <v>21470</v>
      </c>
      <c r="F54" s="2">
        <v>0</v>
      </c>
      <c r="G54" s="4">
        <v>5250</v>
      </c>
      <c r="H54" s="2">
        <v>0</v>
      </c>
      <c r="I54" s="4">
        <v>1870</v>
      </c>
      <c r="J54" s="2">
        <v>0</v>
      </c>
      <c r="K54" s="2" t="s">
        <v>42</v>
      </c>
      <c r="L54" s="2">
        <f t="shared" si="8"/>
        <v>5250</v>
      </c>
      <c r="M54" s="2">
        <f t="shared" si="9"/>
        <v>3675</v>
      </c>
      <c r="N54" s="2">
        <f t="shared" si="12"/>
        <v>9484</v>
      </c>
      <c r="O54" s="2">
        <f t="shared" si="10"/>
        <v>15029</v>
      </c>
      <c r="P54" s="2">
        <f t="shared" si="11"/>
        <v>-5029</v>
      </c>
      <c r="Q54">
        <f t="shared" si="13"/>
        <v>516.000000000002</v>
      </c>
      <c r="R54" s="10" t="s">
        <v>46</v>
      </c>
    </row>
    <row r="55" ht="14.25" spans="1:18">
      <c r="A55" s="2" t="s">
        <v>47</v>
      </c>
      <c r="B55" s="3">
        <v>10000</v>
      </c>
      <c r="C55" s="3">
        <v>38000</v>
      </c>
      <c r="D55" s="3">
        <v>14480</v>
      </c>
      <c r="E55" s="3">
        <v>23520</v>
      </c>
      <c r="F55" s="2">
        <v>0</v>
      </c>
      <c r="G55" s="4">
        <v>5250</v>
      </c>
      <c r="H55" s="2">
        <v>0</v>
      </c>
      <c r="I55" s="4">
        <v>8670</v>
      </c>
      <c r="J55" s="2">
        <v>0</v>
      </c>
      <c r="K55" s="2" t="s">
        <v>42</v>
      </c>
      <c r="L55" s="2">
        <f t="shared" si="8"/>
        <v>5250</v>
      </c>
      <c r="M55" s="2">
        <f t="shared" si="9"/>
        <v>3675</v>
      </c>
      <c r="N55" s="2">
        <f t="shared" si="12"/>
        <v>4119</v>
      </c>
      <c r="O55" s="2">
        <f t="shared" si="10"/>
        <v>16464</v>
      </c>
      <c r="P55" s="2">
        <f t="shared" si="11"/>
        <v>-6464</v>
      </c>
      <c r="Q55">
        <f t="shared" si="13"/>
        <v>5881</v>
      </c>
      <c r="R55" s="10" t="s">
        <v>47</v>
      </c>
    </row>
    <row r="56" ht="14.25" spans="1:18">
      <c r="A56" s="2" t="s">
        <v>48</v>
      </c>
      <c r="B56" s="3">
        <v>10000</v>
      </c>
      <c r="C56" s="3">
        <v>38000</v>
      </c>
      <c r="D56" s="3">
        <v>24450</v>
      </c>
      <c r="E56" s="3">
        <v>13550</v>
      </c>
      <c r="F56" s="2">
        <v>0</v>
      </c>
      <c r="G56" s="4">
        <v>6850</v>
      </c>
      <c r="H56" s="2">
        <v>0</v>
      </c>
      <c r="I56" s="2">
        <v>20</v>
      </c>
      <c r="J56" s="2">
        <v>0</v>
      </c>
      <c r="K56" s="2" t="s">
        <v>42</v>
      </c>
      <c r="L56" s="2">
        <f t="shared" si="8"/>
        <v>6850</v>
      </c>
      <c r="M56" s="2">
        <f t="shared" si="9"/>
        <v>4795</v>
      </c>
      <c r="N56" s="2">
        <f t="shared" si="12"/>
        <v>4670</v>
      </c>
      <c r="O56" s="2">
        <f t="shared" si="10"/>
        <v>9485</v>
      </c>
      <c r="P56" s="2">
        <f t="shared" si="11"/>
        <v>515</v>
      </c>
      <c r="Q56">
        <f t="shared" si="13"/>
        <v>5330</v>
      </c>
      <c r="R56" s="10" t="s">
        <v>48</v>
      </c>
    </row>
    <row r="57" ht="14.25" spans="1:18">
      <c r="A57" s="2" t="s">
        <v>49</v>
      </c>
      <c r="B57" s="3">
        <v>10000</v>
      </c>
      <c r="C57" s="3">
        <v>38000</v>
      </c>
      <c r="D57" s="3">
        <v>25280</v>
      </c>
      <c r="E57" s="3">
        <v>12720</v>
      </c>
      <c r="F57" s="2">
        <v>0</v>
      </c>
      <c r="G57" s="2">
        <v>0</v>
      </c>
      <c r="H57" s="2">
        <v>0</v>
      </c>
      <c r="I57" s="4">
        <v>3344</v>
      </c>
      <c r="J57" s="2">
        <v>0</v>
      </c>
      <c r="K57" s="2" t="s">
        <v>42</v>
      </c>
      <c r="L57" s="2">
        <f t="shared" si="8"/>
        <v>0</v>
      </c>
      <c r="M57" s="2">
        <f t="shared" si="9"/>
        <v>0</v>
      </c>
      <c r="N57" s="2">
        <f t="shared" si="12"/>
        <v>5560</v>
      </c>
      <c r="O57" s="2">
        <f t="shared" si="10"/>
        <v>8904</v>
      </c>
      <c r="P57" s="2">
        <f t="shared" si="11"/>
        <v>1096</v>
      </c>
      <c r="Q57">
        <f t="shared" si="13"/>
        <v>4440</v>
      </c>
      <c r="R57" s="10" t="s">
        <v>49</v>
      </c>
    </row>
    <row r="58" ht="14.25" spans="1:18">
      <c r="A58" s="2" t="s">
        <v>50</v>
      </c>
      <c r="B58" s="3">
        <v>10000</v>
      </c>
      <c r="C58" s="3">
        <v>38000</v>
      </c>
      <c r="D58" s="3">
        <v>26000</v>
      </c>
      <c r="E58" s="3">
        <v>12000</v>
      </c>
      <c r="F58" s="2">
        <v>0</v>
      </c>
      <c r="G58" s="4">
        <v>7850</v>
      </c>
      <c r="H58" s="2">
        <v>200</v>
      </c>
      <c r="I58" s="2">
        <v>0</v>
      </c>
      <c r="J58" s="2">
        <v>0</v>
      </c>
      <c r="K58" s="2" t="s">
        <v>42</v>
      </c>
      <c r="L58" s="2">
        <f t="shared" si="8"/>
        <v>8050</v>
      </c>
      <c r="M58" s="2">
        <f t="shared" si="9"/>
        <v>5635</v>
      </c>
      <c r="N58" s="2">
        <f t="shared" si="12"/>
        <v>2765</v>
      </c>
      <c r="O58" s="2">
        <f t="shared" si="10"/>
        <v>8400</v>
      </c>
      <c r="P58" s="2">
        <f t="shared" si="11"/>
        <v>1600</v>
      </c>
      <c r="Q58">
        <f t="shared" si="13"/>
        <v>7235</v>
      </c>
      <c r="R58" s="10" t="s">
        <v>50</v>
      </c>
    </row>
    <row r="59" ht="14.25" spans="1:18">
      <c r="A59" s="2" t="s">
        <v>51</v>
      </c>
      <c r="B59" s="3">
        <v>10000</v>
      </c>
      <c r="C59" s="3">
        <v>38000</v>
      </c>
      <c r="D59" s="3">
        <v>27500</v>
      </c>
      <c r="E59" s="3">
        <v>10500</v>
      </c>
      <c r="F59" s="2">
        <v>0</v>
      </c>
      <c r="G59" s="4">
        <v>4450</v>
      </c>
      <c r="H59" s="2">
        <v>0</v>
      </c>
      <c r="I59" s="2">
        <v>20</v>
      </c>
      <c r="J59" s="2">
        <v>0</v>
      </c>
      <c r="K59" s="2" t="s">
        <v>42</v>
      </c>
      <c r="L59" s="2">
        <f t="shared" si="8"/>
        <v>4450</v>
      </c>
      <c r="M59" s="2">
        <f t="shared" si="9"/>
        <v>3115</v>
      </c>
      <c r="N59" s="2">
        <f t="shared" si="12"/>
        <v>4215</v>
      </c>
      <c r="O59" s="2">
        <f t="shared" si="10"/>
        <v>7350</v>
      </c>
      <c r="P59" s="2">
        <f t="shared" si="11"/>
        <v>2650</v>
      </c>
      <c r="Q59">
        <f t="shared" si="13"/>
        <v>5785</v>
      </c>
      <c r="R59" s="10" t="s">
        <v>52</v>
      </c>
    </row>
    <row r="60" ht="14.25" spans="1:18">
      <c r="A60" s="2" t="s">
        <v>53</v>
      </c>
      <c r="B60" s="3">
        <v>10000</v>
      </c>
      <c r="C60" s="3">
        <v>38000</v>
      </c>
      <c r="D60" s="3">
        <v>28650</v>
      </c>
      <c r="E60" s="3">
        <v>9350</v>
      </c>
      <c r="F60" s="2">
        <v>0</v>
      </c>
      <c r="G60" s="4">
        <v>4450</v>
      </c>
      <c r="H60" s="2">
        <v>0</v>
      </c>
      <c r="I60" s="2">
        <v>70</v>
      </c>
      <c r="J60" s="2">
        <v>0</v>
      </c>
      <c r="K60" s="2" t="s">
        <v>42</v>
      </c>
      <c r="L60" s="2">
        <f t="shared" si="8"/>
        <v>4450</v>
      </c>
      <c r="M60" s="2">
        <f t="shared" si="9"/>
        <v>3115</v>
      </c>
      <c r="N60" s="2">
        <f t="shared" si="12"/>
        <v>3360</v>
      </c>
      <c r="O60" s="2">
        <f t="shared" si="10"/>
        <v>6545</v>
      </c>
      <c r="P60" s="2">
        <f t="shared" si="11"/>
        <v>3455</v>
      </c>
      <c r="Q60">
        <f t="shared" si="13"/>
        <v>6640</v>
      </c>
      <c r="R60" s="10" t="s">
        <v>51</v>
      </c>
    </row>
    <row r="61" ht="14.25" spans="1:18">
      <c r="A61" s="2" t="s">
        <v>54</v>
      </c>
      <c r="B61" s="3">
        <v>5000</v>
      </c>
      <c r="C61" s="3">
        <v>18000</v>
      </c>
      <c r="D61" s="3">
        <v>13375</v>
      </c>
      <c r="E61" s="3">
        <v>4625</v>
      </c>
      <c r="F61" s="2">
        <v>0</v>
      </c>
      <c r="G61" s="4">
        <v>2225</v>
      </c>
      <c r="H61" s="2">
        <v>0</v>
      </c>
      <c r="I61" s="2">
        <v>50</v>
      </c>
      <c r="J61" s="2">
        <v>0</v>
      </c>
      <c r="K61" s="2" t="s">
        <v>42</v>
      </c>
      <c r="L61" s="2">
        <f t="shared" si="8"/>
        <v>2225</v>
      </c>
      <c r="M61" s="2">
        <f t="shared" si="9"/>
        <v>1557.5</v>
      </c>
      <c r="N61" s="2">
        <f t="shared" si="12"/>
        <v>1630</v>
      </c>
      <c r="O61" s="2">
        <f t="shared" si="10"/>
        <v>3237.5</v>
      </c>
      <c r="P61" s="2">
        <f t="shared" si="11"/>
        <v>1762.5</v>
      </c>
      <c r="Q61">
        <f t="shared" si="13"/>
        <v>3370</v>
      </c>
      <c r="R61" s="10" t="s">
        <v>53</v>
      </c>
    </row>
    <row r="62" ht="14.25" spans="1:18">
      <c r="A62" s="2" t="s">
        <v>55</v>
      </c>
      <c r="B62" s="3">
        <v>10000</v>
      </c>
      <c r="C62" s="3">
        <v>38000</v>
      </c>
      <c r="D62" s="3">
        <v>27340</v>
      </c>
      <c r="E62" s="3">
        <v>10660</v>
      </c>
      <c r="F62" s="2">
        <v>0</v>
      </c>
      <c r="G62" s="2">
        <v>260</v>
      </c>
      <c r="H62" s="2">
        <v>0</v>
      </c>
      <c r="I62" s="4">
        <v>3993</v>
      </c>
      <c r="J62" s="2">
        <v>0</v>
      </c>
      <c r="K62" s="2" t="s">
        <v>42</v>
      </c>
      <c r="L62" s="2">
        <f t="shared" si="8"/>
        <v>260</v>
      </c>
      <c r="M62" s="2">
        <f t="shared" si="9"/>
        <v>182</v>
      </c>
      <c r="N62" s="2">
        <f t="shared" si="12"/>
        <v>3287</v>
      </c>
      <c r="O62" s="2">
        <f t="shared" si="10"/>
        <v>7462</v>
      </c>
      <c r="P62" s="2">
        <f t="shared" si="11"/>
        <v>2538</v>
      </c>
      <c r="Q62">
        <f t="shared" si="13"/>
        <v>6713</v>
      </c>
      <c r="R62" s="10" t="s">
        <v>54</v>
      </c>
    </row>
    <row r="63" ht="14.25" spans="1:18">
      <c r="A63" s="2" t="s">
        <v>56</v>
      </c>
      <c r="B63" s="3">
        <v>10000</v>
      </c>
      <c r="C63" s="3">
        <v>38000</v>
      </c>
      <c r="D63" s="3">
        <v>28850</v>
      </c>
      <c r="E63" s="3">
        <v>9150</v>
      </c>
      <c r="F63" s="2">
        <v>0</v>
      </c>
      <c r="G63" s="4">
        <v>1420</v>
      </c>
      <c r="H63" s="2">
        <v>100</v>
      </c>
      <c r="I63" s="4">
        <v>4081</v>
      </c>
      <c r="J63" s="2">
        <v>0</v>
      </c>
      <c r="K63" s="2" t="s">
        <v>42</v>
      </c>
      <c r="L63" s="2">
        <f t="shared" si="8"/>
        <v>1520</v>
      </c>
      <c r="M63" s="2">
        <f t="shared" si="9"/>
        <v>1064</v>
      </c>
      <c r="N63" s="2">
        <f t="shared" si="12"/>
        <v>1260</v>
      </c>
      <c r="O63" s="2">
        <f t="shared" si="10"/>
        <v>6405</v>
      </c>
      <c r="P63" s="2">
        <f t="shared" si="11"/>
        <v>3595</v>
      </c>
      <c r="Q63">
        <f t="shared" si="13"/>
        <v>8740</v>
      </c>
      <c r="R63" s="11" t="s">
        <v>55</v>
      </c>
    </row>
    <row r="64" ht="14.25" spans="1:18">
      <c r="A64" s="2" t="s">
        <v>57</v>
      </c>
      <c r="B64" s="3">
        <v>10000</v>
      </c>
      <c r="C64" s="3">
        <v>38000</v>
      </c>
      <c r="D64" s="3">
        <v>29480</v>
      </c>
      <c r="E64" s="3">
        <v>8520</v>
      </c>
      <c r="F64" s="2">
        <v>0</v>
      </c>
      <c r="G64" s="2">
        <v>390</v>
      </c>
      <c r="H64" s="2">
        <v>0</v>
      </c>
      <c r="I64" s="4">
        <v>3122</v>
      </c>
      <c r="J64" s="2">
        <v>0</v>
      </c>
      <c r="K64" s="2" t="s">
        <v>42</v>
      </c>
      <c r="L64" s="2">
        <f t="shared" si="8"/>
        <v>390</v>
      </c>
      <c r="M64" s="2">
        <f t="shared" si="9"/>
        <v>273</v>
      </c>
      <c r="N64" s="2">
        <f t="shared" si="12"/>
        <v>2569</v>
      </c>
      <c r="O64" s="2">
        <f t="shared" si="10"/>
        <v>5964</v>
      </c>
      <c r="P64" s="2">
        <f t="shared" si="11"/>
        <v>4036</v>
      </c>
      <c r="Q64">
        <f t="shared" si="13"/>
        <v>7431</v>
      </c>
      <c r="R64" s="11" t="s">
        <v>58</v>
      </c>
    </row>
    <row r="65" ht="14.25" spans="1:18">
      <c r="A65" s="2" t="s">
        <v>59</v>
      </c>
      <c r="B65" s="3">
        <v>2000</v>
      </c>
      <c r="C65" s="3">
        <v>6000</v>
      </c>
      <c r="D65" s="3">
        <v>4370</v>
      </c>
      <c r="E65" s="3">
        <v>1630</v>
      </c>
      <c r="F65" s="2">
        <v>0</v>
      </c>
      <c r="G65" s="2">
        <v>52.94</v>
      </c>
      <c r="H65" s="2">
        <v>0</v>
      </c>
      <c r="I65" s="2">
        <v>0.9</v>
      </c>
      <c r="J65" s="2">
        <v>0</v>
      </c>
      <c r="K65" s="2" t="s">
        <v>42</v>
      </c>
      <c r="L65" s="2">
        <f t="shared" si="8"/>
        <v>52.94</v>
      </c>
      <c r="M65" s="2">
        <f t="shared" si="9"/>
        <v>37.058</v>
      </c>
      <c r="N65" s="2">
        <f t="shared" si="12"/>
        <v>1103.042</v>
      </c>
      <c r="O65" s="2">
        <f t="shared" si="10"/>
        <v>1141</v>
      </c>
      <c r="P65" s="2">
        <f t="shared" si="11"/>
        <v>859</v>
      </c>
      <c r="Q65">
        <f>B65-N65</f>
        <v>896.958</v>
      </c>
      <c r="R65" s="11" t="s">
        <v>57</v>
      </c>
    </row>
    <row r="66" ht="14.25" spans="1:18">
      <c r="A66" s="2" t="s">
        <v>60</v>
      </c>
      <c r="B66" s="3">
        <v>10000</v>
      </c>
      <c r="C66" s="3">
        <v>38000</v>
      </c>
      <c r="D66" s="3">
        <v>16550</v>
      </c>
      <c r="E66" s="3">
        <v>21450</v>
      </c>
      <c r="F66" s="2">
        <v>0</v>
      </c>
      <c r="G66" s="2">
        <v>130</v>
      </c>
      <c r="H66" s="2">
        <v>0</v>
      </c>
      <c r="I66" s="4">
        <v>71100</v>
      </c>
      <c r="J66" s="2">
        <v>0</v>
      </c>
      <c r="K66" s="2" t="s">
        <v>42</v>
      </c>
      <c r="L66" s="2">
        <f t="shared" si="8"/>
        <v>130</v>
      </c>
      <c r="M66" s="2">
        <f t="shared" si="9"/>
        <v>91</v>
      </c>
      <c r="N66" s="2">
        <f t="shared" si="12"/>
        <v>-56176</v>
      </c>
      <c r="O66" s="2">
        <f t="shared" si="10"/>
        <v>15015</v>
      </c>
      <c r="P66" s="2">
        <f t="shared" si="11"/>
        <v>-5015</v>
      </c>
      <c r="Q66">
        <f t="shared" si="13"/>
        <v>66176</v>
      </c>
      <c r="R66" s="11" t="s">
        <v>61</v>
      </c>
    </row>
    <row r="67" ht="14.25" spans="1:18">
      <c r="A67" s="2" t="s">
        <v>62</v>
      </c>
      <c r="B67" s="3">
        <v>10000</v>
      </c>
      <c r="C67" s="3">
        <v>38000</v>
      </c>
      <c r="D67" s="3">
        <v>21350</v>
      </c>
      <c r="E67" s="3">
        <v>16650</v>
      </c>
      <c r="F67" s="2">
        <v>0</v>
      </c>
      <c r="G67" s="2">
        <v>130</v>
      </c>
      <c r="H67" s="2">
        <v>0</v>
      </c>
      <c r="I67" s="2">
        <v>0</v>
      </c>
      <c r="J67" s="2">
        <v>0</v>
      </c>
      <c r="K67" s="2" t="s">
        <v>42</v>
      </c>
      <c r="L67" s="2">
        <f t="shared" si="8"/>
        <v>130</v>
      </c>
      <c r="M67" s="2">
        <f t="shared" si="9"/>
        <v>91</v>
      </c>
      <c r="N67" s="2">
        <f t="shared" si="12"/>
        <v>11564</v>
      </c>
      <c r="O67" s="2">
        <f t="shared" si="10"/>
        <v>11655</v>
      </c>
      <c r="P67" s="2">
        <f t="shared" si="11"/>
        <v>-1655</v>
      </c>
      <c r="Q67">
        <f t="shared" si="13"/>
        <v>-1564</v>
      </c>
      <c r="R67" s="11" t="s">
        <v>60</v>
      </c>
    </row>
    <row r="68" ht="14.25" spans="1:18">
      <c r="A68" s="2" t="s">
        <v>63</v>
      </c>
      <c r="B68" s="3">
        <v>10000</v>
      </c>
      <c r="C68" s="3">
        <v>38000</v>
      </c>
      <c r="D68" s="3">
        <v>21350</v>
      </c>
      <c r="E68" s="3">
        <v>16650</v>
      </c>
      <c r="F68" s="2">
        <v>0</v>
      </c>
      <c r="G68" s="2">
        <v>130</v>
      </c>
      <c r="H68" s="2">
        <v>0</v>
      </c>
      <c r="I68" s="2">
        <v>0</v>
      </c>
      <c r="J68" s="2">
        <v>0</v>
      </c>
      <c r="K68" s="2" t="s">
        <v>42</v>
      </c>
      <c r="L68" s="2">
        <f t="shared" si="8"/>
        <v>130</v>
      </c>
      <c r="M68" s="2">
        <f t="shared" si="9"/>
        <v>91</v>
      </c>
      <c r="N68" s="2">
        <f t="shared" si="12"/>
        <v>11564</v>
      </c>
      <c r="O68" s="2">
        <f t="shared" si="10"/>
        <v>11655</v>
      </c>
      <c r="P68" s="2">
        <f t="shared" si="11"/>
        <v>-1655</v>
      </c>
      <c r="Q68">
        <f t="shared" si="13"/>
        <v>-1564</v>
      </c>
      <c r="R68" s="11" t="s">
        <v>62</v>
      </c>
    </row>
    <row r="69" ht="14.25" spans="1:18">
      <c r="A69" s="2" t="s">
        <v>64</v>
      </c>
      <c r="B69" s="3">
        <v>10000</v>
      </c>
      <c r="C69" s="3">
        <v>38000</v>
      </c>
      <c r="D69" s="3">
        <v>23750</v>
      </c>
      <c r="E69" s="3">
        <v>14250</v>
      </c>
      <c r="F69" s="2">
        <v>0</v>
      </c>
      <c r="G69" s="2">
        <v>130</v>
      </c>
      <c r="H69" s="2">
        <v>0</v>
      </c>
      <c r="I69" s="2">
        <v>0</v>
      </c>
      <c r="J69" s="2">
        <v>0</v>
      </c>
      <c r="K69" s="2" t="s">
        <v>42</v>
      </c>
      <c r="L69" s="2">
        <f t="shared" si="8"/>
        <v>130</v>
      </c>
      <c r="M69" s="2">
        <f t="shared" si="9"/>
        <v>91</v>
      </c>
      <c r="N69" s="2">
        <f t="shared" si="12"/>
        <v>9884</v>
      </c>
      <c r="O69" s="2">
        <f t="shared" si="10"/>
        <v>9975</v>
      </c>
      <c r="P69" s="2">
        <f t="shared" si="11"/>
        <v>25</v>
      </c>
      <c r="Q69">
        <f t="shared" si="13"/>
        <v>116</v>
      </c>
      <c r="R69" s="11" t="s">
        <v>65</v>
      </c>
    </row>
    <row r="70" ht="14.25" spans="1:18">
      <c r="A70" s="2" t="s">
        <v>66</v>
      </c>
      <c r="B70" s="3">
        <v>10000</v>
      </c>
      <c r="C70" s="3">
        <v>38000</v>
      </c>
      <c r="D70" s="3">
        <v>23750</v>
      </c>
      <c r="E70" s="3">
        <v>14250</v>
      </c>
      <c r="F70" s="2">
        <v>0</v>
      </c>
      <c r="G70" s="2">
        <v>130</v>
      </c>
      <c r="H70" s="2">
        <v>0</v>
      </c>
      <c r="I70" s="2">
        <v>0</v>
      </c>
      <c r="J70" s="2">
        <v>0</v>
      </c>
      <c r="K70" s="2" t="s">
        <v>42</v>
      </c>
      <c r="L70" s="2">
        <f t="shared" si="8"/>
        <v>130</v>
      </c>
      <c r="M70" s="2">
        <f t="shared" si="9"/>
        <v>91</v>
      </c>
      <c r="N70" s="2">
        <f t="shared" si="12"/>
        <v>9884</v>
      </c>
      <c r="O70" s="2">
        <f t="shared" si="10"/>
        <v>9975</v>
      </c>
      <c r="P70" s="2">
        <f t="shared" si="11"/>
        <v>25</v>
      </c>
      <c r="Q70">
        <f t="shared" si="13"/>
        <v>116</v>
      </c>
      <c r="R70" s="11" t="s">
        <v>64</v>
      </c>
    </row>
    <row r="71" ht="14.25" spans="1:18">
      <c r="A71" s="2" t="s">
        <v>67</v>
      </c>
      <c r="B71" s="3">
        <v>10000</v>
      </c>
      <c r="C71" s="3">
        <v>38000</v>
      </c>
      <c r="D71" s="3">
        <v>25350</v>
      </c>
      <c r="E71" s="3">
        <v>12650</v>
      </c>
      <c r="F71" s="2">
        <v>0</v>
      </c>
      <c r="G71" s="2">
        <v>130</v>
      </c>
      <c r="H71" s="2">
        <v>0</v>
      </c>
      <c r="I71" s="2">
        <v>0</v>
      </c>
      <c r="J71" s="2">
        <v>0</v>
      </c>
      <c r="K71" s="2" t="s">
        <v>42</v>
      </c>
      <c r="L71" s="2">
        <f t="shared" si="8"/>
        <v>130</v>
      </c>
      <c r="M71" s="2">
        <f t="shared" si="9"/>
        <v>91</v>
      </c>
      <c r="N71" s="2">
        <f t="shared" si="12"/>
        <v>8764</v>
      </c>
      <c r="O71" s="2">
        <f t="shared" si="10"/>
        <v>8855</v>
      </c>
      <c r="P71" s="2">
        <f t="shared" si="11"/>
        <v>1145</v>
      </c>
      <c r="Q71">
        <f t="shared" si="13"/>
        <v>1236</v>
      </c>
      <c r="R71" s="11" t="s">
        <v>66</v>
      </c>
    </row>
    <row r="72" ht="14.25" spans="1:18">
      <c r="A72" s="2" t="s">
        <v>68</v>
      </c>
      <c r="B72" s="3">
        <v>10000</v>
      </c>
      <c r="C72" s="3">
        <v>38000</v>
      </c>
      <c r="D72" s="3">
        <v>25350</v>
      </c>
      <c r="E72" s="3">
        <v>12650</v>
      </c>
      <c r="F72" s="2">
        <v>0</v>
      </c>
      <c r="G72" s="2">
        <v>130</v>
      </c>
      <c r="H72" s="2">
        <v>0</v>
      </c>
      <c r="I72" s="2">
        <v>0</v>
      </c>
      <c r="J72" s="2">
        <v>0</v>
      </c>
      <c r="K72" s="2" t="s">
        <v>42</v>
      </c>
      <c r="L72" s="2">
        <f t="shared" si="8"/>
        <v>130</v>
      </c>
      <c r="M72" s="2">
        <f t="shared" si="9"/>
        <v>91</v>
      </c>
      <c r="N72" s="2">
        <f t="shared" si="12"/>
        <v>8764</v>
      </c>
      <c r="O72" s="2">
        <f t="shared" si="10"/>
        <v>8855</v>
      </c>
      <c r="P72" s="2">
        <f t="shared" si="11"/>
        <v>1145</v>
      </c>
      <c r="Q72">
        <f t="shared" si="13"/>
        <v>1236</v>
      </c>
      <c r="R72" s="11" t="s">
        <v>67</v>
      </c>
    </row>
    <row r="73" ht="14.25" spans="1:18">
      <c r="A73" s="2" t="s">
        <v>69</v>
      </c>
      <c r="B73" s="3">
        <v>10000</v>
      </c>
      <c r="C73" s="3">
        <v>38000</v>
      </c>
      <c r="D73" s="3">
        <v>28950</v>
      </c>
      <c r="E73" s="3">
        <v>9050</v>
      </c>
      <c r="F73" s="2">
        <v>0</v>
      </c>
      <c r="G73" s="2">
        <v>130</v>
      </c>
      <c r="H73" s="2">
        <v>0</v>
      </c>
      <c r="I73" s="2">
        <v>0</v>
      </c>
      <c r="J73" s="2">
        <v>0</v>
      </c>
      <c r="K73" s="2" t="s">
        <v>42</v>
      </c>
      <c r="L73" s="2">
        <f t="shared" si="8"/>
        <v>130</v>
      </c>
      <c r="M73" s="2">
        <f t="shared" si="9"/>
        <v>91</v>
      </c>
      <c r="N73" s="2">
        <f t="shared" si="12"/>
        <v>6244</v>
      </c>
      <c r="O73" s="2">
        <f t="shared" si="10"/>
        <v>6335</v>
      </c>
      <c r="P73" s="2">
        <f t="shared" si="11"/>
        <v>3665</v>
      </c>
      <c r="Q73">
        <f t="shared" si="13"/>
        <v>3756</v>
      </c>
      <c r="R73" s="11" t="s">
        <v>68</v>
      </c>
    </row>
    <row r="74" ht="14.25" spans="1:18">
      <c r="A74" s="2" t="s">
        <v>70</v>
      </c>
      <c r="B74" s="3">
        <v>10000</v>
      </c>
      <c r="C74" s="3">
        <v>38000</v>
      </c>
      <c r="D74" s="3">
        <v>28950</v>
      </c>
      <c r="E74" s="3">
        <v>9050</v>
      </c>
      <c r="F74" s="2">
        <v>0</v>
      </c>
      <c r="G74" s="2">
        <v>130</v>
      </c>
      <c r="H74" s="2">
        <v>0</v>
      </c>
      <c r="I74" s="2">
        <v>0</v>
      </c>
      <c r="J74" s="2">
        <v>0</v>
      </c>
      <c r="K74" s="2" t="s">
        <v>42</v>
      </c>
      <c r="L74" s="2">
        <f t="shared" si="8"/>
        <v>130</v>
      </c>
      <c r="M74" s="2">
        <f t="shared" si="9"/>
        <v>91</v>
      </c>
      <c r="N74" s="2">
        <f t="shared" si="12"/>
        <v>6244</v>
      </c>
      <c r="O74" s="2">
        <f t="shared" si="10"/>
        <v>6335</v>
      </c>
      <c r="P74" s="2">
        <f t="shared" si="11"/>
        <v>3665</v>
      </c>
      <c r="Q74">
        <f t="shared" si="13"/>
        <v>3756</v>
      </c>
      <c r="R74" s="11" t="s">
        <v>69</v>
      </c>
    </row>
    <row r="75" ht="14.25" spans="1:18">
      <c r="A75" s="2" t="s">
        <v>71</v>
      </c>
      <c r="B75" s="3">
        <v>10000</v>
      </c>
      <c r="C75" s="3">
        <v>38000</v>
      </c>
      <c r="D75" s="3">
        <v>28950</v>
      </c>
      <c r="E75" s="3">
        <v>9050</v>
      </c>
      <c r="F75" s="2">
        <v>0</v>
      </c>
      <c r="G75" s="2">
        <v>130</v>
      </c>
      <c r="H75" s="2">
        <v>0</v>
      </c>
      <c r="I75" s="2">
        <v>0</v>
      </c>
      <c r="J75" s="2">
        <v>0</v>
      </c>
      <c r="K75" s="2" t="s">
        <v>42</v>
      </c>
      <c r="L75" s="2">
        <f t="shared" si="8"/>
        <v>130</v>
      </c>
      <c r="M75" s="2">
        <f t="shared" si="9"/>
        <v>91</v>
      </c>
      <c r="N75" s="2">
        <f t="shared" si="12"/>
        <v>6244</v>
      </c>
      <c r="O75" s="2">
        <f t="shared" si="10"/>
        <v>6335</v>
      </c>
      <c r="P75" s="2">
        <f t="shared" si="11"/>
        <v>3665</v>
      </c>
      <c r="Q75">
        <f t="shared" si="13"/>
        <v>3756</v>
      </c>
      <c r="R75" s="11" t="s">
        <v>70</v>
      </c>
    </row>
    <row r="76" ht="14.25" spans="1:18">
      <c r="A76" s="2" t="s">
        <v>72</v>
      </c>
      <c r="B76" s="3">
        <v>10000</v>
      </c>
      <c r="C76" s="3">
        <v>38000</v>
      </c>
      <c r="D76" s="3">
        <v>28950</v>
      </c>
      <c r="E76" s="3">
        <v>9050</v>
      </c>
      <c r="F76" s="2">
        <v>0</v>
      </c>
      <c r="G76" s="2">
        <v>130</v>
      </c>
      <c r="H76" s="2">
        <v>0</v>
      </c>
      <c r="I76" s="2">
        <v>0</v>
      </c>
      <c r="J76" s="2">
        <v>0</v>
      </c>
      <c r="K76" s="2" t="s">
        <v>42</v>
      </c>
      <c r="L76" s="2">
        <f t="shared" si="8"/>
        <v>130</v>
      </c>
      <c r="M76" s="2">
        <f t="shared" si="9"/>
        <v>91</v>
      </c>
      <c r="N76" s="2">
        <f t="shared" si="12"/>
        <v>6244</v>
      </c>
      <c r="O76" s="2">
        <f t="shared" si="10"/>
        <v>6335</v>
      </c>
      <c r="P76" s="2">
        <f t="shared" si="11"/>
        <v>3665</v>
      </c>
      <c r="Q76">
        <f t="shared" si="13"/>
        <v>3756</v>
      </c>
      <c r="R76" s="11" t="s">
        <v>71</v>
      </c>
    </row>
    <row r="77" ht="14.25" spans="1:18">
      <c r="A77" s="2" t="s">
        <v>73</v>
      </c>
      <c r="B77" s="3">
        <v>10000</v>
      </c>
      <c r="C77" s="3">
        <v>38000</v>
      </c>
      <c r="D77" s="3">
        <v>28950</v>
      </c>
      <c r="E77" s="3">
        <v>9050</v>
      </c>
      <c r="F77" s="2">
        <v>0</v>
      </c>
      <c r="G77" s="2">
        <v>130</v>
      </c>
      <c r="H77" s="2">
        <v>0</v>
      </c>
      <c r="I77" s="2">
        <v>0</v>
      </c>
      <c r="J77" s="2">
        <v>0</v>
      </c>
      <c r="K77" s="2" t="s">
        <v>42</v>
      </c>
      <c r="L77" s="2">
        <f t="shared" si="8"/>
        <v>130</v>
      </c>
      <c r="M77" s="2">
        <f t="shared" si="9"/>
        <v>91</v>
      </c>
      <c r="N77" s="2">
        <f t="shared" si="12"/>
        <v>6244</v>
      </c>
      <c r="O77" s="2">
        <f t="shared" si="10"/>
        <v>6335</v>
      </c>
      <c r="P77" s="2">
        <f t="shared" si="11"/>
        <v>3665</v>
      </c>
      <c r="Q77">
        <f t="shared" si="13"/>
        <v>3756</v>
      </c>
      <c r="R77" s="11" t="s">
        <v>72</v>
      </c>
    </row>
    <row r="78" ht="14.25" spans="1:18">
      <c r="A78" s="2" t="s">
        <v>74</v>
      </c>
      <c r="B78" s="3">
        <v>10000</v>
      </c>
      <c r="C78" s="3">
        <v>38000</v>
      </c>
      <c r="D78" s="3">
        <v>28950</v>
      </c>
      <c r="E78" s="3">
        <v>9050</v>
      </c>
      <c r="F78" s="2">
        <v>0</v>
      </c>
      <c r="G78" s="2">
        <v>130</v>
      </c>
      <c r="H78" s="2">
        <v>0</v>
      </c>
      <c r="I78" s="2">
        <v>0</v>
      </c>
      <c r="J78" s="2">
        <v>0</v>
      </c>
      <c r="K78" s="2" t="s">
        <v>42</v>
      </c>
      <c r="L78" s="2">
        <f t="shared" si="8"/>
        <v>130</v>
      </c>
      <c r="M78" s="2">
        <f t="shared" si="9"/>
        <v>91</v>
      </c>
      <c r="N78" s="2">
        <f t="shared" si="12"/>
        <v>6244</v>
      </c>
      <c r="O78" s="2">
        <f t="shared" si="10"/>
        <v>6335</v>
      </c>
      <c r="P78" s="2">
        <f t="shared" si="11"/>
        <v>3665</v>
      </c>
      <c r="Q78">
        <f t="shared" si="13"/>
        <v>3756</v>
      </c>
      <c r="R78" s="11" t="s">
        <v>73</v>
      </c>
    </row>
    <row r="79" ht="14.25" spans="1:18">
      <c r="A79" s="2" t="s">
        <v>72</v>
      </c>
      <c r="B79" s="3">
        <v>10000</v>
      </c>
      <c r="C79" s="3">
        <v>38000</v>
      </c>
      <c r="D79" s="3">
        <v>28950</v>
      </c>
      <c r="E79" s="3">
        <v>9050</v>
      </c>
      <c r="F79" s="2">
        <v>0</v>
      </c>
      <c r="G79" s="2">
        <v>130</v>
      </c>
      <c r="H79" s="2">
        <v>0</v>
      </c>
      <c r="I79" s="2">
        <v>0</v>
      </c>
      <c r="J79" s="2">
        <v>0</v>
      </c>
      <c r="K79" s="2" t="s">
        <v>42</v>
      </c>
      <c r="L79" s="2">
        <f t="shared" si="8"/>
        <v>130</v>
      </c>
      <c r="M79" s="2">
        <f t="shared" si="9"/>
        <v>91</v>
      </c>
      <c r="N79" s="2">
        <f t="shared" si="12"/>
        <v>6244</v>
      </c>
      <c r="O79" s="2">
        <f t="shared" si="10"/>
        <v>6335</v>
      </c>
      <c r="P79" s="2">
        <f t="shared" si="11"/>
        <v>3665</v>
      </c>
      <c r="Q79">
        <f t="shared" si="13"/>
        <v>3756</v>
      </c>
      <c r="R79" s="11" t="s">
        <v>75</v>
      </c>
    </row>
    <row r="80" ht="14.25" spans="1:18">
      <c r="A80" s="2" t="s">
        <v>75</v>
      </c>
      <c r="B80" s="3">
        <v>10000</v>
      </c>
      <c r="C80" s="3">
        <v>38000</v>
      </c>
      <c r="D80" s="3">
        <v>28950</v>
      </c>
      <c r="E80" s="3">
        <v>9050</v>
      </c>
      <c r="F80" s="2">
        <v>0</v>
      </c>
      <c r="G80" s="2">
        <v>130</v>
      </c>
      <c r="H80" s="2">
        <v>0</v>
      </c>
      <c r="I80" s="2">
        <v>0</v>
      </c>
      <c r="J80" s="2">
        <v>0</v>
      </c>
      <c r="K80" s="2" t="s">
        <v>42</v>
      </c>
      <c r="L80" s="2">
        <f t="shared" si="8"/>
        <v>130</v>
      </c>
      <c r="M80" s="2">
        <f t="shared" si="9"/>
        <v>91</v>
      </c>
      <c r="N80" s="2">
        <f t="shared" si="12"/>
        <v>6244</v>
      </c>
      <c r="O80" s="2">
        <f t="shared" si="10"/>
        <v>6335</v>
      </c>
      <c r="P80" s="2">
        <f t="shared" si="11"/>
        <v>3665</v>
      </c>
      <c r="Q80">
        <f t="shared" si="13"/>
        <v>3756</v>
      </c>
      <c r="R80" s="11" t="s">
        <v>74</v>
      </c>
    </row>
    <row r="81" ht="14.25" spans="1:18">
      <c r="A81" s="2" t="s">
        <v>76</v>
      </c>
      <c r="B81" s="3">
        <v>10000</v>
      </c>
      <c r="C81" s="3">
        <v>38000</v>
      </c>
      <c r="D81" s="3">
        <v>28950</v>
      </c>
      <c r="E81" s="3">
        <v>9050</v>
      </c>
      <c r="F81" s="2">
        <v>0</v>
      </c>
      <c r="G81" s="2">
        <v>130</v>
      </c>
      <c r="H81" s="2">
        <v>0</v>
      </c>
      <c r="I81" s="2">
        <v>0</v>
      </c>
      <c r="J81" s="2">
        <v>0</v>
      </c>
      <c r="K81" s="2" t="s">
        <v>42</v>
      </c>
      <c r="L81" s="2">
        <f t="shared" si="8"/>
        <v>130</v>
      </c>
      <c r="M81" s="2">
        <f t="shared" si="9"/>
        <v>91</v>
      </c>
      <c r="N81" s="2">
        <f t="shared" si="12"/>
        <v>6244</v>
      </c>
      <c r="O81" s="2">
        <f t="shared" si="10"/>
        <v>6335</v>
      </c>
      <c r="P81" s="2">
        <f t="shared" si="11"/>
        <v>3665</v>
      </c>
      <c r="Q81">
        <f t="shared" si="13"/>
        <v>3756</v>
      </c>
      <c r="R81" s="11" t="s">
        <v>76</v>
      </c>
    </row>
    <row r="82" spans="1:16">
      <c r="A82" s="2"/>
      <c r="B82" s="3"/>
      <c r="C82" s="3"/>
      <c r="D82" s="3"/>
      <c r="E82" s="3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ht="14.25" spans="1:18">
      <c r="A83" s="2" t="s">
        <v>77</v>
      </c>
      <c r="B83" s="3">
        <v>10000</v>
      </c>
      <c r="C83" s="3">
        <v>38000</v>
      </c>
      <c r="D83" s="3">
        <v>31550</v>
      </c>
      <c r="E83" s="3">
        <v>6450</v>
      </c>
      <c r="F83" s="2">
        <v>0</v>
      </c>
      <c r="G83" s="4">
        <v>2350</v>
      </c>
      <c r="H83" s="2">
        <v>0</v>
      </c>
      <c r="I83" s="4">
        <v>1670</v>
      </c>
      <c r="J83" s="2">
        <v>0</v>
      </c>
      <c r="K83" s="2" t="s">
        <v>42</v>
      </c>
      <c r="L83" s="2">
        <f>SUM(F83:H83)</f>
        <v>2350</v>
      </c>
      <c r="M83" s="2">
        <f>L83*0.7</f>
        <v>1645</v>
      </c>
      <c r="N83" s="2">
        <f>O83-M83-I83</f>
        <v>1200</v>
      </c>
      <c r="O83" s="2">
        <f>E83*0.7</f>
        <v>4515</v>
      </c>
      <c r="P83" s="2">
        <f>B83-O83</f>
        <v>5485</v>
      </c>
      <c r="Q83">
        <f>B83-N83</f>
        <v>8800</v>
      </c>
      <c r="R83" s="11" t="s">
        <v>77</v>
      </c>
    </row>
    <row r="84" ht="14.25" spans="1:18">
      <c r="A84" s="2" t="s">
        <v>78</v>
      </c>
      <c r="B84" s="3">
        <v>10000</v>
      </c>
      <c r="C84" s="3">
        <v>38000</v>
      </c>
      <c r="D84" s="3">
        <v>32150</v>
      </c>
      <c r="E84" s="3">
        <v>5850</v>
      </c>
      <c r="F84" s="2">
        <v>0</v>
      </c>
      <c r="G84" s="4">
        <v>4450</v>
      </c>
      <c r="H84" s="2">
        <v>0</v>
      </c>
      <c r="I84" s="2">
        <v>80</v>
      </c>
      <c r="J84" s="2">
        <v>0</v>
      </c>
      <c r="K84" s="2" t="s">
        <v>42</v>
      </c>
      <c r="L84" s="2">
        <f>SUM(F84:H84)</f>
        <v>4450</v>
      </c>
      <c r="M84" s="2">
        <f>L84*0.7</f>
        <v>3115</v>
      </c>
      <c r="N84" s="2">
        <f>O84-M84-I84</f>
        <v>900</v>
      </c>
      <c r="O84" s="2">
        <f>E84*0.7</f>
        <v>4095</v>
      </c>
      <c r="P84" s="2">
        <f>B84-O84</f>
        <v>5905</v>
      </c>
      <c r="Q84">
        <f>B84-N84</f>
        <v>9100</v>
      </c>
      <c r="R84" s="12" t="s">
        <v>78</v>
      </c>
    </row>
    <row r="85" ht="14.25" spans="1:18">
      <c r="A85" s="2" t="s">
        <v>79</v>
      </c>
      <c r="B85" s="3">
        <v>10000</v>
      </c>
      <c r="C85" s="3">
        <v>38000</v>
      </c>
      <c r="D85" s="3">
        <v>32150</v>
      </c>
      <c r="E85" s="3">
        <v>5850</v>
      </c>
      <c r="F85" s="2">
        <v>0</v>
      </c>
      <c r="G85" s="4">
        <v>4450</v>
      </c>
      <c r="H85" s="2">
        <v>0</v>
      </c>
      <c r="I85" s="2">
        <v>80</v>
      </c>
      <c r="J85" s="2">
        <v>0</v>
      </c>
      <c r="K85" s="2" t="s">
        <v>42</v>
      </c>
      <c r="L85" s="2">
        <f>SUM(F85:H85)</f>
        <v>4450</v>
      </c>
      <c r="M85" s="2">
        <f>L85*0.7</f>
        <v>3115</v>
      </c>
      <c r="N85" s="2">
        <f>O85-M85-I85</f>
        <v>900</v>
      </c>
      <c r="O85" s="2">
        <f>E85*0.7</f>
        <v>4095</v>
      </c>
      <c r="P85" s="2">
        <f>B85-O85</f>
        <v>5905</v>
      </c>
      <c r="Q85">
        <f>B85-N85</f>
        <v>9100</v>
      </c>
      <c r="R85" s="11" t="s">
        <v>79</v>
      </c>
    </row>
    <row r="86" ht="14.25" spans="1:18">
      <c r="A86" s="2" t="s">
        <v>80</v>
      </c>
      <c r="B86" s="3">
        <v>10000</v>
      </c>
      <c r="C86" s="3">
        <v>38000</v>
      </c>
      <c r="D86" s="3">
        <v>30950</v>
      </c>
      <c r="E86" s="3">
        <v>7050</v>
      </c>
      <c r="F86" s="2">
        <v>0</v>
      </c>
      <c r="G86" s="4">
        <v>6850</v>
      </c>
      <c r="H86" s="2">
        <v>0</v>
      </c>
      <c r="I86" s="2">
        <v>140</v>
      </c>
      <c r="J86" s="2">
        <v>0</v>
      </c>
      <c r="K86" s="2" t="s">
        <v>42</v>
      </c>
      <c r="L86" s="2">
        <f>SUM(F86:H86)</f>
        <v>6850</v>
      </c>
      <c r="M86" s="2">
        <f>L86*0.7</f>
        <v>4795</v>
      </c>
      <c r="N86" s="2">
        <f>O86-M86-I86</f>
        <v>0</v>
      </c>
      <c r="O86" s="2">
        <f>E86*0.7</f>
        <v>4935</v>
      </c>
      <c r="P86" s="2">
        <f>B86-O86</f>
        <v>5065</v>
      </c>
      <c r="Q86">
        <f>B86-N86</f>
        <v>10000</v>
      </c>
      <c r="R86" s="11" t="s">
        <v>80</v>
      </c>
    </row>
    <row r="87" ht="14.25" spans="18:18">
      <c r="R87" s="11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2018-05-29T06:11:00Z</dcterms:created>
  <dcterms:modified xsi:type="dcterms:W3CDTF">2018-05-30T02:24:20Z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