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leeds365-my.sharepoint.com/personal/eecfk_leeds_ac_uk/Documents/Research/2. Project Cretaceous Framework Modelling/Modeling/Project 1 - Cretaceous Framework/Paper/"/>
    </mc:Choice>
  </mc:AlternateContent>
  <bookViews>
    <workbookView xWindow="0" yWindow="0" windowWidth="28800" windowHeight="12090"/>
  </bookViews>
  <sheets>
    <sheet name="NAIP Whole Rock" sheetId="1" r:id="rId1"/>
    <sheet name="NAIP Glass and Ash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2" l="1"/>
  <c r="L97" i="2"/>
  <c r="S119" i="2" l="1"/>
  <c r="R119" i="2"/>
  <c r="Q119" i="2"/>
  <c r="S118" i="2"/>
  <c r="R118" i="2"/>
  <c r="Q118" i="2"/>
  <c r="S117" i="2"/>
  <c r="R117" i="2"/>
  <c r="Q117" i="2"/>
  <c r="R116" i="2"/>
  <c r="R115" i="2"/>
  <c r="S114" i="2"/>
  <c r="R114" i="2"/>
  <c r="Q114" i="2"/>
  <c r="S113" i="2"/>
  <c r="R113" i="2"/>
  <c r="Q113" i="2"/>
  <c r="U97" i="2"/>
  <c r="V97" i="2"/>
  <c r="W97" i="2"/>
  <c r="L50" i="2"/>
  <c r="L51" i="2"/>
  <c r="L52" i="2"/>
  <c r="L94" i="2"/>
  <c r="L103" i="2"/>
  <c r="L104" i="2"/>
  <c r="L105" i="2"/>
  <c r="L106" i="2"/>
  <c r="L53" i="2"/>
  <c r="L54" i="2"/>
  <c r="L72" i="2"/>
  <c r="L55" i="2"/>
  <c r="L56" i="2"/>
  <c r="L57" i="2"/>
  <c r="L58" i="2"/>
  <c r="L100" i="2"/>
  <c r="L101" i="2"/>
  <c r="L59" i="2"/>
  <c r="L60" i="2"/>
  <c r="L61" i="2"/>
  <c r="L62" i="2"/>
  <c r="L63" i="2"/>
  <c r="L73" i="2"/>
  <c r="L64" i="2"/>
  <c r="L74" i="2"/>
  <c r="L65" i="2"/>
  <c r="L66" i="2"/>
  <c r="L75" i="2"/>
  <c r="L76" i="2"/>
  <c r="L77" i="2"/>
  <c r="L78" i="2"/>
  <c r="L67" i="2"/>
  <c r="L79" i="2"/>
  <c r="L80" i="2"/>
  <c r="L81" i="2"/>
  <c r="L68" i="2"/>
  <c r="L69" i="2"/>
  <c r="L82" i="2"/>
  <c r="L83" i="2"/>
  <c r="L84" i="2"/>
  <c r="L25" i="2"/>
  <c r="L85" i="2"/>
  <c r="L26" i="2"/>
  <c r="L86" i="2"/>
  <c r="L27" i="2"/>
  <c r="L87" i="2"/>
  <c r="L28" i="2"/>
  <c r="L29" i="2"/>
  <c r="L30" i="2"/>
  <c r="L31" i="2"/>
  <c r="L32" i="2"/>
  <c r="L88" i="2"/>
  <c r="L33" i="2"/>
  <c r="L34" i="2"/>
  <c r="L35" i="2"/>
  <c r="L89" i="2"/>
  <c r="L36" i="2"/>
  <c r="L37" i="2"/>
  <c r="L70" i="2"/>
  <c r="L90" i="2"/>
  <c r="L71" i="2"/>
  <c r="L91" i="2"/>
  <c r="L92" i="2"/>
  <c r="V92" i="2" s="1"/>
  <c r="L93" i="2"/>
  <c r="V93" i="2" s="1"/>
  <c r="L49" i="2"/>
  <c r="L98" i="2"/>
  <c r="L99" i="2"/>
  <c r="L38" i="2"/>
  <c r="L39" i="2"/>
  <c r="L13" i="2"/>
  <c r="L14" i="2"/>
  <c r="L15" i="2"/>
  <c r="L16" i="2"/>
  <c r="L17" i="2"/>
  <c r="L4" i="2"/>
  <c r="L40" i="2"/>
  <c r="L5" i="2"/>
  <c r="L18" i="2"/>
  <c r="L6" i="2"/>
  <c r="L19" i="2"/>
  <c r="L7" i="2"/>
  <c r="L20" i="2"/>
  <c r="L21" i="2"/>
  <c r="L41" i="2"/>
  <c r="L8" i="2"/>
  <c r="L22" i="2"/>
  <c r="L42" i="2"/>
  <c r="L9" i="2"/>
  <c r="L43" i="2"/>
  <c r="L10" i="2"/>
  <c r="L23" i="2"/>
  <c r="L95" i="2"/>
  <c r="L96" i="2"/>
  <c r="L24" i="2"/>
  <c r="L44" i="2"/>
  <c r="L45" i="2"/>
  <c r="L11" i="2"/>
  <c r="L46" i="2"/>
  <c r="L47" i="2"/>
  <c r="L48" i="2"/>
  <c r="L102" i="2"/>
  <c r="W93" i="2"/>
  <c r="U93" i="2"/>
  <c r="W92" i="2"/>
  <c r="U92" i="2"/>
  <c r="W91" i="2"/>
  <c r="V91" i="2"/>
  <c r="U91" i="2"/>
  <c r="W71" i="2"/>
  <c r="V71" i="2"/>
  <c r="U71" i="2"/>
  <c r="W90" i="2"/>
  <c r="V90" i="2"/>
  <c r="U90" i="2"/>
  <c r="W70" i="2"/>
  <c r="V70" i="2"/>
  <c r="U70" i="2"/>
  <c r="W37" i="2"/>
  <c r="V37" i="2"/>
  <c r="U37" i="2"/>
  <c r="W36" i="2"/>
  <c r="V36" i="2"/>
  <c r="U36" i="2"/>
  <c r="W89" i="2"/>
  <c r="V89" i="2"/>
  <c r="U89" i="2"/>
  <c r="W35" i="2"/>
  <c r="V35" i="2"/>
  <c r="U35" i="2"/>
  <c r="W34" i="2"/>
  <c r="V34" i="2"/>
  <c r="U34" i="2"/>
  <c r="W33" i="2"/>
  <c r="V33" i="2"/>
  <c r="U33" i="2"/>
  <c r="W88" i="2"/>
  <c r="V88" i="2"/>
  <c r="U88" i="2"/>
  <c r="W32" i="2"/>
  <c r="V32" i="2"/>
  <c r="U32" i="2"/>
  <c r="W31" i="2"/>
  <c r="V31" i="2"/>
  <c r="U31" i="2"/>
  <c r="W30" i="2"/>
  <c r="V30" i="2"/>
  <c r="U30" i="2"/>
  <c r="W29" i="2"/>
  <c r="V29" i="2"/>
  <c r="U29" i="2"/>
  <c r="W28" i="2"/>
  <c r="V28" i="2"/>
  <c r="U28" i="2"/>
  <c r="W87" i="2"/>
  <c r="V87" i="2"/>
  <c r="U87" i="2"/>
  <c r="W27" i="2"/>
  <c r="V27" i="2"/>
  <c r="U27" i="2"/>
  <c r="W86" i="2"/>
  <c r="V86" i="2"/>
  <c r="U86" i="2"/>
  <c r="W26" i="2"/>
  <c r="V26" i="2"/>
  <c r="U26" i="2"/>
  <c r="W85" i="2"/>
  <c r="V85" i="2"/>
  <c r="U85" i="2"/>
  <c r="W25" i="2"/>
  <c r="V25" i="2"/>
  <c r="U25" i="2"/>
  <c r="W84" i="2"/>
  <c r="V84" i="2"/>
  <c r="U84" i="2"/>
  <c r="W83" i="2"/>
  <c r="V83" i="2"/>
  <c r="U83" i="2"/>
  <c r="W82" i="2"/>
  <c r="V82" i="2"/>
  <c r="U82" i="2"/>
  <c r="W69" i="2"/>
  <c r="V69" i="2"/>
  <c r="U69" i="2"/>
  <c r="W68" i="2"/>
  <c r="V68" i="2"/>
  <c r="U68" i="2"/>
  <c r="W81" i="2"/>
  <c r="V81" i="2"/>
  <c r="U81" i="2"/>
  <c r="W80" i="2"/>
  <c r="V80" i="2"/>
  <c r="U80" i="2"/>
  <c r="W79" i="2"/>
  <c r="V79" i="2"/>
  <c r="U79" i="2"/>
  <c r="W67" i="2"/>
  <c r="V67" i="2"/>
  <c r="U67" i="2"/>
  <c r="W78" i="2"/>
  <c r="V78" i="2"/>
  <c r="U78" i="2"/>
  <c r="W77" i="2"/>
  <c r="V77" i="2"/>
  <c r="U77" i="2"/>
  <c r="W76" i="2"/>
  <c r="V76" i="2"/>
  <c r="U76" i="2"/>
  <c r="W75" i="2"/>
  <c r="V75" i="2"/>
  <c r="U75" i="2"/>
  <c r="W66" i="2"/>
  <c r="V66" i="2"/>
  <c r="U66" i="2"/>
  <c r="W65" i="2"/>
  <c r="V65" i="2"/>
  <c r="U65" i="2"/>
  <c r="W74" i="2"/>
  <c r="V74" i="2"/>
  <c r="U74" i="2"/>
  <c r="W64" i="2"/>
  <c r="V64" i="2"/>
  <c r="U64" i="2"/>
  <c r="W73" i="2"/>
  <c r="V73" i="2"/>
  <c r="U73" i="2"/>
  <c r="W63" i="2"/>
  <c r="V63" i="2"/>
  <c r="U63" i="2"/>
  <c r="W62" i="2"/>
  <c r="V62" i="2"/>
  <c r="U62" i="2"/>
  <c r="W61" i="2"/>
  <c r="V61" i="2"/>
  <c r="U61" i="2"/>
  <c r="W60" i="2"/>
  <c r="V60" i="2"/>
  <c r="U60" i="2"/>
  <c r="W59" i="2"/>
  <c r="V59" i="2"/>
  <c r="U59" i="2"/>
  <c r="W101" i="2"/>
  <c r="V101" i="2"/>
  <c r="U101" i="2"/>
  <c r="W100" i="2"/>
  <c r="V100" i="2"/>
  <c r="U100" i="2"/>
  <c r="W58" i="2"/>
  <c r="V58" i="2"/>
  <c r="U58" i="2"/>
  <c r="W57" i="2"/>
  <c r="V57" i="2"/>
  <c r="U57" i="2"/>
  <c r="W56" i="2"/>
  <c r="V56" i="2"/>
  <c r="U56" i="2"/>
  <c r="W55" i="2"/>
  <c r="V55" i="2"/>
  <c r="U55" i="2"/>
  <c r="W72" i="2"/>
  <c r="V72" i="2"/>
  <c r="U72" i="2"/>
  <c r="W54" i="2"/>
  <c r="V54" i="2"/>
  <c r="U54" i="2"/>
  <c r="W53" i="2"/>
  <c r="V53" i="2"/>
  <c r="U53" i="2"/>
  <c r="W106" i="2"/>
  <c r="V106" i="2"/>
  <c r="U106" i="2"/>
  <c r="W105" i="2"/>
  <c r="V105" i="2"/>
  <c r="U105" i="2"/>
  <c r="W104" i="2"/>
  <c r="V104" i="2"/>
  <c r="U104" i="2"/>
  <c r="W103" i="2"/>
  <c r="V103" i="2"/>
  <c r="U103" i="2"/>
  <c r="W94" i="2"/>
  <c r="V94" i="2"/>
  <c r="U94" i="2"/>
  <c r="W52" i="2"/>
  <c r="V52" i="2"/>
  <c r="U52" i="2"/>
  <c r="W51" i="2"/>
  <c r="V51" i="2"/>
  <c r="U51" i="2"/>
  <c r="W50" i="2"/>
  <c r="V50" i="2"/>
  <c r="U50" i="2"/>
  <c r="W49" i="2"/>
  <c r="V49" i="2"/>
  <c r="U49" i="2"/>
  <c r="W102" i="2"/>
  <c r="V102" i="2"/>
  <c r="U102" i="2"/>
  <c r="W48" i="2"/>
  <c r="V48" i="2"/>
  <c r="U48" i="2"/>
  <c r="W47" i="2"/>
  <c r="V47" i="2"/>
  <c r="U47" i="2"/>
  <c r="W46" i="2"/>
  <c r="V46" i="2"/>
  <c r="U46" i="2"/>
  <c r="W11" i="2"/>
  <c r="V11" i="2"/>
  <c r="U11" i="2"/>
  <c r="W45" i="2"/>
  <c r="V45" i="2"/>
  <c r="U45" i="2"/>
  <c r="W44" i="2"/>
  <c r="V44" i="2"/>
  <c r="U44" i="2"/>
  <c r="W24" i="2"/>
  <c r="V24" i="2"/>
  <c r="U24" i="2"/>
  <c r="W96" i="2"/>
  <c r="V96" i="2"/>
  <c r="U96" i="2"/>
  <c r="W95" i="2"/>
  <c r="V95" i="2"/>
  <c r="U95" i="2"/>
  <c r="W23" i="2"/>
  <c r="V23" i="2"/>
  <c r="U23" i="2"/>
  <c r="W10" i="2"/>
  <c r="V10" i="2"/>
  <c r="U10" i="2"/>
  <c r="W43" i="2"/>
  <c r="V43" i="2"/>
  <c r="U43" i="2"/>
  <c r="W9" i="2"/>
  <c r="V9" i="2"/>
  <c r="U9" i="2"/>
  <c r="W42" i="2"/>
  <c r="V42" i="2"/>
  <c r="U42" i="2"/>
  <c r="W22" i="2"/>
  <c r="V22" i="2"/>
  <c r="U22" i="2"/>
  <c r="W8" i="2"/>
  <c r="V8" i="2"/>
  <c r="U8" i="2"/>
  <c r="W41" i="2"/>
  <c r="V41" i="2"/>
  <c r="U41" i="2"/>
  <c r="W21" i="2"/>
  <c r="V21" i="2"/>
  <c r="U21" i="2"/>
  <c r="W20" i="2"/>
  <c r="V20" i="2"/>
  <c r="U20" i="2"/>
  <c r="W7" i="2"/>
  <c r="V7" i="2"/>
  <c r="U7" i="2"/>
  <c r="W19" i="2"/>
  <c r="V19" i="2"/>
  <c r="U19" i="2"/>
  <c r="W6" i="2"/>
  <c r="V6" i="2"/>
  <c r="U6" i="2"/>
  <c r="W18" i="2"/>
  <c r="V18" i="2"/>
  <c r="U18" i="2"/>
  <c r="W5" i="2"/>
  <c r="V5" i="2"/>
  <c r="U5" i="2"/>
  <c r="W40" i="2"/>
  <c r="V40" i="2"/>
  <c r="U40" i="2"/>
  <c r="W4" i="2"/>
  <c r="V4" i="2"/>
  <c r="U4" i="2"/>
  <c r="W17" i="2"/>
  <c r="V17" i="2"/>
  <c r="U17" i="2"/>
  <c r="W16" i="2"/>
  <c r="V16" i="2"/>
  <c r="U16" i="2"/>
  <c r="W15" i="2"/>
  <c r="V15" i="2"/>
  <c r="U15" i="2"/>
  <c r="W14" i="2"/>
  <c r="V14" i="2"/>
  <c r="U14" i="2"/>
  <c r="W13" i="2"/>
  <c r="V13" i="2"/>
  <c r="U13" i="2"/>
  <c r="W12" i="2"/>
  <c r="V12" i="2"/>
  <c r="U12" i="2"/>
  <c r="W39" i="2"/>
  <c r="V39" i="2"/>
  <c r="U39" i="2"/>
  <c r="W38" i="2"/>
  <c r="V38" i="2"/>
  <c r="U38" i="2"/>
  <c r="W99" i="2"/>
  <c r="V99" i="2"/>
  <c r="U99" i="2"/>
  <c r="W98" i="2"/>
  <c r="V98" i="2"/>
  <c r="U98" i="2"/>
  <c r="U5" i="1"/>
  <c r="U6" i="1"/>
  <c r="U7" i="1"/>
  <c r="U8" i="1"/>
  <c r="U36" i="1"/>
  <c r="U14" i="1"/>
  <c r="U15" i="1"/>
  <c r="U16" i="1"/>
  <c r="U17" i="1"/>
  <c r="U18" i="1"/>
  <c r="U37" i="1"/>
  <c r="U9" i="1"/>
  <c r="U10" i="1"/>
  <c r="U19" i="1"/>
  <c r="U20" i="1"/>
  <c r="U38" i="1"/>
  <c r="U39" i="1"/>
  <c r="U21" i="1"/>
  <c r="U22" i="1"/>
  <c r="U11" i="1"/>
  <c r="U12" i="1"/>
  <c r="U23" i="1"/>
  <c r="U24" i="1"/>
  <c r="U40" i="1"/>
  <c r="U41" i="1"/>
  <c r="U42" i="1"/>
  <c r="U25" i="1"/>
  <c r="U26" i="1"/>
  <c r="U27" i="1"/>
  <c r="U43" i="1"/>
  <c r="U28" i="1"/>
  <c r="U29" i="1"/>
  <c r="U30" i="1"/>
  <c r="U31" i="1"/>
  <c r="U13" i="1"/>
  <c r="U32" i="1"/>
  <c r="U33" i="1"/>
  <c r="U44" i="1"/>
  <c r="U34" i="1"/>
  <c r="U35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92" i="1"/>
  <c r="U89" i="1"/>
  <c r="U93" i="1"/>
  <c r="U88" i="1"/>
  <c r="U90" i="1"/>
  <c r="U91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4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V199" i="1" s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W177" i="1" s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W151" i="1" s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W115" i="1" s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1" i="1"/>
  <c r="Q90" i="1"/>
  <c r="Q88" i="1"/>
  <c r="Q93" i="1"/>
  <c r="Q89" i="1"/>
  <c r="Q92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W54" i="1" s="1"/>
  <c r="Q53" i="1"/>
  <c r="Q52" i="1"/>
  <c r="Q51" i="1"/>
  <c r="Q50" i="1"/>
  <c r="Q49" i="1"/>
  <c r="Q48" i="1"/>
  <c r="Q47" i="1"/>
  <c r="Q46" i="1"/>
  <c r="Q45" i="1"/>
  <c r="Q35" i="1"/>
  <c r="Q34" i="1"/>
  <c r="Q44" i="1"/>
  <c r="Q33" i="1"/>
  <c r="Q32" i="1"/>
  <c r="Q13" i="1"/>
  <c r="Q31" i="1"/>
  <c r="Q30" i="1"/>
  <c r="Q29" i="1"/>
  <c r="Q28" i="1"/>
  <c r="Q43" i="1"/>
  <c r="Q27" i="1"/>
  <c r="Q26" i="1"/>
  <c r="Q25" i="1"/>
  <c r="Q42" i="1"/>
  <c r="Q41" i="1"/>
  <c r="Q40" i="1"/>
  <c r="Q24" i="1"/>
  <c r="Q23" i="1"/>
  <c r="Q12" i="1"/>
  <c r="Q11" i="1"/>
  <c r="Q22" i="1"/>
  <c r="Q21" i="1"/>
  <c r="Q39" i="1"/>
  <c r="Q38" i="1"/>
  <c r="Q20" i="1"/>
  <c r="Q19" i="1"/>
  <c r="Q10" i="1"/>
  <c r="Q9" i="1"/>
  <c r="Q37" i="1"/>
  <c r="Q18" i="1"/>
  <c r="Q17" i="1"/>
  <c r="Q16" i="1"/>
  <c r="Q15" i="1"/>
  <c r="Q14" i="1"/>
  <c r="Q36" i="1"/>
  <c r="Q8" i="1"/>
  <c r="Q7" i="1"/>
  <c r="Q6" i="1"/>
  <c r="Q5" i="1"/>
  <c r="Q4" i="1"/>
  <c r="W4" i="1" s="1"/>
  <c r="V115" i="1" l="1"/>
  <c r="W159" i="1"/>
  <c r="V159" i="1"/>
  <c r="V36" i="1"/>
  <c r="W36" i="1"/>
  <c r="V37" i="1"/>
  <c r="W37" i="1"/>
  <c r="V39" i="1"/>
  <c r="W39" i="1"/>
  <c r="V24" i="1"/>
  <c r="W24" i="1"/>
  <c r="V27" i="1"/>
  <c r="W27" i="1"/>
  <c r="V13" i="1"/>
  <c r="W13" i="1"/>
  <c r="V34" i="1"/>
  <c r="W34" i="1"/>
  <c r="V49" i="1"/>
  <c r="W49" i="1"/>
  <c r="V59" i="1"/>
  <c r="W59" i="1"/>
  <c r="V65" i="1"/>
  <c r="W65" i="1"/>
  <c r="V71" i="1"/>
  <c r="W71" i="1"/>
  <c r="V82" i="1"/>
  <c r="W82" i="1"/>
  <c r="W84" i="1"/>
  <c r="V84" i="1"/>
  <c r="W89" i="1"/>
  <c r="V89" i="1"/>
  <c r="W90" i="1"/>
  <c r="V90" i="1"/>
  <c r="W98" i="1"/>
  <c r="V98" i="1"/>
  <c r="W104" i="1"/>
  <c r="V104" i="1"/>
  <c r="W110" i="1"/>
  <c r="V110" i="1"/>
  <c r="W116" i="1"/>
  <c r="V116" i="1"/>
  <c r="W122" i="1"/>
  <c r="V122" i="1"/>
  <c r="W128" i="1"/>
  <c r="V128" i="1"/>
  <c r="W134" i="1"/>
  <c r="V134" i="1"/>
  <c r="W140" i="1"/>
  <c r="V140" i="1"/>
  <c r="W146" i="1"/>
  <c r="V146" i="1"/>
  <c r="W152" i="1"/>
  <c r="V152" i="1"/>
  <c r="W158" i="1"/>
  <c r="V158" i="1"/>
  <c r="W164" i="1"/>
  <c r="V164" i="1"/>
  <c r="W170" i="1"/>
  <c r="V170" i="1"/>
  <c r="W176" i="1"/>
  <c r="V176" i="1"/>
  <c r="W182" i="1"/>
  <c r="V182" i="1"/>
  <c r="W188" i="1"/>
  <c r="V188" i="1"/>
  <c r="W194" i="1"/>
  <c r="V194" i="1"/>
  <c r="W200" i="1"/>
  <c r="V200" i="1"/>
  <c r="W206" i="1"/>
  <c r="V206" i="1"/>
  <c r="W212" i="1"/>
  <c r="V212" i="1"/>
  <c r="W218" i="1"/>
  <c r="V218" i="1"/>
  <c r="W224" i="1"/>
  <c r="V224" i="1"/>
  <c r="W9" i="1"/>
  <c r="V9" i="1"/>
  <c r="V66" i="1"/>
  <c r="W66" i="1"/>
  <c r="V72" i="1"/>
  <c r="W72" i="1"/>
  <c r="W91" i="1"/>
  <c r="V91" i="1"/>
  <c r="W99" i="1"/>
  <c r="V99" i="1"/>
  <c r="W111" i="1"/>
  <c r="V111" i="1"/>
  <c r="W129" i="1"/>
  <c r="V129" i="1"/>
  <c r="W141" i="1"/>
  <c r="V141" i="1"/>
  <c r="W171" i="1"/>
  <c r="V171" i="1"/>
  <c r="W16" i="1"/>
  <c r="V16" i="1"/>
  <c r="W29" i="1"/>
  <c r="V29" i="1"/>
  <c r="W47" i="1"/>
  <c r="V47" i="1"/>
  <c r="W62" i="1"/>
  <c r="V62" i="1"/>
  <c r="W79" i="1"/>
  <c r="V79" i="1"/>
  <c r="W87" i="1"/>
  <c r="V87" i="1"/>
  <c r="W107" i="1"/>
  <c r="V107" i="1"/>
  <c r="W125" i="1"/>
  <c r="V125" i="1"/>
  <c r="W137" i="1"/>
  <c r="V137" i="1"/>
  <c r="W149" i="1"/>
  <c r="V149" i="1"/>
  <c r="W167" i="1"/>
  <c r="V167" i="1"/>
  <c r="W179" i="1"/>
  <c r="V179" i="1"/>
  <c r="W203" i="1"/>
  <c r="V203" i="1"/>
  <c r="W215" i="1"/>
  <c r="V215" i="1"/>
  <c r="W17" i="1"/>
  <c r="V17" i="1"/>
  <c r="W12" i="1"/>
  <c r="V12" i="1"/>
  <c r="W25" i="1"/>
  <c r="V25" i="1"/>
  <c r="W53" i="1"/>
  <c r="V53" i="1"/>
  <c r="W57" i="1"/>
  <c r="V57" i="1"/>
  <c r="W63" i="1"/>
  <c r="V63" i="1"/>
  <c r="W75" i="1"/>
  <c r="V75" i="1"/>
  <c r="W88" i="1"/>
  <c r="V88" i="1"/>
  <c r="W96" i="1"/>
  <c r="V96" i="1"/>
  <c r="W108" i="1"/>
  <c r="V108" i="1"/>
  <c r="W114" i="1"/>
  <c r="V114" i="1"/>
  <c r="W126" i="1"/>
  <c r="V126" i="1"/>
  <c r="W138" i="1"/>
  <c r="V138" i="1"/>
  <c r="W150" i="1"/>
  <c r="V150" i="1"/>
  <c r="W168" i="1"/>
  <c r="V168" i="1"/>
  <c r="V8" i="1"/>
  <c r="W8" i="1"/>
  <c r="V18" i="1"/>
  <c r="W18" i="1"/>
  <c r="V38" i="1"/>
  <c r="W38" i="1"/>
  <c r="V23" i="1"/>
  <c r="W23" i="1"/>
  <c r="V26" i="1"/>
  <c r="W26" i="1"/>
  <c r="V31" i="1"/>
  <c r="W31" i="1"/>
  <c r="V44" i="1"/>
  <c r="W44" i="1"/>
  <c r="V35" i="1"/>
  <c r="W35" i="1"/>
  <c r="V48" i="1"/>
  <c r="W48" i="1"/>
  <c r="W58" i="1"/>
  <c r="V58" i="1"/>
  <c r="W64" i="1"/>
  <c r="V64" i="1"/>
  <c r="W70" i="1"/>
  <c r="V70" i="1"/>
  <c r="W76" i="1"/>
  <c r="V76" i="1"/>
  <c r="W81" i="1"/>
  <c r="V81" i="1"/>
  <c r="W97" i="1"/>
  <c r="V97" i="1"/>
  <c r="W103" i="1"/>
  <c r="V103" i="1"/>
  <c r="W109" i="1"/>
  <c r="V109" i="1"/>
  <c r="V121" i="1"/>
  <c r="W121" i="1"/>
  <c r="W127" i="1"/>
  <c r="V127" i="1"/>
  <c r="W133" i="1"/>
  <c r="V133" i="1"/>
  <c r="W139" i="1"/>
  <c r="V139" i="1"/>
  <c r="W145" i="1"/>
  <c r="V145" i="1"/>
  <c r="V157" i="1"/>
  <c r="W157" i="1"/>
  <c r="V163" i="1"/>
  <c r="W163" i="1"/>
  <c r="W169" i="1"/>
  <c r="V169" i="1"/>
  <c r="V175" i="1"/>
  <c r="W175" i="1"/>
  <c r="W181" i="1"/>
  <c r="V181" i="1"/>
  <c r="W187" i="1"/>
  <c r="V187" i="1"/>
  <c r="W193" i="1"/>
  <c r="V193" i="1"/>
  <c r="W205" i="1"/>
  <c r="V205" i="1"/>
  <c r="W211" i="1"/>
  <c r="V211" i="1"/>
  <c r="W217" i="1"/>
  <c r="V217" i="1"/>
  <c r="V223" i="1"/>
  <c r="W223" i="1"/>
  <c r="V151" i="1"/>
  <c r="W189" i="1"/>
  <c r="V189" i="1"/>
  <c r="W219" i="1"/>
  <c r="V219" i="1"/>
  <c r="V4" i="1"/>
  <c r="V54" i="1"/>
  <c r="W43" i="1"/>
  <c r="V43" i="1"/>
  <c r="W85" i="1"/>
  <c r="V85" i="1"/>
  <c r="W105" i="1"/>
  <c r="V105" i="1"/>
  <c r="W135" i="1"/>
  <c r="V135" i="1"/>
  <c r="W201" i="1"/>
  <c r="V201" i="1"/>
  <c r="W213" i="1"/>
  <c r="V213" i="1"/>
  <c r="W5" i="1"/>
  <c r="V5" i="1"/>
  <c r="W15" i="1"/>
  <c r="V15" i="1"/>
  <c r="W10" i="1"/>
  <c r="V10" i="1"/>
  <c r="W22" i="1"/>
  <c r="V22" i="1"/>
  <c r="W41" i="1"/>
  <c r="V41" i="1"/>
  <c r="W28" i="1"/>
  <c r="V28" i="1"/>
  <c r="W46" i="1"/>
  <c r="V46" i="1"/>
  <c r="W51" i="1"/>
  <c r="V51" i="1"/>
  <c r="W55" i="1"/>
  <c r="V55" i="1"/>
  <c r="W61" i="1"/>
  <c r="V61" i="1"/>
  <c r="W67" i="1"/>
  <c r="V67" i="1"/>
  <c r="W73" i="1"/>
  <c r="V73" i="1"/>
  <c r="W78" i="1"/>
  <c r="V78" i="1"/>
  <c r="W86" i="1"/>
  <c r="V86" i="1"/>
  <c r="W93" i="1"/>
  <c r="V93" i="1"/>
  <c r="W94" i="1"/>
  <c r="V94" i="1"/>
  <c r="W100" i="1"/>
  <c r="V100" i="1"/>
  <c r="W106" i="1"/>
  <c r="V106" i="1"/>
  <c r="W112" i="1"/>
  <c r="V112" i="1"/>
  <c r="W118" i="1"/>
  <c r="V118" i="1"/>
  <c r="W124" i="1"/>
  <c r="V124" i="1"/>
  <c r="W130" i="1"/>
  <c r="V130" i="1"/>
  <c r="W136" i="1"/>
  <c r="V136" i="1"/>
  <c r="W142" i="1"/>
  <c r="V142" i="1"/>
  <c r="W148" i="1"/>
  <c r="V148" i="1"/>
  <c r="W154" i="1"/>
  <c r="V154" i="1"/>
  <c r="W160" i="1"/>
  <c r="V160" i="1"/>
  <c r="W166" i="1"/>
  <c r="V166" i="1"/>
  <c r="W172" i="1"/>
  <c r="V172" i="1"/>
  <c r="W178" i="1"/>
  <c r="V178" i="1"/>
  <c r="W184" i="1"/>
  <c r="V184" i="1"/>
  <c r="W190" i="1"/>
  <c r="V190" i="1"/>
  <c r="W196" i="1"/>
  <c r="V196" i="1"/>
  <c r="W202" i="1"/>
  <c r="V202" i="1"/>
  <c r="W208" i="1"/>
  <c r="V208" i="1"/>
  <c r="W214" i="1"/>
  <c r="V214" i="1"/>
  <c r="W220" i="1"/>
  <c r="V220" i="1"/>
  <c r="W226" i="1"/>
  <c r="V226" i="1"/>
  <c r="W199" i="1"/>
  <c r="W14" i="1"/>
  <c r="V14" i="1"/>
  <c r="W21" i="1"/>
  <c r="V21" i="1"/>
  <c r="W32" i="1"/>
  <c r="V32" i="1"/>
  <c r="W50" i="1"/>
  <c r="V50" i="1"/>
  <c r="V77" i="1"/>
  <c r="W77" i="1"/>
  <c r="W117" i="1"/>
  <c r="V117" i="1"/>
  <c r="W147" i="1"/>
  <c r="V147" i="1"/>
  <c r="W165" i="1"/>
  <c r="V165" i="1"/>
  <c r="W195" i="1"/>
  <c r="V195" i="1"/>
  <c r="W225" i="1"/>
  <c r="V225" i="1"/>
  <c r="W11" i="1"/>
  <c r="V11" i="1"/>
  <c r="W33" i="1"/>
  <c r="V33" i="1"/>
  <c r="W56" i="1"/>
  <c r="V56" i="1"/>
  <c r="W95" i="1"/>
  <c r="V95" i="1"/>
  <c r="W119" i="1"/>
  <c r="V119" i="1"/>
  <c r="W155" i="1"/>
  <c r="V155" i="1"/>
  <c r="W197" i="1"/>
  <c r="V197" i="1"/>
  <c r="W40" i="1"/>
  <c r="V40" i="1"/>
  <c r="W45" i="1"/>
  <c r="V45" i="1"/>
  <c r="V60" i="1"/>
  <c r="W60" i="1"/>
  <c r="V83" i="1"/>
  <c r="W83" i="1"/>
  <c r="W123" i="1"/>
  <c r="V123" i="1"/>
  <c r="W153" i="1"/>
  <c r="V153" i="1"/>
  <c r="W183" i="1"/>
  <c r="V183" i="1"/>
  <c r="W207" i="1"/>
  <c r="V207" i="1"/>
  <c r="W6" i="1"/>
  <c r="V6" i="1"/>
  <c r="W19" i="1"/>
  <c r="V19" i="1"/>
  <c r="W42" i="1"/>
  <c r="V42" i="1"/>
  <c r="W52" i="1"/>
  <c r="V52" i="1"/>
  <c r="W68" i="1"/>
  <c r="V68" i="1"/>
  <c r="W74" i="1"/>
  <c r="V74" i="1"/>
  <c r="W92" i="1"/>
  <c r="V92" i="1"/>
  <c r="W101" i="1"/>
  <c r="V101" i="1"/>
  <c r="W113" i="1"/>
  <c r="V113" i="1"/>
  <c r="W131" i="1"/>
  <c r="V131" i="1"/>
  <c r="W143" i="1"/>
  <c r="V143" i="1"/>
  <c r="W161" i="1"/>
  <c r="V161" i="1"/>
  <c r="W173" i="1"/>
  <c r="V173" i="1"/>
  <c r="W185" i="1"/>
  <c r="V185" i="1"/>
  <c r="W191" i="1"/>
  <c r="V191" i="1"/>
  <c r="W209" i="1"/>
  <c r="V209" i="1"/>
  <c r="W221" i="1"/>
  <c r="V221" i="1"/>
  <c r="W7" i="1"/>
  <c r="V7" i="1"/>
  <c r="W20" i="1"/>
  <c r="V20" i="1"/>
  <c r="W30" i="1"/>
  <c r="V30" i="1"/>
  <c r="W69" i="1"/>
  <c r="V69" i="1"/>
  <c r="W80" i="1"/>
  <c r="V80" i="1"/>
  <c r="W102" i="1"/>
  <c r="V102" i="1"/>
  <c r="W120" i="1"/>
  <c r="V120" i="1"/>
  <c r="W132" i="1"/>
  <c r="V132" i="1"/>
  <c r="W144" i="1"/>
  <c r="V144" i="1"/>
  <c r="W156" i="1"/>
  <c r="V156" i="1"/>
  <c r="W162" i="1"/>
  <c r="V162" i="1"/>
  <c r="W174" i="1"/>
  <c r="V174" i="1"/>
  <c r="W180" i="1"/>
  <c r="V180" i="1"/>
  <c r="W186" i="1"/>
  <c r="V186" i="1"/>
  <c r="W192" i="1"/>
  <c r="V192" i="1"/>
  <c r="W198" i="1"/>
  <c r="V198" i="1"/>
  <c r="W204" i="1"/>
  <c r="V204" i="1"/>
  <c r="W210" i="1"/>
  <c r="V210" i="1"/>
  <c r="W216" i="1"/>
  <c r="V216" i="1"/>
  <c r="W222" i="1"/>
  <c r="V222" i="1"/>
  <c r="V177" i="1"/>
</calcChain>
</file>

<file path=xl/sharedStrings.xml><?xml version="1.0" encoding="utf-8"?>
<sst xmlns="http://schemas.openxmlformats.org/spreadsheetml/2006/main" count="2329" uniqueCount="217">
  <si>
    <t>Whole Rock NAIP/West Greenland - Basalt and thoilitic basalt only</t>
  </si>
  <si>
    <t>Year</t>
  </si>
  <si>
    <t>[2417] PEDERSEN A. K.:   REACTION BETWEEN PICRITE MAGMA AND CONTINENTAL CRUST: EARLY TERTIARY BASALTS AND MAGNESIAN ANDESITES FROM DISKO, WEST GREENLAND |  BULL. GEOL. SOC. GREENLAND 152    [1985]  1-126  | doi: 10.34194/bullggu.v152.6694</t>
  </si>
  <si>
    <t xml:space="preserve">[2710] CLARKE D. B., PEDERSEN A. K.:   TERTIARY VOLCANIC PROVINCES OF WEST GREENLAND |    ESCHER, A., WATT, W. S. | GEOLOGY OF GREENLAND | GEOL. SURV. GREENLAND, COPENHAGEN  [1976]  364-385 </t>
  </si>
  <si>
    <t>[3008] HALD N.:   EARLY TERTIARY FLOOD BASALTS FROM HAREOEEN AND WESTERN NUGSSUAQ, WEST GREENLAND |  BULL. GEOL. SOC. GREENLAND 120    [1976]  1-36  | doi: 10.34194/bullggu.v120.6662</t>
  </si>
  <si>
    <t xml:space="preserve">[5390] LARSEN J. G.:   TRANSITION FROM LOW POTASSIUM OLIVINE THOLEIITES TO ALKALI BASALTS ON UBEKENDT EJLAND |  MEDDR. GROENLAND 200 (1)   [1977]  1-42 </t>
  </si>
  <si>
    <t>[5941] LARSEN L. M., PEDERSEN A. K., SUNDVOLL B., FREI R.:   ALKALI PICRITES FORMED BY MELTING OF OLD METASOMATIZED LITHOSPHERIC MANTLE: MANITDLAT MEMBER, VAIGAT FORMATION, PALAEOCENE OF WEST GREENLAND |  J. PETROL. 44    [2003]  3-38  | doi: 10.1093/petrology/44.1.3</t>
  </si>
  <si>
    <t>[20300] LARSEN L. M., PEDERSEN A. K., TEGNER C., DUNCAN R. A., HALD N., LARSEN J. G.:   AGE OF TERTIARY VOLCANIC ROCKS ON THE WEST GREENLAND CONTINENTAL MARGIN: VOLCANIC EVOLUTION AND EVENT CORRELATION TO OTHER PARTS OF THE NORTH ATLANTIC IGNEOUS PROVINCE |  GEOL. MAG. 153    [2016]  487-511  | doi: 10.1017/S0016756815000515</t>
  </si>
  <si>
    <t>[22972] AGRANIER A., MAURY R. C., GEOFFROY L., CHAUVET F., LE GALL B., VIANA A. R.:   VOLCANIC RECORD OF CONTINENTAL THINNING IN BAFFIN BAY MARGINS: INSIGHTS FROM SVARTENHUK HALVØ PENINSULA BASALTS, WEST GREENLAND |  LITHOS 334-335    [2019]  117-140  | GeoReM-id: 11935 | doi: 10.1016/j.lithos.2019.03.017</t>
  </si>
  <si>
    <t>CITATION</t>
  </si>
  <si>
    <t xml:space="preserve"> [2710] CLARKE D. B. (1976)</t>
  </si>
  <si>
    <t xml:space="preserve"> [3008] HALD N. (1976)</t>
  </si>
  <si>
    <t xml:space="preserve"> [5390] LARSEN J. G. (1977)</t>
  </si>
  <si>
    <t xml:space="preserve"> [2417] PEDERSEN A. K. (1985)</t>
  </si>
  <si>
    <t xml:space="preserve"> [4605] PEDERSEN A. K. (1987)</t>
  </si>
  <si>
    <t xml:space="preserve"> [5941] LARSEN L. M. (2003)</t>
  </si>
  <si>
    <t xml:space="preserve"> [20300] LARSEN L. M. (2016)</t>
  </si>
  <si>
    <t xml:space="preserve"> [22972] AGRANIER A.(2019)  [GeoReM [11935] ]</t>
  </si>
  <si>
    <t>LOCATION</t>
  </si>
  <si>
    <t>NORTH ATLANTIC IGNEOUS PROVINCE (NAIP) / WEST GREENLAND</t>
  </si>
  <si>
    <t>NORTH ATLANTIC IGNEOUS PROVINCE (NAIP) / WEST GREENLAND / MALIGAT FORMATION, NULUK MEMBER</t>
  </si>
  <si>
    <t>NORTH ATLANTIC IGNEOUS PROVINCE (NAIP) / WEST GREENLAND / MALIGAT FORMATION, KANISUT MEMBER</t>
  </si>
  <si>
    <t>NORTH ATLANTIC IGNEOUS PROVINCE (NAIP) / WEST GREENLAND / HAREOEN FORMATION, TALERUA MEMBER</t>
  </si>
  <si>
    <t>NORTH ATLANTIC IGNEOUS PROVINCE (NAIP) / WEST GREENLAND / QEQERTALIK MEMBER</t>
  </si>
  <si>
    <t>NORTH ATLANTIC IGNEOUS PROVINCE (NAIP) / WEST GREENLAND / VAIGAT FORMATION, NAUJANGUIT MEMBER</t>
  </si>
  <si>
    <t>NORTH ATLANTIC IGNEOUS PROVINCE (NAIP) / WEST GREENLAND / VAIGAT FORMATION, ORDLINGASSOQ MEMBER</t>
  </si>
  <si>
    <t>NORTH ATLANTIC IGNEOUS PROVINCE (NAIP) / WEST GREENLAND / SVARTENHUK FORMATION, TUNUARSUK MEMBER</t>
  </si>
  <si>
    <t>NORTH ATLANTIC IGNEOUS PROVINCE (NAIP) / WEST GREENLAND / SVARTENHUK FORMATION, QEQERTALIK MEMBER</t>
  </si>
  <si>
    <t>NORTH ATLANTIC IGNEOUS PROVINCE (NAIP) / WEST GREENLAND / SVARTENHUK FORMATION, NUUIT  MEMBER</t>
  </si>
  <si>
    <t>NORTH ATLANTIC IGNEOUS PROVINCE (NAIP) / WEST GREENLAND / SVARTENHUK FORMATION, SKALO MEMBER</t>
  </si>
  <si>
    <t>SAMPLING TECHNIQUE</t>
  </si>
  <si>
    <t>OUTCROP</t>
  </si>
  <si>
    <t>LAND/SEA (SAMPLING)</t>
  </si>
  <si>
    <t>SUBAERIAL</t>
  </si>
  <si>
    <t>ROCK TYPE</t>
  </si>
  <si>
    <t>VOLCANIC ROCK</t>
  </si>
  <si>
    <t>ROCK NAME</t>
  </si>
  <si>
    <t>BASALT</t>
  </si>
  <si>
    <t>TRANSITIONAL BASALT</t>
  </si>
  <si>
    <t>THOLEIITIC BASALT</t>
  </si>
  <si>
    <t>THOLEIITIC BASALT, OLIVINE</t>
  </si>
  <si>
    <t>SAMPLE COMMENT</t>
  </si>
  <si>
    <t>ORIGINALLY REPORTED AS THOLEIITE</t>
  </si>
  <si>
    <t>LAVA</t>
  </si>
  <si>
    <t>NEAR CHILL ZONE OF A FEEDER DIKE</t>
  </si>
  <si>
    <t>LOWERMOST LAVA</t>
  </si>
  <si>
    <t>WELDED TUFF, RECRYSTALLIZED TO BASALTIC HORNFELS</t>
  </si>
  <si>
    <t>WELDED TUFF</t>
  </si>
  <si>
    <t>UPPERMOST LAVA</t>
  </si>
  <si>
    <t>WELDED GLASS TUFF</t>
  </si>
  <si>
    <t>30 CM FROM MARGIN OF A FEEDER DIKE</t>
  </si>
  <si>
    <t>WITH SCARCE NATIVE IRON, LOWER PART OF COMPOSITE LAVA FLOW</t>
  </si>
  <si>
    <t>PILLOW; ORIGINALLY REPORTED AS THOLEIITE</t>
  </si>
  <si>
    <t>GEOLOGICAL AGE</t>
  </si>
  <si>
    <t>CENOZOIC</t>
  </si>
  <si>
    <t>PALEOCENE</t>
  </si>
  <si>
    <t>PALEOGENE</t>
  </si>
  <si>
    <t>TYPE OF MATERIAL</t>
  </si>
  <si>
    <t>WHOLE ROCK</t>
  </si>
  <si>
    <t>LATITUDE (MIN.)</t>
  </si>
  <si>
    <t>LONGITUDE (MIN.)</t>
  </si>
  <si>
    <t>LATITUDE (MAX.)</t>
  </si>
  <si>
    <t>LONGITUDE (MAX.)</t>
  </si>
  <si>
    <t>FE2O3(WT%)</t>
  </si>
  <si>
    <t>FEO(WT%)</t>
  </si>
  <si>
    <t>FeT</t>
  </si>
  <si>
    <t>CAO(WT%)</t>
  </si>
  <si>
    <t>MGO(WT%)</t>
  </si>
  <si>
    <t>FeT (WT%)</t>
  </si>
  <si>
    <t>wt% rations</t>
  </si>
  <si>
    <t>P2O5(WT%)</t>
  </si>
  <si>
    <t>Fe2O3</t>
  </si>
  <si>
    <t>FeO</t>
  </si>
  <si>
    <t>CaO</t>
  </si>
  <si>
    <t>P2O5</t>
  </si>
  <si>
    <t>P2O5/CaO+MgO</t>
  </si>
  <si>
    <t>nut/cations</t>
  </si>
  <si>
    <t>Fetotal/(CaO+MgO)</t>
  </si>
  <si>
    <t>Nut/cations</t>
  </si>
  <si>
    <t>Locality</t>
  </si>
  <si>
    <t>Layer</t>
  </si>
  <si>
    <t>cm thick</t>
  </si>
  <si>
    <t>SiO2</t>
  </si>
  <si>
    <t>TiO2</t>
  </si>
  <si>
    <t>Al2O3</t>
  </si>
  <si>
    <t>MnO</t>
  </si>
  <si>
    <t>MgO</t>
  </si>
  <si>
    <t>Na2O</t>
  </si>
  <si>
    <t>K2O</t>
  </si>
  <si>
    <t>Vol</t>
  </si>
  <si>
    <t>Sum</t>
  </si>
  <si>
    <t>Stolleklint</t>
  </si>
  <si>
    <t>HM1</t>
  </si>
  <si>
    <t>c. 2</t>
  </si>
  <si>
    <t>HM2</t>
  </si>
  <si>
    <t>HM3</t>
  </si>
  <si>
    <t>Knudeklint</t>
  </si>
  <si>
    <t>1.5</t>
  </si>
  <si>
    <t>-33</t>
  </si>
  <si>
    <t>14</t>
  </si>
  <si>
    <t>-29a</t>
  </si>
  <si>
    <t>0.5</t>
  </si>
  <si>
    <t>2.6</t>
  </si>
  <si>
    <t>0.3</t>
  </si>
  <si>
    <t>4.3</t>
  </si>
  <si>
    <t>0.9</t>
  </si>
  <si>
    <t>0.4</t>
  </si>
  <si>
    <t>-21b</t>
  </si>
  <si>
    <t>1</t>
  </si>
  <si>
    <t>-21a</t>
  </si>
  <si>
    <t>4</t>
  </si>
  <si>
    <t>0.2-1</t>
  </si>
  <si>
    <t>-20</t>
  </si>
  <si>
    <t>0.5-1</t>
  </si>
  <si>
    <t>-19c</t>
  </si>
  <si>
    <t>-19b</t>
  </si>
  <si>
    <t>-19a</t>
  </si>
  <si>
    <t>3</t>
  </si>
  <si>
    <t>2</t>
  </si>
  <si>
    <t>Skarrehage</t>
  </si>
  <si>
    <t>-18a</t>
  </si>
  <si>
    <t>1.4</t>
  </si>
  <si>
    <t>8</t>
  </si>
  <si>
    <t>5</t>
  </si>
  <si>
    <t>Østklint</t>
  </si>
  <si>
    <t>+1</t>
  </si>
  <si>
    <t>+3</t>
  </si>
  <si>
    <t>+9</t>
  </si>
  <si>
    <t>7</t>
  </si>
  <si>
    <t>+12</t>
  </si>
  <si>
    <t>+13</t>
  </si>
  <si>
    <t>+14 bott.</t>
  </si>
  <si>
    <t xml:space="preserve">+14 top  </t>
  </si>
  <si>
    <t>3.5</t>
  </si>
  <si>
    <t xml:space="preserve">+14a     </t>
  </si>
  <si>
    <t xml:space="preserve">+14b     </t>
  </si>
  <si>
    <t>0.2</t>
  </si>
  <si>
    <t>+16</t>
  </si>
  <si>
    <t>+18</t>
  </si>
  <si>
    <t>+19</t>
  </si>
  <si>
    <t>19</t>
  </si>
  <si>
    <t>+20</t>
  </si>
  <si>
    <t>+22</t>
  </si>
  <si>
    <t>+23</t>
  </si>
  <si>
    <t>Thy</t>
  </si>
  <si>
    <t>+27</t>
  </si>
  <si>
    <t>+28</t>
  </si>
  <si>
    <t>0.8</t>
  </si>
  <si>
    <t>+30</t>
  </si>
  <si>
    <t>2.5</t>
  </si>
  <si>
    <t>+35</t>
  </si>
  <si>
    <t>6</t>
  </si>
  <si>
    <t>+45</t>
  </si>
  <si>
    <t>+46</t>
  </si>
  <si>
    <t>+51</t>
  </si>
  <si>
    <t>9</t>
  </si>
  <si>
    <t>+54</t>
  </si>
  <si>
    <t>+55</t>
  </si>
  <si>
    <t>+60</t>
  </si>
  <si>
    <t>+62</t>
  </si>
  <si>
    <t>13</t>
  </si>
  <si>
    <t>+62*</t>
  </si>
  <si>
    <t>+63</t>
  </si>
  <si>
    <t>+72</t>
  </si>
  <si>
    <t>+75</t>
  </si>
  <si>
    <t>+79</t>
  </si>
  <si>
    <t>+80</t>
  </si>
  <si>
    <t>+83</t>
  </si>
  <si>
    <t>+90</t>
  </si>
  <si>
    <t>+92</t>
  </si>
  <si>
    <t>4.5</t>
  </si>
  <si>
    <t>+94</t>
  </si>
  <si>
    <t>+99</t>
  </si>
  <si>
    <t>Hanklit</t>
  </si>
  <si>
    <t>+101</t>
  </si>
  <si>
    <t>12</t>
  </si>
  <si>
    <t>+102</t>
  </si>
  <si>
    <t>+105</t>
  </si>
  <si>
    <t>+106</t>
  </si>
  <si>
    <t>+107</t>
  </si>
  <si>
    <t>+108</t>
  </si>
  <si>
    <t>+109</t>
  </si>
  <si>
    <t>+110</t>
  </si>
  <si>
    <t>+112</t>
  </si>
  <si>
    <t>+113</t>
  </si>
  <si>
    <t>+114</t>
  </si>
  <si>
    <t>+116</t>
  </si>
  <si>
    <t>+118</t>
  </si>
  <si>
    <t>16</t>
  </si>
  <si>
    <t>+129</t>
  </si>
  <si>
    <t>+130</t>
  </si>
  <si>
    <t>Greifswalder Oie</t>
  </si>
  <si>
    <t>Greif1</t>
  </si>
  <si>
    <t>Greif2</t>
  </si>
  <si>
    <t>wt%</t>
  </si>
  <si>
    <t>ratios from wt%</t>
  </si>
  <si>
    <t>Citation</t>
  </si>
  <si>
    <t>Larsen M. L</t>
  </si>
  <si>
    <t xml:space="preserve"> P2O5/(CaO+MgO)</t>
  </si>
  <si>
    <t>Dataset from Pedersen et al., 1975, volcanic glass found in ash layers attributed to North Atlantic Igneous Province, samples collected from Danish Basin, Paleogene Age</t>
  </si>
  <si>
    <t>Rock type</t>
  </si>
  <si>
    <t>Layer Ni</t>
  </si>
  <si>
    <t>Analysed grains</t>
  </si>
  <si>
    <t>SIO2</t>
  </si>
  <si>
    <t>FeO*</t>
  </si>
  <si>
    <t>Nuts/cations</t>
  </si>
  <si>
    <t>Basalt</t>
  </si>
  <si>
    <t>Pedersen, A. K.</t>
  </si>
  <si>
    <t>Northern Denmark</t>
  </si>
  <si>
    <t>Location</t>
  </si>
  <si>
    <t>*total Fe given as FeO</t>
  </si>
  <si>
    <t>FeT/(CaO+MgO)</t>
  </si>
  <si>
    <t>(FeT)/(CaO+MgO)</t>
  </si>
  <si>
    <t>Dataset from Larsen et al., 2003, ash layers from Danish Basin, different locations</t>
  </si>
  <si>
    <t>Dataset from GeoRoc Database</t>
  </si>
  <si>
    <t>Larsen, Lotte M., J. Godfrey Fitton, and Asger K. Pedersen. "Paleogene volcanic ash layers in the Danish Basin: compositions and source areas in the North Atlantic Igneous Province." Lithos 71.1 (2003): 47-80.</t>
  </si>
  <si>
    <t>Pedersen, A. K., J. Engell, and J. G. Rønsbo. "Early Tertiary volcanism in the Skagerrak: New chemical evidence from ash-layers in the mo-clay of northern Denmark." Lithos 8.4 (1975): 255-268.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</si>
</sst>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"/>
  </numFmts>
  <fonts count="10" x14ac:knownFonts="1"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i/>
      <sz val="8"/>
      <color theme="1"/>
      <name val="Arial"/>
      <family val="2"/>
    </font>
    <font>
      <sz val="8"/>
      <color rgb="FFFF000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0" xfId="0" applyFont="1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2" fontId="0" fillId="0" borderId="1" xfId="0" applyNumberFormat="1" applyBorder="1"/>
    <xf numFmtId="0" fontId="4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49" fontId="5" fillId="0" borderId="0" xfId="0" applyNumberFormat="1" applyFont="1" applyAlignment="1">
      <alignment horizontal="center"/>
    </xf>
    <xf numFmtId="2" fontId="5" fillId="0" borderId="0" xfId="0" applyNumberFormat="1" applyFont="1"/>
    <xf numFmtId="165" fontId="5" fillId="0" borderId="0" xfId="0" applyNumberFormat="1" applyFont="1"/>
    <xf numFmtId="49" fontId="6" fillId="0" borderId="0" xfId="0" applyNumberFormat="1" applyFont="1" applyAlignment="1">
      <alignment horizontal="center"/>
    </xf>
    <xf numFmtId="2" fontId="6" fillId="0" borderId="0" xfId="0" applyNumberFormat="1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2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2" fontId="6" fillId="0" borderId="0" xfId="0" applyNumberFormat="1" applyFont="1" applyAlignment="1">
      <alignment wrapText="1"/>
    </xf>
    <xf numFmtId="0" fontId="5" fillId="0" borderId="2" xfId="0" applyFont="1" applyBorder="1"/>
    <xf numFmtId="0" fontId="6" fillId="0" borderId="2" xfId="0" applyFont="1" applyBorder="1"/>
    <xf numFmtId="49" fontId="5" fillId="0" borderId="2" xfId="0" applyNumberFormat="1" applyFont="1" applyBorder="1" applyAlignment="1">
      <alignment horizontal="center"/>
    </xf>
    <xf numFmtId="2" fontId="5" fillId="0" borderId="2" xfId="0" applyNumberFormat="1" applyFont="1" applyBorder="1"/>
    <xf numFmtId="165" fontId="5" fillId="0" borderId="2" xfId="0" applyNumberFormat="1" applyFont="1" applyBorder="1"/>
    <xf numFmtId="0" fontId="0" fillId="0" borderId="0" xfId="0" applyBorder="1"/>
    <xf numFmtId="2" fontId="0" fillId="0" borderId="0" xfId="0" applyNumberFormat="1" applyBorder="1"/>
    <xf numFmtId="0" fontId="0" fillId="2" borderId="0" xfId="0" applyFill="1"/>
    <xf numFmtId="2" fontId="0" fillId="2" borderId="0" xfId="0" applyNumberFormat="1" applyFill="1"/>
    <xf numFmtId="2" fontId="1" fillId="0" borderId="0" xfId="0" applyNumberFormat="1" applyFont="1" applyFill="1" applyBorder="1"/>
    <xf numFmtId="0" fontId="0" fillId="0" borderId="0" xfId="0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1" xfId="0" applyFont="1" applyBorder="1"/>
    <xf numFmtId="0" fontId="8" fillId="0" borderId="0" xfId="0" applyFont="1"/>
    <xf numFmtId="0" fontId="8" fillId="0" borderId="1" xfId="0" applyFont="1" applyBorder="1"/>
    <xf numFmtId="0" fontId="5" fillId="0" borderId="0" xfId="0" applyFont="1" applyBorder="1"/>
    <xf numFmtId="0" fontId="6" fillId="0" borderId="0" xfId="0" applyFont="1" applyBorder="1"/>
    <xf numFmtId="49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5" fillId="0" borderId="0" xfId="0" applyNumberFormat="1" applyFont="1" applyBorder="1"/>
    <xf numFmtId="165" fontId="5" fillId="0" borderId="0" xfId="0" applyNumberFormat="1" applyFont="1" applyBorder="1"/>
    <xf numFmtId="1" fontId="5" fillId="0" borderId="0" xfId="0" applyNumberFormat="1" applyFont="1" applyBorder="1"/>
    <xf numFmtId="165" fontId="7" fillId="0" borderId="0" xfId="0" applyNumberFormat="1" applyFont="1" applyBorder="1"/>
    <xf numFmtId="0" fontId="6" fillId="0" borderId="0" xfId="0" applyFont="1" applyBorder="1" applyAlignment="1">
      <alignment horizontal="right"/>
    </xf>
    <xf numFmtId="0" fontId="6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49" fontId="6" fillId="0" borderId="0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right"/>
    </xf>
    <xf numFmtId="2" fontId="6" fillId="0" borderId="0" xfId="0" applyNumberFormat="1" applyFont="1" applyBorder="1" applyAlignment="1">
      <alignment horizontal="right"/>
    </xf>
    <xf numFmtId="2" fontId="0" fillId="0" borderId="0" xfId="0" applyNumberFormat="1" applyFont="1" applyFill="1" applyBorder="1"/>
    <xf numFmtId="0" fontId="1" fillId="0" borderId="0" xfId="0" applyFont="1" applyFill="1" applyBorder="1"/>
    <xf numFmtId="0" fontId="0" fillId="0" borderId="0" xfId="0" applyFont="1" applyFill="1" applyBorder="1"/>
    <xf numFmtId="0" fontId="2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164" fontId="0" fillId="0" borderId="0" xfId="0" applyNumberFormat="1" applyFont="1" applyFill="1" applyBorder="1"/>
    <xf numFmtId="0" fontId="8" fillId="0" borderId="0" xfId="0" applyFont="1" applyFill="1" applyBorder="1"/>
    <xf numFmtId="166" fontId="0" fillId="0" borderId="0" xfId="0" applyNumberFormat="1" applyBorder="1"/>
    <xf numFmtId="0" fontId="0" fillId="0" borderId="0" xfId="0" applyFill="1" applyBorder="1"/>
    <xf numFmtId="166" fontId="0" fillId="0" borderId="0" xfId="0" applyNumberFormat="1" applyFill="1" applyBorder="1"/>
    <xf numFmtId="2" fontId="5" fillId="0" borderId="0" xfId="0" applyNumberFormat="1" applyFont="1" applyFill="1" applyBorder="1"/>
    <xf numFmtId="0" fontId="9" fillId="0" borderId="0" xfId="0" applyFont="1"/>
    <xf numFmtId="0" fontId="9" fillId="0" borderId="0" xfId="0" applyFont="1" applyFill="1" applyBorder="1"/>
    <xf numFmtId="0" fontId="0" fillId="0" borderId="0" xfId="0" applyFill="1" applyAlignment="1"/>
    <xf numFmtId="2" fontId="5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36"/>
  <sheetViews>
    <sheetView tabSelected="1" zoomScale="85" zoomScaleNormal="85" workbookViewId="0">
      <selection activeCell="Z49" sqref="Z49"/>
    </sheetView>
  </sheetViews>
  <sheetFormatPr defaultRowHeight="12.75" x14ac:dyDescent="0.2"/>
  <cols>
    <col min="2" max="2" width="26.7109375" customWidth="1"/>
    <col min="3" max="3" width="95" customWidth="1"/>
    <col min="4" max="4" width="9.140625" customWidth="1"/>
    <col min="5" max="5" width="14.28515625" customWidth="1"/>
    <col min="6" max="6" width="16.140625" customWidth="1"/>
    <col min="7" max="7" width="21.7109375" customWidth="1"/>
    <col min="8" max="8" width="39.42578125" customWidth="1"/>
    <col min="9" max="9" width="16" customWidth="1"/>
    <col min="10" max="14" width="9.140625" customWidth="1"/>
    <col min="15" max="15" width="15.7109375" customWidth="1"/>
    <col min="16" max="17" width="13.5703125" customWidth="1"/>
    <col min="18" max="18" width="16.7109375" customWidth="1"/>
    <col min="19" max="19" width="13.28515625" customWidth="1"/>
    <col min="20" max="20" width="14.42578125" customWidth="1"/>
    <col min="21" max="22" width="15.28515625" bestFit="1" customWidth="1"/>
    <col min="23" max="23" width="12" bestFit="1" customWidth="1"/>
  </cols>
  <sheetData>
    <row r="1" spans="1:23" x14ac:dyDescent="0.2">
      <c r="A1" t="s">
        <v>214</v>
      </c>
      <c r="Q1" s="6"/>
      <c r="R1" s="6"/>
      <c r="S1" s="6"/>
      <c r="T1" s="6"/>
    </row>
    <row r="2" spans="1:23" x14ac:dyDescent="0.2">
      <c r="A2" s="1" t="s">
        <v>0</v>
      </c>
      <c r="Q2" s="6"/>
      <c r="R2" s="6"/>
      <c r="S2" s="6"/>
      <c r="T2" s="6"/>
      <c r="U2" s="32" t="s">
        <v>69</v>
      </c>
      <c r="V2" s="32"/>
      <c r="W2" s="32"/>
    </row>
    <row r="3" spans="1:23" ht="11.25" customHeight="1" x14ac:dyDescent="0.2">
      <c r="A3" t="s">
        <v>1</v>
      </c>
      <c r="B3" t="s">
        <v>9</v>
      </c>
      <c r="C3" t="s">
        <v>18</v>
      </c>
      <c r="D3" t="s">
        <v>30</v>
      </c>
      <c r="E3" t="s">
        <v>32</v>
      </c>
      <c r="F3" t="s">
        <v>34</v>
      </c>
      <c r="G3" t="s">
        <v>36</v>
      </c>
      <c r="H3" t="s">
        <v>41</v>
      </c>
      <c r="I3" t="s">
        <v>53</v>
      </c>
      <c r="J3" t="s">
        <v>57</v>
      </c>
      <c r="K3" t="s">
        <v>59</v>
      </c>
      <c r="L3" t="s">
        <v>60</v>
      </c>
      <c r="M3" t="s">
        <v>61</v>
      </c>
      <c r="N3" t="s">
        <v>62</v>
      </c>
      <c r="O3" t="s">
        <v>63</v>
      </c>
      <c r="P3" t="s">
        <v>64</v>
      </c>
      <c r="Q3" t="s">
        <v>68</v>
      </c>
      <c r="R3" t="s">
        <v>66</v>
      </c>
      <c r="S3" t="s">
        <v>67</v>
      </c>
      <c r="T3" t="s">
        <v>70</v>
      </c>
      <c r="U3" t="s">
        <v>75</v>
      </c>
      <c r="V3" t="s">
        <v>77</v>
      </c>
      <c r="W3" t="s">
        <v>76</v>
      </c>
    </row>
    <row r="4" spans="1:23" x14ac:dyDescent="0.2">
      <c r="A4">
        <v>1976</v>
      </c>
      <c r="B4" t="s">
        <v>10</v>
      </c>
      <c r="C4" t="s">
        <v>19</v>
      </c>
      <c r="D4" t="s">
        <v>31</v>
      </c>
      <c r="E4" t="s">
        <v>33</v>
      </c>
      <c r="F4" t="s">
        <v>35</v>
      </c>
      <c r="G4" t="s">
        <v>37</v>
      </c>
      <c r="I4" t="s">
        <v>54</v>
      </c>
      <c r="J4" t="s">
        <v>58</v>
      </c>
      <c r="K4">
        <v>69</v>
      </c>
      <c r="L4">
        <v>-52</v>
      </c>
      <c r="M4">
        <v>71</v>
      </c>
      <c r="N4">
        <v>-56</v>
      </c>
      <c r="O4" s="6">
        <v>4.68</v>
      </c>
      <c r="P4" s="6">
        <v>6.86</v>
      </c>
      <c r="Q4" s="6">
        <f t="shared" ref="Q4:Q53" si="0">O4+P4</f>
        <v>11.54</v>
      </c>
      <c r="R4" s="6">
        <v>12.6</v>
      </c>
      <c r="S4" s="6">
        <v>7.8</v>
      </c>
      <c r="T4" s="6">
        <v>0.21</v>
      </c>
      <c r="U4" s="6">
        <f>T4/(R4+S4)</f>
        <v>1.0294117647058823E-2</v>
      </c>
      <c r="V4" s="6">
        <f>Q4/(R4+S4)</f>
        <v>0.56568627450980391</v>
      </c>
      <c r="W4" s="6">
        <f>(T4+Q4)/(R4+S4)</f>
        <v>0.57598039215686281</v>
      </c>
    </row>
    <row r="5" spans="1:23" x14ac:dyDescent="0.2">
      <c r="A5">
        <v>1976</v>
      </c>
      <c r="B5" t="s">
        <v>10</v>
      </c>
      <c r="C5" t="s">
        <v>19</v>
      </c>
      <c r="D5" t="s">
        <v>31</v>
      </c>
      <c r="E5" t="s">
        <v>33</v>
      </c>
      <c r="F5" t="s">
        <v>35</v>
      </c>
      <c r="G5" t="s">
        <v>37</v>
      </c>
      <c r="I5" t="s">
        <v>54</v>
      </c>
      <c r="J5" t="s">
        <v>58</v>
      </c>
      <c r="K5">
        <v>69</v>
      </c>
      <c r="L5">
        <v>-50</v>
      </c>
      <c r="M5">
        <v>72</v>
      </c>
      <c r="N5">
        <v>-56</v>
      </c>
      <c r="O5" s="6">
        <v>7.5</v>
      </c>
      <c r="P5" s="6">
        <v>7.1</v>
      </c>
      <c r="Q5" s="6">
        <f t="shared" si="0"/>
        <v>14.6</v>
      </c>
      <c r="R5" s="6">
        <v>10.7</v>
      </c>
      <c r="S5" s="6">
        <v>5.3</v>
      </c>
      <c r="T5" s="6">
        <v>0.35</v>
      </c>
      <c r="U5" s="6">
        <f t="shared" ref="U5:U8" si="1">T5/(R5+S5)</f>
        <v>2.1874999999999999E-2</v>
      </c>
      <c r="V5" s="6">
        <f t="shared" ref="V5:V8" si="2">Q5/(R5+S5)</f>
        <v>0.91249999999999998</v>
      </c>
      <c r="W5" s="6">
        <f t="shared" ref="W5:W8" si="3">(T5+Q5)/(R5+S5)</f>
        <v>0.93437499999999996</v>
      </c>
    </row>
    <row r="6" spans="1:23" x14ac:dyDescent="0.2">
      <c r="A6">
        <v>1976</v>
      </c>
      <c r="B6" t="s">
        <v>10</v>
      </c>
      <c r="C6" t="s">
        <v>19</v>
      </c>
      <c r="D6" t="s">
        <v>31</v>
      </c>
      <c r="E6" t="s">
        <v>33</v>
      </c>
      <c r="F6" t="s">
        <v>35</v>
      </c>
      <c r="G6" t="s">
        <v>37</v>
      </c>
      <c r="I6" t="s">
        <v>54</v>
      </c>
      <c r="J6" t="s">
        <v>58</v>
      </c>
      <c r="K6">
        <v>69</v>
      </c>
      <c r="L6">
        <v>-52</v>
      </c>
      <c r="M6">
        <v>71</v>
      </c>
      <c r="N6">
        <v>-56</v>
      </c>
      <c r="O6" s="6">
        <v>4.24</v>
      </c>
      <c r="P6" s="6">
        <v>10.83</v>
      </c>
      <c r="Q6" s="6">
        <f t="shared" si="0"/>
        <v>15.07</v>
      </c>
      <c r="R6" s="6">
        <v>8.64</v>
      </c>
      <c r="S6" s="6">
        <v>4.33</v>
      </c>
      <c r="T6" s="6">
        <v>0.56999999999999995</v>
      </c>
      <c r="U6" s="6">
        <f t="shared" si="1"/>
        <v>4.3947571318427137E-2</v>
      </c>
      <c r="V6" s="6">
        <f t="shared" si="2"/>
        <v>1.1619121048573631</v>
      </c>
      <c r="W6" s="6">
        <f t="shared" si="3"/>
        <v>1.2058596761757903</v>
      </c>
    </row>
    <row r="7" spans="1:23" x14ac:dyDescent="0.2">
      <c r="A7">
        <v>1976</v>
      </c>
      <c r="B7" t="s">
        <v>10</v>
      </c>
      <c r="C7" t="s">
        <v>19</v>
      </c>
      <c r="D7" t="s">
        <v>31</v>
      </c>
      <c r="E7" t="s">
        <v>33</v>
      </c>
      <c r="F7" t="s">
        <v>35</v>
      </c>
      <c r="G7" t="s">
        <v>38</v>
      </c>
      <c r="I7" t="s">
        <v>54</v>
      </c>
      <c r="J7" t="s">
        <v>58</v>
      </c>
      <c r="K7">
        <v>69</v>
      </c>
      <c r="L7">
        <v>-52</v>
      </c>
      <c r="M7">
        <v>71</v>
      </c>
      <c r="N7">
        <v>-56</v>
      </c>
      <c r="O7" s="6">
        <v>3.66</v>
      </c>
      <c r="P7" s="6">
        <v>4.99</v>
      </c>
      <c r="Q7" s="6">
        <f t="shared" si="0"/>
        <v>8.65</v>
      </c>
      <c r="R7" s="6">
        <v>9.5299999999999994</v>
      </c>
      <c r="S7" s="6">
        <v>8.15</v>
      </c>
      <c r="T7" s="6">
        <v>0.37</v>
      </c>
      <c r="U7" s="6">
        <f t="shared" si="1"/>
        <v>2.092760180995475E-2</v>
      </c>
      <c r="V7" s="6">
        <f t="shared" si="2"/>
        <v>0.48925339366515841</v>
      </c>
      <c r="W7" s="6">
        <f t="shared" si="3"/>
        <v>0.51018099547511309</v>
      </c>
    </row>
    <row r="8" spans="1:23" s="2" customFormat="1" x14ac:dyDescent="0.2">
      <c r="A8" s="2">
        <v>1976</v>
      </c>
      <c r="B8" s="2" t="s">
        <v>10</v>
      </c>
      <c r="C8" s="2" t="s">
        <v>19</v>
      </c>
      <c r="D8" s="2" t="s">
        <v>31</v>
      </c>
      <c r="E8" s="2" t="s">
        <v>33</v>
      </c>
      <c r="F8" s="2" t="s">
        <v>35</v>
      </c>
      <c r="G8" s="2" t="s">
        <v>38</v>
      </c>
      <c r="I8" s="2" t="s">
        <v>54</v>
      </c>
      <c r="J8" s="2" t="s">
        <v>58</v>
      </c>
      <c r="K8" s="2">
        <v>69</v>
      </c>
      <c r="L8" s="2">
        <v>-52</v>
      </c>
      <c r="M8" s="2">
        <v>71</v>
      </c>
      <c r="N8" s="2">
        <v>-56</v>
      </c>
      <c r="O8" s="7">
        <v>3.1</v>
      </c>
      <c r="P8" s="7">
        <v>7.5</v>
      </c>
      <c r="Q8" s="7">
        <f t="shared" si="0"/>
        <v>10.6</v>
      </c>
      <c r="R8" s="7">
        <v>13.4</v>
      </c>
      <c r="S8" s="7">
        <v>12.3</v>
      </c>
      <c r="T8" s="7">
        <v>0.55000000000000004</v>
      </c>
      <c r="U8" s="7">
        <f t="shared" si="1"/>
        <v>2.1400778210116732E-2</v>
      </c>
      <c r="V8" s="7">
        <f t="shared" si="2"/>
        <v>0.4124513618677042</v>
      </c>
      <c r="W8" s="7">
        <f t="shared" si="3"/>
        <v>0.43385214007782097</v>
      </c>
    </row>
    <row r="9" spans="1:23" s="29" customFormat="1" ht="13.5" customHeight="1" x14ac:dyDescent="0.2">
      <c r="A9" s="29">
        <v>1976</v>
      </c>
      <c r="B9" s="29" t="s">
        <v>11</v>
      </c>
      <c r="C9" s="29" t="s">
        <v>22</v>
      </c>
      <c r="D9" s="29" t="s">
        <v>31</v>
      </c>
      <c r="E9" s="29" t="s">
        <v>33</v>
      </c>
      <c r="F9" s="29" t="s">
        <v>35</v>
      </c>
      <c r="G9" s="29" t="s">
        <v>39</v>
      </c>
      <c r="H9" s="29" t="s">
        <v>42</v>
      </c>
      <c r="J9" s="29" t="s">
        <v>58</v>
      </c>
      <c r="K9" s="29">
        <v>70.3</v>
      </c>
      <c r="L9" s="29">
        <v>-55</v>
      </c>
      <c r="M9" s="29">
        <v>70.5</v>
      </c>
      <c r="N9" s="29">
        <v>-55</v>
      </c>
      <c r="O9" s="30">
        <v>3.99</v>
      </c>
      <c r="P9" s="30">
        <v>5.65</v>
      </c>
      <c r="Q9" s="30">
        <f t="shared" si="0"/>
        <v>9.64</v>
      </c>
      <c r="R9" s="30">
        <v>9.98</v>
      </c>
      <c r="S9" s="30">
        <v>10.1</v>
      </c>
      <c r="T9" s="30">
        <v>0.28000000000000003</v>
      </c>
      <c r="U9" s="30">
        <f t="shared" ref="U9:U40" si="4">T9/(R9+S9)</f>
        <v>1.3944223107569724E-2</v>
      </c>
      <c r="V9" s="30">
        <f t="shared" ref="V9:V40" si="5">Q9/(R9+S9)</f>
        <v>0.48007968127490047</v>
      </c>
      <c r="W9" s="30">
        <f t="shared" ref="W9:W40" si="6">(T9+Q9)/(R9+S9)</f>
        <v>0.49402390438247018</v>
      </c>
    </row>
    <row r="10" spans="1:23" s="29" customFormat="1" x14ac:dyDescent="0.2">
      <c r="A10" s="29">
        <v>1976</v>
      </c>
      <c r="B10" s="29" t="s">
        <v>11</v>
      </c>
      <c r="C10" s="29" t="s">
        <v>22</v>
      </c>
      <c r="D10" s="29" t="s">
        <v>31</v>
      </c>
      <c r="E10" s="29" t="s">
        <v>33</v>
      </c>
      <c r="F10" s="29" t="s">
        <v>35</v>
      </c>
      <c r="G10" s="29" t="s">
        <v>39</v>
      </c>
      <c r="H10" s="29" t="s">
        <v>42</v>
      </c>
      <c r="J10" s="29" t="s">
        <v>58</v>
      </c>
      <c r="K10" s="29">
        <v>70.3</v>
      </c>
      <c r="L10" s="29">
        <v>-55</v>
      </c>
      <c r="M10" s="29">
        <v>70.5</v>
      </c>
      <c r="N10" s="29">
        <v>-55</v>
      </c>
      <c r="O10" s="30">
        <v>3.91</v>
      </c>
      <c r="P10" s="30">
        <v>5.96</v>
      </c>
      <c r="Q10" s="30">
        <f t="shared" si="0"/>
        <v>9.870000000000001</v>
      </c>
      <c r="R10" s="30">
        <v>9.49</v>
      </c>
      <c r="S10" s="30">
        <v>11.2</v>
      </c>
      <c r="T10" s="30">
        <v>0.26</v>
      </c>
      <c r="U10" s="30">
        <f t="shared" si="4"/>
        <v>1.2566457225712906E-2</v>
      </c>
      <c r="V10" s="30">
        <f t="shared" si="5"/>
        <v>0.47704204929917843</v>
      </c>
      <c r="W10" s="30">
        <f t="shared" si="6"/>
        <v>0.48960850652489135</v>
      </c>
    </row>
    <row r="11" spans="1:23" s="29" customFormat="1" x14ac:dyDescent="0.2">
      <c r="A11" s="29">
        <v>1976</v>
      </c>
      <c r="B11" s="29" t="s">
        <v>11</v>
      </c>
      <c r="C11" s="29" t="s">
        <v>22</v>
      </c>
      <c r="D11" s="29" t="s">
        <v>31</v>
      </c>
      <c r="E11" s="29" t="s">
        <v>33</v>
      </c>
      <c r="F11" s="29" t="s">
        <v>35</v>
      </c>
      <c r="G11" s="29" t="s">
        <v>39</v>
      </c>
      <c r="H11" s="29" t="s">
        <v>42</v>
      </c>
      <c r="J11" s="29" t="s">
        <v>58</v>
      </c>
      <c r="K11" s="29">
        <v>70.3</v>
      </c>
      <c r="L11" s="29">
        <v>-55</v>
      </c>
      <c r="M11" s="29">
        <v>70.5</v>
      </c>
      <c r="N11" s="29">
        <v>-55</v>
      </c>
      <c r="O11" s="30">
        <v>3</v>
      </c>
      <c r="P11" s="30">
        <v>6.93</v>
      </c>
      <c r="Q11" s="30">
        <f t="shared" si="0"/>
        <v>9.93</v>
      </c>
      <c r="R11" s="30">
        <v>10.4</v>
      </c>
      <c r="S11" s="30">
        <v>10.5</v>
      </c>
      <c r="T11" s="30">
        <v>0.24</v>
      </c>
      <c r="U11" s="30">
        <f t="shared" si="4"/>
        <v>1.1483253588516746E-2</v>
      </c>
      <c r="V11" s="30">
        <f t="shared" si="5"/>
        <v>0.47511961722488039</v>
      </c>
      <c r="W11" s="30">
        <f t="shared" si="6"/>
        <v>0.48660287081339715</v>
      </c>
    </row>
    <row r="12" spans="1:23" s="29" customFormat="1" x14ac:dyDescent="0.2">
      <c r="A12" s="29">
        <v>1976</v>
      </c>
      <c r="B12" s="29" t="s">
        <v>11</v>
      </c>
      <c r="C12" s="29" t="s">
        <v>22</v>
      </c>
      <c r="D12" s="29" t="s">
        <v>31</v>
      </c>
      <c r="E12" s="29" t="s">
        <v>33</v>
      </c>
      <c r="F12" s="29" t="s">
        <v>35</v>
      </c>
      <c r="G12" s="29" t="s">
        <v>39</v>
      </c>
      <c r="H12" s="29" t="s">
        <v>42</v>
      </c>
      <c r="J12" s="29" t="s">
        <v>58</v>
      </c>
      <c r="K12" s="29">
        <v>70.3</v>
      </c>
      <c r="L12" s="29">
        <v>-55</v>
      </c>
      <c r="M12" s="29">
        <v>70.5</v>
      </c>
      <c r="N12" s="29">
        <v>-55</v>
      </c>
      <c r="O12" s="30">
        <v>2.4300000000000002</v>
      </c>
      <c r="P12" s="30">
        <v>7.03</v>
      </c>
      <c r="Q12" s="30">
        <f t="shared" si="0"/>
        <v>9.4600000000000009</v>
      </c>
      <c r="R12" s="30">
        <v>10.6</v>
      </c>
      <c r="S12" s="30">
        <v>7.48</v>
      </c>
      <c r="T12" s="30">
        <v>0.33</v>
      </c>
      <c r="U12" s="30">
        <f t="shared" si="4"/>
        <v>1.8252212389380535E-2</v>
      </c>
      <c r="V12" s="30">
        <f t="shared" si="5"/>
        <v>0.52323008849557529</v>
      </c>
      <c r="W12" s="30">
        <f t="shared" si="6"/>
        <v>0.54148230088495586</v>
      </c>
    </row>
    <row r="13" spans="1:23" s="29" customFormat="1" x14ac:dyDescent="0.2">
      <c r="A13" s="29">
        <v>1976</v>
      </c>
      <c r="B13" s="29" t="s">
        <v>11</v>
      </c>
      <c r="C13" s="29" t="s">
        <v>22</v>
      </c>
      <c r="D13" s="29" t="s">
        <v>31</v>
      </c>
      <c r="E13" s="29" t="s">
        <v>33</v>
      </c>
      <c r="F13" s="29" t="s">
        <v>35</v>
      </c>
      <c r="G13" s="29" t="s">
        <v>39</v>
      </c>
      <c r="H13" s="29" t="s">
        <v>42</v>
      </c>
      <c r="J13" s="29" t="s">
        <v>58</v>
      </c>
      <c r="K13" s="29">
        <v>70.3</v>
      </c>
      <c r="L13" s="29">
        <v>-55</v>
      </c>
      <c r="M13" s="29">
        <v>70.5</v>
      </c>
      <c r="N13" s="29">
        <v>-55</v>
      </c>
      <c r="O13" s="30">
        <v>1.82</v>
      </c>
      <c r="P13" s="30">
        <v>8.4700000000000006</v>
      </c>
      <c r="Q13" s="30">
        <f t="shared" si="0"/>
        <v>10.290000000000001</v>
      </c>
      <c r="R13" s="30">
        <v>10</v>
      </c>
      <c r="S13" s="30">
        <v>9.86</v>
      </c>
      <c r="T13" s="30">
        <v>0.26</v>
      </c>
      <c r="U13" s="30">
        <f t="shared" si="4"/>
        <v>1.3091641490433032E-2</v>
      </c>
      <c r="V13" s="30">
        <f t="shared" si="5"/>
        <v>0.51812688821752273</v>
      </c>
      <c r="W13" s="30">
        <f t="shared" si="6"/>
        <v>0.53121852970795569</v>
      </c>
    </row>
    <row r="14" spans="1:23" x14ac:dyDescent="0.2">
      <c r="A14">
        <v>1976</v>
      </c>
      <c r="B14" t="s">
        <v>11</v>
      </c>
      <c r="C14" t="s">
        <v>21</v>
      </c>
      <c r="D14" t="s">
        <v>31</v>
      </c>
      <c r="E14" t="s">
        <v>33</v>
      </c>
      <c r="F14" t="s">
        <v>35</v>
      </c>
      <c r="G14" t="s">
        <v>39</v>
      </c>
      <c r="H14" t="s">
        <v>42</v>
      </c>
      <c r="J14" t="s">
        <v>58</v>
      </c>
      <c r="K14">
        <v>70.5</v>
      </c>
      <c r="L14">
        <v>-55</v>
      </c>
      <c r="M14">
        <v>70.5</v>
      </c>
      <c r="N14">
        <v>-55</v>
      </c>
      <c r="O14" s="6">
        <v>3.06</v>
      </c>
      <c r="P14" s="6">
        <v>0.27</v>
      </c>
      <c r="Q14" s="6">
        <f t="shared" si="0"/>
        <v>3.33</v>
      </c>
      <c r="R14" s="6">
        <v>1</v>
      </c>
      <c r="S14" s="6">
        <v>0.28000000000000003</v>
      </c>
      <c r="T14" s="6">
        <v>0.09</v>
      </c>
      <c r="U14" s="6">
        <f t="shared" si="4"/>
        <v>7.03125E-2</v>
      </c>
      <c r="V14" s="6">
        <f t="shared" si="5"/>
        <v>2.6015625</v>
      </c>
      <c r="W14" s="6">
        <f t="shared" si="6"/>
        <v>2.671875</v>
      </c>
    </row>
    <row r="15" spans="1:23" x14ac:dyDescent="0.2">
      <c r="A15">
        <v>1976</v>
      </c>
      <c r="B15" t="s">
        <v>11</v>
      </c>
      <c r="C15" t="s">
        <v>21</v>
      </c>
      <c r="D15" t="s">
        <v>31</v>
      </c>
      <c r="E15" t="s">
        <v>33</v>
      </c>
      <c r="F15" t="s">
        <v>35</v>
      </c>
      <c r="G15" t="s">
        <v>39</v>
      </c>
      <c r="H15" t="s">
        <v>42</v>
      </c>
      <c r="J15" t="s">
        <v>58</v>
      </c>
      <c r="K15">
        <v>70.3</v>
      </c>
      <c r="L15">
        <v>-55</v>
      </c>
      <c r="M15">
        <v>70.5</v>
      </c>
      <c r="N15">
        <v>-55</v>
      </c>
      <c r="O15" s="6">
        <v>3.04</v>
      </c>
      <c r="P15" s="6">
        <v>0.9</v>
      </c>
      <c r="Q15" s="6">
        <f t="shared" si="0"/>
        <v>3.94</v>
      </c>
      <c r="R15" s="6">
        <v>0.97</v>
      </c>
      <c r="S15" s="6">
        <v>0.96</v>
      </c>
      <c r="T15" s="6">
        <v>0.13</v>
      </c>
      <c r="U15" s="6">
        <f t="shared" si="4"/>
        <v>6.7357512953367879E-2</v>
      </c>
      <c r="V15" s="6">
        <f t="shared" si="5"/>
        <v>2.0414507772020727</v>
      </c>
      <c r="W15" s="6">
        <f t="shared" si="6"/>
        <v>2.1088082901554408</v>
      </c>
    </row>
    <row r="16" spans="1:23" x14ac:dyDescent="0.2">
      <c r="A16">
        <v>1976</v>
      </c>
      <c r="B16" t="s">
        <v>11</v>
      </c>
      <c r="C16" t="s">
        <v>21</v>
      </c>
      <c r="D16" t="s">
        <v>31</v>
      </c>
      <c r="E16" t="s">
        <v>33</v>
      </c>
      <c r="F16" t="s">
        <v>35</v>
      </c>
      <c r="G16" t="s">
        <v>39</v>
      </c>
      <c r="H16" t="s">
        <v>42</v>
      </c>
      <c r="J16" t="s">
        <v>58</v>
      </c>
      <c r="K16">
        <v>70.5</v>
      </c>
      <c r="L16">
        <v>-55</v>
      </c>
      <c r="M16">
        <v>70.5</v>
      </c>
      <c r="N16">
        <v>-55</v>
      </c>
      <c r="O16" s="6">
        <v>4.92</v>
      </c>
      <c r="P16" s="6">
        <v>0.95</v>
      </c>
      <c r="Q16" s="6">
        <f t="shared" si="0"/>
        <v>5.87</v>
      </c>
      <c r="R16" s="6">
        <v>0.64</v>
      </c>
      <c r="S16" s="6">
        <v>0.73</v>
      </c>
      <c r="T16" s="6">
        <v>7.0000000000000007E-2</v>
      </c>
      <c r="U16" s="6">
        <f t="shared" si="4"/>
        <v>5.1094890510948905E-2</v>
      </c>
      <c r="V16" s="6">
        <f t="shared" si="5"/>
        <v>4.2846715328467146</v>
      </c>
      <c r="W16" s="6">
        <f t="shared" si="6"/>
        <v>4.335766423357664</v>
      </c>
    </row>
    <row r="17" spans="1:23" x14ac:dyDescent="0.2">
      <c r="A17">
        <v>1976</v>
      </c>
      <c r="B17" t="s">
        <v>11</v>
      </c>
      <c r="C17" t="s">
        <v>21</v>
      </c>
      <c r="D17" t="s">
        <v>31</v>
      </c>
      <c r="E17" t="s">
        <v>33</v>
      </c>
      <c r="F17" t="s">
        <v>35</v>
      </c>
      <c r="G17" t="s">
        <v>39</v>
      </c>
      <c r="H17" t="s">
        <v>42</v>
      </c>
      <c r="J17" t="s">
        <v>58</v>
      </c>
      <c r="K17">
        <v>70.5</v>
      </c>
      <c r="L17">
        <v>-55</v>
      </c>
      <c r="M17">
        <v>70.5</v>
      </c>
      <c r="N17">
        <v>-55</v>
      </c>
      <c r="O17" s="6">
        <v>2.56</v>
      </c>
      <c r="P17" s="6">
        <v>1.56</v>
      </c>
      <c r="Q17" s="6">
        <f t="shared" si="0"/>
        <v>4.12</v>
      </c>
      <c r="R17" s="6">
        <v>1.51</v>
      </c>
      <c r="S17" s="6">
        <v>0.4</v>
      </c>
      <c r="T17" s="6">
        <v>0.15</v>
      </c>
      <c r="U17" s="6">
        <f t="shared" si="4"/>
        <v>7.8534031413612551E-2</v>
      </c>
      <c r="V17" s="6">
        <f t="shared" si="5"/>
        <v>2.157068062827225</v>
      </c>
      <c r="W17" s="6">
        <f t="shared" si="6"/>
        <v>2.2356020942408379</v>
      </c>
    </row>
    <row r="18" spans="1:23" x14ac:dyDescent="0.2">
      <c r="A18">
        <v>1976</v>
      </c>
      <c r="B18" t="s">
        <v>11</v>
      </c>
      <c r="C18" t="s">
        <v>21</v>
      </c>
      <c r="D18" t="s">
        <v>31</v>
      </c>
      <c r="E18" t="s">
        <v>33</v>
      </c>
      <c r="F18" t="s">
        <v>35</v>
      </c>
      <c r="G18" t="s">
        <v>39</v>
      </c>
      <c r="H18" t="s">
        <v>42</v>
      </c>
      <c r="J18" t="s">
        <v>58</v>
      </c>
      <c r="K18">
        <v>70.3</v>
      </c>
      <c r="L18">
        <v>-55</v>
      </c>
      <c r="M18">
        <v>70.5</v>
      </c>
      <c r="N18">
        <v>-55</v>
      </c>
      <c r="O18" s="6">
        <v>5.82</v>
      </c>
      <c r="P18" s="6">
        <v>5.2</v>
      </c>
      <c r="Q18" s="6">
        <f t="shared" si="0"/>
        <v>11.02</v>
      </c>
      <c r="R18" s="6">
        <v>9.8800000000000008</v>
      </c>
      <c r="S18" s="6">
        <v>4.93</v>
      </c>
      <c r="T18" s="6">
        <v>0.4</v>
      </c>
      <c r="U18" s="6">
        <f t="shared" si="4"/>
        <v>2.700877785280216E-2</v>
      </c>
      <c r="V18" s="6">
        <f t="shared" si="5"/>
        <v>0.74409182984469946</v>
      </c>
      <c r="W18" s="6">
        <f t="shared" si="6"/>
        <v>0.77110060769750166</v>
      </c>
    </row>
    <row r="19" spans="1:23" x14ac:dyDescent="0.2">
      <c r="A19">
        <v>1976</v>
      </c>
      <c r="B19" t="s">
        <v>11</v>
      </c>
      <c r="C19" t="s">
        <v>21</v>
      </c>
      <c r="D19" t="s">
        <v>31</v>
      </c>
      <c r="E19" t="s">
        <v>33</v>
      </c>
      <c r="F19" t="s">
        <v>35</v>
      </c>
      <c r="G19" t="s">
        <v>39</v>
      </c>
      <c r="H19" t="s">
        <v>42</v>
      </c>
      <c r="J19" t="s">
        <v>58</v>
      </c>
      <c r="K19">
        <v>70.3</v>
      </c>
      <c r="L19">
        <v>-55</v>
      </c>
      <c r="M19">
        <v>70.5</v>
      </c>
      <c r="N19">
        <v>-55</v>
      </c>
      <c r="O19" s="6">
        <v>6.42</v>
      </c>
      <c r="P19" s="6">
        <v>6.1</v>
      </c>
      <c r="Q19" s="6">
        <f t="shared" si="0"/>
        <v>12.52</v>
      </c>
      <c r="R19" s="6">
        <v>7.97</v>
      </c>
      <c r="S19" s="6">
        <v>3.77</v>
      </c>
      <c r="T19" s="6">
        <v>0.37</v>
      </c>
      <c r="U19" s="6">
        <f t="shared" si="4"/>
        <v>3.1516183986371377E-2</v>
      </c>
      <c r="V19" s="6">
        <f t="shared" si="5"/>
        <v>1.0664395229982964</v>
      </c>
      <c r="W19" s="6">
        <f t="shared" si="6"/>
        <v>1.0979557069846677</v>
      </c>
    </row>
    <row r="20" spans="1:23" x14ac:dyDescent="0.2">
      <c r="A20">
        <v>1976</v>
      </c>
      <c r="B20" t="s">
        <v>11</v>
      </c>
      <c r="C20" t="s">
        <v>21</v>
      </c>
      <c r="D20" t="s">
        <v>31</v>
      </c>
      <c r="E20" t="s">
        <v>33</v>
      </c>
      <c r="F20" t="s">
        <v>35</v>
      </c>
      <c r="G20" t="s">
        <v>39</v>
      </c>
      <c r="H20" t="s">
        <v>42</v>
      </c>
      <c r="J20" t="s">
        <v>58</v>
      </c>
      <c r="K20">
        <v>70.5</v>
      </c>
      <c r="L20">
        <v>-55</v>
      </c>
      <c r="M20">
        <v>70.5</v>
      </c>
      <c r="N20">
        <v>-55</v>
      </c>
      <c r="O20" s="6">
        <v>6.77</v>
      </c>
      <c r="P20" s="6">
        <v>6.39</v>
      </c>
      <c r="Q20" s="6">
        <f t="shared" si="0"/>
        <v>13.16</v>
      </c>
      <c r="R20" s="6">
        <v>10.4</v>
      </c>
      <c r="S20" s="6">
        <v>4.63</v>
      </c>
      <c r="T20" s="6">
        <v>0.41</v>
      </c>
      <c r="U20" s="6">
        <f t="shared" si="4"/>
        <v>2.7278775781769789E-2</v>
      </c>
      <c r="V20" s="6">
        <f t="shared" si="5"/>
        <v>0.87558216899534258</v>
      </c>
      <c r="W20" s="6">
        <f t="shared" si="6"/>
        <v>0.90286094477711243</v>
      </c>
    </row>
    <row r="21" spans="1:23" x14ac:dyDescent="0.2">
      <c r="A21">
        <v>1976</v>
      </c>
      <c r="B21" t="s">
        <v>11</v>
      </c>
      <c r="C21" t="s">
        <v>21</v>
      </c>
      <c r="D21" t="s">
        <v>31</v>
      </c>
      <c r="E21" t="s">
        <v>33</v>
      </c>
      <c r="F21" t="s">
        <v>35</v>
      </c>
      <c r="G21" t="s">
        <v>39</v>
      </c>
      <c r="H21" t="s">
        <v>42</v>
      </c>
      <c r="J21" t="s">
        <v>58</v>
      </c>
      <c r="K21">
        <v>70.5</v>
      </c>
      <c r="L21">
        <v>-55</v>
      </c>
      <c r="M21">
        <v>70.5</v>
      </c>
      <c r="N21">
        <v>-55</v>
      </c>
      <c r="O21" s="6">
        <v>8.61</v>
      </c>
      <c r="P21" s="6">
        <v>6.67</v>
      </c>
      <c r="Q21" s="6">
        <f t="shared" si="0"/>
        <v>15.28</v>
      </c>
      <c r="R21" s="6">
        <v>10.7</v>
      </c>
      <c r="S21" s="6">
        <v>5.17</v>
      </c>
      <c r="T21" s="6">
        <v>0.47</v>
      </c>
      <c r="U21" s="6">
        <f t="shared" si="4"/>
        <v>2.9615626969124134E-2</v>
      </c>
      <c r="V21" s="6">
        <f t="shared" si="5"/>
        <v>0.96282293635790805</v>
      </c>
      <c r="W21" s="6">
        <f t="shared" si="6"/>
        <v>0.99243856332703217</v>
      </c>
    </row>
    <row r="22" spans="1:23" x14ac:dyDescent="0.2">
      <c r="A22">
        <v>1976</v>
      </c>
      <c r="B22" t="s">
        <v>11</v>
      </c>
      <c r="C22" t="s">
        <v>21</v>
      </c>
      <c r="D22" t="s">
        <v>31</v>
      </c>
      <c r="E22" t="s">
        <v>33</v>
      </c>
      <c r="F22" t="s">
        <v>35</v>
      </c>
      <c r="G22" t="s">
        <v>39</v>
      </c>
      <c r="H22" t="s">
        <v>42</v>
      </c>
      <c r="J22" t="s">
        <v>58</v>
      </c>
      <c r="K22">
        <v>70.5</v>
      </c>
      <c r="L22">
        <v>-55</v>
      </c>
      <c r="M22">
        <v>70.5</v>
      </c>
      <c r="N22">
        <v>-55</v>
      </c>
      <c r="O22" s="6">
        <v>5.65</v>
      </c>
      <c r="P22" s="6">
        <v>6.69</v>
      </c>
      <c r="Q22" s="6">
        <f t="shared" si="0"/>
        <v>12.34</v>
      </c>
      <c r="R22" s="6">
        <v>11.7</v>
      </c>
      <c r="S22" s="6">
        <v>5.7</v>
      </c>
      <c r="T22" s="6">
        <v>0.33</v>
      </c>
      <c r="U22" s="6">
        <f t="shared" si="4"/>
        <v>1.8965517241379314E-2</v>
      </c>
      <c r="V22" s="6">
        <f t="shared" si="5"/>
        <v>0.70919540229885059</v>
      </c>
      <c r="W22" s="6">
        <f t="shared" si="6"/>
        <v>0.72816091954022999</v>
      </c>
    </row>
    <row r="23" spans="1:23" x14ac:dyDescent="0.2">
      <c r="A23">
        <v>1976</v>
      </c>
      <c r="B23" t="s">
        <v>11</v>
      </c>
      <c r="C23" t="s">
        <v>21</v>
      </c>
      <c r="D23" t="s">
        <v>31</v>
      </c>
      <c r="E23" t="s">
        <v>33</v>
      </c>
      <c r="F23" t="s">
        <v>35</v>
      </c>
      <c r="G23" t="s">
        <v>39</v>
      </c>
      <c r="H23" t="s">
        <v>42</v>
      </c>
      <c r="J23" t="s">
        <v>58</v>
      </c>
      <c r="K23">
        <v>70.5</v>
      </c>
      <c r="L23">
        <v>-55</v>
      </c>
      <c r="M23">
        <v>70.5</v>
      </c>
      <c r="N23">
        <v>-55</v>
      </c>
      <c r="O23" s="6">
        <v>5.91</v>
      </c>
      <c r="P23" s="6">
        <v>7.09</v>
      </c>
      <c r="Q23" s="6">
        <f t="shared" si="0"/>
        <v>13</v>
      </c>
      <c r="R23" s="6">
        <v>11.6</v>
      </c>
      <c r="S23" s="6">
        <v>6.19</v>
      </c>
      <c r="T23" s="6">
        <v>0.35</v>
      </c>
      <c r="U23" s="6">
        <f t="shared" si="4"/>
        <v>1.9673974142776839E-2</v>
      </c>
      <c r="V23" s="6">
        <f t="shared" si="5"/>
        <v>0.73074761101742558</v>
      </c>
      <c r="W23" s="6">
        <f t="shared" si="6"/>
        <v>0.75042158516020241</v>
      </c>
    </row>
    <row r="24" spans="1:23" x14ac:dyDescent="0.2">
      <c r="A24">
        <v>1976</v>
      </c>
      <c r="B24" t="s">
        <v>11</v>
      </c>
      <c r="C24" t="s">
        <v>21</v>
      </c>
      <c r="D24" t="s">
        <v>31</v>
      </c>
      <c r="E24" t="s">
        <v>33</v>
      </c>
      <c r="F24" t="s">
        <v>35</v>
      </c>
      <c r="G24" t="s">
        <v>39</v>
      </c>
      <c r="H24" t="s">
        <v>42</v>
      </c>
      <c r="J24" t="s">
        <v>58</v>
      </c>
      <c r="K24">
        <v>70.5</v>
      </c>
      <c r="L24">
        <v>-55</v>
      </c>
      <c r="M24">
        <v>70.5</v>
      </c>
      <c r="N24">
        <v>-55</v>
      </c>
      <c r="O24" s="6">
        <v>6.45</v>
      </c>
      <c r="P24" s="6">
        <v>7.14</v>
      </c>
      <c r="Q24" s="6">
        <f t="shared" si="0"/>
        <v>13.59</v>
      </c>
      <c r="R24" s="6">
        <v>10.4</v>
      </c>
      <c r="S24" s="6">
        <v>4.6900000000000004</v>
      </c>
      <c r="T24" s="6">
        <v>0.55000000000000004</v>
      </c>
      <c r="U24" s="6">
        <f t="shared" si="4"/>
        <v>3.6447978793903248E-2</v>
      </c>
      <c r="V24" s="6">
        <f t="shared" si="5"/>
        <v>0.90059642147117291</v>
      </c>
      <c r="W24" s="6">
        <f t="shared" si="6"/>
        <v>0.93704440026507629</v>
      </c>
    </row>
    <row r="25" spans="1:23" x14ac:dyDescent="0.2">
      <c r="A25">
        <v>1976</v>
      </c>
      <c r="B25" t="s">
        <v>11</v>
      </c>
      <c r="C25" t="s">
        <v>21</v>
      </c>
      <c r="D25" t="s">
        <v>31</v>
      </c>
      <c r="E25" t="s">
        <v>33</v>
      </c>
      <c r="F25" t="s">
        <v>35</v>
      </c>
      <c r="G25" t="s">
        <v>39</v>
      </c>
      <c r="H25" t="s">
        <v>42</v>
      </c>
      <c r="J25" t="s">
        <v>58</v>
      </c>
      <c r="K25">
        <v>70.5</v>
      </c>
      <c r="L25">
        <v>-55</v>
      </c>
      <c r="M25">
        <v>70.5</v>
      </c>
      <c r="N25">
        <v>-55</v>
      </c>
      <c r="O25" s="6">
        <v>6.89</v>
      </c>
      <c r="P25" s="6">
        <v>7.81</v>
      </c>
      <c r="Q25" s="6">
        <f t="shared" si="0"/>
        <v>14.7</v>
      </c>
      <c r="R25" s="6">
        <v>9.83</v>
      </c>
      <c r="S25" s="6">
        <v>5.5</v>
      </c>
      <c r="T25" s="6">
        <v>0.51</v>
      </c>
      <c r="U25" s="6">
        <f t="shared" si="4"/>
        <v>3.3268101761252444E-2</v>
      </c>
      <c r="V25" s="6">
        <f t="shared" si="5"/>
        <v>0.95890410958904104</v>
      </c>
      <c r="W25" s="6">
        <f t="shared" si="6"/>
        <v>0.99217221135029343</v>
      </c>
    </row>
    <row r="26" spans="1:23" x14ac:dyDescent="0.2">
      <c r="A26">
        <v>1976</v>
      </c>
      <c r="B26" t="s">
        <v>11</v>
      </c>
      <c r="C26" t="s">
        <v>21</v>
      </c>
      <c r="D26" t="s">
        <v>31</v>
      </c>
      <c r="E26" t="s">
        <v>33</v>
      </c>
      <c r="F26" t="s">
        <v>35</v>
      </c>
      <c r="G26" t="s">
        <v>39</v>
      </c>
      <c r="H26" t="s">
        <v>42</v>
      </c>
      <c r="J26" t="s">
        <v>58</v>
      </c>
      <c r="K26">
        <v>70.5</v>
      </c>
      <c r="L26">
        <v>-55</v>
      </c>
      <c r="M26">
        <v>70.5</v>
      </c>
      <c r="N26">
        <v>-55</v>
      </c>
      <c r="O26" s="6">
        <v>4.8499999999999996</v>
      </c>
      <c r="P26" s="6">
        <v>7.88</v>
      </c>
      <c r="Q26" s="6">
        <f t="shared" si="0"/>
        <v>12.73</v>
      </c>
      <c r="R26" s="6">
        <v>9.85</v>
      </c>
      <c r="S26" s="6">
        <v>9.6199999999999992</v>
      </c>
      <c r="T26" s="6">
        <v>0.46</v>
      </c>
      <c r="U26" s="6">
        <f t="shared" si="4"/>
        <v>2.3626091422701594E-2</v>
      </c>
      <c r="V26" s="6">
        <f t="shared" si="5"/>
        <v>0.65382639958911148</v>
      </c>
      <c r="W26" s="6">
        <f t="shared" si="6"/>
        <v>0.67745249101181315</v>
      </c>
    </row>
    <row r="27" spans="1:23" x14ac:dyDescent="0.2">
      <c r="A27">
        <v>1976</v>
      </c>
      <c r="B27" t="s">
        <v>11</v>
      </c>
      <c r="C27" t="s">
        <v>21</v>
      </c>
      <c r="D27" t="s">
        <v>31</v>
      </c>
      <c r="E27" t="s">
        <v>33</v>
      </c>
      <c r="F27" t="s">
        <v>35</v>
      </c>
      <c r="G27" t="s">
        <v>39</v>
      </c>
      <c r="H27" t="s">
        <v>42</v>
      </c>
      <c r="J27" t="s">
        <v>58</v>
      </c>
      <c r="K27">
        <v>70.3</v>
      </c>
      <c r="L27">
        <v>-55</v>
      </c>
      <c r="M27">
        <v>70.5</v>
      </c>
      <c r="N27">
        <v>-55</v>
      </c>
      <c r="O27" s="6">
        <v>5.41</v>
      </c>
      <c r="P27" s="6">
        <v>7.89</v>
      </c>
      <c r="Q27" s="6">
        <f t="shared" si="0"/>
        <v>13.3</v>
      </c>
      <c r="R27" s="6">
        <v>10.7</v>
      </c>
      <c r="S27" s="6">
        <v>5.34</v>
      </c>
      <c r="T27" s="6">
        <v>0.42</v>
      </c>
      <c r="U27" s="6">
        <f t="shared" si="4"/>
        <v>2.6184538653366583E-2</v>
      </c>
      <c r="V27" s="6">
        <f t="shared" si="5"/>
        <v>0.82917705735660852</v>
      </c>
      <c r="W27" s="6">
        <f t="shared" si="6"/>
        <v>0.85536159600997519</v>
      </c>
    </row>
    <row r="28" spans="1:23" x14ac:dyDescent="0.2">
      <c r="A28">
        <v>1976</v>
      </c>
      <c r="B28" t="s">
        <v>11</v>
      </c>
      <c r="C28" t="s">
        <v>21</v>
      </c>
      <c r="D28" t="s">
        <v>31</v>
      </c>
      <c r="E28" t="s">
        <v>33</v>
      </c>
      <c r="F28" t="s">
        <v>35</v>
      </c>
      <c r="G28" t="s">
        <v>39</v>
      </c>
      <c r="H28" t="s">
        <v>42</v>
      </c>
      <c r="J28" t="s">
        <v>58</v>
      </c>
      <c r="K28">
        <v>70.3</v>
      </c>
      <c r="L28">
        <v>-55</v>
      </c>
      <c r="M28">
        <v>70.5</v>
      </c>
      <c r="N28">
        <v>-55</v>
      </c>
      <c r="O28" s="6">
        <v>5.44</v>
      </c>
      <c r="P28" s="6">
        <v>8.34</v>
      </c>
      <c r="Q28" s="6">
        <f t="shared" si="0"/>
        <v>13.780000000000001</v>
      </c>
      <c r="R28" s="6">
        <v>9.8699999999999992</v>
      </c>
      <c r="S28" s="6">
        <v>5.18</v>
      </c>
      <c r="T28" s="6">
        <v>0.48</v>
      </c>
      <c r="U28" s="6">
        <f t="shared" si="4"/>
        <v>3.18936877076412E-2</v>
      </c>
      <c r="V28" s="6">
        <f t="shared" si="5"/>
        <v>0.91561461794019949</v>
      </c>
      <c r="W28" s="6">
        <f t="shared" si="6"/>
        <v>0.94750830564784072</v>
      </c>
    </row>
    <row r="29" spans="1:23" x14ac:dyDescent="0.2">
      <c r="A29">
        <v>1976</v>
      </c>
      <c r="B29" t="s">
        <v>11</v>
      </c>
      <c r="C29" t="s">
        <v>21</v>
      </c>
      <c r="D29" t="s">
        <v>31</v>
      </c>
      <c r="E29" t="s">
        <v>33</v>
      </c>
      <c r="F29" t="s">
        <v>35</v>
      </c>
      <c r="G29" t="s">
        <v>39</v>
      </c>
      <c r="H29" t="s">
        <v>42</v>
      </c>
      <c r="J29" t="s">
        <v>58</v>
      </c>
      <c r="K29">
        <v>70.5</v>
      </c>
      <c r="L29">
        <v>-55</v>
      </c>
      <c r="M29">
        <v>70.5</v>
      </c>
      <c r="N29">
        <v>-55</v>
      </c>
      <c r="O29" s="6">
        <v>4.3099999999999996</v>
      </c>
      <c r="P29" s="6">
        <v>8.36</v>
      </c>
      <c r="Q29" s="6">
        <f t="shared" si="0"/>
        <v>12.669999999999998</v>
      </c>
      <c r="R29" s="6">
        <v>11.3</v>
      </c>
      <c r="S29" s="6">
        <v>6.09</v>
      </c>
      <c r="T29" s="6">
        <v>0.33</v>
      </c>
      <c r="U29" s="6">
        <f t="shared" si="4"/>
        <v>1.8976423231742381E-2</v>
      </c>
      <c r="V29" s="6">
        <f t="shared" si="5"/>
        <v>0.72857964347326032</v>
      </c>
      <c r="W29" s="6">
        <f t="shared" si="6"/>
        <v>0.74755606670500274</v>
      </c>
    </row>
    <row r="30" spans="1:23" x14ac:dyDescent="0.2">
      <c r="A30">
        <v>1976</v>
      </c>
      <c r="B30" t="s">
        <v>11</v>
      </c>
      <c r="C30" t="s">
        <v>21</v>
      </c>
      <c r="D30" t="s">
        <v>31</v>
      </c>
      <c r="E30" t="s">
        <v>33</v>
      </c>
      <c r="F30" t="s">
        <v>35</v>
      </c>
      <c r="G30" t="s">
        <v>39</v>
      </c>
      <c r="H30" t="s">
        <v>42</v>
      </c>
      <c r="J30" t="s">
        <v>58</v>
      </c>
      <c r="K30">
        <v>70.3</v>
      </c>
      <c r="L30">
        <v>-55</v>
      </c>
      <c r="M30">
        <v>70.5</v>
      </c>
      <c r="N30">
        <v>-55</v>
      </c>
      <c r="O30" s="6">
        <v>6.03</v>
      </c>
      <c r="P30" s="6">
        <v>8.43</v>
      </c>
      <c r="Q30" s="6">
        <f t="shared" si="0"/>
        <v>14.46</v>
      </c>
      <c r="R30" s="6">
        <v>10.6</v>
      </c>
      <c r="S30" s="6">
        <v>6.23</v>
      </c>
      <c r="T30" s="6">
        <v>0.31</v>
      </c>
      <c r="U30" s="6">
        <f t="shared" si="4"/>
        <v>1.8419489007724305E-2</v>
      </c>
      <c r="V30" s="6">
        <f t="shared" si="5"/>
        <v>0.85918003565062406</v>
      </c>
      <c r="W30" s="6">
        <f t="shared" si="6"/>
        <v>0.87759952465834834</v>
      </c>
    </row>
    <row r="31" spans="1:23" x14ac:dyDescent="0.2">
      <c r="A31">
        <v>1976</v>
      </c>
      <c r="B31" t="s">
        <v>11</v>
      </c>
      <c r="C31" t="s">
        <v>21</v>
      </c>
      <c r="D31" t="s">
        <v>31</v>
      </c>
      <c r="E31" t="s">
        <v>33</v>
      </c>
      <c r="F31" t="s">
        <v>35</v>
      </c>
      <c r="G31" t="s">
        <v>39</v>
      </c>
      <c r="H31" t="s">
        <v>42</v>
      </c>
      <c r="J31" t="s">
        <v>58</v>
      </c>
      <c r="K31">
        <v>70.5</v>
      </c>
      <c r="L31">
        <v>-55</v>
      </c>
      <c r="M31">
        <v>70.5</v>
      </c>
      <c r="N31">
        <v>-55</v>
      </c>
      <c r="O31" s="6">
        <v>6.47</v>
      </c>
      <c r="P31" s="6">
        <v>8.44</v>
      </c>
      <c r="Q31" s="6">
        <f t="shared" si="0"/>
        <v>14.91</v>
      </c>
      <c r="R31" s="6">
        <v>10.5</v>
      </c>
      <c r="S31" s="6">
        <v>5.94</v>
      </c>
      <c r="T31" s="6">
        <v>0.4</v>
      </c>
      <c r="U31" s="6">
        <f t="shared" si="4"/>
        <v>2.4330900243309E-2</v>
      </c>
      <c r="V31" s="6">
        <f t="shared" si="5"/>
        <v>0.90693430656934304</v>
      </c>
      <c r="W31" s="6">
        <f t="shared" si="6"/>
        <v>0.93126520681265201</v>
      </c>
    </row>
    <row r="32" spans="1:23" x14ac:dyDescent="0.2">
      <c r="A32">
        <v>1976</v>
      </c>
      <c r="B32" t="s">
        <v>11</v>
      </c>
      <c r="C32" t="s">
        <v>21</v>
      </c>
      <c r="D32" t="s">
        <v>31</v>
      </c>
      <c r="E32" t="s">
        <v>33</v>
      </c>
      <c r="F32" t="s">
        <v>35</v>
      </c>
      <c r="G32" t="s">
        <v>39</v>
      </c>
      <c r="H32" t="s">
        <v>42</v>
      </c>
      <c r="J32" t="s">
        <v>58</v>
      </c>
      <c r="K32">
        <v>70.5</v>
      </c>
      <c r="L32">
        <v>-55</v>
      </c>
      <c r="M32">
        <v>70.5</v>
      </c>
      <c r="N32">
        <v>-55</v>
      </c>
      <c r="O32" s="6">
        <v>5.37</v>
      </c>
      <c r="P32" s="6">
        <v>8.76</v>
      </c>
      <c r="Q32" s="6">
        <f t="shared" si="0"/>
        <v>14.129999999999999</v>
      </c>
      <c r="R32" s="6">
        <v>10.5</v>
      </c>
      <c r="S32" s="6">
        <v>5.87</v>
      </c>
      <c r="T32" s="6">
        <v>0.36</v>
      </c>
      <c r="U32" s="6">
        <f t="shared" si="4"/>
        <v>2.1991447770311544E-2</v>
      </c>
      <c r="V32" s="6">
        <f t="shared" si="5"/>
        <v>0.86316432498472806</v>
      </c>
      <c r="W32" s="6">
        <f t="shared" si="6"/>
        <v>0.88515577275503954</v>
      </c>
    </row>
    <row r="33" spans="1:23" x14ac:dyDescent="0.2">
      <c r="A33">
        <v>1976</v>
      </c>
      <c r="B33" t="s">
        <v>11</v>
      </c>
      <c r="C33" t="s">
        <v>21</v>
      </c>
      <c r="D33" t="s">
        <v>31</v>
      </c>
      <c r="E33" t="s">
        <v>33</v>
      </c>
      <c r="F33" t="s">
        <v>35</v>
      </c>
      <c r="G33" t="s">
        <v>39</v>
      </c>
      <c r="H33" t="s">
        <v>42</v>
      </c>
      <c r="J33" t="s">
        <v>58</v>
      </c>
      <c r="K33">
        <v>70.5</v>
      </c>
      <c r="L33">
        <v>-55</v>
      </c>
      <c r="M33">
        <v>70.5</v>
      </c>
      <c r="N33">
        <v>-55</v>
      </c>
      <c r="O33" s="6">
        <v>4.22</v>
      </c>
      <c r="P33" s="6">
        <v>9.16</v>
      </c>
      <c r="Q33" s="6">
        <f t="shared" si="0"/>
        <v>13.379999999999999</v>
      </c>
      <c r="R33" s="6">
        <v>10.1</v>
      </c>
      <c r="S33" s="6">
        <v>5.44</v>
      </c>
      <c r="T33" s="6">
        <v>0.4</v>
      </c>
      <c r="U33" s="6">
        <f t="shared" si="4"/>
        <v>2.5740025740025742E-2</v>
      </c>
      <c r="V33" s="6">
        <f t="shared" si="5"/>
        <v>0.86100386100386095</v>
      </c>
      <c r="W33" s="6">
        <f t="shared" si="6"/>
        <v>0.88674388674388671</v>
      </c>
    </row>
    <row r="34" spans="1:23" x14ac:dyDescent="0.2">
      <c r="A34">
        <v>1976</v>
      </c>
      <c r="B34" t="s">
        <v>11</v>
      </c>
      <c r="C34" t="s">
        <v>21</v>
      </c>
      <c r="D34" t="s">
        <v>31</v>
      </c>
      <c r="E34" t="s">
        <v>33</v>
      </c>
      <c r="F34" t="s">
        <v>35</v>
      </c>
      <c r="G34" t="s">
        <v>39</v>
      </c>
      <c r="H34" t="s">
        <v>42</v>
      </c>
      <c r="J34" t="s">
        <v>58</v>
      </c>
      <c r="K34">
        <v>70.5</v>
      </c>
      <c r="L34">
        <v>-55</v>
      </c>
      <c r="M34">
        <v>70.5</v>
      </c>
      <c r="N34">
        <v>-55</v>
      </c>
      <c r="O34" s="6">
        <v>4.1900000000000004</v>
      </c>
      <c r="P34" s="6">
        <v>10.63</v>
      </c>
      <c r="Q34" s="6">
        <f t="shared" si="0"/>
        <v>14.82</v>
      </c>
      <c r="R34" s="6">
        <v>10.4</v>
      </c>
      <c r="S34" s="6">
        <v>4.68</v>
      </c>
      <c r="T34" s="6">
        <v>0.56000000000000005</v>
      </c>
      <c r="U34" s="6">
        <f t="shared" si="4"/>
        <v>3.7135278514588865E-2</v>
      </c>
      <c r="V34" s="6">
        <f t="shared" si="5"/>
        <v>0.98275862068965514</v>
      </c>
      <c r="W34" s="6">
        <f t="shared" si="6"/>
        <v>1.0198938992042441</v>
      </c>
    </row>
    <row r="35" spans="1:23" x14ac:dyDescent="0.2">
      <c r="A35">
        <v>1976</v>
      </c>
      <c r="B35" t="s">
        <v>11</v>
      </c>
      <c r="C35" t="s">
        <v>21</v>
      </c>
      <c r="D35" t="s">
        <v>31</v>
      </c>
      <c r="E35" t="s">
        <v>33</v>
      </c>
      <c r="F35" t="s">
        <v>35</v>
      </c>
      <c r="G35" t="s">
        <v>39</v>
      </c>
      <c r="H35" t="s">
        <v>42</v>
      </c>
      <c r="J35" t="s">
        <v>58</v>
      </c>
      <c r="K35">
        <v>70.5</v>
      </c>
      <c r="L35">
        <v>-55</v>
      </c>
      <c r="M35">
        <v>70.5</v>
      </c>
      <c r="N35">
        <v>-55</v>
      </c>
      <c r="O35" s="6">
        <v>2.5099999999999998</v>
      </c>
      <c r="P35" s="6">
        <v>12.6</v>
      </c>
      <c r="Q35" s="6">
        <f t="shared" si="0"/>
        <v>15.11</v>
      </c>
      <c r="R35" s="6">
        <v>9.33</v>
      </c>
      <c r="S35" s="6">
        <v>5.01</v>
      </c>
      <c r="T35" s="6">
        <v>0.53</v>
      </c>
      <c r="U35" s="6">
        <f t="shared" si="4"/>
        <v>3.6959553695955369E-2</v>
      </c>
      <c r="V35" s="6">
        <f t="shared" si="5"/>
        <v>1.0536959553695955</v>
      </c>
      <c r="W35" s="6">
        <f t="shared" si="6"/>
        <v>1.0906555090655508</v>
      </c>
    </row>
    <row r="36" spans="1:23" s="29" customFormat="1" x14ac:dyDescent="0.2">
      <c r="A36" s="29">
        <v>1976</v>
      </c>
      <c r="B36" s="29" t="s">
        <v>11</v>
      </c>
      <c r="C36" s="29" t="s">
        <v>20</v>
      </c>
      <c r="D36" s="29" t="s">
        <v>31</v>
      </c>
      <c r="E36" s="29" t="s">
        <v>33</v>
      </c>
      <c r="F36" s="29" t="s">
        <v>35</v>
      </c>
      <c r="G36" s="29" t="s">
        <v>39</v>
      </c>
      <c r="H36" s="29" t="s">
        <v>42</v>
      </c>
      <c r="J36" s="29" t="s">
        <v>58</v>
      </c>
      <c r="K36" s="29">
        <v>70.5</v>
      </c>
      <c r="L36" s="29">
        <v>-55</v>
      </c>
      <c r="M36" s="29">
        <v>70.5</v>
      </c>
      <c r="N36" s="29">
        <v>-55</v>
      </c>
      <c r="O36" s="30">
        <v>2.89</v>
      </c>
      <c r="P36" s="30">
        <v>7.0000000000000007E-2</v>
      </c>
      <c r="Q36" s="30">
        <f t="shared" si="0"/>
        <v>2.96</v>
      </c>
      <c r="R36" s="30">
        <v>0.7</v>
      </c>
      <c r="S36" s="30">
        <v>0.13</v>
      </c>
      <c r="T36" s="30">
        <v>0.03</v>
      </c>
      <c r="U36" s="30">
        <f t="shared" si="4"/>
        <v>3.614457831325301E-2</v>
      </c>
      <c r="V36" s="30">
        <f t="shared" si="5"/>
        <v>3.5662650602409638</v>
      </c>
      <c r="W36" s="30">
        <f t="shared" si="6"/>
        <v>3.6024096385542168</v>
      </c>
    </row>
    <row r="37" spans="1:23" s="29" customFormat="1" x14ac:dyDescent="0.2">
      <c r="A37" s="29">
        <v>1976</v>
      </c>
      <c r="B37" s="29" t="s">
        <v>11</v>
      </c>
      <c r="C37" s="29" t="s">
        <v>20</v>
      </c>
      <c r="D37" s="29" t="s">
        <v>31</v>
      </c>
      <c r="E37" s="29" t="s">
        <v>33</v>
      </c>
      <c r="F37" s="29" t="s">
        <v>35</v>
      </c>
      <c r="G37" s="29" t="s">
        <v>39</v>
      </c>
      <c r="H37" s="29" t="s">
        <v>42</v>
      </c>
      <c r="J37" s="29" t="s">
        <v>58</v>
      </c>
      <c r="K37" s="29">
        <v>70.3</v>
      </c>
      <c r="L37" s="29">
        <v>-55</v>
      </c>
      <c r="M37" s="29">
        <v>70.5</v>
      </c>
      <c r="N37" s="29">
        <v>-55</v>
      </c>
      <c r="O37" s="30">
        <v>5.63</v>
      </c>
      <c r="P37" s="30">
        <v>5.56</v>
      </c>
      <c r="Q37" s="30">
        <f t="shared" si="0"/>
        <v>11.19</v>
      </c>
      <c r="R37" s="30">
        <v>11.7</v>
      </c>
      <c r="S37" s="30">
        <v>7.5</v>
      </c>
      <c r="T37" s="30">
        <v>0.28000000000000003</v>
      </c>
      <c r="U37" s="30">
        <f t="shared" si="4"/>
        <v>1.4583333333333335E-2</v>
      </c>
      <c r="V37" s="30">
        <f t="shared" si="5"/>
        <v>0.58281249999999996</v>
      </c>
      <c r="W37" s="30">
        <f t="shared" si="6"/>
        <v>0.59739583333333335</v>
      </c>
    </row>
    <row r="38" spans="1:23" s="29" customFormat="1" x14ac:dyDescent="0.2">
      <c r="A38" s="29">
        <v>1976</v>
      </c>
      <c r="B38" s="29" t="s">
        <v>11</v>
      </c>
      <c r="C38" s="29" t="s">
        <v>20</v>
      </c>
      <c r="D38" s="29" t="s">
        <v>31</v>
      </c>
      <c r="E38" s="29" t="s">
        <v>33</v>
      </c>
      <c r="F38" s="29" t="s">
        <v>35</v>
      </c>
      <c r="G38" s="29" t="s">
        <v>39</v>
      </c>
      <c r="H38" s="29" t="s">
        <v>42</v>
      </c>
      <c r="J38" s="29" t="s">
        <v>58</v>
      </c>
      <c r="K38" s="29">
        <v>70.3</v>
      </c>
      <c r="L38" s="29">
        <v>-55</v>
      </c>
      <c r="M38" s="29">
        <v>70.5</v>
      </c>
      <c r="N38" s="29">
        <v>-55</v>
      </c>
      <c r="O38" s="30">
        <v>5.28</v>
      </c>
      <c r="P38" s="30">
        <v>6.46</v>
      </c>
      <c r="Q38" s="30">
        <f t="shared" si="0"/>
        <v>11.74</v>
      </c>
      <c r="R38" s="30">
        <v>11.8</v>
      </c>
      <c r="S38" s="30">
        <v>7.63</v>
      </c>
      <c r="T38" s="30">
        <v>0.28999999999999998</v>
      </c>
      <c r="U38" s="30">
        <f t="shared" si="4"/>
        <v>1.4925373134328358E-2</v>
      </c>
      <c r="V38" s="30">
        <f t="shared" si="5"/>
        <v>0.60422027792074118</v>
      </c>
      <c r="W38" s="30">
        <f t="shared" si="6"/>
        <v>0.61914565105506947</v>
      </c>
    </row>
    <row r="39" spans="1:23" s="29" customFormat="1" x14ac:dyDescent="0.2">
      <c r="A39" s="29">
        <v>1976</v>
      </c>
      <c r="B39" s="29" t="s">
        <v>11</v>
      </c>
      <c r="C39" s="29" t="s">
        <v>20</v>
      </c>
      <c r="D39" s="29" t="s">
        <v>31</v>
      </c>
      <c r="E39" s="29" t="s">
        <v>33</v>
      </c>
      <c r="F39" s="29" t="s">
        <v>35</v>
      </c>
      <c r="G39" s="29" t="s">
        <v>39</v>
      </c>
      <c r="H39" s="29" t="s">
        <v>42</v>
      </c>
      <c r="J39" s="29" t="s">
        <v>58</v>
      </c>
      <c r="K39" s="29">
        <v>70.5</v>
      </c>
      <c r="L39" s="29">
        <v>-55</v>
      </c>
      <c r="M39" s="29">
        <v>70.5</v>
      </c>
      <c r="N39" s="29">
        <v>-55</v>
      </c>
      <c r="O39" s="30">
        <v>5.51</v>
      </c>
      <c r="P39" s="30">
        <v>6.53</v>
      </c>
      <c r="Q39" s="30">
        <f t="shared" si="0"/>
        <v>12.04</v>
      </c>
      <c r="R39" s="30">
        <v>11.4</v>
      </c>
      <c r="S39" s="30">
        <v>6.62</v>
      </c>
      <c r="T39" s="30">
        <v>0.31</v>
      </c>
      <c r="U39" s="30">
        <f t="shared" si="4"/>
        <v>1.7203107658157604E-2</v>
      </c>
      <c r="V39" s="30">
        <f t="shared" si="5"/>
        <v>0.66814650388457264</v>
      </c>
      <c r="W39" s="30">
        <f t="shared" si="6"/>
        <v>0.68534961154273033</v>
      </c>
    </row>
    <row r="40" spans="1:23" s="29" customFormat="1" x14ac:dyDescent="0.2">
      <c r="A40" s="29">
        <v>1976</v>
      </c>
      <c r="B40" s="29" t="s">
        <v>11</v>
      </c>
      <c r="C40" s="29" t="s">
        <v>20</v>
      </c>
      <c r="D40" s="29" t="s">
        <v>31</v>
      </c>
      <c r="E40" s="29" t="s">
        <v>33</v>
      </c>
      <c r="F40" s="29" t="s">
        <v>35</v>
      </c>
      <c r="G40" s="29" t="s">
        <v>39</v>
      </c>
      <c r="H40" s="29" t="s">
        <v>42</v>
      </c>
      <c r="J40" s="29" t="s">
        <v>58</v>
      </c>
      <c r="K40" s="29">
        <v>70.5</v>
      </c>
      <c r="L40" s="29">
        <v>-55</v>
      </c>
      <c r="M40" s="29">
        <v>70.5</v>
      </c>
      <c r="N40" s="29">
        <v>-55</v>
      </c>
      <c r="O40" s="30">
        <v>4.6100000000000003</v>
      </c>
      <c r="P40" s="30">
        <v>7.21</v>
      </c>
      <c r="Q40" s="30">
        <f t="shared" si="0"/>
        <v>11.82</v>
      </c>
      <c r="R40" s="30">
        <v>11.8</v>
      </c>
      <c r="S40" s="30">
        <v>7.46</v>
      </c>
      <c r="T40" s="30">
        <v>0.39</v>
      </c>
      <c r="U40" s="30">
        <f t="shared" si="4"/>
        <v>2.0249221183800622E-2</v>
      </c>
      <c r="V40" s="30">
        <f t="shared" si="5"/>
        <v>0.61370716510903423</v>
      </c>
      <c r="W40" s="30">
        <f t="shared" si="6"/>
        <v>0.63395638629283491</v>
      </c>
    </row>
    <row r="41" spans="1:23" s="29" customFormat="1" x14ac:dyDescent="0.2">
      <c r="A41" s="29">
        <v>1976</v>
      </c>
      <c r="B41" s="29" t="s">
        <v>11</v>
      </c>
      <c r="C41" s="29" t="s">
        <v>20</v>
      </c>
      <c r="D41" s="29" t="s">
        <v>31</v>
      </c>
      <c r="E41" s="29" t="s">
        <v>33</v>
      </c>
      <c r="F41" s="29" t="s">
        <v>35</v>
      </c>
      <c r="G41" s="29" t="s">
        <v>39</v>
      </c>
      <c r="H41" s="29" t="s">
        <v>42</v>
      </c>
      <c r="J41" s="29" t="s">
        <v>58</v>
      </c>
      <c r="K41" s="29">
        <v>70.5</v>
      </c>
      <c r="L41" s="29">
        <v>-55</v>
      </c>
      <c r="M41" s="29">
        <v>70.5</v>
      </c>
      <c r="N41" s="29">
        <v>-55</v>
      </c>
      <c r="O41" s="30">
        <v>5.35</v>
      </c>
      <c r="P41" s="30">
        <v>7.25</v>
      </c>
      <c r="Q41" s="30">
        <f t="shared" si="0"/>
        <v>12.6</v>
      </c>
      <c r="R41" s="30">
        <v>11.7</v>
      </c>
      <c r="S41" s="30">
        <v>7.43</v>
      </c>
      <c r="T41" s="30">
        <v>0.21</v>
      </c>
      <c r="U41" s="30">
        <f t="shared" ref="U41:U56" si="7">T41/(R41+S41)</f>
        <v>1.097752221641401E-2</v>
      </c>
      <c r="V41" s="30">
        <f t="shared" ref="V41:V56" si="8">Q41/(R41+S41)</f>
        <v>0.65865133298484058</v>
      </c>
      <c r="W41" s="30">
        <f t="shared" ref="W41:W56" si="9">(T41+Q41)/(R41+S41)</f>
        <v>0.66962885520125459</v>
      </c>
    </row>
    <row r="42" spans="1:23" s="29" customFormat="1" x14ac:dyDescent="0.2">
      <c r="A42" s="29">
        <v>1976</v>
      </c>
      <c r="B42" s="29" t="s">
        <v>11</v>
      </c>
      <c r="C42" s="29" t="s">
        <v>20</v>
      </c>
      <c r="D42" s="29" t="s">
        <v>31</v>
      </c>
      <c r="E42" s="29" t="s">
        <v>33</v>
      </c>
      <c r="F42" s="29" t="s">
        <v>35</v>
      </c>
      <c r="G42" s="29" t="s">
        <v>39</v>
      </c>
      <c r="H42" s="29" t="s">
        <v>42</v>
      </c>
      <c r="J42" s="29" t="s">
        <v>58</v>
      </c>
      <c r="K42" s="29">
        <v>70.5</v>
      </c>
      <c r="L42" s="29">
        <v>-55</v>
      </c>
      <c r="M42" s="29">
        <v>70.5</v>
      </c>
      <c r="N42" s="29">
        <v>-55</v>
      </c>
      <c r="O42" s="30">
        <v>3.94</v>
      </c>
      <c r="P42" s="30">
        <v>7.7</v>
      </c>
      <c r="Q42" s="30">
        <f t="shared" si="0"/>
        <v>11.64</v>
      </c>
      <c r="R42" s="30">
        <v>11.7</v>
      </c>
      <c r="S42" s="30">
        <v>7.16</v>
      </c>
      <c r="T42" s="30">
        <v>0.42</v>
      </c>
      <c r="U42" s="30">
        <f t="shared" si="7"/>
        <v>2.2269353128313893E-2</v>
      </c>
      <c r="V42" s="30">
        <f t="shared" si="8"/>
        <v>0.61717921527041364</v>
      </c>
      <c r="W42" s="30">
        <f t="shared" si="9"/>
        <v>0.63944856839872755</v>
      </c>
    </row>
    <row r="43" spans="1:23" s="29" customFormat="1" x14ac:dyDescent="0.2">
      <c r="A43" s="29">
        <v>1976</v>
      </c>
      <c r="B43" s="29" t="s">
        <v>11</v>
      </c>
      <c r="C43" s="29" t="s">
        <v>20</v>
      </c>
      <c r="D43" s="29" t="s">
        <v>31</v>
      </c>
      <c r="E43" s="29" t="s">
        <v>33</v>
      </c>
      <c r="F43" s="29" t="s">
        <v>35</v>
      </c>
      <c r="G43" s="29" t="s">
        <v>39</v>
      </c>
      <c r="H43" s="29" t="s">
        <v>42</v>
      </c>
      <c r="J43" s="29" t="s">
        <v>58</v>
      </c>
      <c r="K43" s="29">
        <v>70.5</v>
      </c>
      <c r="L43" s="29">
        <v>-55</v>
      </c>
      <c r="M43" s="29">
        <v>70.5</v>
      </c>
      <c r="N43" s="29">
        <v>-55</v>
      </c>
      <c r="O43" s="30">
        <v>3.23</v>
      </c>
      <c r="P43" s="30">
        <v>8.1199999999999992</v>
      </c>
      <c r="Q43" s="30">
        <f t="shared" si="0"/>
        <v>11.35</v>
      </c>
      <c r="R43" s="30">
        <v>11.5</v>
      </c>
      <c r="S43" s="30">
        <v>7.36</v>
      </c>
      <c r="T43" s="30">
        <v>0.26</v>
      </c>
      <c r="U43" s="30">
        <f t="shared" si="7"/>
        <v>1.3785790031813362E-2</v>
      </c>
      <c r="V43" s="30">
        <f t="shared" si="8"/>
        <v>0.60180275715800635</v>
      </c>
      <c r="W43" s="30">
        <f t="shared" si="9"/>
        <v>0.6155885471898197</v>
      </c>
    </row>
    <row r="44" spans="1:23" s="29" customFormat="1" x14ac:dyDescent="0.2">
      <c r="A44" s="29">
        <v>1976</v>
      </c>
      <c r="B44" s="29" t="s">
        <v>11</v>
      </c>
      <c r="C44" s="29" t="s">
        <v>20</v>
      </c>
      <c r="D44" s="29" t="s">
        <v>31</v>
      </c>
      <c r="E44" s="29" t="s">
        <v>33</v>
      </c>
      <c r="F44" s="29" t="s">
        <v>35</v>
      </c>
      <c r="G44" s="29" t="s">
        <v>39</v>
      </c>
      <c r="H44" s="29" t="s">
        <v>42</v>
      </c>
      <c r="J44" s="29" t="s">
        <v>58</v>
      </c>
      <c r="K44" s="29">
        <v>70.5</v>
      </c>
      <c r="L44" s="29">
        <v>-55</v>
      </c>
      <c r="M44" s="29">
        <v>70.5</v>
      </c>
      <c r="N44" s="29">
        <v>-55</v>
      </c>
      <c r="O44" s="30">
        <v>3.7</v>
      </c>
      <c r="P44" s="30">
        <v>10.54</v>
      </c>
      <c r="Q44" s="30">
        <f t="shared" si="0"/>
        <v>14.239999999999998</v>
      </c>
      <c r="R44" s="30">
        <v>10.6</v>
      </c>
      <c r="S44" s="30">
        <v>6.13</v>
      </c>
      <c r="T44" s="30">
        <v>0.24</v>
      </c>
      <c r="U44" s="30">
        <f t="shared" si="7"/>
        <v>1.4345487148834428E-2</v>
      </c>
      <c r="V44" s="30">
        <f t="shared" si="8"/>
        <v>0.85116557083084265</v>
      </c>
      <c r="W44" s="30">
        <f t="shared" si="9"/>
        <v>0.86551105797967709</v>
      </c>
    </row>
    <row r="45" spans="1:23" x14ac:dyDescent="0.2">
      <c r="A45">
        <v>1977</v>
      </c>
      <c r="B45" t="s">
        <v>12</v>
      </c>
      <c r="C45" t="s">
        <v>23</v>
      </c>
      <c r="D45" t="s">
        <v>31</v>
      </c>
      <c r="E45" t="s">
        <v>33</v>
      </c>
      <c r="F45" t="s">
        <v>35</v>
      </c>
      <c r="G45" t="s">
        <v>39</v>
      </c>
      <c r="H45" t="s">
        <v>42</v>
      </c>
      <c r="I45" t="s">
        <v>54</v>
      </c>
      <c r="J45" t="s">
        <v>58</v>
      </c>
      <c r="K45">
        <v>70.98</v>
      </c>
      <c r="L45">
        <v>-53.33</v>
      </c>
      <c r="M45">
        <v>71.25</v>
      </c>
      <c r="N45">
        <v>-53.93</v>
      </c>
      <c r="O45" s="6">
        <v>3.9</v>
      </c>
      <c r="P45" s="6">
        <v>7.18</v>
      </c>
      <c r="Q45" s="6">
        <f t="shared" si="0"/>
        <v>11.08</v>
      </c>
      <c r="R45" s="6">
        <v>13.41</v>
      </c>
      <c r="S45" s="6">
        <v>5.8</v>
      </c>
      <c r="T45" s="6">
        <v>0.19</v>
      </c>
      <c r="U45" s="6">
        <f t="shared" si="7"/>
        <v>9.8906819364914106E-3</v>
      </c>
      <c r="V45" s="6">
        <f t="shared" si="8"/>
        <v>0.57678292555960431</v>
      </c>
      <c r="W45" s="6">
        <f t="shared" si="9"/>
        <v>0.58667360749609576</v>
      </c>
    </row>
    <row r="46" spans="1:23" x14ac:dyDescent="0.2">
      <c r="A46">
        <v>1977</v>
      </c>
      <c r="B46" t="s">
        <v>12</v>
      </c>
      <c r="C46" t="s">
        <v>23</v>
      </c>
      <c r="D46" t="s">
        <v>31</v>
      </c>
      <c r="E46" t="s">
        <v>33</v>
      </c>
      <c r="F46" t="s">
        <v>35</v>
      </c>
      <c r="G46" t="s">
        <v>40</v>
      </c>
      <c r="H46" t="s">
        <v>42</v>
      </c>
      <c r="I46" t="s">
        <v>54</v>
      </c>
      <c r="J46" t="s">
        <v>58</v>
      </c>
      <c r="K46">
        <v>70.98</v>
      </c>
      <c r="L46">
        <v>-53.33</v>
      </c>
      <c r="M46">
        <v>71.25</v>
      </c>
      <c r="N46">
        <v>-53.93</v>
      </c>
      <c r="O46" s="6">
        <v>6.06</v>
      </c>
      <c r="P46" s="6">
        <v>4.76</v>
      </c>
      <c r="Q46" s="6">
        <f t="shared" si="0"/>
        <v>10.82</v>
      </c>
      <c r="R46" s="6">
        <v>10.87</v>
      </c>
      <c r="S46" s="6">
        <v>12.06</v>
      </c>
      <c r="T46" s="6">
        <v>0.16</v>
      </c>
      <c r="U46" s="6">
        <f t="shared" si="7"/>
        <v>6.9777583951155693E-3</v>
      </c>
      <c r="V46" s="6">
        <f t="shared" si="8"/>
        <v>0.4718709114696904</v>
      </c>
      <c r="W46" s="6">
        <f t="shared" si="9"/>
        <v>0.47884866986480595</v>
      </c>
    </row>
    <row r="47" spans="1:23" x14ac:dyDescent="0.2">
      <c r="A47">
        <v>1977</v>
      </c>
      <c r="B47" t="s">
        <v>12</v>
      </c>
      <c r="C47" t="s">
        <v>23</v>
      </c>
      <c r="D47" t="s">
        <v>31</v>
      </c>
      <c r="E47" t="s">
        <v>33</v>
      </c>
      <c r="F47" t="s">
        <v>35</v>
      </c>
      <c r="G47" t="s">
        <v>40</v>
      </c>
      <c r="H47" t="s">
        <v>42</v>
      </c>
      <c r="I47" t="s">
        <v>54</v>
      </c>
      <c r="J47" t="s">
        <v>58</v>
      </c>
      <c r="K47">
        <v>70.98</v>
      </c>
      <c r="L47">
        <v>-53.33</v>
      </c>
      <c r="M47">
        <v>71.25</v>
      </c>
      <c r="N47">
        <v>-53.93</v>
      </c>
      <c r="O47" s="6">
        <v>4.55</v>
      </c>
      <c r="P47" s="6">
        <v>5.72</v>
      </c>
      <c r="Q47" s="6">
        <f t="shared" si="0"/>
        <v>10.27</v>
      </c>
      <c r="R47" s="6">
        <v>11.93</v>
      </c>
      <c r="S47" s="6">
        <v>7.95</v>
      </c>
      <c r="T47" s="6">
        <v>0.16</v>
      </c>
      <c r="U47" s="6">
        <f t="shared" si="7"/>
        <v>8.0482897384305842E-3</v>
      </c>
      <c r="V47" s="6">
        <f t="shared" si="8"/>
        <v>0.5165995975855131</v>
      </c>
      <c r="W47" s="6">
        <f t="shared" si="9"/>
        <v>0.52464788732394363</v>
      </c>
    </row>
    <row r="48" spans="1:23" x14ac:dyDescent="0.2">
      <c r="A48">
        <v>1977</v>
      </c>
      <c r="B48" t="s">
        <v>12</v>
      </c>
      <c r="C48" t="s">
        <v>23</v>
      </c>
      <c r="D48" t="s">
        <v>31</v>
      </c>
      <c r="E48" t="s">
        <v>33</v>
      </c>
      <c r="F48" t="s">
        <v>35</v>
      </c>
      <c r="G48" t="s">
        <v>40</v>
      </c>
      <c r="H48" t="s">
        <v>42</v>
      </c>
      <c r="I48" t="s">
        <v>54</v>
      </c>
      <c r="J48" t="s">
        <v>58</v>
      </c>
      <c r="K48">
        <v>70.98</v>
      </c>
      <c r="L48">
        <v>-53.33</v>
      </c>
      <c r="M48">
        <v>71.25</v>
      </c>
      <c r="N48">
        <v>-53.93</v>
      </c>
      <c r="O48" s="6">
        <v>4.45</v>
      </c>
      <c r="P48" s="6">
        <v>6.63</v>
      </c>
      <c r="Q48" s="6">
        <f t="shared" si="0"/>
        <v>11.08</v>
      </c>
      <c r="R48" s="6">
        <v>11.27</v>
      </c>
      <c r="S48" s="6">
        <v>7.85</v>
      </c>
      <c r="T48" s="6">
        <v>0.21</v>
      </c>
      <c r="U48" s="6">
        <f t="shared" si="7"/>
        <v>1.0983263598326361E-2</v>
      </c>
      <c r="V48" s="6">
        <f t="shared" si="8"/>
        <v>0.57949790794979084</v>
      </c>
      <c r="W48" s="6">
        <f t="shared" si="9"/>
        <v>0.5904811715481173</v>
      </c>
    </row>
    <row r="49" spans="1:23" x14ac:dyDescent="0.2">
      <c r="A49">
        <v>1977</v>
      </c>
      <c r="B49" t="s">
        <v>12</v>
      </c>
      <c r="C49" t="s">
        <v>23</v>
      </c>
      <c r="D49" t="s">
        <v>31</v>
      </c>
      <c r="E49" t="s">
        <v>33</v>
      </c>
      <c r="F49" t="s">
        <v>35</v>
      </c>
      <c r="G49" t="s">
        <v>40</v>
      </c>
      <c r="H49" t="s">
        <v>42</v>
      </c>
      <c r="I49" t="s">
        <v>54</v>
      </c>
      <c r="J49" t="s">
        <v>58</v>
      </c>
      <c r="K49">
        <v>70.98</v>
      </c>
      <c r="L49">
        <v>-53.33</v>
      </c>
      <c r="M49">
        <v>71.25</v>
      </c>
      <c r="N49">
        <v>-53.93</v>
      </c>
      <c r="O49" s="6">
        <v>4.53</v>
      </c>
      <c r="P49" s="6">
        <v>6.76</v>
      </c>
      <c r="Q49" s="6">
        <f t="shared" si="0"/>
        <v>11.29</v>
      </c>
      <c r="R49" s="6">
        <v>11.95</v>
      </c>
      <c r="S49" s="6">
        <v>7.94</v>
      </c>
      <c r="T49" s="6">
        <v>0.17</v>
      </c>
      <c r="U49" s="6">
        <f t="shared" si="7"/>
        <v>8.5470085470085479E-3</v>
      </c>
      <c r="V49" s="6">
        <f t="shared" si="8"/>
        <v>0.56762192056309702</v>
      </c>
      <c r="W49" s="6">
        <f t="shared" si="9"/>
        <v>0.57616892911010553</v>
      </c>
    </row>
    <row r="50" spans="1:23" x14ac:dyDescent="0.2">
      <c r="A50">
        <v>1977</v>
      </c>
      <c r="B50" t="s">
        <v>12</v>
      </c>
      <c r="C50" t="s">
        <v>23</v>
      </c>
      <c r="D50" t="s">
        <v>31</v>
      </c>
      <c r="E50" t="s">
        <v>33</v>
      </c>
      <c r="F50" t="s">
        <v>35</v>
      </c>
      <c r="G50" t="s">
        <v>40</v>
      </c>
      <c r="H50" t="s">
        <v>42</v>
      </c>
      <c r="I50" t="s">
        <v>54</v>
      </c>
      <c r="J50" t="s">
        <v>58</v>
      </c>
      <c r="K50">
        <v>70.98</v>
      </c>
      <c r="L50">
        <v>-53.33</v>
      </c>
      <c r="M50">
        <v>71.25</v>
      </c>
      <c r="N50">
        <v>-53.93</v>
      </c>
      <c r="O50" s="6">
        <v>5.81</v>
      </c>
      <c r="P50" s="6">
        <v>7.76</v>
      </c>
      <c r="Q50" s="6">
        <f t="shared" si="0"/>
        <v>13.57</v>
      </c>
      <c r="R50" s="6">
        <v>11.41</v>
      </c>
      <c r="S50" s="6">
        <v>5.8</v>
      </c>
      <c r="T50" s="6">
        <v>0.27</v>
      </c>
      <c r="U50" s="6">
        <f t="shared" si="7"/>
        <v>1.568855316676351E-2</v>
      </c>
      <c r="V50" s="6">
        <f t="shared" si="8"/>
        <v>0.78849506101104005</v>
      </c>
      <c r="W50" s="6">
        <f t="shared" si="9"/>
        <v>0.8041836141778036</v>
      </c>
    </row>
    <row r="51" spans="1:23" x14ac:dyDescent="0.2">
      <c r="A51">
        <v>1977</v>
      </c>
      <c r="B51" t="s">
        <v>12</v>
      </c>
      <c r="C51" t="s">
        <v>23</v>
      </c>
      <c r="D51" t="s">
        <v>31</v>
      </c>
      <c r="E51" t="s">
        <v>33</v>
      </c>
      <c r="F51" t="s">
        <v>35</v>
      </c>
      <c r="G51" t="s">
        <v>40</v>
      </c>
      <c r="H51" t="s">
        <v>42</v>
      </c>
      <c r="I51" t="s">
        <v>54</v>
      </c>
      <c r="J51" t="s">
        <v>58</v>
      </c>
      <c r="K51">
        <v>70.98</v>
      </c>
      <c r="L51">
        <v>-53.33</v>
      </c>
      <c r="M51">
        <v>71.25</v>
      </c>
      <c r="N51">
        <v>-53.93</v>
      </c>
      <c r="O51" s="6">
        <v>4.4000000000000004</v>
      </c>
      <c r="P51" s="6">
        <v>8.06</v>
      </c>
      <c r="Q51" s="6">
        <f t="shared" si="0"/>
        <v>12.46</v>
      </c>
      <c r="R51" s="6">
        <v>11.29</v>
      </c>
      <c r="S51" s="6">
        <v>6.49</v>
      </c>
      <c r="T51" s="6">
        <v>0.24</v>
      </c>
      <c r="U51" s="6">
        <f t="shared" si="7"/>
        <v>1.3498312710911134E-2</v>
      </c>
      <c r="V51" s="6">
        <f t="shared" si="8"/>
        <v>0.70078740157480313</v>
      </c>
      <c r="W51" s="6">
        <f t="shared" si="9"/>
        <v>0.7142857142857143</v>
      </c>
    </row>
    <row r="52" spans="1:23" x14ac:dyDescent="0.2">
      <c r="A52">
        <v>1977</v>
      </c>
      <c r="B52" t="s">
        <v>12</v>
      </c>
      <c r="C52" t="s">
        <v>23</v>
      </c>
      <c r="D52" t="s">
        <v>31</v>
      </c>
      <c r="E52" t="s">
        <v>33</v>
      </c>
      <c r="F52" t="s">
        <v>35</v>
      </c>
      <c r="G52" t="s">
        <v>40</v>
      </c>
      <c r="H52" t="s">
        <v>42</v>
      </c>
      <c r="I52" t="s">
        <v>54</v>
      </c>
      <c r="J52" t="s">
        <v>58</v>
      </c>
      <c r="K52">
        <v>70.98</v>
      </c>
      <c r="L52">
        <v>-53.33</v>
      </c>
      <c r="M52">
        <v>71.25</v>
      </c>
      <c r="N52">
        <v>-53.93</v>
      </c>
      <c r="O52" s="6">
        <v>3.98</v>
      </c>
      <c r="P52" s="6">
        <v>8.32</v>
      </c>
      <c r="Q52" s="6">
        <f t="shared" si="0"/>
        <v>12.3</v>
      </c>
      <c r="R52" s="6">
        <v>11.49</v>
      </c>
      <c r="S52" s="6">
        <v>7.49</v>
      </c>
      <c r="T52" s="6">
        <v>0.32</v>
      </c>
      <c r="U52" s="6">
        <f t="shared" si="7"/>
        <v>1.6859852476290831E-2</v>
      </c>
      <c r="V52" s="6">
        <f t="shared" si="8"/>
        <v>0.64805057955742884</v>
      </c>
      <c r="W52" s="6">
        <f t="shared" si="9"/>
        <v>0.66491043203371969</v>
      </c>
    </row>
    <row r="53" spans="1:23" x14ac:dyDescent="0.2">
      <c r="A53">
        <v>1977</v>
      </c>
      <c r="B53" t="s">
        <v>12</v>
      </c>
      <c r="C53" t="s">
        <v>23</v>
      </c>
      <c r="D53" t="s">
        <v>31</v>
      </c>
      <c r="E53" t="s">
        <v>33</v>
      </c>
      <c r="F53" t="s">
        <v>35</v>
      </c>
      <c r="G53" t="s">
        <v>40</v>
      </c>
      <c r="H53" t="s">
        <v>42</v>
      </c>
      <c r="I53" t="s">
        <v>54</v>
      </c>
      <c r="J53" t="s">
        <v>58</v>
      </c>
      <c r="K53">
        <v>70.98</v>
      </c>
      <c r="L53">
        <v>-53.33</v>
      </c>
      <c r="M53">
        <v>71.25</v>
      </c>
      <c r="N53">
        <v>-53.93</v>
      </c>
      <c r="O53" s="6">
        <v>4.46</v>
      </c>
      <c r="P53" s="6">
        <v>9.26</v>
      </c>
      <c r="Q53" s="6">
        <f t="shared" si="0"/>
        <v>13.719999999999999</v>
      </c>
      <c r="R53" s="6">
        <v>10.65</v>
      </c>
      <c r="S53" s="6">
        <v>6.32</v>
      </c>
      <c r="T53" s="6">
        <v>0.28000000000000003</v>
      </c>
      <c r="U53" s="6">
        <f t="shared" si="7"/>
        <v>1.6499705362404245E-2</v>
      </c>
      <c r="V53" s="6">
        <f t="shared" si="8"/>
        <v>0.80848556275780792</v>
      </c>
      <c r="W53" s="6">
        <f t="shared" si="9"/>
        <v>0.82498526812021211</v>
      </c>
    </row>
    <row r="54" spans="1:23" s="2" customFormat="1" x14ac:dyDescent="0.2">
      <c r="A54" s="2">
        <v>1977</v>
      </c>
      <c r="B54" s="2" t="s">
        <v>12</v>
      </c>
      <c r="C54" s="2" t="s">
        <v>23</v>
      </c>
      <c r="D54" s="2" t="s">
        <v>31</v>
      </c>
      <c r="E54" s="2" t="s">
        <v>33</v>
      </c>
      <c r="F54" s="2" t="s">
        <v>35</v>
      </c>
      <c r="G54" s="2" t="s">
        <v>38</v>
      </c>
      <c r="I54" s="2" t="s">
        <v>54</v>
      </c>
      <c r="J54" s="2" t="s">
        <v>58</v>
      </c>
      <c r="K54" s="2">
        <v>70.98</v>
      </c>
      <c r="L54" s="2">
        <v>-53.33</v>
      </c>
      <c r="M54" s="2">
        <v>71.25</v>
      </c>
      <c r="N54" s="2">
        <v>-53.93</v>
      </c>
      <c r="O54" s="7">
        <v>5.19</v>
      </c>
      <c r="P54" s="7">
        <v>9.6300000000000008</v>
      </c>
      <c r="Q54" s="7">
        <f t="shared" ref="Q54:Q83" si="10">O54+P54</f>
        <v>14.82</v>
      </c>
      <c r="R54" s="7">
        <v>10.18</v>
      </c>
      <c r="S54" s="7">
        <v>5.33</v>
      </c>
      <c r="T54" s="7">
        <v>0.53</v>
      </c>
      <c r="U54" s="7">
        <f t="shared" si="7"/>
        <v>3.4171502256608643E-2</v>
      </c>
      <c r="V54" s="7">
        <f t="shared" si="8"/>
        <v>0.95551257253384914</v>
      </c>
      <c r="W54" s="7">
        <f t="shared" si="9"/>
        <v>0.98968407479045772</v>
      </c>
    </row>
    <row r="55" spans="1:23" x14ac:dyDescent="0.2">
      <c r="A55">
        <v>1985</v>
      </c>
      <c r="B55" t="s">
        <v>13</v>
      </c>
      <c r="C55" t="s">
        <v>24</v>
      </c>
      <c r="D55" t="s">
        <v>31</v>
      </c>
      <c r="E55" t="s">
        <v>33</v>
      </c>
      <c r="F55" t="s">
        <v>35</v>
      </c>
      <c r="G55" t="s">
        <v>37</v>
      </c>
      <c r="H55" t="s">
        <v>43</v>
      </c>
      <c r="I55" t="s">
        <v>54</v>
      </c>
      <c r="J55" t="s">
        <v>58</v>
      </c>
      <c r="K55">
        <v>70.211399999999998</v>
      </c>
      <c r="L55">
        <v>-53.555799999999998</v>
      </c>
      <c r="M55">
        <v>70.211399999999998</v>
      </c>
      <c r="N55">
        <v>-53.555799999999998</v>
      </c>
      <c r="O55" s="6">
        <v>5.3</v>
      </c>
      <c r="P55" s="6">
        <v>5.6</v>
      </c>
      <c r="Q55" s="6">
        <f t="shared" si="10"/>
        <v>10.899999999999999</v>
      </c>
      <c r="R55" s="6">
        <v>12.4</v>
      </c>
      <c r="S55" s="6">
        <v>8</v>
      </c>
      <c r="T55" s="6">
        <v>0.25</v>
      </c>
      <c r="U55" s="6">
        <f t="shared" si="7"/>
        <v>1.2254901960784315E-2</v>
      </c>
      <c r="V55" s="6">
        <f t="shared" si="8"/>
        <v>0.53431372549019607</v>
      </c>
      <c r="W55" s="6">
        <f t="shared" si="9"/>
        <v>0.54656862745098034</v>
      </c>
    </row>
    <row r="56" spans="1:23" x14ac:dyDescent="0.2">
      <c r="A56">
        <v>1985</v>
      </c>
      <c r="B56" t="s">
        <v>13</v>
      </c>
      <c r="C56" t="s">
        <v>24</v>
      </c>
      <c r="D56" t="s">
        <v>31</v>
      </c>
      <c r="E56" t="s">
        <v>33</v>
      </c>
      <c r="F56" t="s">
        <v>35</v>
      </c>
      <c r="G56" t="s">
        <v>37</v>
      </c>
      <c r="I56" t="s">
        <v>54</v>
      </c>
      <c r="J56" t="s">
        <v>58</v>
      </c>
      <c r="K56">
        <v>70.211399999999998</v>
      </c>
      <c r="L56">
        <v>-53.555799999999998</v>
      </c>
      <c r="M56">
        <v>70.211399999999998</v>
      </c>
      <c r="N56">
        <v>-53.555799999999998</v>
      </c>
      <c r="O56" s="6">
        <v>5.5</v>
      </c>
      <c r="P56" s="6">
        <v>5.8</v>
      </c>
      <c r="Q56" s="6">
        <f t="shared" si="10"/>
        <v>11.3</v>
      </c>
      <c r="R56" s="6">
        <v>12</v>
      </c>
      <c r="S56" s="6">
        <v>10.199999999999999</v>
      </c>
      <c r="T56" s="6">
        <v>0.16</v>
      </c>
      <c r="U56" s="6">
        <f t="shared" si="7"/>
        <v>7.2072072072072073E-3</v>
      </c>
      <c r="V56" s="6">
        <f t="shared" si="8"/>
        <v>0.50900900900900903</v>
      </c>
      <c r="W56" s="6">
        <f t="shared" si="9"/>
        <v>0.51621621621621627</v>
      </c>
    </row>
    <row r="57" spans="1:23" x14ac:dyDescent="0.2">
      <c r="A57">
        <v>1985</v>
      </c>
      <c r="B57" t="s">
        <v>13</v>
      </c>
      <c r="C57" t="s">
        <v>24</v>
      </c>
      <c r="D57" t="s">
        <v>31</v>
      </c>
      <c r="E57" t="s">
        <v>33</v>
      </c>
      <c r="F57" t="s">
        <v>35</v>
      </c>
      <c r="G57" t="s">
        <v>37</v>
      </c>
      <c r="H57" t="s">
        <v>43</v>
      </c>
      <c r="I57" t="s">
        <v>54</v>
      </c>
      <c r="J57" t="s">
        <v>58</v>
      </c>
      <c r="K57">
        <v>70.246399999999994</v>
      </c>
      <c r="L57">
        <v>-53.8508</v>
      </c>
      <c r="M57">
        <v>70.246399999999994</v>
      </c>
      <c r="N57">
        <v>-53.8508</v>
      </c>
      <c r="O57" s="6">
        <v>3.86</v>
      </c>
      <c r="P57" s="6">
        <v>6.02</v>
      </c>
      <c r="Q57" s="6">
        <f t="shared" si="10"/>
        <v>9.879999999999999</v>
      </c>
      <c r="R57" s="6">
        <v>8.42</v>
      </c>
      <c r="S57" s="6">
        <v>11.73</v>
      </c>
      <c r="T57" s="6">
        <v>0.11</v>
      </c>
      <c r="U57" s="6">
        <f t="shared" ref="U57:U83" si="11">T57/(R57+S57)</f>
        <v>5.4590570719602978E-3</v>
      </c>
      <c r="V57" s="6">
        <f t="shared" ref="V57:V83" si="12">Q57/(R57+S57)</f>
        <v>0.49032258064516127</v>
      </c>
      <c r="W57" s="6">
        <f t="shared" ref="W57:W83" si="13">(T57+Q57)/(R57+S57)</f>
        <v>0.49578163771712153</v>
      </c>
    </row>
    <row r="58" spans="1:23" x14ac:dyDescent="0.2">
      <c r="A58">
        <v>1985</v>
      </c>
      <c r="B58" t="s">
        <v>13</v>
      </c>
      <c r="C58" t="s">
        <v>24</v>
      </c>
      <c r="D58" t="s">
        <v>31</v>
      </c>
      <c r="E58" t="s">
        <v>33</v>
      </c>
      <c r="F58" t="s">
        <v>35</v>
      </c>
      <c r="G58" t="s">
        <v>37</v>
      </c>
      <c r="H58" t="s">
        <v>44</v>
      </c>
      <c r="I58" t="s">
        <v>54</v>
      </c>
      <c r="J58" t="s">
        <v>58</v>
      </c>
      <c r="K58">
        <v>70.233099999999993</v>
      </c>
      <c r="L58">
        <v>-53.6858</v>
      </c>
      <c r="M58">
        <v>70.233099999999993</v>
      </c>
      <c r="N58">
        <v>-53.6858</v>
      </c>
      <c r="O58" s="6">
        <v>3</v>
      </c>
      <c r="P58" s="6">
        <v>6.34</v>
      </c>
      <c r="Q58" s="6">
        <f t="shared" si="10"/>
        <v>9.34</v>
      </c>
      <c r="R58" s="6">
        <v>8.2899999999999991</v>
      </c>
      <c r="S58" s="6">
        <v>10.38</v>
      </c>
      <c r="T58" s="6">
        <v>0.13</v>
      </c>
      <c r="U58" s="6">
        <f t="shared" si="11"/>
        <v>6.9630423138725226E-3</v>
      </c>
      <c r="V58" s="6">
        <f t="shared" si="12"/>
        <v>0.50026780931976422</v>
      </c>
      <c r="W58" s="6">
        <f t="shared" si="13"/>
        <v>0.50723085163363679</v>
      </c>
    </row>
    <row r="59" spans="1:23" x14ac:dyDescent="0.2">
      <c r="A59">
        <v>1985</v>
      </c>
      <c r="B59" t="s">
        <v>13</v>
      </c>
      <c r="C59" t="s">
        <v>24</v>
      </c>
      <c r="D59" t="s">
        <v>31</v>
      </c>
      <c r="E59" t="s">
        <v>33</v>
      </c>
      <c r="F59" t="s">
        <v>35</v>
      </c>
      <c r="G59" t="s">
        <v>37</v>
      </c>
      <c r="H59" t="s">
        <v>43</v>
      </c>
      <c r="I59" t="s">
        <v>54</v>
      </c>
      <c r="J59" t="s">
        <v>58</v>
      </c>
      <c r="K59">
        <v>70.112334500000003</v>
      </c>
      <c r="L59">
        <v>-53.686178099999999</v>
      </c>
      <c r="M59">
        <v>70.112334500000003</v>
      </c>
      <c r="N59">
        <v>-53.686178099999999</v>
      </c>
      <c r="O59" s="6">
        <v>4.71</v>
      </c>
      <c r="P59" s="6">
        <v>6.5</v>
      </c>
      <c r="Q59" s="6">
        <f t="shared" si="10"/>
        <v>11.21</v>
      </c>
      <c r="R59" s="6">
        <v>12.06</v>
      </c>
      <c r="S59" s="6">
        <v>9.17</v>
      </c>
      <c r="T59" s="6">
        <v>0.17</v>
      </c>
      <c r="U59" s="6">
        <f t="shared" si="11"/>
        <v>8.0075365049458325E-3</v>
      </c>
      <c r="V59" s="6">
        <f t="shared" si="12"/>
        <v>0.52802637776731043</v>
      </c>
      <c r="W59" s="6">
        <f t="shared" si="13"/>
        <v>0.53603391427225622</v>
      </c>
    </row>
    <row r="60" spans="1:23" x14ac:dyDescent="0.2">
      <c r="A60">
        <v>1985</v>
      </c>
      <c r="B60" t="s">
        <v>13</v>
      </c>
      <c r="C60" t="s">
        <v>24</v>
      </c>
      <c r="D60" t="s">
        <v>31</v>
      </c>
      <c r="E60" t="s">
        <v>33</v>
      </c>
      <c r="F60" t="s">
        <v>35</v>
      </c>
      <c r="G60" t="s">
        <v>37</v>
      </c>
      <c r="H60" t="s">
        <v>43</v>
      </c>
      <c r="I60" t="s">
        <v>54</v>
      </c>
      <c r="J60" t="s">
        <v>58</v>
      </c>
      <c r="K60">
        <v>70.229250300000004</v>
      </c>
      <c r="L60">
        <v>-53.8652649</v>
      </c>
      <c r="M60">
        <v>70.229250300000004</v>
      </c>
      <c r="N60">
        <v>-53.8652649</v>
      </c>
      <c r="O60" s="6">
        <v>2.88</v>
      </c>
      <c r="P60" s="6">
        <v>6.58</v>
      </c>
      <c r="Q60" s="6">
        <f t="shared" si="10"/>
        <v>9.4600000000000009</v>
      </c>
      <c r="R60" s="6">
        <v>10.65</v>
      </c>
      <c r="S60" s="6">
        <v>6.35</v>
      </c>
      <c r="T60" s="6">
        <v>0.19</v>
      </c>
      <c r="U60" s="6">
        <f t="shared" si="11"/>
        <v>1.1176470588235295E-2</v>
      </c>
      <c r="V60" s="6">
        <f t="shared" si="12"/>
        <v>0.55647058823529416</v>
      </c>
      <c r="W60" s="6">
        <f t="shared" si="13"/>
        <v>0.56764705882352939</v>
      </c>
    </row>
    <row r="61" spans="1:23" x14ac:dyDescent="0.2">
      <c r="A61">
        <v>1985</v>
      </c>
      <c r="B61" t="s">
        <v>13</v>
      </c>
      <c r="C61" t="s">
        <v>24</v>
      </c>
      <c r="D61" t="s">
        <v>31</v>
      </c>
      <c r="E61" t="s">
        <v>33</v>
      </c>
      <c r="F61" t="s">
        <v>35</v>
      </c>
      <c r="G61" t="s">
        <v>37</v>
      </c>
      <c r="H61" t="s">
        <v>43</v>
      </c>
      <c r="I61" t="s">
        <v>54</v>
      </c>
      <c r="J61" t="s">
        <v>58</v>
      </c>
      <c r="K61">
        <v>70.246399999999994</v>
      </c>
      <c r="L61">
        <v>-53.8508</v>
      </c>
      <c r="M61">
        <v>70.246399999999994</v>
      </c>
      <c r="N61">
        <v>-53.8508</v>
      </c>
      <c r="O61" s="6">
        <v>2.9</v>
      </c>
      <c r="P61" s="6">
        <v>6.61</v>
      </c>
      <c r="Q61" s="6">
        <f t="shared" si="10"/>
        <v>9.51</v>
      </c>
      <c r="R61" s="6">
        <v>8.4600000000000009</v>
      </c>
      <c r="S61" s="6">
        <v>10.210000000000001</v>
      </c>
      <c r="T61" s="6">
        <v>0.13</v>
      </c>
      <c r="U61" s="6">
        <f t="shared" si="11"/>
        <v>6.9630423138725226E-3</v>
      </c>
      <c r="V61" s="6">
        <f t="shared" si="12"/>
        <v>0.50937332619175146</v>
      </c>
      <c r="W61" s="6">
        <f t="shared" si="13"/>
        <v>0.51633636850562403</v>
      </c>
    </row>
    <row r="62" spans="1:23" x14ac:dyDescent="0.2">
      <c r="A62">
        <v>1985</v>
      </c>
      <c r="B62" t="s">
        <v>13</v>
      </c>
      <c r="C62" t="s">
        <v>24</v>
      </c>
      <c r="D62" t="s">
        <v>31</v>
      </c>
      <c r="E62" t="s">
        <v>33</v>
      </c>
      <c r="F62" t="s">
        <v>35</v>
      </c>
      <c r="G62" t="s">
        <v>37</v>
      </c>
      <c r="H62" t="s">
        <v>43</v>
      </c>
      <c r="I62" t="s">
        <v>54</v>
      </c>
      <c r="J62" t="s">
        <v>58</v>
      </c>
      <c r="K62">
        <v>70.232078900000005</v>
      </c>
      <c r="L62">
        <v>-53.6831794</v>
      </c>
      <c r="M62">
        <v>70.232078900000005</v>
      </c>
      <c r="N62">
        <v>-53.6831794</v>
      </c>
      <c r="O62" s="6">
        <v>2.88</v>
      </c>
      <c r="P62" s="6">
        <v>6.72</v>
      </c>
      <c r="Q62" s="6">
        <f t="shared" si="10"/>
        <v>9.6</v>
      </c>
      <c r="R62" s="6">
        <v>8.4600000000000009</v>
      </c>
      <c r="S62" s="6">
        <v>11.01</v>
      </c>
      <c r="T62" s="6">
        <v>0.11</v>
      </c>
      <c r="U62" s="6">
        <f t="shared" si="11"/>
        <v>5.6497175141242938E-3</v>
      </c>
      <c r="V62" s="6">
        <f t="shared" si="12"/>
        <v>0.49306625577812019</v>
      </c>
      <c r="W62" s="6">
        <f t="shared" si="13"/>
        <v>0.49871597329224449</v>
      </c>
    </row>
    <row r="63" spans="1:23" x14ac:dyDescent="0.2">
      <c r="A63">
        <v>1985</v>
      </c>
      <c r="B63" t="s">
        <v>13</v>
      </c>
      <c r="C63" t="s">
        <v>24</v>
      </c>
      <c r="D63" t="s">
        <v>31</v>
      </c>
      <c r="E63" t="s">
        <v>33</v>
      </c>
      <c r="F63" t="s">
        <v>35</v>
      </c>
      <c r="G63" t="s">
        <v>37</v>
      </c>
      <c r="H63" t="s">
        <v>43</v>
      </c>
      <c r="I63" t="s">
        <v>54</v>
      </c>
      <c r="J63" t="s">
        <v>58</v>
      </c>
      <c r="K63">
        <v>70.246399999999994</v>
      </c>
      <c r="L63">
        <v>-53.8508</v>
      </c>
      <c r="M63">
        <v>70.246399999999994</v>
      </c>
      <c r="N63">
        <v>-53.8508</v>
      </c>
      <c r="O63" s="6">
        <v>2.76</v>
      </c>
      <c r="P63" s="6">
        <v>6.82</v>
      </c>
      <c r="Q63" s="6">
        <f t="shared" si="10"/>
        <v>9.58</v>
      </c>
      <c r="R63" s="6">
        <v>8.6199999999999992</v>
      </c>
      <c r="S63" s="6">
        <v>11.62</v>
      </c>
      <c r="T63" s="6">
        <v>0.14000000000000001</v>
      </c>
      <c r="U63" s="6">
        <f t="shared" si="11"/>
        <v>6.9169960474308309E-3</v>
      </c>
      <c r="V63" s="6">
        <f t="shared" si="12"/>
        <v>0.47332015810276684</v>
      </c>
      <c r="W63" s="6">
        <f t="shared" si="13"/>
        <v>0.48023715415019769</v>
      </c>
    </row>
    <row r="64" spans="1:23" x14ac:dyDescent="0.2">
      <c r="A64">
        <v>1985</v>
      </c>
      <c r="B64" t="s">
        <v>13</v>
      </c>
      <c r="C64" t="s">
        <v>24</v>
      </c>
      <c r="D64" t="s">
        <v>31</v>
      </c>
      <c r="E64" t="s">
        <v>33</v>
      </c>
      <c r="F64" t="s">
        <v>35</v>
      </c>
      <c r="G64" t="s">
        <v>37</v>
      </c>
      <c r="H64" t="s">
        <v>43</v>
      </c>
      <c r="I64" t="s">
        <v>54</v>
      </c>
      <c r="J64" t="s">
        <v>58</v>
      </c>
      <c r="K64">
        <v>70.2286</v>
      </c>
      <c r="L64">
        <v>-53.8581</v>
      </c>
      <c r="M64">
        <v>70.2286</v>
      </c>
      <c r="N64">
        <v>-53.8581</v>
      </c>
      <c r="O64" s="6">
        <v>6.05</v>
      </c>
      <c r="P64" s="6">
        <v>6.84</v>
      </c>
      <c r="Q64" s="6">
        <f t="shared" si="10"/>
        <v>12.89</v>
      </c>
      <c r="R64" s="6">
        <v>11.77</v>
      </c>
      <c r="S64" s="6">
        <v>7.42</v>
      </c>
      <c r="T64" s="6">
        <v>0.16</v>
      </c>
      <c r="U64" s="6">
        <f t="shared" si="11"/>
        <v>8.337675872850444E-3</v>
      </c>
      <c r="V64" s="6">
        <f t="shared" si="12"/>
        <v>0.6717040125065139</v>
      </c>
      <c r="W64" s="6">
        <f t="shared" si="13"/>
        <v>0.68004168837936441</v>
      </c>
    </row>
    <row r="65" spans="1:23" x14ac:dyDescent="0.2">
      <c r="A65">
        <v>1985</v>
      </c>
      <c r="B65" t="s">
        <v>13</v>
      </c>
      <c r="C65" t="s">
        <v>24</v>
      </c>
      <c r="D65" t="s">
        <v>31</v>
      </c>
      <c r="E65" t="s">
        <v>33</v>
      </c>
      <c r="F65" t="s">
        <v>35</v>
      </c>
      <c r="G65" t="s">
        <v>37</v>
      </c>
      <c r="H65" t="s">
        <v>43</v>
      </c>
      <c r="I65" t="s">
        <v>54</v>
      </c>
      <c r="J65" t="s">
        <v>58</v>
      </c>
      <c r="K65">
        <v>70.211399999999998</v>
      </c>
      <c r="L65">
        <v>-53.555799999999998</v>
      </c>
      <c r="M65">
        <v>70.211399999999998</v>
      </c>
      <c r="N65">
        <v>-53.555799999999998</v>
      </c>
      <c r="O65" s="6">
        <v>2.11</v>
      </c>
      <c r="P65" s="6">
        <v>7</v>
      </c>
      <c r="Q65" s="6">
        <f t="shared" si="10"/>
        <v>9.11</v>
      </c>
      <c r="R65" s="6">
        <v>8.7899999999999991</v>
      </c>
      <c r="S65" s="6">
        <v>10.56</v>
      </c>
      <c r="T65" s="6">
        <v>0.17</v>
      </c>
      <c r="U65" s="6">
        <f t="shared" si="11"/>
        <v>8.7855297157622744E-3</v>
      </c>
      <c r="V65" s="6">
        <f t="shared" si="12"/>
        <v>0.4708010335917312</v>
      </c>
      <c r="W65" s="6">
        <f t="shared" si="13"/>
        <v>0.4795865633074935</v>
      </c>
    </row>
    <row r="66" spans="1:23" x14ac:dyDescent="0.2">
      <c r="A66">
        <v>1985</v>
      </c>
      <c r="B66" t="s">
        <v>13</v>
      </c>
      <c r="C66" t="s">
        <v>24</v>
      </c>
      <c r="D66" t="s">
        <v>31</v>
      </c>
      <c r="E66" t="s">
        <v>33</v>
      </c>
      <c r="F66" t="s">
        <v>35</v>
      </c>
      <c r="G66" t="s">
        <v>37</v>
      </c>
      <c r="H66" t="s">
        <v>45</v>
      </c>
      <c r="I66" t="s">
        <v>54</v>
      </c>
      <c r="J66" t="s">
        <v>58</v>
      </c>
      <c r="K66">
        <v>70.112210700000006</v>
      </c>
      <c r="L66">
        <v>-53.686056600000001</v>
      </c>
      <c r="M66">
        <v>70.112210700000006</v>
      </c>
      <c r="N66">
        <v>-53.686056600000001</v>
      </c>
      <c r="O66" s="6">
        <v>4</v>
      </c>
      <c r="P66" s="6">
        <v>7.1</v>
      </c>
      <c r="Q66" s="6">
        <f t="shared" si="10"/>
        <v>11.1</v>
      </c>
      <c r="R66" s="6">
        <v>12.2</v>
      </c>
      <c r="S66" s="6">
        <v>9.02</v>
      </c>
      <c r="T66" s="6">
        <v>0.19</v>
      </c>
      <c r="U66" s="6">
        <f t="shared" si="11"/>
        <v>8.9538171536286525E-3</v>
      </c>
      <c r="V66" s="6">
        <f t="shared" si="12"/>
        <v>0.52309142318567392</v>
      </c>
      <c r="W66" s="6">
        <f t="shared" si="13"/>
        <v>0.53204524033930256</v>
      </c>
    </row>
    <row r="67" spans="1:23" x14ac:dyDescent="0.2">
      <c r="A67">
        <v>1985</v>
      </c>
      <c r="B67" t="s">
        <v>13</v>
      </c>
      <c r="C67" t="s">
        <v>24</v>
      </c>
      <c r="D67" t="s">
        <v>31</v>
      </c>
      <c r="E67" t="s">
        <v>33</v>
      </c>
      <c r="F67" t="s">
        <v>35</v>
      </c>
      <c r="G67" t="s">
        <v>37</v>
      </c>
      <c r="H67" t="s">
        <v>43</v>
      </c>
      <c r="I67" t="s">
        <v>54</v>
      </c>
      <c r="J67" t="s">
        <v>58</v>
      </c>
      <c r="K67">
        <v>70.230284499999996</v>
      </c>
      <c r="L67">
        <v>-53.8679542</v>
      </c>
      <c r="M67">
        <v>70.230284499999996</v>
      </c>
      <c r="N67">
        <v>-53.8679542</v>
      </c>
      <c r="O67" s="6">
        <v>2.48</v>
      </c>
      <c r="P67" s="6">
        <v>7.2</v>
      </c>
      <c r="Q67" s="6">
        <f t="shared" si="10"/>
        <v>9.68</v>
      </c>
      <c r="R67" s="6">
        <v>8.23</v>
      </c>
      <c r="S67" s="6">
        <v>11.7</v>
      </c>
      <c r="T67" s="6">
        <v>0.14000000000000001</v>
      </c>
      <c r="U67" s="6">
        <f t="shared" si="11"/>
        <v>7.024586051179128E-3</v>
      </c>
      <c r="V67" s="6">
        <f t="shared" si="12"/>
        <v>0.48569994982438536</v>
      </c>
      <c r="W67" s="6">
        <f t="shared" si="13"/>
        <v>0.49272453587556447</v>
      </c>
    </row>
    <row r="68" spans="1:23" x14ac:dyDescent="0.2">
      <c r="A68">
        <v>1985</v>
      </c>
      <c r="B68" t="s">
        <v>13</v>
      </c>
      <c r="C68" t="s">
        <v>24</v>
      </c>
      <c r="D68" t="s">
        <v>31</v>
      </c>
      <c r="E68" t="s">
        <v>33</v>
      </c>
      <c r="F68" t="s">
        <v>35</v>
      </c>
      <c r="G68" t="s">
        <v>37</v>
      </c>
      <c r="H68" t="s">
        <v>43</v>
      </c>
      <c r="I68" t="s">
        <v>54</v>
      </c>
      <c r="J68" t="s">
        <v>58</v>
      </c>
      <c r="K68">
        <v>70.246399999999994</v>
      </c>
      <c r="L68">
        <v>-53.8508</v>
      </c>
      <c r="M68">
        <v>70.246399999999994</v>
      </c>
      <c r="N68">
        <v>-53.8508</v>
      </c>
      <c r="O68" s="6">
        <v>2.34</v>
      </c>
      <c r="P68" s="6">
        <v>7.24</v>
      </c>
      <c r="Q68" s="6">
        <f t="shared" si="10"/>
        <v>9.58</v>
      </c>
      <c r="R68" s="6">
        <v>8.61</v>
      </c>
      <c r="S68" s="6">
        <v>10.29</v>
      </c>
      <c r="T68" s="6">
        <v>0.13</v>
      </c>
      <c r="U68" s="6">
        <f t="shared" si="11"/>
        <v>6.8783068783068793E-3</v>
      </c>
      <c r="V68" s="6">
        <f t="shared" si="12"/>
        <v>0.50687830687830693</v>
      </c>
      <c r="W68" s="6">
        <f t="shared" si="13"/>
        <v>0.51375661375661386</v>
      </c>
    </row>
    <row r="69" spans="1:23" x14ac:dyDescent="0.2">
      <c r="A69">
        <v>1985</v>
      </c>
      <c r="B69" t="s">
        <v>13</v>
      </c>
      <c r="C69" t="s">
        <v>24</v>
      </c>
      <c r="D69" t="s">
        <v>31</v>
      </c>
      <c r="E69" t="s">
        <v>33</v>
      </c>
      <c r="F69" t="s">
        <v>35</v>
      </c>
      <c r="G69" t="s">
        <v>37</v>
      </c>
      <c r="H69" t="s">
        <v>43</v>
      </c>
      <c r="I69" t="s">
        <v>54</v>
      </c>
      <c r="J69" t="s">
        <v>58</v>
      </c>
      <c r="K69">
        <v>70.230284499999996</v>
      </c>
      <c r="L69">
        <v>-53.8679542</v>
      </c>
      <c r="M69">
        <v>70.230284499999996</v>
      </c>
      <c r="N69">
        <v>-53.8679542</v>
      </c>
      <c r="O69" s="6">
        <v>1.75</v>
      </c>
      <c r="P69" s="6">
        <v>7.34</v>
      </c>
      <c r="Q69" s="6">
        <f t="shared" si="10"/>
        <v>9.09</v>
      </c>
      <c r="R69" s="6">
        <v>8.39</v>
      </c>
      <c r="S69" s="6">
        <v>12.5</v>
      </c>
      <c r="T69" s="6">
        <v>0.1</v>
      </c>
      <c r="U69" s="6">
        <f t="shared" si="11"/>
        <v>4.7869794159885112E-3</v>
      </c>
      <c r="V69" s="6">
        <f t="shared" si="12"/>
        <v>0.43513642891335563</v>
      </c>
      <c r="W69" s="6">
        <f t="shared" si="13"/>
        <v>0.43992340832934412</v>
      </c>
    </row>
    <row r="70" spans="1:23" x14ac:dyDescent="0.2">
      <c r="A70">
        <v>1985</v>
      </c>
      <c r="B70" t="s">
        <v>13</v>
      </c>
      <c r="C70" t="s">
        <v>24</v>
      </c>
      <c r="D70" t="s">
        <v>31</v>
      </c>
      <c r="E70" t="s">
        <v>33</v>
      </c>
      <c r="F70" t="s">
        <v>35</v>
      </c>
      <c r="G70" t="s">
        <v>37</v>
      </c>
      <c r="H70" t="s">
        <v>43</v>
      </c>
      <c r="I70" t="s">
        <v>54</v>
      </c>
      <c r="J70" t="s">
        <v>58</v>
      </c>
      <c r="K70">
        <v>70.246399999999994</v>
      </c>
      <c r="L70">
        <v>-53.8508</v>
      </c>
      <c r="M70">
        <v>70.246399999999994</v>
      </c>
      <c r="N70">
        <v>-53.8508</v>
      </c>
      <c r="O70" s="6">
        <v>2.25</v>
      </c>
      <c r="P70" s="6">
        <v>7.36</v>
      </c>
      <c r="Q70" s="6">
        <f t="shared" si="10"/>
        <v>9.61</v>
      </c>
      <c r="R70" s="6">
        <v>8.52</v>
      </c>
      <c r="S70" s="6">
        <v>11.88</v>
      </c>
      <c r="T70" s="6">
        <v>0.13</v>
      </c>
      <c r="U70" s="6">
        <f t="shared" si="11"/>
        <v>6.3725490196078439E-3</v>
      </c>
      <c r="V70" s="6">
        <f t="shared" si="12"/>
        <v>0.47107843137254901</v>
      </c>
      <c r="W70" s="6">
        <f t="shared" si="13"/>
        <v>0.47745098039215689</v>
      </c>
    </row>
    <row r="71" spans="1:23" x14ac:dyDescent="0.2">
      <c r="A71">
        <v>1985</v>
      </c>
      <c r="B71" t="s">
        <v>13</v>
      </c>
      <c r="C71" t="s">
        <v>24</v>
      </c>
      <c r="D71" t="s">
        <v>31</v>
      </c>
      <c r="E71" t="s">
        <v>33</v>
      </c>
      <c r="F71" t="s">
        <v>35</v>
      </c>
      <c r="G71" t="s">
        <v>37</v>
      </c>
      <c r="H71" t="s">
        <v>43</v>
      </c>
      <c r="I71" t="s">
        <v>54</v>
      </c>
      <c r="J71" t="s">
        <v>58</v>
      </c>
      <c r="K71">
        <v>70.210597399999997</v>
      </c>
      <c r="L71">
        <v>-53.5499443</v>
      </c>
      <c r="M71">
        <v>70.210597399999997</v>
      </c>
      <c r="N71">
        <v>-53.5499443</v>
      </c>
      <c r="O71" s="6">
        <v>1.39</v>
      </c>
      <c r="P71" s="6">
        <v>7.45</v>
      </c>
      <c r="Q71" s="6">
        <f t="shared" si="10"/>
        <v>8.84</v>
      </c>
      <c r="R71" s="6">
        <v>8.75</v>
      </c>
      <c r="S71" s="6">
        <v>11.21</v>
      </c>
      <c r="T71" s="6">
        <v>0.19</v>
      </c>
      <c r="U71" s="6">
        <f t="shared" si="11"/>
        <v>9.5190380761523037E-3</v>
      </c>
      <c r="V71" s="6">
        <f t="shared" si="12"/>
        <v>0.44288577154308617</v>
      </c>
      <c r="W71" s="6">
        <f t="shared" si="13"/>
        <v>0.4524048096192384</v>
      </c>
    </row>
    <row r="72" spans="1:23" x14ac:dyDescent="0.2">
      <c r="A72">
        <v>1985</v>
      </c>
      <c r="B72" t="s">
        <v>13</v>
      </c>
      <c r="C72" t="s">
        <v>24</v>
      </c>
      <c r="D72" t="s">
        <v>31</v>
      </c>
      <c r="E72" t="s">
        <v>33</v>
      </c>
      <c r="F72" t="s">
        <v>35</v>
      </c>
      <c r="G72" t="s">
        <v>37</v>
      </c>
      <c r="H72" t="s">
        <v>43</v>
      </c>
      <c r="I72" t="s">
        <v>54</v>
      </c>
      <c r="J72" t="s">
        <v>58</v>
      </c>
      <c r="K72">
        <v>70.232861</v>
      </c>
      <c r="L72">
        <v>-53.684898699999998</v>
      </c>
      <c r="M72">
        <v>70.232861</v>
      </c>
      <c r="N72">
        <v>-53.684898699999998</v>
      </c>
      <c r="O72" s="6">
        <v>1.8</v>
      </c>
      <c r="P72" s="6">
        <v>7.49</v>
      </c>
      <c r="Q72" s="6">
        <f t="shared" si="10"/>
        <v>9.2900000000000009</v>
      </c>
      <c r="R72" s="6">
        <v>8.6199999999999992</v>
      </c>
      <c r="S72" s="6">
        <v>9.65</v>
      </c>
      <c r="T72" s="6">
        <v>0.13</v>
      </c>
      <c r="U72" s="6">
        <f t="shared" si="11"/>
        <v>7.1154898741105643E-3</v>
      </c>
      <c r="V72" s="6">
        <f t="shared" si="12"/>
        <v>0.50848385331143953</v>
      </c>
      <c r="W72" s="6">
        <f t="shared" si="13"/>
        <v>0.51559934318555023</v>
      </c>
    </row>
    <row r="73" spans="1:23" x14ac:dyDescent="0.2">
      <c r="A73">
        <v>1985</v>
      </c>
      <c r="B73" t="s">
        <v>13</v>
      </c>
      <c r="C73" t="s">
        <v>24</v>
      </c>
      <c r="D73" t="s">
        <v>31</v>
      </c>
      <c r="E73" t="s">
        <v>33</v>
      </c>
      <c r="F73" t="s">
        <v>35</v>
      </c>
      <c r="G73" t="s">
        <v>37</v>
      </c>
      <c r="H73" t="s">
        <v>43</v>
      </c>
      <c r="I73" t="s">
        <v>54</v>
      </c>
      <c r="J73" t="s">
        <v>58</v>
      </c>
      <c r="K73">
        <v>70.233099999999993</v>
      </c>
      <c r="L73">
        <v>-53.6858</v>
      </c>
      <c r="M73">
        <v>70.233099999999993</v>
      </c>
      <c r="N73">
        <v>-53.6858</v>
      </c>
      <c r="O73" s="6">
        <v>1.58</v>
      </c>
      <c r="P73" s="6">
        <v>7.5</v>
      </c>
      <c r="Q73" s="6">
        <f t="shared" si="10"/>
        <v>9.08</v>
      </c>
      <c r="R73" s="6">
        <v>8.35</v>
      </c>
      <c r="S73" s="6">
        <v>11.14</v>
      </c>
      <c r="T73" s="6">
        <v>0.13</v>
      </c>
      <c r="U73" s="6">
        <f t="shared" si="11"/>
        <v>6.6700872242175472E-3</v>
      </c>
      <c r="V73" s="6">
        <f t="shared" si="12"/>
        <v>0.46587993842996406</v>
      </c>
      <c r="W73" s="6">
        <f t="shared" si="13"/>
        <v>0.47255002565418164</v>
      </c>
    </row>
    <row r="74" spans="1:23" x14ac:dyDescent="0.2">
      <c r="A74">
        <v>1985</v>
      </c>
      <c r="B74" t="s">
        <v>13</v>
      </c>
      <c r="C74" t="s">
        <v>24</v>
      </c>
      <c r="D74" t="s">
        <v>31</v>
      </c>
      <c r="E74" t="s">
        <v>33</v>
      </c>
      <c r="F74" t="s">
        <v>35</v>
      </c>
      <c r="G74" t="s">
        <v>37</v>
      </c>
      <c r="H74" t="s">
        <v>43</v>
      </c>
      <c r="I74" t="s">
        <v>54</v>
      </c>
      <c r="J74" t="s">
        <v>58</v>
      </c>
      <c r="K74">
        <v>70.210521999999997</v>
      </c>
      <c r="L74">
        <v>-53.549564199999999</v>
      </c>
      <c r="M74">
        <v>70.210521999999997</v>
      </c>
      <c r="N74">
        <v>-53.549564199999999</v>
      </c>
      <c r="O74" s="6">
        <v>1.6</v>
      </c>
      <c r="P74" s="6">
        <v>7.5</v>
      </c>
      <c r="Q74" s="6">
        <f t="shared" si="10"/>
        <v>9.1</v>
      </c>
      <c r="R74" s="6">
        <v>9</v>
      </c>
      <c r="S74" s="6">
        <v>11.7</v>
      </c>
      <c r="T74" s="6">
        <v>0.15</v>
      </c>
      <c r="U74" s="6">
        <f t="shared" si="11"/>
        <v>7.246376811594203E-3</v>
      </c>
      <c r="V74" s="6">
        <f t="shared" si="12"/>
        <v>0.43961352657004832</v>
      </c>
      <c r="W74" s="6">
        <f t="shared" si="13"/>
        <v>0.44685990338164255</v>
      </c>
    </row>
    <row r="75" spans="1:23" x14ac:dyDescent="0.2">
      <c r="A75">
        <v>1985</v>
      </c>
      <c r="B75" t="s">
        <v>13</v>
      </c>
      <c r="C75" t="s">
        <v>24</v>
      </c>
      <c r="D75" t="s">
        <v>31</v>
      </c>
      <c r="E75" t="s">
        <v>33</v>
      </c>
      <c r="F75" t="s">
        <v>35</v>
      </c>
      <c r="G75" t="s">
        <v>37</v>
      </c>
      <c r="H75" t="s">
        <v>46</v>
      </c>
      <c r="I75" t="s">
        <v>54</v>
      </c>
      <c r="J75" t="s">
        <v>58</v>
      </c>
      <c r="K75">
        <v>70.230757600000004</v>
      </c>
      <c r="L75">
        <v>-53.864175400000001</v>
      </c>
      <c r="M75">
        <v>70.230757600000004</v>
      </c>
      <c r="N75">
        <v>-53.864175400000001</v>
      </c>
      <c r="O75" s="6">
        <v>2.04</v>
      </c>
      <c r="P75" s="6">
        <v>7.5</v>
      </c>
      <c r="Q75" s="6">
        <f t="shared" si="10"/>
        <v>9.5399999999999991</v>
      </c>
      <c r="R75" s="6">
        <v>8.44</v>
      </c>
      <c r="S75" s="6">
        <v>11.65</v>
      </c>
      <c r="T75" s="6">
        <v>0.13</v>
      </c>
      <c r="U75" s="6">
        <f t="shared" si="11"/>
        <v>6.4708810353409658E-3</v>
      </c>
      <c r="V75" s="6">
        <f t="shared" si="12"/>
        <v>0.47486311597809849</v>
      </c>
      <c r="W75" s="6">
        <f t="shared" si="13"/>
        <v>0.48133399701343954</v>
      </c>
    </row>
    <row r="76" spans="1:23" x14ac:dyDescent="0.2">
      <c r="A76">
        <v>1985</v>
      </c>
      <c r="B76" t="s">
        <v>13</v>
      </c>
      <c r="C76" t="s">
        <v>24</v>
      </c>
      <c r="D76" t="s">
        <v>31</v>
      </c>
      <c r="E76" t="s">
        <v>33</v>
      </c>
      <c r="F76" t="s">
        <v>35</v>
      </c>
      <c r="G76" t="s">
        <v>37</v>
      </c>
      <c r="H76" t="s">
        <v>43</v>
      </c>
      <c r="I76" t="s">
        <v>54</v>
      </c>
      <c r="J76" t="s">
        <v>58</v>
      </c>
      <c r="K76">
        <v>70.232500000000002</v>
      </c>
      <c r="L76">
        <v>-53.866700000000002</v>
      </c>
      <c r="M76">
        <v>70.232500000000002</v>
      </c>
      <c r="N76">
        <v>-53.866700000000002</v>
      </c>
      <c r="O76" s="6">
        <v>2.1</v>
      </c>
      <c r="P76" s="6">
        <v>7.52</v>
      </c>
      <c r="Q76" s="6">
        <f t="shared" si="10"/>
        <v>9.6199999999999992</v>
      </c>
      <c r="R76" s="6">
        <v>10.38</v>
      </c>
      <c r="S76" s="6">
        <v>6.11</v>
      </c>
      <c r="T76" s="6">
        <v>0.19</v>
      </c>
      <c r="U76" s="6">
        <f t="shared" si="11"/>
        <v>1.1522134627046694E-2</v>
      </c>
      <c r="V76" s="6">
        <f t="shared" si="12"/>
        <v>0.58338386901152206</v>
      </c>
      <c r="W76" s="6">
        <f t="shared" si="13"/>
        <v>0.59490600363856871</v>
      </c>
    </row>
    <row r="77" spans="1:23" x14ac:dyDescent="0.2">
      <c r="A77">
        <v>1985</v>
      </c>
      <c r="B77" t="s">
        <v>13</v>
      </c>
      <c r="C77" t="s">
        <v>24</v>
      </c>
      <c r="D77" t="s">
        <v>31</v>
      </c>
      <c r="E77" t="s">
        <v>33</v>
      </c>
      <c r="F77" t="s">
        <v>35</v>
      </c>
      <c r="G77" t="s">
        <v>37</v>
      </c>
      <c r="H77" t="s">
        <v>47</v>
      </c>
      <c r="I77" t="s">
        <v>54</v>
      </c>
      <c r="J77" t="s">
        <v>58</v>
      </c>
      <c r="K77">
        <v>70.2310485</v>
      </c>
      <c r="L77">
        <v>-53.864507500000002</v>
      </c>
      <c r="M77">
        <v>70.2310485</v>
      </c>
      <c r="N77">
        <v>-53.864507500000002</v>
      </c>
      <c r="O77" s="6">
        <v>1.71</v>
      </c>
      <c r="P77" s="6">
        <v>7.82</v>
      </c>
      <c r="Q77" s="6">
        <f t="shared" si="10"/>
        <v>9.5300000000000011</v>
      </c>
      <c r="R77" s="6">
        <v>8.98</v>
      </c>
      <c r="S77" s="6">
        <v>10.79</v>
      </c>
      <c r="T77" s="6">
        <v>0.13</v>
      </c>
      <c r="U77" s="6">
        <f t="shared" si="11"/>
        <v>6.5756196256954984E-3</v>
      </c>
      <c r="V77" s="6">
        <f t="shared" si="12"/>
        <v>0.48204350025290854</v>
      </c>
      <c r="W77" s="6">
        <f t="shared" si="13"/>
        <v>0.48861911987860407</v>
      </c>
    </row>
    <row r="78" spans="1:23" x14ac:dyDescent="0.2">
      <c r="A78">
        <v>1985</v>
      </c>
      <c r="B78" t="s">
        <v>13</v>
      </c>
      <c r="C78" t="s">
        <v>24</v>
      </c>
      <c r="D78" t="s">
        <v>31</v>
      </c>
      <c r="E78" t="s">
        <v>33</v>
      </c>
      <c r="F78" t="s">
        <v>35</v>
      </c>
      <c r="G78" t="s">
        <v>37</v>
      </c>
      <c r="I78" t="s">
        <v>54</v>
      </c>
      <c r="J78" t="s">
        <v>58</v>
      </c>
      <c r="K78">
        <v>70.111699999999999</v>
      </c>
      <c r="L78">
        <v>-53.720799999999997</v>
      </c>
      <c r="M78">
        <v>70.111699999999999</v>
      </c>
      <c r="N78">
        <v>-53.720799999999997</v>
      </c>
      <c r="O78" s="6">
        <v>3.34</v>
      </c>
      <c r="P78" s="6">
        <v>7.95</v>
      </c>
      <c r="Q78" s="6">
        <f t="shared" si="10"/>
        <v>11.29</v>
      </c>
      <c r="R78" s="6">
        <v>12.02</v>
      </c>
      <c r="S78" s="6">
        <v>9.89</v>
      </c>
      <c r="T78" s="6">
        <v>0.16</v>
      </c>
      <c r="U78" s="6">
        <f t="shared" si="11"/>
        <v>7.3026015518028297E-3</v>
      </c>
      <c r="V78" s="6">
        <f t="shared" si="12"/>
        <v>0.51528982199908713</v>
      </c>
      <c r="W78" s="6">
        <f t="shared" si="13"/>
        <v>0.52259242355088997</v>
      </c>
    </row>
    <row r="79" spans="1:23" x14ac:dyDescent="0.2">
      <c r="A79">
        <v>1985</v>
      </c>
      <c r="B79" t="s">
        <v>13</v>
      </c>
      <c r="C79" t="s">
        <v>24</v>
      </c>
      <c r="D79" t="s">
        <v>31</v>
      </c>
      <c r="E79" t="s">
        <v>33</v>
      </c>
      <c r="F79" t="s">
        <v>35</v>
      </c>
      <c r="G79" t="s">
        <v>37</v>
      </c>
      <c r="H79" t="s">
        <v>48</v>
      </c>
      <c r="I79" t="s">
        <v>54</v>
      </c>
      <c r="J79" t="s">
        <v>58</v>
      </c>
      <c r="K79">
        <v>70.111699999999999</v>
      </c>
      <c r="L79">
        <v>-53.720799999999997</v>
      </c>
      <c r="M79">
        <v>70.111699999999999</v>
      </c>
      <c r="N79">
        <v>-53.720799999999997</v>
      </c>
      <c r="O79" s="6">
        <v>4.5</v>
      </c>
      <c r="P79" s="6">
        <v>8.3000000000000007</v>
      </c>
      <c r="Q79" s="6">
        <f t="shared" si="10"/>
        <v>12.8</v>
      </c>
      <c r="R79" s="6">
        <v>12.1</v>
      </c>
      <c r="S79" s="6">
        <v>7.41</v>
      </c>
      <c r="T79" s="6">
        <v>0.24</v>
      </c>
      <c r="U79" s="6">
        <f t="shared" si="11"/>
        <v>1.2301383905689391E-2</v>
      </c>
      <c r="V79" s="6">
        <f t="shared" si="12"/>
        <v>0.6560738083034342</v>
      </c>
      <c r="W79" s="6">
        <f t="shared" si="13"/>
        <v>0.66837519220912367</v>
      </c>
    </row>
    <row r="80" spans="1:23" x14ac:dyDescent="0.2">
      <c r="A80">
        <v>1985</v>
      </c>
      <c r="B80" t="s">
        <v>13</v>
      </c>
      <c r="C80" t="s">
        <v>24</v>
      </c>
      <c r="D80" t="s">
        <v>31</v>
      </c>
      <c r="E80" t="s">
        <v>33</v>
      </c>
      <c r="F80" t="s">
        <v>35</v>
      </c>
      <c r="G80" t="s">
        <v>37</v>
      </c>
      <c r="H80" t="s">
        <v>49</v>
      </c>
      <c r="I80" t="s">
        <v>54</v>
      </c>
      <c r="J80" t="s">
        <v>58</v>
      </c>
      <c r="K80">
        <v>70.230284499999996</v>
      </c>
      <c r="L80">
        <v>-53.8679542</v>
      </c>
      <c r="M80">
        <v>70.230284499999996</v>
      </c>
      <c r="N80">
        <v>-53.8679542</v>
      </c>
      <c r="O80" s="6">
        <v>1.19</v>
      </c>
      <c r="P80" s="6">
        <v>8.3800000000000008</v>
      </c>
      <c r="Q80" s="6">
        <f t="shared" si="10"/>
        <v>9.57</v>
      </c>
      <c r="R80" s="6">
        <v>8.6999999999999993</v>
      </c>
      <c r="S80" s="6">
        <v>10.8</v>
      </c>
      <c r="T80" s="6">
        <v>0.14000000000000001</v>
      </c>
      <c r="U80" s="6">
        <f t="shared" si="11"/>
        <v>7.1794871794871803E-3</v>
      </c>
      <c r="V80" s="6">
        <f t="shared" si="12"/>
        <v>0.49076923076923079</v>
      </c>
      <c r="W80" s="6">
        <f t="shared" si="13"/>
        <v>0.49794871794871798</v>
      </c>
    </row>
    <row r="81" spans="1:23" x14ac:dyDescent="0.2">
      <c r="A81">
        <v>1985</v>
      </c>
      <c r="B81" t="s">
        <v>13</v>
      </c>
      <c r="C81" t="s">
        <v>24</v>
      </c>
      <c r="D81" t="s">
        <v>31</v>
      </c>
      <c r="E81" t="s">
        <v>33</v>
      </c>
      <c r="F81" t="s">
        <v>35</v>
      </c>
      <c r="G81" t="s">
        <v>37</v>
      </c>
      <c r="H81" t="s">
        <v>46</v>
      </c>
      <c r="I81" t="s">
        <v>54</v>
      </c>
      <c r="J81" t="s">
        <v>58</v>
      </c>
      <c r="K81">
        <v>70.230757600000004</v>
      </c>
      <c r="L81">
        <v>-53.864175400000001</v>
      </c>
      <c r="M81">
        <v>70.230757600000004</v>
      </c>
      <c r="N81">
        <v>-53.864175400000001</v>
      </c>
      <c r="O81" s="6">
        <v>1</v>
      </c>
      <c r="P81" s="6">
        <v>8.44</v>
      </c>
      <c r="Q81" s="6">
        <f t="shared" si="10"/>
        <v>9.44</v>
      </c>
      <c r="R81" s="6">
        <v>8.5399999999999991</v>
      </c>
      <c r="S81" s="6">
        <v>11.55</v>
      </c>
      <c r="T81" s="6">
        <v>0.12</v>
      </c>
      <c r="U81" s="6">
        <f t="shared" si="11"/>
        <v>5.9731209556993532E-3</v>
      </c>
      <c r="V81" s="6">
        <f t="shared" si="12"/>
        <v>0.46988551518168242</v>
      </c>
      <c r="W81" s="6">
        <f t="shared" si="13"/>
        <v>0.47585863613738172</v>
      </c>
    </row>
    <row r="82" spans="1:23" x14ac:dyDescent="0.2">
      <c r="A82">
        <v>1985</v>
      </c>
      <c r="B82" t="s">
        <v>13</v>
      </c>
      <c r="C82" t="s">
        <v>24</v>
      </c>
      <c r="D82" t="s">
        <v>31</v>
      </c>
      <c r="E82" t="s">
        <v>33</v>
      </c>
      <c r="F82" t="s">
        <v>35</v>
      </c>
      <c r="G82" t="s">
        <v>37</v>
      </c>
      <c r="H82" t="s">
        <v>50</v>
      </c>
      <c r="I82" t="s">
        <v>54</v>
      </c>
      <c r="J82" t="s">
        <v>58</v>
      </c>
      <c r="K82">
        <v>70.236099999999993</v>
      </c>
      <c r="L82">
        <v>-53.638599999999997</v>
      </c>
      <c r="M82">
        <v>70.236099999999993</v>
      </c>
      <c r="N82">
        <v>-53.638599999999997</v>
      </c>
      <c r="O82" s="6">
        <v>0.71</v>
      </c>
      <c r="P82" s="6">
        <v>8.5299999999999994</v>
      </c>
      <c r="Q82" s="6">
        <f t="shared" si="10"/>
        <v>9.2399999999999984</v>
      </c>
      <c r="R82" s="6">
        <v>8.56</v>
      </c>
      <c r="S82" s="6">
        <v>10.28</v>
      </c>
      <c r="T82" s="6">
        <v>0.13</v>
      </c>
      <c r="U82" s="6">
        <f t="shared" si="11"/>
        <v>6.9002123142250533E-3</v>
      </c>
      <c r="V82" s="6">
        <f t="shared" si="12"/>
        <v>0.49044585987261141</v>
      </c>
      <c r="W82" s="6">
        <f t="shared" si="13"/>
        <v>0.49734607218683646</v>
      </c>
    </row>
    <row r="83" spans="1:23" x14ac:dyDescent="0.2">
      <c r="A83" s="27">
        <v>1987</v>
      </c>
      <c r="B83" s="27" t="s">
        <v>14</v>
      </c>
      <c r="C83" s="27" t="s">
        <v>24</v>
      </c>
      <c r="D83" s="27" t="s">
        <v>31</v>
      </c>
      <c r="E83" s="27" t="s">
        <v>33</v>
      </c>
      <c r="F83" s="27" t="s">
        <v>35</v>
      </c>
      <c r="G83" s="27" t="s">
        <v>37</v>
      </c>
      <c r="H83" s="27" t="s">
        <v>51</v>
      </c>
      <c r="I83" s="27" t="s">
        <v>54</v>
      </c>
      <c r="J83" s="27" t="s">
        <v>58</v>
      </c>
      <c r="K83" s="27">
        <v>70.196329700000007</v>
      </c>
      <c r="L83" s="27">
        <v>-53.295293100000002</v>
      </c>
      <c r="M83" s="27">
        <v>70.196329700000007</v>
      </c>
      <c r="N83" s="27">
        <v>-53.295293100000002</v>
      </c>
      <c r="O83" s="28">
        <v>1.1399999999999999</v>
      </c>
      <c r="P83" s="28">
        <v>8.02</v>
      </c>
      <c r="Q83" s="28">
        <f t="shared" si="10"/>
        <v>9.16</v>
      </c>
      <c r="R83" s="28">
        <v>9.23</v>
      </c>
      <c r="S83" s="28">
        <v>7.49</v>
      </c>
      <c r="T83" s="28">
        <v>0.13</v>
      </c>
      <c r="U83" s="28">
        <f t="shared" si="11"/>
        <v>7.7751196172248811E-3</v>
      </c>
      <c r="V83" s="28">
        <f t="shared" si="12"/>
        <v>0.54784688995215314</v>
      </c>
      <c r="W83" s="28">
        <f t="shared" si="13"/>
        <v>0.55562200956937813</v>
      </c>
    </row>
    <row r="84" spans="1:23" x14ac:dyDescent="0.2">
      <c r="A84">
        <v>2003</v>
      </c>
      <c r="B84" t="s">
        <v>15</v>
      </c>
      <c r="C84" t="s">
        <v>25</v>
      </c>
      <c r="D84" t="s">
        <v>31</v>
      </c>
      <c r="E84" t="s">
        <v>33</v>
      </c>
      <c r="F84" t="s">
        <v>35</v>
      </c>
      <c r="G84" t="s">
        <v>39</v>
      </c>
      <c r="H84" t="s">
        <v>52</v>
      </c>
      <c r="I84" t="s">
        <v>55</v>
      </c>
      <c r="J84" t="s">
        <v>58</v>
      </c>
      <c r="K84">
        <v>70.183300000000003</v>
      </c>
      <c r="L84">
        <v>-53.384700000000002</v>
      </c>
      <c r="M84">
        <v>70.183300000000003</v>
      </c>
      <c r="N84">
        <v>-53.384700000000002</v>
      </c>
      <c r="O84" s="6">
        <v>4.46</v>
      </c>
      <c r="P84" s="6">
        <v>7.2</v>
      </c>
      <c r="Q84" s="6">
        <f t="shared" ref="Q84:Q116" si="14">O84+P84</f>
        <v>11.66</v>
      </c>
      <c r="R84" s="6">
        <v>9.93</v>
      </c>
      <c r="S84" s="6">
        <v>18.7</v>
      </c>
      <c r="T84" s="6">
        <v>0.14000000000000001</v>
      </c>
      <c r="U84" s="6">
        <f t="shared" ref="U84:U117" si="15">T84/(R84+S84)</f>
        <v>4.8899755501222502E-3</v>
      </c>
      <c r="V84" s="6">
        <f t="shared" ref="V84:V117" si="16">Q84/(R84+S84)</f>
        <v>0.40726510653161024</v>
      </c>
      <c r="W84" s="6">
        <f t="shared" ref="W84:W117" si="17">(T84+Q84)/(R84+S84)</f>
        <v>0.41215508208173246</v>
      </c>
    </row>
    <row r="85" spans="1:23" x14ac:dyDescent="0.2">
      <c r="A85">
        <v>2003</v>
      </c>
      <c r="B85" t="s">
        <v>15</v>
      </c>
      <c r="C85" t="s">
        <v>25</v>
      </c>
      <c r="D85" t="s">
        <v>31</v>
      </c>
      <c r="E85" t="s">
        <v>33</v>
      </c>
      <c r="F85" t="s">
        <v>35</v>
      </c>
      <c r="G85" t="s">
        <v>39</v>
      </c>
      <c r="H85" t="s">
        <v>52</v>
      </c>
      <c r="I85" t="s">
        <v>55</v>
      </c>
      <c r="J85" t="s">
        <v>58</v>
      </c>
      <c r="K85">
        <v>70.192555100000007</v>
      </c>
      <c r="L85">
        <v>-53.398693899999998</v>
      </c>
      <c r="M85">
        <v>70.192555100000007</v>
      </c>
      <c r="N85">
        <v>-53.398693899999998</v>
      </c>
      <c r="O85" s="6">
        <v>3.63</v>
      </c>
      <c r="P85" s="6">
        <v>7.62</v>
      </c>
      <c r="Q85" s="6">
        <f t="shared" si="14"/>
        <v>11.25</v>
      </c>
      <c r="R85" s="6">
        <v>9.59</v>
      </c>
      <c r="S85" s="6">
        <v>18.5</v>
      </c>
      <c r="T85" s="6">
        <v>0.09</v>
      </c>
      <c r="U85" s="6">
        <f t="shared" si="15"/>
        <v>3.2039871840512635E-3</v>
      </c>
      <c r="V85" s="6">
        <f t="shared" si="16"/>
        <v>0.40049839800640796</v>
      </c>
      <c r="W85" s="6">
        <f t="shared" si="17"/>
        <v>0.40370238519045926</v>
      </c>
    </row>
    <row r="86" spans="1:23" x14ac:dyDescent="0.2">
      <c r="A86">
        <v>2003</v>
      </c>
      <c r="B86" t="s">
        <v>15</v>
      </c>
      <c r="C86" t="s">
        <v>25</v>
      </c>
      <c r="D86" t="s">
        <v>31</v>
      </c>
      <c r="E86" t="s">
        <v>33</v>
      </c>
      <c r="F86" t="s">
        <v>35</v>
      </c>
      <c r="G86" t="s">
        <v>39</v>
      </c>
      <c r="H86" t="s">
        <v>52</v>
      </c>
      <c r="I86" t="s">
        <v>55</v>
      </c>
      <c r="J86" t="s">
        <v>58</v>
      </c>
      <c r="K86">
        <v>70.084423000000001</v>
      </c>
      <c r="L86">
        <v>-53.557236699999997</v>
      </c>
      <c r="M86">
        <v>70.084423000000001</v>
      </c>
      <c r="N86">
        <v>-53.557236699999997</v>
      </c>
      <c r="O86" s="6">
        <v>3.78</v>
      </c>
      <c r="P86" s="6">
        <v>7.72</v>
      </c>
      <c r="Q86" s="6">
        <f t="shared" si="14"/>
        <v>11.5</v>
      </c>
      <c r="R86" s="6">
        <v>8.9</v>
      </c>
      <c r="S86" s="6">
        <v>18.11</v>
      </c>
      <c r="T86" s="6">
        <v>0.17</v>
      </c>
      <c r="U86" s="6">
        <f t="shared" si="15"/>
        <v>6.2939651980747878E-3</v>
      </c>
      <c r="V86" s="6">
        <f t="shared" si="16"/>
        <v>0.42576823398741209</v>
      </c>
      <c r="W86" s="6">
        <f t="shared" si="17"/>
        <v>0.43206219918548688</v>
      </c>
    </row>
    <row r="87" spans="1:23" x14ac:dyDescent="0.2">
      <c r="A87">
        <v>2003</v>
      </c>
      <c r="B87" t="s">
        <v>15</v>
      </c>
      <c r="C87" t="s">
        <v>25</v>
      </c>
      <c r="D87" t="s">
        <v>31</v>
      </c>
      <c r="E87" t="s">
        <v>33</v>
      </c>
      <c r="F87" t="s">
        <v>35</v>
      </c>
      <c r="G87" t="s">
        <v>39</v>
      </c>
      <c r="H87" t="s">
        <v>52</v>
      </c>
      <c r="I87" t="s">
        <v>55</v>
      </c>
      <c r="J87" t="s">
        <v>58</v>
      </c>
      <c r="K87">
        <v>70.205072599999994</v>
      </c>
      <c r="L87">
        <v>-53.426041900000001</v>
      </c>
      <c r="M87">
        <v>70.205072599999994</v>
      </c>
      <c r="N87">
        <v>-53.426041900000001</v>
      </c>
      <c r="O87" s="6">
        <v>2.84</v>
      </c>
      <c r="P87" s="6">
        <v>8.0500000000000007</v>
      </c>
      <c r="Q87" s="6">
        <f t="shared" si="14"/>
        <v>10.89</v>
      </c>
      <c r="R87" s="6">
        <v>9.93</v>
      </c>
      <c r="S87" s="6">
        <v>18.809999999999999</v>
      </c>
      <c r="T87" s="6">
        <v>0.1</v>
      </c>
      <c r="U87" s="6">
        <f t="shared" si="15"/>
        <v>3.4794711203897013E-3</v>
      </c>
      <c r="V87" s="6">
        <f t="shared" si="16"/>
        <v>0.37891440501043844</v>
      </c>
      <c r="W87" s="6">
        <f t="shared" si="17"/>
        <v>0.38239387613082815</v>
      </c>
    </row>
    <row r="88" spans="1:23" x14ac:dyDescent="0.2">
      <c r="A88">
        <v>2016</v>
      </c>
      <c r="B88" t="s">
        <v>16</v>
      </c>
      <c r="C88" t="s">
        <v>28</v>
      </c>
      <c r="D88" t="s">
        <v>31</v>
      </c>
      <c r="E88" t="s">
        <v>33</v>
      </c>
      <c r="F88" t="s">
        <v>35</v>
      </c>
      <c r="G88" t="s">
        <v>37</v>
      </c>
      <c r="H88" t="s">
        <v>43</v>
      </c>
      <c r="I88" t="s">
        <v>54</v>
      </c>
      <c r="J88" t="s">
        <v>58</v>
      </c>
      <c r="K88">
        <v>71.975800000000007</v>
      </c>
      <c r="L88">
        <v>-54.9833</v>
      </c>
      <c r="M88">
        <v>71.975800000000007</v>
      </c>
      <c r="N88">
        <v>-54.9833</v>
      </c>
      <c r="O88" s="6">
        <v>3.9950000000000001</v>
      </c>
      <c r="P88" s="6">
        <v>10.38</v>
      </c>
      <c r="Q88" s="6">
        <f t="shared" si="14"/>
        <v>14.375</v>
      </c>
      <c r="R88" s="6">
        <v>10.25</v>
      </c>
      <c r="S88" s="6">
        <v>5.66</v>
      </c>
      <c r="T88" s="6">
        <v>0.35599999999999998</v>
      </c>
      <c r="U88" s="6">
        <f t="shared" ref="U88:U93" si="18">T88/(R88+S88)</f>
        <v>2.2375864236329351E-2</v>
      </c>
      <c r="V88" s="6">
        <f t="shared" ref="V88:V93" si="19">Q88/(R88+S88)</f>
        <v>0.90351979886863609</v>
      </c>
      <c r="W88" s="6">
        <f t="shared" ref="W88:W93" si="20">(T88+Q88)/(R88+S88)</f>
        <v>0.92589566310496541</v>
      </c>
    </row>
    <row r="89" spans="1:23" x14ac:dyDescent="0.2">
      <c r="A89">
        <v>2016</v>
      </c>
      <c r="B89" t="s">
        <v>16</v>
      </c>
      <c r="C89" t="s">
        <v>27</v>
      </c>
      <c r="D89" t="s">
        <v>31</v>
      </c>
      <c r="E89" t="s">
        <v>33</v>
      </c>
      <c r="F89" t="s">
        <v>35</v>
      </c>
      <c r="G89" t="s">
        <v>37</v>
      </c>
      <c r="H89" t="s">
        <v>43</v>
      </c>
      <c r="I89" t="s">
        <v>54</v>
      </c>
      <c r="J89" t="s">
        <v>58</v>
      </c>
      <c r="K89">
        <v>71.039699999999996</v>
      </c>
      <c r="L89">
        <v>-53.724200000000003</v>
      </c>
      <c r="M89">
        <v>71.039699999999996</v>
      </c>
      <c r="N89">
        <v>-53.724200000000003</v>
      </c>
      <c r="O89" s="6">
        <v>5.056</v>
      </c>
      <c r="P89" s="6">
        <v>8.75</v>
      </c>
      <c r="Q89" s="6">
        <f t="shared" si="14"/>
        <v>13.806000000000001</v>
      </c>
      <c r="R89" s="6">
        <v>9.7089999999999996</v>
      </c>
      <c r="S89" s="6">
        <v>5.3380000000000001</v>
      </c>
      <c r="T89" s="6">
        <v>0.41599999999999998</v>
      </c>
      <c r="U89" s="6">
        <f t="shared" si="18"/>
        <v>2.7646706984781017E-2</v>
      </c>
      <c r="V89" s="6">
        <f t="shared" si="19"/>
        <v>0.91752508805742006</v>
      </c>
      <c r="W89" s="6">
        <f t="shared" si="20"/>
        <v>0.94517179504220117</v>
      </c>
    </row>
    <row r="90" spans="1:23" x14ac:dyDescent="0.2">
      <c r="A90">
        <v>2016</v>
      </c>
      <c r="B90" t="s">
        <v>16</v>
      </c>
      <c r="C90" t="s">
        <v>27</v>
      </c>
      <c r="D90" t="s">
        <v>31</v>
      </c>
      <c r="E90" t="s">
        <v>33</v>
      </c>
      <c r="F90" t="s">
        <v>35</v>
      </c>
      <c r="G90" t="s">
        <v>37</v>
      </c>
      <c r="H90" t="s">
        <v>43</v>
      </c>
      <c r="I90" t="s">
        <v>54</v>
      </c>
      <c r="J90" t="s">
        <v>58</v>
      </c>
      <c r="K90">
        <v>71.061700000000002</v>
      </c>
      <c r="L90">
        <v>-53.835000000000001</v>
      </c>
      <c r="M90">
        <v>71.061700000000002</v>
      </c>
      <c r="N90">
        <v>-53.835000000000001</v>
      </c>
      <c r="O90" s="6">
        <v>2.556</v>
      </c>
      <c r="P90" s="6">
        <v>11.06</v>
      </c>
      <c r="Q90" s="6">
        <f t="shared" si="14"/>
        <v>13.616</v>
      </c>
      <c r="R90" s="6">
        <v>9.64</v>
      </c>
      <c r="S90" s="6">
        <v>4.5069999999999997</v>
      </c>
      <c r="T90" s="6">
        <v>0.44</v>
      </c>
      <c r="U90" s="6">
        <f t="shared" si="18"/>
        <v>3.1102000424118186E-2</v>
      </c>
      <c r="V90" s="6">
        <f t="shared" si="19"/>
        <v>0.96246554039725729</v>
      </c>
      <c r="W90" s="6">
        <f t="shared" si="20"/>
        <v>0.99356754082137544</v>
      </c>
    </row>
    <row r="91" spans="1:23" x14ac:dyDescent="0.2">
      <c r="A91" s="27">
        <v>2016</v>
      </c>
      <c r="B91" s="27" t="s">
        <v>16</v>
      </c>
      <c r="C91" s="27" t="s">
        <v>29</v>
      </c>
      <c r="D91" s="27" t="s">
        <v>31</v>
      </c>
      <c r="E91" s="27" t="s">
        <v>33</v>
      </c>
      <c r="F91" s="27" t="s">
        <v>35</v>
      </c>
      <c r="G91" s="27" t="s">
        <v>37</v>
      </c>
      <c r="H91" s="27" t="s">
        <v>43</v>
      </c>
      <c r="I91" s="27" t="s">
        <v>54</v>
      </c>
      <c r="J91" s="27" t="s">
        <v>58</v>
      </c>
      <c r="K91" s="27">
        <v>71.786699999999996</v>
      </c>
      <c r="L91" s="27">
        <v>-55.381700000000002</v>
      </c>
      <c r="M91" s="27">
        <v>71.786699999999996</v>
      </c>
      <c r="N91" s="27">
        <v>-55.381700000000002</v>
      </c>
      <c r="O91" s="28">
        <v>4.0830000000000002</v>
      </c>
      <c r="P91" s="28">
        <v>11.38</v>
      </c>
      <c r="Q91" s="28">
        <f t="shared" si="14"/>
        <v>15.463000000000001</v>
      </c>
      <c r="R91" s="28">
        <v>10.210000000000001</v>
      </c>
      <c r="S91" s="28">
        <v>4.8499999999999996</v>
      </c>
      <c r="T91" s="28">
        <v>0.38</v>
      </c>
      <c r="U91" s="28">
        <f t="shared" si="18"/>
        <v>2.5232403718459494E-2</v>
      </c>
      <c r="V91" s="28">
        <f t="shared" si="19"/>
        <v>1.0267596281540505</v>
      </c>
      <c r="W91" s="28">
        <f t="shared" si="20"/>
        <v>1.05199203187251</v>
      </c>
    </row>
    <row r="92" spans="1:23" x14ac:dyDescent="0.2">
      <c r="A92">
        <v>2016</v>
      </c>
      <c r="B92" t="s">
        <v>16</v>
      </c>
      <c r="C92" t="s">
        <v>26</v>
      </c>
      <c r="D92" t="s">
        <v>31</v>
      </c>
      <c r="E92" t="s">
        <v>33</v>
      </c>
      <c r="F92" t="s">
        <v>35</v>
      </c>
      <c r="G92" t="s">
        <v>37</v>
      </c>
      <c r="H92" t="s">
        <v>43</v>
      </c>
      <c r="I92" t="s">
        <v>54</v>
      </c>
      <c r="J92" t="s">
        <v>58</v>
      </c>
      <c r="K92">
        <v>71.883300000000006</v>
      </c>
      <c r="L92">
        <v>-54.976700000000001</v>
      </c>
      <c r="M92">
        <v>71.883300000000006</v>
      </c>
      <c r="N92">
        <v>-54.976700000000001</v>
      </c>
      <c r="O92" s="6">
        <v>5.94</v>
      </c>
      <c r="P92" s="6">
        <v>7.49</v>
      </c>
      <c r="Q92" s="6">
        <f t="shared" si="14"/>
        <v>13.43</v>
      </c>
      <c r="R92" s="6">
        <v>10.76</v>
      </c>
      <c r="S92" s="6">
        <v>5.6</v>
      </c>
      <c r="T92" s="6">
        <v>0.24</v>
      </c>
      <c r="U92" s="6">
        <f t="shared" si="18"/>
        <v>1.4669926650366748E-2</v>
      </c>
      <c r="V92" s="6">
        <f t="shared" si="19"/>
        <v>0.82090464547677267</v>
      </c>
      <c r="W92" s="6">
        <f t="shared" si="20"/>
        <v>0.83557457212713937</v>
      </c>
    </row>
    <row r="93" spans="1:23" s="2" customFormat="1" x14ac:dyDescent="0.2">
      <c r="A93" s="2">
        <v>2016</v>
      </c>
      <c r="B93" s="2" t="s">
        <v>16</v>
      </c>
      <c r="C93" s="2" t="s">
        <v>26</v>
      </c>
      <c r="D93" s="2" t="s">
        <v>31</v>
      </c>
      <c r="E93" s="2" t="s">
        <v>33</v>
      </c>
      <c r="F93" s="2" t="s">
        <v>35</v>
      </c>
      <c r="G93" s="2" t="s">
        <v>37</v>
      </c>
      <c r="H93" s="2" t="s">
        <v>43</v>
      </c>
      <c r="I93" s="2" t="s">
        <v>54</v>
      </c>
      <c r="J93" s="2" t="s">
        <v>58</v>
      </c>
      <c r="K93" s="2">
        <v>71.885000000000005</v>
      </c>
      <c r="L93" s="2">
        <v>-54.976700000000001</v>
      </c>
      <c r="M93" s="2">
        <v>71.885000000000005</v>
      </c>
      <c r="N93" s="2">
        <v>-54.976700000000001</v>
      </c>
      <c r="O93" s="7">
        <v>4.26</v>
      </c>
      <c r="P93" s="7">
        <v>8.92</v>
      </c>
      <c r="Q93" s="7">
        <f t="shared" si="14"/>
        <v>13.18</v>
      </c>
      <c r="R93" s="7">
        <v>10.97</v>
      </c>
      <c r="S93" s="7">
        <v>6.19</v>
      </c>
      <c r="T93" s="7">
        <v>0.23</v>
      </c>
      <c r="U93" s="7">
        <f t="shared" si="18"/>
        <v>1.3403263403263404E-2</v>
      </c>
      <c r="V93" s="7">
        <f t="shared" si="19"/>
        <v>0.76806526806526809</v>
      </c>
      <c r="W93" s="7">
        <f t="shared" si="20"/>
        <v>0.78146853146853146</v>
      </c>
    </row>
    <row r="94" spans="1:23" x14ac:dyDescent="0.2">
      <c r="A94">
        <v>2019</v>
      </c>
      <c r="B94" t="s">
        <v>17</v>
      </c>
      <c r="C94" t="s">
        <v>19</v>
      </c>
      <c r="D94" t="s">
        <v>31</v>
      </c>
      <c r="E94" t="s">
        <v>33</v>
      </c>
      <c r="F94" t="s">
        <v>35</v>
      </c>
      <c r="G94" t="s">
        <v>37</v>
      </c>
      <c r="I94" t="s">
        <v>56</v>
      </c>
      <c r="J94" t="s">
        <v>58</v>
      </c>
      <c r="K94">
        <v>71.47</v>
      </c>
      <c r="L94">
        <v>-53.973999999999997</v>
      </c>
      <c r="M94">
        <v>71.47</v>
      </c>
      <c r="N94">
        <v>-53.973999999999997</v>
      </c>
      <c r="O94" s="6"/>
      <c r="P94" s="6">
        <v>11.4</v>
      </c>
      <c r="Q94" s="6">
        <f t="shared" si="14"/>
        <v>11.4</v>
      </c>
      <c r="R94" s="6">
        <v>10.1</v>
      </c>
      <c r="S94" s="6">
        <v>13.2</v>
      </c>
      <c r="T94" s="6">
        <v>0.15</v>
      </c>
      <c r="U94" s="6">
        <f t="shared" si="15"/>
        <v>6.4377682403433485E-3</v>
      </c>
      <c r="V94" s="6">
        <f t="shared" si="16"/>
        <v>0.48927038626609448</v>
      </c>
      <c r="W94" s="6">
        <f t="shared" si="17"/>
        <v>0.49570815450643785</v>
      </c>
    </row>
    <row r="95" spans="1:23" x14ac:dyDescent="0.2">
      <c r="A95">
        <v>2019</v>
      </c>
      <c r="B95" t="s">
        <v>17</v>
      </c>
      <c r="C95" t="s">
        <v>19</v>
      </c>
      <c r="D95" t="s">
        <v>31</v>
      </c>
      <c r="E95" t="s">
        <v>33</v>
      </c>
      <c r="F95" t="s">
        <v>35</v>
      </c>
      <c r="G95" t="s">
        <v>37</v>
      </c>
      <c r="I95" t="s">
        <v>56</v>
      </c>
      <c r="J95" t="s">
        <v>58</v>
      </c>
      <c r="K95">
        <v>71.47</v>
      </c>
      <c r="L95">
        <v>-53.973999999999997</v>
      </c>
      <c r="M95">
        <v>71.47</v>
      </c>
      <c r="N95">
        <v>-53.973999999999997</v>
      </c>
      <c r="O95" s="6"/>
      <c r="P95" s="6">
        <v>9.6</v>
      </c>
      <c r="Q95" s="6">
        <f t="shared" si="14"/>
        <v>9.6</v>
      </c>
      <c r="R95" s="6">
        <v>11.2</v>
      </c>
      <c r="S95" s="6">
        <v>8</v>
      </c>
      <c r="T95" s="6">
        <v>0.15</v>
      </c>
      <c r="U95" s="6">
        <f t="shared" si="15"/>
        <v>7.8125E-3</v>
      </c>
      <c r="V95" s="6">
        <f t="shared" si="16"/>
        <v>0.5</v>
      </c>
      <c r="W95" s="6">
        <f t="shared" si="17"/>
        <v>0.5078125</v>
      </c>
    </row>
    <row r="96" spans="1:23" x14ac:dyDescent="0.2">
      <c r="A96">
        <v>2019</v>
      </c>
      <c r="B96" t="s">
        <v>17</v>
      </c>
      <c r="C96" t="s">
        <v>19</v>
      </c>
      <c r="D96" t="s">
        <v>31</v>
      </c>
      <c r="E96" t="s">
        <v>33</v>
      </c>
      <c r="F96" t="s">
        <v>35</v>
      </c>
      <c r="G96" t="s">
        <v>37</v>
      </c>
      <c r="I96" t="s">
        <v>56</v>
      </c>
      <c r="J96" t="s">
        <v>58</v>
      </c>
      <c r="K96">
        <v>71.445999999999998</v>
      </c>
      <c r="L96">
        <v>-53.936</v>
      </c>
      <c r="M96">
        <v>71.445999999999998</v>
      </c>
      <c r="N96">
        <v>-53.936</v>
      </c>
      <c r="O96" s="6"/>
      <c r="P96" s="6">
        <v>9.5</v>
      </c>
      <c r="Q96" s="6">
        <f t="shared" si="14"/>
        <v>9.5</v>
      </c>
      <c r="R96" s="6">
        <v>11.5</v>
      </c>
      <c r="S96" s="6">
        <v>7.4</v>
      </c>
      <c r="T96" s="6">
        <v>0.15</v>
      </c>
      <c r="U96" s="6">
        <f t="shared" si="15"/>
        <v>7.9365079365079361E-3</v>
      </c>
      <c r="V96" s="6">
        <f t="shared" si="16"/>
        <v>0.50264550264550267</v>
      </c>
      <c r="W96" s="6">
        <f t="shared" si="17"/>
        <v>0.51058201058201069</v>
      </c>
    </row>
    <row r="97" spans="1:23" x14ac:dyDescent="0.2">
      <c r="A97">
        <v>2019</v>
      </c>
      <c r="B97" t="s">
        <v>17</v>
      </c>
      <c r="C97" t="s">
        <v>19</v>
      </c>
      <c r="D97" t="s">
        <v>31</v>
      </c>
      <c r="E97" t="s">
        <v>33</v>
      </c>
      <c r="F97" t="s">
        <v>35</v>
      </c>
      <c r="G97" t="s">
        <v>37</v>
      </c>
      <c r="I97" t="s">
        <v>56</v>
      </c>
      <c r="J97" t="s">
        <v>58</v>
      </c>
      <c r="K97">
        <v>71.445999999999998</v>
      </c>
      <c r="L97">
        <v>-53.936</v>
      </c>
      <c r="M97">
        <v>71.445999999999998</v>
      </c>
      <c r="N97">
        <v>-53.936</v>
      </c>
      <c r="O97" s="6"/>
      <c r="P97" s="6">
        <v>9.9</v>
      </c>
      <c r="Q97" s="6">
        <f t="shared" si="14"/>
        <v>9.9</v>
      </c>
      <c r="R97" s="6">
        <v>10</v>
      </c>
      <c r="S97" s="6">
        <v>8.1999999999999993</v>
      </c>
      <c r="T97" s="6">
        <v>0.15</v>
      </c>
      <c r="U97" s="6">
        <f t="shared" si="15"/>
        <v>8.241758241758242E-3</v>
      </c>
      <c r="V97" s="6">
        <f t="shared" si="16"/>
        <v>0.54395604395604402</v>
      </c>
      <c r="W97" s="6">
        <f t="shared" si="17"/>
        <v>0.55219780219780223</v>
      </c>
    </row>
    <row r="98" spans="1:23" x14ac:dyDescent="0.2">
      <c r="A98">
        <v>2019</v>
      </c>
      <c r="B98" t="s">
        <v>17</v>
      </c>
      <c r="C98" t="s">
        <v>19</v>
      </c>
      <c r="D98" t="s">
        <v>31</v>
      </c>
      <c r="E98" t="s">
        <v>33</v>
      </c>
      <c r="F98" t="s">
        <v>35</v>
      </c>
      <c r="G98" t="s">
        <v>37</v>
      </c>
      <c r="I98" t="s">
        <v>56</v>
      </c>
      <c r="J98" t="s">
        <v>58</v>
      </c>
      <c r="K98">
        <v>71.445999999999998</v>
      </c>
      <c r="L98">
        <v>-53.936</v>
      </c>
      <c r="M98">
        <v>71.445999999999998</v>
      </c>
      <c r="N98">
        <v>-53.936</v>
      </c>
      <c r="O98" s="6"/>
      <c r="P98" s="6">
        <v>9.4</v>
      </c>
      <c r="Q98" s="6">
        <f t="shared" si="14"/>
        <v>9.4</v>
      </c>
      <c r="R98" s="6">
        <v>11.1</v>
      </c>
      <c r="S98" s="6">
        <v>6.2</v>
      </c>
      <c r="T98" s="6">
        <v>0.17</v>
      </c>
      <c r="U98" s="6">
        <f t="shared" si="15"/>
        <v>9.8265895953757228E-3</v>
      </c>
      <c r="V98" s="6">
        <f t="shared" si="16"/>
        <v>0.54335260115606931</v>
      </c>
      <c r="W98" s="6">
        <f t="shared" si="17"/>
        <v>0.55317919075144506</v>
      </c>
    </row>
    <row r="99" spans="1:23" x14ac:dyDescent="0.2">
      <c r="A99">
        <v>2019</v>
      </c>
      <c r="B99" t="s">
        <v>17</v>
      </c>
      <c r="C99" t="s">
        <v>19</v>
      </c>
      <c r="D99" t="s">
        <v>31</v>
      </c>
      <c r="E99" t="s">
        <v>33</v>
      </c>
      <c r="F99" t="s">
        <v>35</v>
      </c>
      <c r="G99" t="s">
        <v>37</v>
      </c>
      <c r="I99" t="s">
        <v>56</v>
      </c>
      <c r="J99" t="s">
        <v>58</v>
      </c>
      <c r="K99">
        <v>71.445999999999998</v>
      </c>
      <c r="L99">
        <v>-53.936</v>
      </c>
      <c r="M99">
        <v>71.445999999999998</v>
      </c>
      <c r="N99">
        <v>-53.936</v>
      </c>
      <c r="O99" s="6"/>
      <c r="P99" s="6">
        <v>9.4</v>
      </c>
      <c r="Q99" s="6">
        <f t="shared" si="14"/>
        <v>9.4</v>
      </c>
      <c r="R99" s="6">
        <v>11.4</v>
      </c>
      <c r="S99" s="6">
        <v>6.3</v>
      </c>
      <c r="T99" s="6">
        <v>0.17</v>
      </c>
      <c r="U99" s="6">
        <f t="shared" si="15"/>
        <v>9.6045197740113001E-3</v>
      </c>
      <c r="V99" s="6">
        <f t="shared" si="16"/>
        <v>0.53107344632768361</v>
      </c>
      <c r="W99" s="6">
        <f t="shared" si="17"/>
        <v>0.54067796610169494</v>
      </c>
    </row>
    <row r="100" spans="1:23" x14ac:dyDescent="0.2">
      <c r="A100">
        <v>2019</v>
      </c>
      <c r="B100" t="s">
        <v>17</v>
      </c>
      <c r="C100" t="s">
        <v>19</v>
      </c>
      <c r="D100" t="s">
        <v>31</v>
      </c>
      <c r="E100" t="s">
        <v>33</v>
      </c>
      <c r="F100" t="s">
        <v>35</v>
      </c>
      <c r="G100" t="s">
        <v>37</v>
      </c>
      <c r="I100" t="s">
        <v>56</v>
      </c>
      <c r="J100" t="s">
        <v>58</v>
      </c>
      <c r="K100">
        <v>71.453000000000003</v>
      </c>
      <c r="L100">
        <v>-53.893000000000001</v>
      </c>
      <c r="M100">
        <v>71.453000000000003</v>
      </c>
      <c r="N100">
        <v>-53.893000000000001</v>
      </c>
      <c r="O100" s="6"/>
      <c r="P100" s="6">
        <v>9.5</v>
      </c>
      <c r="Q100" s="6">
        <f t="shared" si="14"/>
        <v>9.5</v>
      </c>
      <c r="R100" s="6">
        <v>10.7</v>
      </c>
      <c r="S100" s="6">
        <v>6</v>
      </c>
      <c r="T100" s="6">
        <v>0.16</v>
      </c>
      <c r="U100" s="6">
        <f t="shared" si="15"/>
        <v>9.5808383233532933E-3</v>
      </c>
      <c r="V100" s="6">
        <f t="shared" si="16"/>
        <v>0.56886227544910184</v>
      </c>
      <c r="W100" s="6">
        <f t="shared" si="17"/>
        <v>0.57844311377245516</v>
      </c>
    </row>
    <row r="101" spans="1:23" x14ac:dyDescent="0.2">
      <c r="A101">
        <v>2019</v>
      </c>
      <c r="B101" t="s">
        <v>17</v>
      </c>
      <c r="C101" t="s">
        <v>19</v>
      </c>
      <c r="D101" t="s">
        <v>31</v>
      </c>
      <c r="E101" t="s">
        <v>33</v>
      </c>
      <c r="F101" t="s">
        <v>35</v>
      </c>
      <c r="G101" t="s">
        <v>37</v>
      </c>
      <c r="I101" t="s">
        <v>56</v>
      </c>
      <c r="J101" t="s">
        <v>58</v>
      </c>
      <c r="K101">
        <v>71.453000000000003</v>
      </c>
      <c r="L101">
        <v>-53.893000000000001</v>
      </c>
      <c r="M101">
        <v>71.453000000000003</v>
      </c>
      <c r="N101">
        <v>-53.893000000000001</v>
      </c>
      <c r="O101" s="6"/>
      <c r="P101" s="6">
        <v>12.7</v>
      </c>
      <c r="Q101" s="6">
        <f t="shared" si="14"/>
        <v>12.7</v>
      </c>
      <c r="R101" s="6">
        <v>10.5</v>
      </c>
      <c r="S101" s="6">
        <v>5.4</v>
      </c>
      <c r="T101" s="6">
        <v>0.36</v>
      </c>
      <c r="U101" s="6">
        <f t="shared" si="15"/>
        <v>2.2641509433962263E-2</v>
      </c>
      <c r="V101" s="6">
        <f t="shared" si="16"/>
        <v>0.79874213836477981</v>
      </c>
      <c r="W101" s="6">
        <f t="shared" si="17"/>
        <v>0.82138364779874207</v>
      </c>
    </row>
    <row r="102" spans="1:23" x14ac:dyDescent="0.2">
      <c r="A102">
        <v>2019</v>
      </c>
      <c r="B102" t="s">
        <v>17</v>
      </c>
      <c r="C102" t="s">
        <v>19</v>
      </c>
      <c r="D102" t="s">
        <v>31</v>
      </c>
      <c r="E102" t="s">
        <v>33</v>
      </c>
      <c r="F102" t="s">
        <v>35</v>
      </c>
      <c r="G102" t="s">
        <v>37</v>
      </c>
      <c r="I102" t="s">
        <v>56</v>
      </c>
      <c r="J102" t="s">
        <v>58</v>
      </c>
      <c r="K102">
        <v>71.426000000000002</v>
      </c>
      <c r="L102">
        <v>-54.067</v>
      </c>
      <c r="M102">
        <v>71.426000000000002</v>
      </c>
      <c r="N102">
        <v>-54.067</v>
      </c>
      <c r="O102" s="6"/>
      <c r="P102" s="6">
        <v>9.5</v>
      </c>
      <c r="Q102" s="6">
        <f t="shared" si="14"/>
        <v>9.5</v>
      </c>
      <c r="R102" s="6">
        <v>10.6</v>
      </c>
      <c r="S102" s="6">
        <v>6.2</v>
      </c>
      <c r="T102" s="6">
        <v>0.16</v>
      </c>
      <c r="U102" s="6">
        <f t="shared" si="15"/>
        <v>9.5238095238095229E-3</v>
      </c>
      <c r="V102" s="6">
        <f t="shared" si="16"/>
        <v>0.56547619047619047</v>
      </c>
      <c r="W102" s="6">
        <f t="shared" si="17"/>
        <v>0.57499999999999996</v>
      </c>
    </row>
    <row r="103" spans="1:23" x14ac:dyDescent="0.2">
      <c r="A103">
        <v>2019</v>
      </c>
      <c r="B103" t="s">
        <v>17</v>
      </c>
      <c r="C103" t="s">
        <v>19</v>
      </c>
      <c r="D103" t="s">
        <v>31</v>
      </c>
      <c r="E103" t="s">
        <v>33</v>
      </c>
      <c r="F103" t="s">
        <v>35</v>
      </c>
      <c r="G103" t="s">
        <v>37</v>
      </c>
      <c r="I103" t="s">
        <v>56</v>
      </c>
      <c r="J103" t="s">
        <v>58</v>
      </c>
      <c r="K103">
        <v>71.37</v>
      </c>
      <c r="L103">
        <v>-54.604999999999997</v>
      </c>
      <c r="M103">
        <v>71.37</v>
      </c>
      <c r="N103">
        <v>-54.604999999999997</v>
      </c>
      <c r="O103" s="6"/>
      <c r="P103" s="6">
        <v>10.7</v>
      </c>
      <c r="Q103" s="6">
        <f t="shared" si="14"/>
        <v>10.7</v>
      </c>
      <c r="R103" s="6">
        <v>9.6</v>
      </c>
      <c r="S103" s="6">
        <v>12.7</v>
      </c>
      <c r="T103" s="6">
        <v>0.17</v>
      </c>
      <c r="U103" s="6">
        <f t="shared" si="15"/>
        <v>7.6233183856502258E-3</v>
      </c>
      <c r="V103" s="6">
        <f t="shared" si="16"/>
        <v>0.47982062780269064</v>
      </c>
      <c r="W103" s="6">
        <f t="shared" si="17"/>
        <v>0.48744394618834086</v>
      </c>
    </row>
    <row r="104" spans="1:23" x14ac:dyDescent="0.2">
      <c r="A104">
        <v>2019</v>
      </c>
      <c r="B104" t="s">
        <v>17</v>
      </c>
      <c r="C104" t="s">
        <v>19</v>
      </c>
      <c r="D104" t="s">
        <v>31</v>
      </c>
      <c r="E104" t="s">
        <v>33</v>
      </c>
      <c r="F104" t="s">
        <v>35</v>
      </c>
      <c r="G104" t="s">
        <v>37</v>
      </c>
      <c r="I104" t="s">
        <v>56</v>
      </c>
      <c r="J104" t="s">
        <v>58</v>
      </c>
      <c r="K104">
        <v>71.37</v>
      </c>
      <c r="L104">
        <v>-54.604999999999997</v>
      </c>
      <c r="M104">
        <v>71.37</v>
      </c>
      <c r="N104">
        <v>-54.604999999999997</v>
      </c>
      <c r="O104" s="6"/>
      <c r="P104" s="6">
        <v>10.8</v>
      </c>
      <c r="Q104" s="6">
        <f t="shared" si="14"/>
        <v>10.8</v>
      </c>
      <c r="R104" s="6">
        <v>7.2</v>
      </c>
      <c r="S104" s="6">
        <v>23.4</v>
      </c>
      <c r="T104" s="6">
        <v>0.12</v>
      </c>
      <c r="U104" s="6">
        <f t="shared" si="15"/>
        <v>3.9215686274509803E-3</v>
      </c>
      <c r="V104" s="6">
        <f t="shared" si="16"/>
        <v>0.35294117647058826</v>
      </c>
      <c r="W104" s="6">
        <f t="shared" si="17"/>
        <v>0.35686274509803922</v>
      </c>
    </row>
    <row r="105" spans="1:23" x14ac:dyDescent="0.2">
      <c r="A105">
        <v>2019</v>
      </c>
      <c r="B105" t="s">
        <v>17</v>
      </c>
      <c r="C105" t="s">
        <v>19</v>
      </c>
      <c r="D105" t="s">
        <v>31</v>
      </c>
      <c r="E105" t="s">
        <v>33</v>
      </c>
      <c r="F105" t="s">
        <v>35</v>
      </c>
      <c r="G105" t="s">
        <v>37</v>
      </c>
      <c r="I105" t="s">
        <v>56</v>
      </c>
      <c r="J105" t="s">
        <v>58</v>
      </c>
      <c r="K105">
        <v>71.37</v>
      </c>
      <c r="L105">
        <v>-54.604999999999997</v>
      </c>
      <c r="M105">
        <v>71.37</v>
      </c>
      <c r="N105">
        <v>-54.604999999999997</v>
      </c>
      <c r="O105" s="6"/>
      <c r="P105" s="6">
        <v>11.1</v>
      </c>
      <c r="Q105" s="6">
        <f t="shared" si="14"/>
        <v>11.1</v>
      </c>
      <c r="R105" s="6">
        <v>7</v>
      </c>
      <c r="S105" s="6">
        <v>21.6</v>
      </c>
      <c r="T105" s="6">
        <v>0.12</v>
      </c>
      <c r="U105" s="6">
        <f t="shared" si="15"/>
        <v>4.1958041958041958E-3</v>
      </c>
      <c r="V105" s="6">
        <f t="shared" si="16"/>
        <v>0.38811188811188807</v>
      </c>
      <c r="W105" s="6">
        <f t="shared" si="17"/>
        <v>0.39230769230769225</v>
      </c>
    </row>
    <row r="106" spans="1:23" x14ac:dyDescent="0.2">
      <c r="A106">
        <v>2019</v>
      </c>
      <c r="B106" t="s">
        <v>17</v>
      </c>
      <c r="C106" t="s">
        <v>19</v>
      </c>
      <c r="D106" t="s">
        <v>31</v>
      </c>
      <c r="E106" t="s">
        <v>33</v>
      </c>
      <c r="F106" t="s">
        <v>35</v>
      </c>
      <c r="G106" t="s">
        <v>37</v>
      </c>
      <c r="I106" t="s">
        <v>56</v>
      </c>
      <c r="J106" t="s">
        <v>58</v>
      </c>
      <c r="K106">
        <v>71.37</v>
      </c>
      <c r="L106">
        <v>-54.604999999999997</v>
      </c>
      <c r="M106">
        <v>71.37</v>
      </c>
      <c r="N106">
        <v>-54.604999999999997</v>
      </c>
      <c r="O106" s="6"/>
      <c r="P106" s="6">
        <v>10.8</v>
      </c>
      <c r="Q106" s="6">
        <f t="shared" si="14"/>
        <v>10.8</v>
      </c>
      <c r="R106" s="6">
        <v>11</v>
      </c>
      <c r="S106" s="6">
        <v>11.1</v>
      </c>
      <c r="T106" s="6">
        <v>0.16</v>
      </c>
      <c r="U106" s="6">
        <f t="shared" si="15"/>
        <v>7.2398190045248863E-3</v>
      </c>
      <c r="V106" s="6">
        <f t="shared" si="16"/>
        <v>0.48868778280542985</v>
      </c>
      <c r="W106" s="6">
        <f t="shared" si="17"/>
        <v>0.49592760180995477</v>
      </c>
    </row>
    <row r="107" spans="1:23" x14ac:dyDescent="0.2">
      <c r="A107">
        <v>2019</v>
      </c>
      <c r="B107" t="s">
        <v>17</v>
      </c>
      <c r="C107" t="s">
        <v>19</v>
      </c>
      <c r="D107" t="s">
        <v>31</v>
      </c>
      <c r="E107" t="s">
        <v>33</v>
      </c>
      <c r="F107" t="s">
        <v>35</v>
      </c>
      <c r="G107" t="s">
        <v>37</v>
      </c>
      <c r="I107" t="s">
        <v>56</v>
      </c>
      <c r="J107" t="s">
        <v>58</v>
      </c>
      <c r="K107">
        <v>71.367999999999995</v>
      </c>
      <c r="L107">
        <v>-54.603999999999999</v>
      </c>
      <c r="M107">
        <v>71.367999999999995</v>
      </c>
      <c r="N107">
        <v>-54.603999999999999</v>
      </c>
      <c r="O107" s="6"/>
      <c r="P107" s="6">
        <v>10.3</v>
      </c>
      <c r="Q107" s="6">
        <f t="shared" si="14"/>
        <v>10.3</v>
      </c>
      <c r="R107" s="6">
        <v>12.1</v>
      </c>
      <c r="S107" s="6">
        <v>7.3</v>
      </c>
      <c r="T107" s="6">
        <v>0.22</v>
      </c>
      <c r="U107" s="6">
        <f t="shared" si="15"/>
        <v>1.1340206185567012E-2</v>
      </c>
      <c r="V107" s="6">
        <f t="shared" si="16"/>
        <v>0.5309278350515465</v>
      </c>
      <c r="W107" s="6">
        <f t="shared" si="17"/>
        <v>0.54226804123711347</v>
      </c>
    </row>
    <row r="108" spans="1:23" x14ac:dyDescent="0.2">
      <c r="A108">
        <v>2019</v>
      </c>
      <c r="B108" t="s">
        <v>17</v>
      </c>
      <c r="C108" t="s">
        <v>19</v>
      </c>
      <c r="D108" t="s">
        <v>31</v>
      </c>
      <c r="E108" t="s">
        <v>33</v>
      </c>
      <c r="F108" t="s">
        <v>35</v>
      </c>
      <c r="G108" t="s">
        <v>37</v>
      </c>
      <c r="I108" t="s">
        <v>56</v>
      </c>
      <c r="J108" t="s">
        <v>58</v>
      </c>
      <c r="K108">
        <v>71.369</v>
      </c>
      <c r="L108">
        <v>-54.606999999999999</v>
      </c>
      <c r="M108">
        <v>71.369</v>
      </c>
      <c r="N108">
        <v>-54.606999999999999</v>
      </c>
      <c r="O108" s="6"/>
      <c r="P108" s="6">
        <v>10.8</v>
      </c>
      <c r="Q108" s="6">
        <f t="shared" si="14"/>
        <v>10.8</v>
      </c>
      <c r="R108" s="6">
        <v>11</v>
      </c>
      <c r="S108" s="6">
        <v>10.9</v>
      </c>
      <c r="T108" s="6">
        <v>0.16</v>
      </c>
      <c r="U108" s="6">
        <f t="shared" si="15"/>
        <v>7.3059360730593614E-3</v>
      </c>
      <c r="V108" s="6">
        <f t="shared" si="16"/>
        <v>0.49315068493150693</v>
      </c>
      <c r="W108" s="6">
        <f t="shared" si="17"/>
        <v>0.50045662100456623</v>
      </c>
    </row>
    <row r="109" spans="1:23" x14ac:dyDescent="0.2">
      <c r="A109">
        <v>2019</v>
      </c>
      <c r="B109" t="s">
        <v>17</v>
      </c>
      <c r="C109" t="s">
        <v>19</v>
      </c>
      <c r="D109" t="s">
        <v>31</v>
      </c>
      <c r="E109" t="s">
        <v>33</v>
      </c>
      <c r="F109" t="s">
        <v>35</v>
      </c>
      <c r="G109" t="s">
        <v>37</v>
      </c>
      <c r="I109" t="s">
        <v>56</v>
      </c>
      <c r="J109" t="s">
        <v>58</v>
      </c>
      <c r="K109">
        <v>71.385999999999996</v>
      </c>
      <c r="L109">
        <v>-54.3</v>
      </c>
      <c r="M109">
        <v>71.385999999999996</v>
      </c>
      <c r="N109">
        <v>-54.3</v>
      </c>
      <c r="O109" s="6"/>
      <c r="P109" s="6">
        <v>15.1</v>
      </c>
      <c r="Q109" s="6">
        <f t="shared" si="14"/>
        <v>15.1</v>
      </c>
      <c r="R109" s="6">
        <v>9.8000000000000007</v>
      </c>
      <c r="S109" s="6">
        <v>4.7</v>
      </c>
      <c r="T109" s="6">
        <v>0.54</v>
      </c>
      <c r="U109" s="6">
        <f t="shared" si="15"/>
        <v>3.7241379310344831E-2</v>
      </c>
      <c r="V109" s="6">
        <f t="shared" si="16"/>
        <v>1.0413793103448277</v>
      </c>
      <c r="W109" s="6">
        <f t="shared" si="17"/>
        <v>1.0786206896551724</v>
      </c>
    </row>
    <row r="110" spans="1:23" x14ac:dyDescent="0.2">
      <c r="A110">
        <v>2019</v>
      </c>
      <c r="B110" t="s">
        <v>17</v>
      </c>
      <c r="C110" t="s">
        <v>19</v>
      </c>
      <c r="D110" t="s">
        <v>31</v>
      </c>
      <c r="E110" t="s">
        <v>33</v>
      </c>
      <c r="F110" t="s">
        <v>35</v>
      </c>
      <c r="G110" t="s">
        <v>37</v>
      </c>
      <c r="I110" t="s">
        <v>56</v>
      </c>
      <c r="J110" t="s">
        <v>58</v>
      </c>
      <c r="K110">
        <v>71.363</v>
      </c>
      <c r="L110">
        <v>-54.679000000000002</v>
      </c>
      <c r="M110">
        <v>71.363</v>
      </c>
      <c r="N110">
        <v>-54.679000000000002</v>
      </c>
      <c r="O110" s="6"/>
      <c r="P110" s="6">
        <v>11</v>
      </c>
      <c r="Q110" s="6">
        <f t="shared" si="14"/>
        <v>11</v>
      </c>
      <c r="R110" s="6">
        <v>11.1</v>
      </c>
      <c r="S110" s="6">
        <v>9.1</v>
      </c>
      <c r="T110" s="6">
        <v>0.14000000000000001</v>
      </c>
      <c r="U110" s="6">
        <f t="shared" si="15"/>
        <v>6.9306930693069316E-3</v>
      </c>
      <c r="V110" s="6">
        <f t="shared" si="16"/>
        <v>0.54455445544554459</v>
      </c>
      <c r="W110" s="6">
        <f t="shared" si="17"/>
        <v>0.55148514851485153</v>
      </c>
    </row>
    <row r="111" spans="1:23" x14ac:dyDescent="0.2">
      <c r="A111">
        <v>2019</v>
      </c>
      <c r="B111" t="s">
        <v>17</v>
      </c>
      <c r="C111" t="s">
        <v>19</v>
      </c>
      <c r="D111" t="s">
        <v>31</v>
      </c>
      <c r="E111" t="s">
        <v>33</v>
      </c>
      <c r="F111" t="s">
        <v>35</v>
      </c>
      <c r="G111" t="s">
        <v>37</v>
      </c>
      <c r="I111" t="s">
        <v>56</v>
      </c>
      <c r="J111" t="s">
        <v>58</v>
      </c>
      <c r="K111">
        <v>71.394999999999996</v>
      </c>
      <c r="L111">
        <v>-54.281999999999996</v>
      </c>
      <c r="M111">
        <v>71.394999999999996</v>
      </c>
      <c r="N111">
        <v>-54.281999999999996</v>
      </c>
      <c r="O111" s="6"/>
      <c r="P111" s="6">
        <v>8.5</v>
      </c>
      <c r="Q111" s="6">
        <f t="shared" si="14"/>
        <v>8.5</v>
      </c>
      <c r="R111" s="6">
        <v>6.5</v>
      </c>
      <c r="S111" s="6">
        <v>13</v>
      </c>
      <c r="T111" s="6">
        <v>0.12</v>
      </c>
      <c r="U111" s="6">
        <f t="shared" si="15"/>
        <v>6.1538461538461538E-3</v>
      </c>
      <c r="V111" s="6">
        <f t="shared" si="16"/>
        <v>0.4358974358974359</v>
      </c>
      <c r="W111" s="6">
        <f t="shared" si="17"/>
        <v>0.44205128205128202</v>
      </c>
    </row>
    <row r="112" spans="1:23" x14ac:dyDescent="0.2">
      <c r="A112">
        <v>2019</v>
      </c>
      <c r="B112" t="s">
        <v>17</v>
      </c>
      <c r="C112" t="s">
        <v>19</v>
      </c>
      <c r="D112" t="s">
        <v>31</v>
      </c>
      <c r="E112" t="s">
        <v>33</v>
      </c>
      <c r="F112" t="s">
        <v>35</v>
      </c>
      <c r="G112" t="s">
        <v>37</v>
      </c>
      <c r="I112" t="s">
        <v>56</v>
      </c>
      <c r="J112" t="s">
        <v>58</v>
      </c>
      <c r="K112">
        <v>71.394000000000005</v>
      </c>
      <c r="L112">
        <v>-54.287999999999997</v>
      </c>
      <c r="M112">
        <v>71.394000000000005</v>
      </c>
      <c r="N112">
        <v>-54.287999999999997</v>
      </c>
      <c r="O112" s="6"/>
      <c r="P112" s="6">
        <v>10.1</v>
      </c>
      <c r="Q112" s="6">
        <f t="shared" si="14"/>
        <v>10.1</v>
      </c>
      <c r="R112" s="6">
        <v>10.1</v>
      </c>
      <c r="S112" s="6">
        <v>8.6999999999999993</v>
      </c>
      <c r="T112" s="6">
        <v>0.15</v>
      </c>
      <c r="U112" s="6">
        <f t="shared" si="15"/>
        <v>7.9787234042553203E-3</v>
      </c>
      <c r="V112" s="6">
        <f t="shared" si="16"/>
        <v>0.53723404255319152</v>
      </c>
      <c r="W112" s="6">
        <f t="shared" si="17"/>
        <v>0.54521276595744694</v>
      </c>
    </row>
    <row r="113" spans="1:23" x14ac:dyDescent="0.2">
      <c r="A113">
        <v>2019</v>
      </c>
      <c r="B113" t="s">
        <v>17</v>
      </c>
      <c r="C113" t="s">
        <v>19</v>
      </c>
      <c r="D113" t="s">
        <v>31</v>
      </c>
      <c r="E113" t="s">
        <v>33</v>
      </c>
      <c r="F113" t="s">
        <v>35</v>
      </c>
      <c r="G113" t="s">
        <v>37</v>
      </c>
      <c r="I113" t="s">
        <v>56</v>
      </c>
      <c r="J113" t="s">
        <v>58</v>
      </c>
      <c r="K113">
        <v>71.394000000000005</v>
      </c>
      <c r="L113">
        <v>-54.286999999999999</v>
      </c>
      <c r="M113">
        <v>71.394000000000005</v>
      </c>
      <c r="N113">
        <v>-54.286999999999999</v>
      </c>
      <c r="O113" s="6"/>
      <c r="P113" s="6">
        <v>9.1999999999999993</v>
      </c>
      <c r="Q113" s="6">
        <f t="shared" si="14"/>
        <v>9.1999999999999993</v>
      </c>
      <c r="R113" s="6">
        <v>10.8</v>
      </c>
      <c r="S113" s="6">
        <v>8.1999999999999993</v>
      </c>
      <c r="T113" s="6">
        <v>0.17</v>
      </c>
      <c r="U113" s="6">
        <f t="shared" si="15"/>
        <v>8.9473684210526327E-3</v>
      </c>
      <c r="V113" s="6">
        <f t="shared" si="16"/>
        <v>0.48421052631578942</v>
      </c>
      <c r="W113" s="6">
        <f t="shared" si="17"/>
        <v>0.49315789473684207</v>
      </c>
    </row>
    <row r="114" spans="1:23" x14ac:dyDescent="0.2">
      <c r="A114">
        <v>2019</v>
      </c>
      <c r="B114" t="s">
        <v>17</v>
      </c>
      <c r="C114" t="s">
        <v>19</v>
      </c>
      <c r="D114" t="s">
        <v>31</v>
      </c>
      <c r="E114" t="s">
        <v>33</v>
      </c>
      <c r="F114" t="s">
        <v>35</v>
      </c>
      <c r="G114" t="s">
        <v>37</v>
      </c>
      <c r="I114" t="s">
        <v>56</v>
      </c>
      <c r="J114" t="s">
        <v>58</v>
      </c>
      <c r="K114">
        <v>71.373999999999995</v>
      </c>
      <c r="L114">
        <v>-54.359000000000002</v>
      </c>
      <c r="M114">
        <v>71.373999999999995</v>
      </c>
      <c r="N114">
        <v>-54.359000000000002</v>
      </c>
      <c r="O114" s="6"/>
      <c r="P114" s="6">
        <v>13.5</v>
      </c>
      <c r="Q114" s="6">
        <f t="shared" si="14"/>
        <v>13.5</v>
      </c>
      <c r="R114" s="6">
        <v>10.7</v>
      </c>
      <c r="S114" s="6">
        <v>5.9</v>
      </c>
      <c r="T114" s="6">
        <v>0.71</v>
      </c>
      <c r="U114" s="6">
        <f t="shared" si="15"/>
        <v>4.2771084337349392E-2</v>
      </c>
      <c r="V114" s="6">
        <f t="shared" si="16"/>
        <v>0.81325301204819267</v>
      </c>
      <c r="W114" s="6">
        <f t="shared" si="17"/>
        <v>0.85602409638554211</v>
      </c>
    </row>
    <row r="115" spans="1:23" x14ac:dyDescent="0.2">
      <c r="A115">
        <v>2019</v>
      </c>
      <c r="B115" t="s">
        <v>17</v>
      </c>
      <c r="C115" t="s">
        <v>19</v>
      </c>
      <c r="D115" t="s">
        <v>31</v>
      </c>
      <c r="E115" t="s">
        <v>33</v>
      </c>
      <c r="F115" t="s">
        <v>35</v>
      </c>
      <c r="G115" t="s">
        <v>37</v>
      </c>
      <c r="I115" t="s">
        <v>56</v>
      </c>
      <c r="J115" t="s">
        <v>58</v>
      </c>
      <c r="K115">
        <v>71.378</v>
      </c>
      <c r="L115">
        <v>-54.366999999999997</v>
      </c>
      <c r="M115">
        <v>71.378</v>
      </c>
      <c r="N115">
        <v>-54.366999999999997</v>
      </c>
      <c r="O115" s="6"/>
      <c r="P115" s="6">
        <v>11.3</v>
      </c>
      <c r="Q115" s="6">
        <f t="shared" si="14"/>
        <v>11.3</v>
      </c>
      <c r="R115" s="6">
        <v>7.7</v>
      </c>
      <c r="S115" s="6">
        <v>21.7</v>
      </c>
      <c r="T115" s="6">
        <v>0.13</v>
      </c>
      <c r="U115" s="6">
        <f t="shared" si="15"/>
        <v>4.4217687074829936E-3</v>
      </c>
      <c r="V115" s="6">
        <f t="shared" si="16"/>
        <v>0.38435374149659868</v>
      </c>
      <c r="W115" s="6">
        <f t="shared" si="17"/>
        <v>0.38877551020408169</v>
      </c>
    </row>
    <row r="116" spans="1:23" x14ac:dyDescent="0.2">
      <c r="A116">
        <v>2019</v>
      </c>
      <c r="B116" t="s">
        <v>17</v>
      </c>
      <c r="C116" t="s">
        <v>19</v>
      </c>
      <c r="D116" t="s">
        <v>31</v>
      </c>
      <c r="E116" t="s">
        <v>33</v>
      </c>
      <c r="F116" t="s">
        <v>35</v>
      </c>
      <c r="G116" t="s">
        <v>37</v>
      </c>
      <c r="I116" t="s">
        <v>56</v>
      </c>
      <c r="J116" t="s">
        <v>58</v>
      </c>
      <c r="K116">
        <v>71.378</v>
      </c>
      <c r="L116">
        <v>-54.363999999999997</v>
      </c>
      <c r="M116">
        <v>71.378</v>
      </c>
      <c r="N116">
        <v>-54.363999999999997</v>
      </c>
      <c r="O116" s="6"/>
      <c r="P116" s="6">
        <v>11.4</v>
      </c>
      <c r="Q116" s="6">
        <f t="shared" si="14"/>
        <v>11.4</v>
      </c>
      <c r="R116" s="6">
        <v>7.4</v>
      </c>
      <c r="S116" s="6">
        <v>21.7</v>
      </c>
      <c r="T116" s="6">
        <v>0.11</v>
      </c>
      <c r="U116" s="6">
        <f t="shared" si="15"/>
        <v>3.7800687285223368E-3</v>
      </c>
      <c r="V116" s="6">
        <f t="shared" si="16"/>
        <v>0.39175257731958762</v>
      </c>
      <c r="W116" s="6">
        <f t="shared" si="17"/>
        <v>0.39553264604810995</v>
      </c>
    </row>
    <row r="117" spans="1:23" x14ac:dyDescent="0.2">
      <c r="A117">
        <v>2019</v>
      </c>
      <c r="B117" t="s">
        <v>17</v>
      </c>
      <c r="C117" t="s">
        <v>19</v>
      </c>
      <c r="D117" t="s">
        <v>31</v>
      </c>
      <c r="E117" t="s">
        <v>33</v>
      </c>
      <c r="F117" t="s">
        <v>35</v>
      </c>
      <c r="G117" t="s">
        <v>37</v>
      </c>
      <c r="I117" t="s">
        <v>56</v>
      </c>
      <c r="J117" t="s">
        <v>58</v>
      </c>
      <c r="K117">
        <v>71.378</v>
      </c>
      <c r="L117">
        <v>-54.366</v>
      </c>
      <c r="M117">
        <v>71.378</v>
      </c>
      <c r="N117">
        <v>-54.366</v>
      </c>
      <c r="O117" s="6"/>
      <c r="P117" s="6">
        <v>10.9</v>
      </c>
      <c r="Q117" s="6">
        <f t="shared" ref="Q117:Q180" si="21">O117+P117</f>
        <v>10.9</v>
      </c>
      <c r="R117" s="6">
        <v>7.2</v>
      </c>
      <c r="S117" s="6">
        <v>20.9</v>
      </c>
      <c r="T117" s="6">
        <v>0.12</v>
      </c>
      <c r="U117" s="6">
        <f t="shared" si="15"/>
        <v>4.2704626334519576E-3</v>
      </c>
      <c r="V117" s="6">
        <f t="shared" si="16"/>
        <v>0.38790035587188615</v>
      </c>
      <c r="W117" s="6">
        <f t="shared" si="17"/>
        <v>0.39217081850533808</v>
      </c>
    </row>
    <row r="118" spans="1:23" x14ac:dyDescent="0.2">
      <c r="A118">
        <v>2019</v>
      </c>
      <c r="B118" t="s">
        <v>17</v>
      </c>
      <c r="C118" t="s">
        <v>19</v>
      </c>
      <c r="D118" t="s">
        <v>31</v>
      </c>
      <c r="E118" t="s">
        <v>33</v>
      </c>
      <c r="F118" t="s">
        <v>35</v>
      </c>
      <c r="G118" t="s">
        <v>37</v>
      </c>
      <c r="I118" t="s">
        <v>56</v>
      </c>
      <c r="J118" t="s">
        <v>58</v>
      </c>
      <c r="K118">
        <v>71.370999999999995</v>
      </c>
      <c r="L118">
        <v>-54.457999999999998</v>
      </c>
      <c r="M118">
        <v>71.370999999999995</v>
      </c>
      <c r="N118">
        <v>-54.457999999999998</v>
      </c>
      <c r="O118" s="6"/>
      <c r="P118" s="6">
        <v>11.3</v>
      </c>
      <c r="Q118" s="6">
        <f t="shared" si="21"/>
        <v>11.3</v>
      </c>
      <c r="R118" s="6">
        <v>10.6</v>
      </c>
      <c r="S118" s="6">
        <v>13.1</v>
      </c>
      <c r="T118" s="6">
        <v>0.16</v>
      </c>
      <c r="U118" s="6">
        <f t="shared" ref="U118:U181" si="22">T118/(R118+S118)</f>
        <v>6.7510548523206752E-3</v>
      </c>
      <c r="V118" s="6">
        <f t="shared" ref="V118:V181" si="23">Q118/(R118+S118)</f>
        <v>0.47679324894514774</v>
      </c>
      <c r="W118" s="6">
        <f t="shared" ref="W118:W181" si="24">(T118+Q118)/(R118+S118)</f>
        <v>0.48354430379746838</v>
      </c>
    </row>
    <row r="119" spans="1:23" x14ac:dyDescent="0.2">
      <c r="A119">
        <v>2019</v>
      </c>
      <c r="B119" t="s">
        <v>17</v>
      </c>
      <c r="C119" t="s">
        <v>19</v>
      </c>
      <c r="D119" t="s">
        <v>31</v>
      </c>
      <c r="E119" t="s">
        <v>33</v>
      </c>
      <c r="F119" t="s">
        <v>35</v>
      </c>
      <c r="G119" t="s">
        <v>37</v>
      </c>
      <c r="I119" t="s">
        <v>56</v>
      </c>
      <c r="J119" t="s">
        <v>58</v>
      </c>
      <c r="K119">
        <v>71.370999999999995</v>
      </c>
      <c r="L119">
        <v>-54.457000000000001</v>
      </c>
      <c r="M119">
        <v>71.370999999999995</v>
      </c>
      <c r="N119">
        <v>-54.457000000000001</v>
      </c>
      <c r="O119" s="6"/>
      <c r="P119" s="6">
        <v>10.7</v>
      </c>
      <c r="Q119" s="6">
        <f t="shared" si="21"/>
        <v>10.7</v>
      </c>
      <c r="R119" s="6">
        <v>6</v>
      </c>
      <c r="S119" s="6">
        <v>24.6</v>
      </c>
      <c r="T119" s="6">
        <v>0.11</v>
      </c>
      <c r="U119" s="6">
        <f t="shared" si="22"/>
        <v>3.5947712418300652E-3</v>
      </c>
      <c r="V119" s="6">
        <f t="shared" si="23"/>
        <v>0.34967320261437906</v>
      </c>
      <c r="W119" s="6">
        <f t="shared" si="24"/>
        <v>0.35326797385620912</v>
      </c>
    </row>
    <row r="120" spans="1:23" x14ac:dyDescent="0.2">
      <c r="A120">
        <v>2019</v>
      </c>
      <c r="B120" t="s">
        <v>17</v>
      </c>
      <c r="C120" t="s">
        <v>19</v>
      </c>
      <c r="D120" t="s">
        <v>31</v>
      </c>
      <c r="E120" t="s">
        <v>33</v>
      </c>
      <c r="F120" t="s">
        <v>35</v>
      </c>
      <c r="G120" t="s">
        <v>37</v>
      </c>
      <c r="I120" t="s">
        <v>56</v>
      </c>
      <c r="J120" t="s">
        <v>58</v>
      </c>
      <c r="K120">
        <v>71.372</v>
      </c>
      <c r="L120">
        <v>-54.460999999999999</v>
      </c>
      <c r="M120">
        <v>71.372</v>
      </c>
      <c r="N120">
        <v>-54.460999999999999</v>
      </c>
      <c r="O120" s="6"/>
      <c r="P120" s="6">
        <v>12.2</v>
      </c>
      <c r="Q120" s="6">
        <f t="shared" si="21"/>
        <v>12.2</v>
      </c>
      <c r="R120" s="6">
        <v>10.4</v>
      </c>
      <c r="S120" s="6">
        <v>10.8</v>
      </c>
      <c r="T120" s="6">
        <v>0.17</v>
      </c>
      <c r="U120" s="6">
        <f t="shared" si="22"/>
        <v>8.0188679245283018E-3</v>
      </c>
      <c r="V120" s="6">
        <f t="shared" si="23"/>
        <v>0.57547169811320742</v>
      </c>
      <c r="W120" s="6">
        <f t="shared" si="24"/>
        <v>0.58349056603773575</v>
      </c>
    </row>
    <row r="121" spans="1:23" x14ac:dyDescent="0.2">
      <c r="A121">
        <v>2019</v>
      </c>
      <c r="B121" t="s">
        <v>17</v>
      </c>
      <c r="C121" t="s">
        <v>19</v>
      </c>
      <c r="D121" t="s">
        <v>31</v>
      </c>
      <c r="E121" t="s">
        <v>33</v>
      </c>
      <c r="F121" t="s">
        <v>35</v>
      </c>
      <c r="G121" t="s">
        <v>37</v>
      </c>
      <c r="I121" t="s">
        <v>56</v>
      </c>
      <c r="J121" t="s">
        <v>58</v>
      </c>
      <c r="K121">
        <v>71.372</v>
      </c>
      <c r="L121">
        <v>-54.460999999999999</v>
      </c>
      <c r="M121">
        <v>71.372</v>
      </c>
      <c r="N121">
        <v>-54.460999999999999</v>
      </c>
      <c r="O121" s="6"/>
      <c r="P121" s="6">
        <v>10.4</v>
      </c>
      <c r="Q121" s="6">
        <f t="shared" si="21"/>
        <v>10.4</v>
      </c>
      <c r="R121" s="6">
        <v>5.8</v>
      </c>
      <c r="S121" s="6">
        <v>26.2</v>
      </c>
      <c r="T121" s="6">
        <v>0.12</v>
      </c>
      <c r="U121" s="6">
        <f t="shared" si="22"/>
        <v>3.7499999999999999E-3</v>
      </c>
      <c r="V121" s="6">
        <f t="shared" si="23"/>
        <v>0.32500000000000001</v>
      </c>
      <c r="W121" s="6">
        <f t="shared" si="24"/>
        <v>0.32874999999999999</v>
      </c>
    </row>
    <row r="122" spans="1:23" x14ac:dyDescent="0.2">
      <c r="A122">
        <v>2019</v>
      </c>
      <c r="B122" t="s">
        <v>17</v>
      </c>
      <c r="C122" t="s">
        <v>19</v>
      </c>
      <c r="D122" t="s">
        <v>31</v>
      </c>
      <c r="E122" t="s">
        <v>33</v>
      </c>
      <c r="F122" t="s">
        <v>35</v>
      </c>
      <c r="G122" t="s">
        <v>37</v>
      </c>
      <c r="I122" t="s">
        <v>56</v>
      </c>
      <c r="J122" t="s">
        <v>58</v>
      </c>
      <c r="K122">
        <v>71.37</v>
      </c>
      <c r="L122">
        <v>-54.456000000000003</v>
      </c>
      <c r="M122">
        <v>71.37</v>
      </c>
      <c r="N122">
        <v>-54.456000000000003</v>
      </c>
      <c r="O122" s="6"/>
      <c r="P122" s="6">
        <v>11.2</v>
      </c>
      <c r="Q122" s="6">
        <f t="shared" si="21"/>
        <v>11.2</v>
      </c>
      <c r="R122" s="6">
        <v>9.6999999999999993</v>
      </c>
      <c r="S122" s="6">
        <v>15.1</v>
      </c>
      <c r="T122" s="6">
        <v>0.15</v>
      </c>
      <c r="U122" s="6">
        <f t="shared" si="22"/>
        <v>6.0483870967741942E-3</v>
      </c>
      <c r="V122" s="6">
        <f t="shared" si="23"/>
        <v>0.45161290322580649</v>
      </c>
      <c r="W122" s="6">
        <f t="shared" si="24"/>
        <v>0.45766129032258068</v>
      </c>
    </row>
    <row r="123" spans="1:23" x14ac:dyDescent="0.2">
      <c r="A123">
        <v>2019</v>
      </c>
      <c r="B123" t="s">
        <v>17</v>
      </c>
      <c r="C123" t="s">
        <v>19</v>
      </c>
      <c r="D123" t="s">
        <v>31</v>
      </c>
      <c r="E123" t="s">
        <v>33</v>
      </c>
      <c r="F123" t="s">
        <v>35</v>
      </c>
      <c r="G123" t="s">
        <v>37</v>
      </c>
      <c r="I123" t="s">
        <v>56</v>
      </c>
      <c r="J123" t="s">
        <v>58</v>
      </c>
      <c r="K123">
        <v>71.370999999999995</v>
      </c>
      <c r="L123">
        <v>-54.459000000000003</v>
      </c>
      <c r="M123">
        <v>71.370999999999995</v>
      </c>
      <c r="N123">
        <v>-54.459000000000003</v>
      </c>
      <c r="O123" s="6"/>
      <c r="P123" s="6">
        <v>10.4</v>
      </c>
      <c r="Q123" s="6">
        <f t="shared" si="21"/>
        <v>10.4</v>
      </c>
      <c r="R123" s="6">
        <v>6.3</v>
      </c>
      <c r="S123" s="6">
        <v>25.1</v>
      </c>
      <c r="T123" s="6">
        <v>0.11</v>
      </c>
      <c r="U123" s="6">
        <f t="shared" si="22"/>
        <v>3.5031847133757958E-3</v>
      </c>
      <c r="V123" s="6">
        <f t="shared" si="23"/>
        <v>0.33121019108280253</v>
      </c>
      <c r="W123" s="6">
        <f t="shared" si="24"/>
        <v>0.33471337579617833</v>
      </c>
    </row>
    <row r="124" spans="1:23" x14ac:dyDescent="0.2">
      <c r="A124">
        <v>2019</v>
      </c>
      <c r="B124" t="s">
        <v>17</v>
      </c>
      <c r="C124" t="s">
        <v>19</v>
      </c>
      <c r="D124" t="s">
        <v>31</v>
      </c>
      <c r="E124" t="s">
        <v>33</v>
      </c>
      <c r="F124" t="s">
        <v>35</v>
      </c>
      <c r="G124" t="s">
        <v>37</v>
      </c>
      <c r="I124" t="s">
        <v>56</v>
      </c>
      <c r="J124" t="s">
        <v>58</v>
      </c>
      <c r="K124">
        <v>71.37</v>
      </c>
      <c r="L124">
        <v>-54.454999999999998</v>
      </c>
      <c r="M124">
        <v>71.37</v>
      </c>
      <c r="N124">
        <v>-54.454999999999998</v>
      </c>
      <c r="O124" s="6"/>
      <c r="P124" s="6">
        <v>14.8</v>
      </c>
      <c r="Q124" s="6">
        <f t="shared" si="21"/>
        <v>14.8</v>
      </c>
      <c r="R124" s="6">
        <v>9.9</v>
      </c>
      <c r="S124" s="6">
        <v>4.7</v>
      </c>
      <c r="T124" s="6">
        <v>0.59</v>
      </c>
      <c r="U124" s="6">
        <f t="shared" si="22"/>
        <v>4.0410958904109583E-2</v>
      </c>
      <c r="V124" s="6">
        <f t="shared" si="23"/>
        <v>1.0136986301369864</v>
      </c>
      <c r="W124" s="6">
        <f t="shared" si="24"/>
        <v>1.0541095890410959</v>
      </c>
    </row>
    <row r="125" spans="1:23" x14ac:dyDescent="0.2">
      <c r="A125">
        <v>2019</v>
      </c>
      <c r="B125" t="s">
        <v>17</v>
      </c>
      <c r="C125" t="s">
        <v>19</v>
      </c>
      <c r="D125" t="s">
        <v>31</v>
      </c>
      <c r="E125" t="s">
        <v>33</v>
      </c>
      <c r="F125" t="s">
        <v>35</v>
      </c>
      <c r="G125" t="s">
        <v>37</v>
      </c>
      <c r="I125" t="s">
        <v>56</v>
      </c>
      <c r="J125" t="s">
        <v>58</v>
      </c>
      <c r="K125">
        <v>71.370999999999995</v>
      </c>
      <c r="L125">
        <v>-54.459000000000003</v>
      </c>
      <c r="M125">
        <v>71.370999999999995</v>
      </c>
      <c r="N125">
        <v>-54.459000000000003</v>
      </c>
      <c r="O125" s="6"/>
      <c r="P125" s="6">
        <v>10.1</v>
      </c>
      <c r="Q125" s="6">
        <f t="shared" si="21"/>
        <v>10.1</v>
      </c>
      <c r="R125" s="6">
        <v>11.5</v>
      </c>
      <c r="S125" s="6">
        <v>10.8</v>
      </c>
      <c r="T125" s="6">
        <v>0.12</v>
      </c>
      <c r="U125" s="6">
        <f t="shared" si="22"/>
        <v>5.3811659192825106E-3</v>
      </c>
      <c r="V125" s="6">
        <f t="shared" si="23"/>
        <v>0.452914798206278</v>
      </c>
      <c r="W125" s="6">
        <f t="shared" si="24"/>
        <v>0.45829596412556045</v>
      </c>
    </row>
    <row r="126" spans="1:23" x14ac:dyDescent="0.2">
      <c r="A126">
        <v>2019</v>
      </c>
      <c r="B126" t="s">
        <v>17</v>
      </c>
      <c r="C126" t="s">
        <v>19</v>
      </c>
      <c r="D126" t="s">
        <v>31</v>
      </c>
      <c r="E126" t="s">
        <v>33</v>
      </c>
      <c r="F126" t="s">
        <v>35</v>
      </c>
      <c r="G126" t="s">
        <v>37</v>
      </c>
      <c r="I126" t="s">
        <v>56</v>
      </c>
      <c r="J126" t="s">
        <v>58</v>
      </c>
      <c r="K126">
        <v>71.438000000000002</v>
      </c>
      <c r="L126">
        <v>-54.719000000000001</v>
      </c>
      <c r="M126">
        <v>71.438000000000002</v>
      </c>
      <c r="N126">
        <v>-54.719000000000001</v>
      </c>
      <c r="O126" s="6"/>
      <c r="P126" s="6">
        <v>11</v>
      </c>
      <c r="Q126" s="6">
        <f t="shared" si="21"/>
        <v>11</v>
      </c>
      <c r="R126" s="6">
        <v>7.2</v>
      </c>
      <c r="S126" s="6">
        <v>24.7</v>
      </c>
      <c r="T126" s="6">
        <v>0.11</v>
      </c>
      <c r="U126" s="6">
        <f t="shared" si="22"/>
        <v>3.4482758620689659E-3</v>
      </c>
      <c r="V126" s="6">
        <f t="shared" si="23"/>
        <v>0.34482758620689657</v>
      </c>
      <c r="W126" s="6">
        <f t="shared" si="24"/>
        <v>0.34827586206896549</v>
      </c>
    </row>
    <row r="127" spans="1:23" x14ac:dyDescent="0.2">
      <c r="A127">
        <v>2019</v>
      </c>
      <c r="B127" t="s">
        <v>17</v>
      </c>
      <c r="C127" t="s">
        <v>19</v>
      </c>
      <c r="D127" t="s">
        <v>31</v>
      </c>
      <c r="E127" t="s">
        <v>33</v>
      </c>
      <c r="F127" t="s">
        <v>35</v>
      </c>
      <c r="G127" t="s">
        <v>37</v>
      </c>
      <c r="I127" t="s">
        <v>56</v>
      </c>
      <c r="J127" t="s">
        <v>58</v>
      </c>
      <c r="K127">
        <v>71.834999999999994</v>
      </c>
      <c r="L127">
        <v>-54.218000000000004</v>
      </c>
      <c r="M127">
        <v>71.834999999999994</v>
      </c>
      <c r="N127">
        <v>-54.218000000000004</v>
      </c>
      <c r="O127" s="6"/>
      <c r="P127" s="6">
        <v>12.4</v>
      </c>
      <c r="Q127" s="6">
        <f t="shared" si="21"/>
        <v>12.4</v>
      </c>
      <c r="R127" s="6">
        <v>10.9</v>
      </c>
      <c r="S127" s="6">
        <v>4.8</v>
      </c>
      <c r="T127" s="6">
        <v>0.23</v>
      </c>
      <c r="U127" s="6">
        <f t="shared" si="22"/>
        <v>1.4649681528662422E-2</v>
      </c>
      <c r="V127" s="6">
        <f t="shared" si="23"/>
        <v>0.78980891719745228</v>
      </c>
      <c r="W127" s="6">
        <f t="shared" si="24"/>
        <v>0.80445859872611469</v>
      </c>
    </row>
    <row r="128" spans="1:23" x14ac:dyDescent="0.2">
      <c r="A128">
        <v>2019</v>
      </c>
      <c r="B128" t="s">
        <v>17</v>
      </c>
      <c r="C128" t="s">
        <v>19</v>
      </c>
      <c r="D128" t="s">
        <v>31</v>
      </c>
      <c r="E128" t="s">
        <v>33</v>
      </c>
      <c r="F128" t="s">
        <v>35</v>
      </c>
      <c r="G128" t="s">
        <v>37</v>
      </c>
      <c r="I128" t="s">
        <v>56</v>
      </c>
      <c r="J128" t="s">
        <v>58</v>
      </c>
      <c r="K128">
        <v>71.834000000000003</v>
      </c>
      <c r="L128">
        <v>-54.223999999999997</v>
      </c>
      <c r="M128">
        <v>71.834000000000003</v>
      </c>
      <c r="N128">
        <v>-54.223999999999997</v>
      </c>
      <c r="O128" s="6"/>
      <c r="P128" s="6">
        <v>12.3</v>
      </c>
      <c r="Q128" s="6">
        <f t="shared" si="21"/>
        <v>12.3</v>
      </c>
      <c r="R128" s="6">
        <v>10.7</v>
      </c>
      <c r="S128" s="6">
        <v>4.5999999999999996</v>
      </c>
      <c r="T128" s="6">
        <v>0.23</v>
      </c>
      <c r="U128" s="6">
        <f t="shared" si="22"/>
        <v>1.5032679738562094E-2</v>
      </c>
      <c r="V128" s="6">
        <f t="shared" si="23"/>
        <v>0.80392156862745112</v>
      </c>
      <c r="W128" s="6">
        <f t="shared" si="24"/>
        <v>0.81895424836601316</v>
      </c>
    </row>
    <row r="129" spans="1:23" x14ac:dyDescent="0.2">
      <c r="A129">
        <v>2019</v>
      </c>
      <c r="B129" t="s">
        <v>17</v>
      </c>
      <c r="C129" t="s">
        <v>19</v>
      </c>
      <c r="D129" t="s">
        <v>31</v>
      </c>
      <c r="E129" t="s">
        <v>33</v>
      </c>
      <c r="F129" t="s">
        <v>35</v>
      </c>
      <c r="G129" t="s">
        <v>37</v>
      </c>
      <c r="I129" t="s">
        <v>56</v>
      </c>
      <c r="J129" t="s">
        <v>58</v>
      </c>
      <c r="K129">
        <v>71.424999999999997</v>
      </c>
      <c r="L129">
        <v>-54.116999999999997</v>
      </c>
      <c r="M129">
        <v>71.424999999999997</v>
      </c>
      <c r="N129">
        <v>-54.116999999999997</v>
      </c>
      <c r="O129" s="6"/>
      <c r="P129" s="6">
        <v>10.7</v>
      </c>
      <c r="Q129" s="6">
        <f t="shared" si="21"/>
        <v>10.7</v>
      </c>
      <c r="R129" s="6">
        <v>11.1</v>
      </c>
      <c r="S129" s="6">
        <v>8.6999999999999993</v>
      </c>
      <c r="T129" s="6">
        <v>0.17</v>
      </c>
      <c r="U129" s="6">
        <f t="shared" si="22"/>
        <v>8.5858585858585874E-3</v>
      </c>
      <c r="V129" s="6">
        <f t="shared" si="23"/>
        <v>0.54040404040404044</v>
      </c>
      <c r="W129" s="6">
        <f t="shared" si="24"/>
        <v>0.54898989898989903</v>
      </c>
    </row>
    <row r="130" spans="1:23" x14ac:dyDescent="0.2">
      <c r="A130">
        <v>2019</v>
      </c>
      <c r="B130" t="s">
        <v>17</v>
      </c>
      <c r="C130" t="s">
        <v>19</v>
      </c>
      <c r="D130" t="s">
        <v>31</v>
      </c>
      <c r="E130" t="s">
        <v>33</v>
      </c>
      <c r="F130" t="s">
        <v>35</v>
      </c>
      <c r="G130" t="s">
        <v>37</v>
      </c>
      <c r="I130" t="s">
        <v>56</v>
      </c>
      <c r="J130" t="s">
        <v>58</v>
      </c>
      <c r="K130">
        <v>71.421999999999997</v>
      </c>
      <c r="L130">
        <v>-54.109000000000002</v>
      </c>
      <c r="M130">
        <v>71.421999999999997</v>
      </c>
      <c r="N130">
        <v>-54.109000000000002</v>
      </c>
      <c r="O130" s="6"/>
      <c r="P130" s="6">
        <v>13</v>
      </c>
      <c r="Q130" s="6">
        <f t="shared" si="21"/>
        <v>13</v>
      </c>
      <c r="R130" s="6">
        <v>11.3</v>
      </c>
      <c r="S130" s="6">
        <v>5.8</v>
      </c>
      <c r="T130" s="6">
        <v>0.22</v>
      </c>
      <c r="U130" s="6">
        <f t="shared" si="22"/>
        <v>1.2865497076023391E-2</v>
      </c>
      <c r="V130" s="6">
        <f t="shared" si="23"/>
        <v>0.76023391812865493</v>
      </c>
      <c r="W130" s="6">
        <f t="shared" si="24"/>
        <v>0.77309941520467829</v>
      </c>
    </row>
    <row r="131" spans="1:23" x14ac:dyDescent="0.2">
      <c r="A131">
        <v>2019</v>
      </c>
      <c r="B131" t="s">
        <v>17</v>
      </c>
      <c r="C131" t="s">
        <v>19</v>
      </c>
      <c r="D131" t="s">
        <v>31</v>
      </c>
      <c r="E131" t="s">
        <v>33</v>
      </c>
      <c r="F131" t="s">
        <v>35</v>
      </c>
      <c r="G131" t="s">
        <v>37</v>
      </c>
      <c r="I131" t="s">
        <v>56</v>
      </c>
      <c r="J131" t="s">
        <v>58</v>
      </c>
      <c r="K131">
        <v>71.424999999999997</v>
      </c>
      <c r="L131">
        <v>-54.118000000000002</v>
      </c>
      <c r="M131">
        <v>71.424999999999997</v>
      </c>
      <c r="N131">
        <v>-54.118000000000002</v>
      </c>
      <c r="O131" s="6"/>
      <c r="P131" s="6">
        <v>11.3</v>
      </c>
      <c r="Q131" s="6">
        <f t="shared" si="21"/>
        <v>11.3</v>
      </c>
      <c r="R131" s="6">
        <v>9.1999999999999993</v>
      </c>
      <c r="S131" s="6">
        <v>16.5</v>
      </c>
      <c r="T131" s="6">
        <v>0.16</v>
      </c>
      <c r="U131" s="6">
        <f t="shared" si="22"/>
        <v>6.2256809338521405E-3</v>
      </c>
      <c r="V131" s="6">
        <f t="shared" si="23"/>
        <v>0.43968871595330744</v>
      </c>
      <c r="W131" s="6">
        <f t="shared" si="24"/>
        <v>0.44591439688715956</v>
      </c>
    </row>
    <row r="132" spans="1:23" x14ac:dyDescent="0.2">
      <c r="A132">
        <v>2019</v>
      </c>
      <c r="B132" t="s">
        <v>17</v>
      </c>
      <c r="C132" t="s">
        <v>19</v>
      </c>
      <c r="D132" t="s">
        <v>31</v>
      </c>
      <c r="E132" t="s">
        <v>33</v>
      </c>
      <c r="F132" t="s">
        <v>35</v>
      </c>
      <c r="G132" t="s">
        <v>37</v>
      </c>
      <c r="I132" t="s">
        <v>56</v>
      </c>
      <c r="J132" t="s">
        <v>58</v>
      </c>
      <c r="K132">
        <v>71.424999999999997</v>
      </c>
      <c r="L132">
        <v>-54.119</v>
      </c>
      <c r="M132">
        <v>71.424999999999997</v>
      </c>
      <c r="N132">
        <v>-54.119</v>
      </c>
      <c r="O132" s="6"/>
      <c r="P132" s="6">
        <v>12.1</v>
      </c>
      <c r="Q132" s="6">
        <f t="shared" si="21"/>
        <v>12.1</v>
      </c>
      <c r="R132" s="6">
        <v>6.5</v>
      </c>
      <c r="S132" s="6">
        <v>24.1</v>
      </c>
      <c r="T132" s="6">
        <v>0.12</v>
      </c>
      <c r="U132" s="6">
        <f t="shared" si="22"/>
        <v>3.9215686274509803E-3</v>
      </c>
      <c r="V132" s="6">
        <f t="shared" si="23"/>
        <v>0.39542483660130717</v>
      </c>
      <c r="W132" s="6">
        <f t="shared" si="24"/>
        <v>0.39934640522875814</v>
      </c>
    </row>
    <row r="133" spans="1:23" x14ac:dyDescent="0.2">
      <c r="A133">
        <v>2019</v>
      </c>
      <c r="B133" t="s">
        <v>17</v>
      </c>
      <c r="C133" t="s">
        <v>19</v>
      </c>
      <c r="D133" t="s">
        <v>31</v>
      </c>
      <c r="E133" t="s">
        <v>33</v>
      </c>
      <c r="F133" t="s">
        <v>35</v>
      </c>
      <c r="G133" t="s">
        <v>37</v>
      </c>
      <c r="I133" t="s">
        <v>56</v>
      </c>
      <c r="J133" t="s">
        <v>58</v>
      </c>
      <c r="K133">
        <v>71.426000000000002</v>
      </c>
      <c r="L133">
        <v>-54.112000000000002</v>
      </c>
      <c r="M133">
        <v>71.426000000000002</v>
      </c>
      <c r="N133">
        <v>-54.112000000000002</v>
      </c>
      <c r="O133" s="6"/>
      <c r="P133" s="6">
        <v>10.6</v>
      </c>
      <c r="Q133" s="6">
        <f t="shared" si="21"/>
        <v>10.6</v>
      </c>
      <c r="R133" s="6">
        <v>11.6</v>
      </c>
      <c r="S133" s="6">
        <v>8.8000000000000007</v>
      </c>
      <c r="T133" s="6">
        <v>0.18</v>
      </c>
      <c r="U133" s="6">
        <f t="shared" si="22"/>
        <v>8.8235294117647058E-3</v>
      </c>
      <c r="V133" s="6">
        <f t="shared" si="23"/>
        <v>0.51960784313725494</v>
      </c>
      <c r="W133" s="6">
        <f t="shared" si="24"/>
        <v>0.52843137254901962</v>
      </c>
    </row>
    <row r="134" spans="1:23" x14ac:dyDescent="0.2">
      <c r="A134">
        <v>2019</v>
      </c>
      <c r="B134" t="s">
        <v>17</v>
      </c>
      <c r="C134" t="s">
        <v>19</v>
      </c>
      <c r="D134" t="s">
        <v>31</v>
      </c>
      <c r="E134" t="s">
        <v>33</v>
      </c>
      <c r="F134" t="s">
        <v>35</v>
      </c>
      <c r="G134" t="s">
        <v>37</v>
      </c>
      <c r="I134" t="s">
        <v>56</v>
      </c>
      <c r="J134" t="s">
        <v>58</v>
      </c>
      <c r="K134">
        <v>71.417000000000002</v>
      </c>
      <c r="L134">
        <v>-54.485999999999997</v>
      </c>
      <c r="M134">
        <v>71.417000000000002</v>
      </c>
      <c r="N134">
        <v>-54.485999999999997</v>
      </c>
      <c r="O134" s="6"/>
      <c r="P134" s="6">
        <v>13.3</v>
      </c>
      <c r="Q134" s="6">
        <f t="shared" si="21"/>
        <v>13.3</v>
      </c>
      <c r="R134" s="6">
        <v>10.9</v>
      </c>
      <c r="S134" s="6">
        <v>5.9</v>
      </c>
      <c r="T134" s="6">
        <v>0.27</v>
      </c>
      <c r="U134" s="6">
        <f t="shared" si="22"/>
        <v>1.6071428571428573E-2</v>
      </c>
      <c r="V134" s="6">
        <f t="shared" si="23"/>
        <v>0.79166666666666663</v>
      </c>
      <c r="W134" s="6">
        <f t="shared" si="24"/>
        <v>0.80773809523809526</v>
      </c>
    </row>
    <row r="135" spans="1:23" x14ac:dyDescent="0.2">
      <c r="A135">
        <v>2019</v>
      </c>
      <c r="B135" t="s">
        <v>17</v>
      </c>
      <c r="C135" t="s">
        <v>19</v>
      </c>
      <c r="D135" t="s">
        <v>31</v>
      </c>
      <c r="E135" t="s">
        <v>33</v>
      </c>
      <c r="F135" t="s">
        <v>35</v>
      </c>
      <c r="G135" t="s">
        <v>37</v>
      </c>
      <c r="I135" t="s">
        <v>56</v>
      </c>
      <c r="J135" t="s">
        <v>58</v>
      </c>
      <c r="K135">
        <v>71.355999999999995</v>
      </c>
      <c r="L135">
        <v>-54.738</v>
      </c>
      <c r="M135">
        <v>71.355999999999995</v>
      </c>
      <c r="N135">
        <v>-54.738</v>
      </c>
      <c r="O135" s="6"/>
      <c r="P135" s="6">
        <v>11.3</v>
      </c>
      <c r="Q135" s="6">
        <f t="shared" si="21"/>
        <v>11.3</v>
      </c>
      <c r="R135" s="6">
        <v>10.7</v>
      </c>
      <c r="S135" s="6">
        <v>6.2</v>
      </c>
      <c r="T135" s="6">
        <v>0.35</v>
      </c>
      <c r="U135" s="6">
        <f t="shared" si="22"/>
        <v>2.0710059171597635E-2</v>
      </c>
      <c r="V135" s="6">
        <f t="shared" si="23"/>
        <v>0.66863905325443795</v>
      </c>
      <c r="W135" s="6">
        <f t="shared" si="24"/>
        <v>0.68934911242603558</v>
      </c>
    </row>
    <row r="136" spans="1:23" x14ac:dyDescent="0.2">
      <c r="A136">
        <v>2019</v>
      </c>
      <c r="B136" t="s">
        <v>17</v>
      </c>
      <c r="C136" t="s">
        <v>19</v>
      </c>
      <c r="D136" t="s">
        <v>31</v>
      </c>
      <c r="E136" t="s">
        <v>33</v>
      </c>
      <c r="F136" t="s">
        <v>35</v>
      </c>
      <c r="G136" t="s">
        <v>37</v>
      </c>
      <c r="I136" t="s">
        <v>56</v>
      </c>
      <c r="J136" t="s">
        <v>58</v>
      </c>
      <c r="K136">
        <v>71.358999999999995</v>
      </c>
      <c r="L136">
        <v>-54.74</v>
      </c>
      <c r="M136">
        <v>71.358999999999995</v>
      </c>
      <c r="N136">
        <v>-54.74</v>
      </c>
      <c r="O136" s="6"/>
      <c r="P136" s="6">
        <v>11.7</v>
      </c>
      <c r="Q136" s="6">
        <f t="shared" si="21"/>
        <v>11.7</v>
      </c>
      <c r="R136" s="6">
        <v>7</v>
      </c>
      <c r="S136" s="6">
        <v>23.3</v>
      </c>
      <c r="T136" s="6">
        <v>0.1</v>
      </c>
      <c r="U136" s="6">
        <f t="shared" si="22"/>
        <v>3.3003300330033004E-3</v>
      </c>
      <c r="V136" s="6">
        <f t="shared" si="23"/>
        <v>0.38613861386138609</v>
      </c>
      <c r="W136" s="6">
        <f t="shared" si="24"/>
        <v>0.38943894389438938</v>
      </c>
    </row>
    <row r="137" spans="1:23" x14ac:dyDescent="0.2">
      <c r="A137">
        <v>2019</v>
      </c>
      <c r="B137" t="s">
        <v>17</v>
      </c>
      <c r="C137" t="s">
        <v>19</v>
      </c>
      <c r="D137" t="s">
        <v>31</v>
      </c>
      <c r="E137" t="s">
        <v>33</v>
      </c>
      <c r="F137" t="s">
        <v>35</v>
      </c>
      <c r="G137" t="s">
        <v>37</v>
      </c>
      <c r="I137" t="s">
        <v>56</v>
      </c>
      <c r="J137" t="s">
        <v>58</v>
      </c>
      <c r="K137">
        <v>71.358999999999995</v>
      </c>
      <c r="L137">
        <v>-54.741</v>
      </c>
      <c r="M137">
        <v>71.358999999999995</v>
      </c>
      <c r="N137">
        <v>-54.741</v>
      </c>
      <c r="O137" s="6"/>
      <c r="P137" s="6">
        <v>11.2</v>
      </c>
      <c r="Q137" s="6">
        <f t="shared" si="21"/>
        <v>11.2</v>
      </c>
      <c r="R137" s="6">
        <v>10.5</v>
      </c>
      <c r="S137" s="6">
        <v>12.6</v>
      </c>
      <c r="T137" s="6">
        <v>0.16</v>
      </c>
      <c r="U137" s="6">
        <f t="shared" si="22"/>
        <v>6.9264069264069264E-3</v>
      </c>
      <c r="V137" s="6">
        <f t="shared" si="23"/>
        <v>0.48484848484848481</v>
      </c>
      <c r="W137" s="6">
        <f t="shared" si="24"/>
        <v>0.4917748917748917</v>
      </c>
    </row>
    <row r="138" spans="1:23" x14ac:dyDescent="0.2">
      <c r="A138">
        <v>2019</v>
      </c>
      <c r="B138" t="s">
        <v>17</v>
      </c>
      <c r="C138" t="s">
        <v>19</v>
      </c>
      <c r="D138" t="s">
        <v>31</v>
      </c>
      <c r="E138" t="s">
        <v>33</v>
      </c>
      <c r="F138" t="s">
        <v>35</v>
      </c>
      <c r="G138" t="s">
        <v>37</v>
      </c>
      <c r="I138" t="s">
        <v>56</v>
      </c>
      <c r="J138" t="s">
        <v>58</v>
      </c>
      <c r="K138">
        <v>71.355999999999995</v>
      </c>
      <c r="L138">
        <v>-54.750999999999998</v>
      </c>
      <c r="M138">
        <v>71.355999999999995</v>
      </c>
      <c r="N138">
        <v>-54.750999999999998</v>
      </c>
      <c r="O138" s="6"/>
      <c r="P138" s="6">
        <v>11</v>
      </c>
      <c r="Q138" s="6">
        <f t="shared" si="21"/>
        <v>11</v>
      </c>
      <c r="R138" s="6">
        <v>11.6</v>
      </c>
      <c r="S138" s="6">
        <v>7.6</v>
      </c>
      <c r="T138" s="6">
        <v>0.2</v>
      </c>
      <c r="U138" s="6">
        <f t="shared" si="22"/>
        <v>1.0416666666666668E-2</v>
      </c>
      <c r="V138" s="6">
        <f t="shared" si="23"/>
        <v>0.57291666666666674</v>
      </c>
      <c r="W138" s="6">
        <f t="shared" si="24"/>
        <v>0.58333333333333337</v>
      </c>
    </row>
    <row r="139" spans="1:23" x14ac:dyDescent="0.2">
      <c r="A139">
        <v>2019</v>
      </c>
      <c r="B139" t="s">
        <v>17</v>
      </c>
      <c r="C139" t="s">
        <v>19</v>
      </c>
      <c r="D139" t="s">
        <v>31</v>
      </c>
      <c r="E139" t="s">
        <v>33</v>
      </c>
      <c r="F139" t="s">
        <v>35</v>
      </c>
      <c r="G139" t="s">
        <v>37</v>
      </c>
      <c r="I139" t="s">
        <v>56</v>
      </c>
      <c r="J139" t="s">
        <v>58</v>
      </c>
      <c r="K139">
        <v>71.355999999999995</v>
      </c>
      <c r="L139">
        <v>-54.750999999999998</v>
      </c>
      <c r="M139">
        <v>71.355999999999995</v>
      </c>
      <c r="N139">
        <v>-54.750999999999998</v>
      </c>
      <c r="O139" s="6"/>
      <c r="P139" s="6">
        <v>14.1</v>
      </c>
      <c r="Q139" s="6">
        <f t="shared" si="21"/>
        <v>14.1</v>
      </c>
      <c r="R139" s="6">
        <v>9</v>
      </c>
      <c r="S139" s="6">
        <v>4.5</v>
      </c>
      <c r="T139" s="6">
        <v>0.4</v>
      </c>
      <c r="U139" s="6">
        <f t="shared" si="22"/>
        <v>2.9629629629629631E-2</v>
      </c>
      <c r="V139" s="6">
        <f t="shared" si="23"/>
        <v>1.0444444444444445</v>
      </c>
      <c r="W139" s="6">
        <f t="shared" si="24"/>
        <v>1.0740740740740742</v>
      </c>
    </row>
    <row r="140" spans="1:23" x14ac:dyDescent="0.2">
      <c r="A140">
        <v>2019</v>
      </c>
      <c r="B140" t="s">
        <v>17</v>
      </c>
      <c r="C140" t="s">
        <v>19</v>
      </c>
      <c r="D140" t="s">
        <v>31</v>
      </c>
      <c r="E140" t="s">
        <v>33</v>
      </c>
      <c r="F140" t="s">
        <v>35</v>
      </c>
      <c r="G140" t="s">
        <v>37</v>
      </c>
      <c r="I140" t="s">
        <v>56</v>
      </c>
      <c r="J140" t="s">
        <v>58</v>
      </c>
      <c r="K140">
        <v>71.358999999999995</v>
      </c>
      <c r="L140">
        <v>-54.752000000000002</v>
      </c>
      <c r="M140">
        <v>71.358999999999995</v>
      </c>
      <c r="N140">
        <v>-54.752000000000002</v>
      </c>
      <c r="O140" s="6"/>
      <c r="P140" s="6">
        <v>10.5</v>
      </c>
      <c r="Q140" s="6">
        <f t="shared" si="21"/>
        <v>10.5</v>
      </c>
      <c r="R140" s="6">
        <v>10.5</v>
      </c>
      <c r="S140" s="6">
        <v>9.8000000000000007</v>
      </c>
      <c r="T140" s="6">
        <v>0.13</v>
      </c>
      <c r="U140" s="6">
        <f t="shared" si="22"/>
        <v>6.4039408866995075E-3</v>
      </c>
      <c r="V140" s="6">
        <f t="shared" si="23"/>
        <v>0.51724137931034486</v>
      </c>
      <c r="W140" s="6">
        <f t="shared" si="24"/>
        <v>0.52364532019704435</v>
      </c>
    </row>
    <row r="141" spans="1:23" x14ac:dyDescent="0.2">
      <c r="A141">
        <v>2019</v>
      </c>
      <c r="B141" t="s">
        <v>17</v>
      </c>
      <c r="C141" t="s">
        <v>19</v>
      </c>
      <c r="D141" t="s">
        <v>31</v>
      </c>
      <c r="E141" t="s">
        <v>33</v>
      </c>
      <c r="F141" t="s">
        <v>35</v>
      </c>
      <c r="G141" t="s">
        <v>37</v>
      </c>
      <c r="I141" t="s">
        <v>56</v>
      </c>
      <c r="J141" t="s">
        <v>58</v>
      </c>
      <c r="K141">
        <v>71.355999999999995</v>
      </c>
      <c r="L141">
        <v>-54.752000000000002</v>
      </c>
      <c r="M141">
        <v>71.355999999999995</v>
      </c>
      <c r="N141">
        <v>-54.752000000000002</v>
      </c>
      <c r="O141" s="6"/>
      <c r="P141" s="6">
        <v>12.2</v>
      </c>
      <c r="Q141" s="6">
        <f t="shared" si="21"/>
        <v>12.2</v>
      </c>
      <c r="R141" s="6">
        <v>10.7</v>
      </c>
      <c r="S141" s="6">
        <v>7.4</v>
      </c>
      <c r="T141" s="6">
        <v>0.31</v>
      </c>
      <c r="U141" s="6">
        <f t="shared" si="22"/>
        <v>1.7127071823204418E-2</v>
      </c>
      <c r="V141" s="6">
        <f t="shared" si="23"/>
        <v>0.67403314917127066</v>
      </c>
      <c r="W141" s="6">
        <f t="shared" si="24"/>
        <v>0.69116022099447505</v>
      </c>
    </row>
    <row r="142" spans="1:23" x14ac:dyDescent="0.2">
      <c r="A142">
        <v>2019</v>
      </c>
      <c r="B142" t="s">
        <v>17</v>
      </c>
      <c r="C142" t="s">
        <v>19</v>
      </c>
      <c r="D142" t="s">
        <v>31</v>
      </c>
      <c r="E142" t="s">
        <v>33</v>
      </c>
      <c r="F142" t="s">
        <v>35</v>
      </c>
      <c r="G142" t="s">
        <v>37</v>
      </c>
      <c r="I142" t="s">
        <v>56</v>
      </c>
      <c r="J142" t="s">
        <v>58</v>
      </c>
      <c r="K142">
        <v>71.388999999999996</v>
      </c>
      <c r="L142">
        <v>-55.204000000000001</v>
      </c>
      <c r="M142">
        <v>71.388999999999996</v>
      </c>
      <c r="N142">
        <v>-55.204000000000001</v>
      </c>
      <c r="O142" s="6"/>
      <c r="P142" s="6">
        <v>9.3000000000000007</v>
      </c>
      <c r="Q142" s="6">
        <f t="shared" si="21"/>
        <v>9.3000000000000007</v>
      </c>
      <c r="R142" s="6">
        <v>3.1</v>
      </c>
      <c r="S142" s="6">
        <v>32.4</v>
      </c>
      <c r="T142" s="6">
        <v>7.0000000000000007E-2</v>
      </c>
      <c r="U142" s="6">
        <f t="shared" si="22"/>
        <v>1.9718309859154933E-3</v>
      </c>
      <c r="V142" s="6">
        <f t="shared" si="23"/>
        <v>0.26197183098591553</v>
      </c>
      <c r="W142" s="6">
        <f t="shared" si="24"/>
        <v>0.263943661971831</v>
      </c>
    </row>
    <row r="143" spans="1:23" x14ac:dyDescent="0.2">
      <c r="A143">
        <v>2019</v>
      </c>
      <c r="B143" t="s">
        <v>17</v>
      </c>
      <c r="C143" t="s">
        <v>19</v>
      </c>
      <c r="D143" t="s">
        <v>31</v>
      </c>
      <c r="E143" t="s">
        <v>33</v>
      </c>
      <c r="F143" t="s">
        <v>35</v>
      </c>
      <c r="G143" t="s">
        <v>37</v>
      </c>
      <c r="I143" t="s">
        <v>56</v>
      </c>
      <c r="J143" t="s">
        <v>58</v>
      </c>
      <c r="K143">
        <v>71.445999999999998</v>
      </c>
      <c r="L143">
        <v>-53.942</v>
      </c>
      <c r="M143">
        <v>71.445999999999998</v>
      </c>
      <c r="N143">
        <v>-53.942</v>
      </c>
      <c r="O143" s="6"/>
      <c r="P143" s="6">
        <v>11</v>
      </c>
      <c r="Q143" s="6">
        <f t="shared" si="21"/>
        <v>11</v>
      </c>
      <c r="R143" s="6">
        <v>10.3</v>
      </c>
      <c r="S143" s="6">
        <v>12.2</v>
      </c>
      <c r="T143" s="6">
        <v>0.13</v>
      </c>
      <c r="U143" s="6">
        <f t="shared" si="22"/>
        <v>5.7777777777777784E-3</v>
      </c>
      <c r="V143" s="6">
        <f t="shared" si="23"/>
        <v>0.48888888888888887</v>
      </c>
      <c r="W143" s="6">
        <f t="shared" si="24"/>
        <v>0.4946666666666667</v>
      </c>
    </row>
    <row r="144" spans="1:23" x14ac:dyDescent="0.2">
      <c r="A144">
        <v>2019</v>
      </c>
      <c r="B144" t="s">
        <v>17</v>
      </c>
      <c r="C144" t="s">
        <v>19</v>
      </c>
      <c r="D144" t="s">
        <v>31</v>
      </c>
      <c r="E144" t="s">
        <v>33</v>
      </c>
      <c r="F144" t="s">
        <v>35</v>
      </c>
      <c r="G144" t="s">
        <v>37</v>
      </c>
      <c r="I144" t="s">
        <v>56</v>
      </c>
      <c r="J144" t="s">
        <v>58</v>
      </c>
      <c r="K144">
        <v>71.445999999999998</v>
      </c>
      <c r="L144">
        <v>-53.942</v>
      </c>
      <c r="M144">
        <v>71.445999999999998</v>
      </c>
      <c r="N144">
        <v>-53.942</v>
      </c>
      <c r="O144" s="6"/>
      <c r="P144" s="6">
        <v>9</v>
      </c>
      <c r="Q144" s="6">
        <f t="shared" si="21"/>
        <v>9</v>
      </c>
      <c r="R144" s="6">
        <v>11.1</v>
      </c>
      <c r="S144" s="6">
        <v>7.8</v>
      </c>
      <c r="T144" s="6">
        <v>0.13</v>
      </c>
      <c r="U144" s="6">
        <f t="shared" si="22"/>
        <v>6.8783068783068793E-3</v>
      </c>
      <c r="V144" s="6">
        <f t="shared" si="23"/>
        <v>0.47619047619047622</v>
      </c>
      <c r="W144" s="6">
        <f t="shared" si="24"/>
        <v>0.48306878306878315</v>
      </c>
    </row>
    <row r="145" spans="1:23" x14ac:dyDescent="0.2">
      <c r="A145">
        <v>2019</v>
      </c>
      <c r="B145" t="s">
        <v>17</v>
      </c>
      <c r="C145" t="s">
        <v>19</v>
      </c>
      <c r="D145" t="s">
        <v>31</v>
      </c>
      <c r="E145" t="s">
        <v>33</v>
      </c>
      <c r="F145" t="s">
        <v>35</v>
      </c>
      <c r="G145" t="s">
        <v>37</v>
      </c>
      <c r="I145" t="s">
        <v>56</v>
      </c>
      <c r="J145" t="s">
        <v>58</v>
      </c>
      <c r="K145">
        <v>71.442999999999998</v>
      </c>
      <c r="L145">
        <v>-53.973999999999997</v>
      </c>
      <c r="M145">
        <v>71.442999999999998</v>
      </c>
      <c r="N145">
        <v>-53.973999999999997</v>
      </c>
      <c r="O145" s="6"/>
      <c r="P145" s="6">
        <v>9.1</v>
      </c>
      <c r="Q145" s="6">
        <f t="shared" si="21"/>
        <v>9.1</v>
      </c>
      <c r="R145" s="6">
        <v>9.4</v>
      </c>
      <c r="S145" s="6">
        <v>6.9</v>
      </c>
      <c r="T145" s="6">
        <v>0.16</v>
      </c>
      <c r="U145" s="6">
        <f t="shared" si="22"/>
        <v>9.8159509202453993E-3</v>
      </c>
      <c r="V145" s="6">
        <f t="shared" si="23"/>
        <v>0.55828220858895705</v>
      </c>
      <c r="W145" s="6">
        <f t="shared" si="24"/>
        <v>0.56809815950920239</v>
      </c>
    </row>
    <row r="146" spans="1:23" x14ac:dyDescent="0.2">
      <c r="A146">
        <v>2019</v>
      </c>
      <c r="B146" t="s">
        <v>17</v>
      </c>
      <c r="C146" t="s">
        <v>19</v>
      </c>
      <c r="D146" t="s">
        <v>31</v>
      </c>
      <c r="E146" t="s">
        <v>33</v>
      </c>
      <c r="F146" t="s">
        <v>35</v>
      </c>
      <c r="G146" t="s">
        <v>37</v>
      </c>
      <c r="I146" t="s">
        <v>56</v>
      </c>
      <c r="J146" t="s">
        <v>58</v>
      </c>
      <c r="K146">
        <v>71.432000000000002</v>
      </c>
      <c r="L146">
        <v>-54.066000000000003</v>
      </c>
      <c r="M146">
        <v>71.432000000000002</v>
      </c>
      <c r="N146">
        <v>-54.066000000000003</v>
      </c>
      <c r="O146" s="6"/>
      <c r="P146" s="6">
        <v>9.9</v>
      </c>
      <c r="Q146" s="6">
        <f t="shared" si="21"/>
        <v>9.9</v>
      </c>
      <c r="R146" s="6">
        <v>9</v>
      </c>
      <c r="S146" s="6">
        <v>13.5</v>
      </c>
      <c r="T146" s="6">
        <v>0.11</v>
      </c>
      <c r="U146" s="6">
        <f t="shared" si="22"/>
        <v>4.8888888888888888E-3</v>
      </c>
      <c r="V146" s="6">
        <f t="shared" si="23"/>
        <v>0.44</v>
      </c>
      <c r="W146" s="6">
        <f t="shared" si="24"/>
        <v>0.44488888888888889</v>
      </c>
    </row>
    <row r="147" spans="1:23" x14ac:dyDescent="0.2">
      <c r="A147">
        <v>2019</v>
      </c>
      <c r="B147" t="s">
        <v>17</v>
      </c>
      <c r="C147" t="s">
        <v>19</v>
      </c>
      <c r="D147" t="s">
        <v>31</v>
      </c>
      <c r="E147" t="s">
        <v>33</v>
      </c>
      <c r="F147" t="s">
        <v>35</v>
      </c>
      <c r="G147" t="s">
        <v>37</v>
      </c>
      <c r="I147" t="s">
        <v>56</v>
      </c>
      <c r="J147" t="s">
        <v>58</v>
      </c>
      <c r="K147">
        <v>71.432000000000002</v>
      </c>
      <c r="L147">
        <v>-54.066000000000003</v>
      </c>
      <c r="M147">
        <v>71.432000000000002</v>
      </c>
      <c r="N147">
        <v>-54.066000000000003</v>
      </c>
      <c r="O147" s="6"/>
      <c r="P147" s="6">
        <v>9.1999999999999993</v>
      </c>
      <c r="Q147" s="6">
        <f t="shared" si="21"/>
        <v>9.1999999999999993</v>
      </c>
      <c r="R147" s="6">
        <v>10.1</v>
      </c>
      <c r="S147" s="6">
        <v>7.3</v>
      </c>
      <c r="T147" s="6">
        <v>0.15</v>
      </c>
      <c r="U147" s="6">
        <f t="shared" si="22"/>
        <v>8.6206896551724137E-3</v>
      </c>
      <c r="V147" s="6">
        <f t="shared" si="23"/>
        <v>0.52873563218390807</v>
      </c>
      <c r="W147" s="6">
        <f t="shared" si="24"/>
        <v>0.53735632183908044</v>
      </c>
    </row>
    <row r="148" spans="1:23" x14ac:dyDescent="0.2">
      <c r="A148">
        <v>2019</v>
      </c>
      <c r="B148" t="s">
        <v>17</v>
      </c>
      <c r="C148" t="s">
        <v>19</v>
      </c>
      <c r="D148" t="s">
        <v>31</v>
      </c>
      <c r="E148" t="s">
        <v>33</v>
      </c>
      <c r="F148" t="s">
        <v>35</v>
      </c>
      <c r="G148" t="s">
        <v>37</v>
      </c>
      <c r="I148" t="s">
        <v>56</v>
      </c>
      <c r="J148" t="s">
        <v>58</v>
      </c>
      <c r="K148">
        <v>71.432000000000002</v>
      </c>
      <c r="L148">
        <v>-54.073999999999998</v>
      </c>
      <c r="M148">
        <v>71.432000000000002</v>
      </c>
      <c r="N148">
        <v>-54.073999999999998</v>
      </c>
      <c r="O148" s="6"/>
      <c r="P148" s="6">
        <v>10.9</v>
      </c>
      <c r="Q148" s="6">
        <f t="shared" si="21"/>
        <v>10.9</v>
      </c>
      <c r="R148" s="6">
        <v>9.9</v>
      </c>
      <c r="S148" s="6">
        <v>12.3</v>
      </c>
      <c r="T148" s="6">
        <v>0.13</v>
      </c>
      <c r="U148" s="6">
        <f t="shared" si="22"/>
        <v>5.855855855855855E-3</v>
      </c>
      <c r="V148" s="6">
        <f t="shared" si="23"/>
        <v>0.49099099099099092</v>
      </c>
      <c r="W148" s="6">
        <f t="shared" si="24"/>
        <v>0.49684684684684682</v>
      </c>
    </row>
    <row r="149" spans="1:23" x14ac:dyDescent="0.2">
      <c r="A149">
        <v>2019</v>
      </c>
      <c r="B149" t="s">
        <v>17</v>
      </c>
      <c r="C149" t="s">
        <v>19</v>
      </c>
      <c r="D149" t="s">
        <v>31</v>
      </c>
      <c r="E149" t="s">
        <v>33</v>
      </c>
      <c r="F149" t="s">
        <v>35</v>
      </c>
      <c r="G149" t="s">
        <v>37</v>
      </c>
      <c r="I149" t="s">
        <v>56</v>
      </c>
      <c r="J149" t="s">
        <v>58</v>
      </c>
      <c r="K149">
        <v>71.432000000000002</v>
      </c>
      <c r="L149">
        <v>-54.073999999999998</v>
      </c>
      <c r="M149">
        <v>71.432000000000002</v>
      </c>
      <c r="N149">
        <v>-54.073999999999998</v>
      </c>
      <c r="O149" s="6"/>
      <c r="P149" s="6">
        <v>9.5</v>
      </c>
      <c r="Q149" s="6">
        <f t="shared" si="21"/>
        <v>9.5</v>
      </c>
      <c r="R149" s="6">
        <v>10.6</v>
      </c>
      <c r="S149" s="6">
        <v>7.7</v>
      </c>
      <c r="T149" s="6">
        <v>0.15</v>
      </c>
      <c r="U149" s="6">
        <f t="shared" si="22"/>
        <v>8.1967213114754085E-3</v>
      </c>
      <c r="V149" s="6">
        <f t="shared" si="23"/>
        <v>0.51912568306010931</v>
      </c>
      <c r="W149" s="6">
        <f t="shared" si="24"/>
        <v>0.52732240437158473</v>
      </c>
    </row>
    <row r="150" spans="1:23" x14ac:dyDescent="0.2">
      <c r="A150">
        <v>2019</v>
      </c>
      <c r="B150" t="s">
        <v>17</v>
      </c>
      <c r="C150" t="s">
        <v>19</v>
      </c>
      <c r="D150" t="s">
        <v>31</v>
      </c>
      <c r="E150" t="s">
        <v>33</v>
      </c>
      <c r="F150" t="s">
        <v>35</v>
      </c>
      <c r="G150" t="s">
        <v>37</v>
      </c>
      <c r="I150" t="s">
        <v>56</v>
      </c>
      <c r="J150" t="s">
        <v>58</v>
      </c>
      <c r="K150">
        <v>71.430999999999997</v>
      </c>
      <c r="L150">
        <v>-54.082000000000001</v>
      </c>
      <c r="M150">
        <v>71.430999999999997</v>
      </c>
      <c r="N150">
        <v>-54.082000000000001</v>
      </c>
      <c r="O150" s="6"/>
      <c r="P150" s="6">
        <v>9.6</v>
      </c>
      <c r="Q150" s="6">
        <f t="shared" si="21"/>
        <v>9.6</v>
      </c>
      <c r="R150" s="6">
        <v>10</v>
      </c>
      <c r="S150" s="6">
        <v>9.1</v>
      </c>
      <c r="T150" s="6">
        <v>0.13</v>
      </c>
      <c r="U150" s="6">
        <f t="shared" si="22"/>
        <v>6.8062827225130887E-3</v>
      </c>
      <c r="V150" s="6">
        <f t="shared" si="23"/>
        <v>0.50261780104712039</v>
      </c>
      <c r="W150" s="6">
        <f t="shared" si="24"/>
        <v>0.50942408376963344</v>
      </c>
    </row>
    <row r="151" spans="1:23" x14ac:dyDescent="0.2">
      <c r="A151">
        <v>2019</v>
      </c>
      <c r="B151" t="s">
        <v>17</v>
      </c>
      <c r="C151" t="s">
        <v>19</v>
      </c>
      <c r="D151" t="s">
        <v>31</v>
      </c>
      <c r="E151" t="s">
        <v>33</v>
      </c>
      <c r="F151" t="s">
        <v>35</v>
      </c>
      <c r="G151" t="s">
        <v>37</v>
      </c>
      <c r="I151" t="s">
        <v>56</v>
      </c>
      <c r="J151" t="s">
        <v>58</v>
      </c>
      <c r="K151">
        <v>71.430999999999997</v>
      </c>
      <c r="L151">
        <v>-54.082000000000001</v>
      </c>
      <c r="M151">
        <v>71.430999999999997</v>
      </c>
      <c r="N151">
        <v>-54.082000000000001</v>
      </c>
      <c r="O151" s="6"/>
      <c r="P151" s="6">
        <v>9.6999999999999993</v>
      </c>
      <c r="Q151" s="6">
        <f t="shared" si="21"/>
        <v>9.6999999999999993</v>
      </c>
      <c r="R151" s="6">
        <v>10.3</v>
      </c>
      <c r="S151" s="6">
        <v>7.8</v>
      </c>
      <c r="T151" s="6">
        <v>0.16</v>
      </c>
      <c r="U151" s="6">
        <f t="shared" si="22"/>
        <v>8.8397790055248608E-3</v>
      </c>
      <c r="V151" s="6">
        <f t="shared" si="23"/>
        <v>0.53591160220994472</v>
      </c>
      <c r="W151" s="6">
        <f t="shared" si="24"/>
        <v>0.54475138121546951</v>
      </c>
    </row>
    <row r="152" spans="1:23" x14ac:dyDescent="0.2">
      <c r="A152">
        <v>2019</v>
      </c>
      <c r="B152" t="s">
        <v>17</v>
      </c>
      <c r="C152" t="s">
        <v>19</v>
      </c>
      <c r="D152" t="s">
        <v>31</v>
      </c>
      <c r="E152" t="s">
        <v>33</v>
      </c>
      <c r="F152" t="s">
        <v>35</v>
      </c>
      <c r="G152" t="s">
        <v>37</v>
      </c>
      <c r="I152" t="s">
        <v>56</v>
      </c>
      <c r="J152" t="s">
        <v>58</v>
      </c>
      <c r="K152">
        <v>71.423000000000002</v>
      </c>
      <c r="L152">
        <v>-54.133000000000003</v>
      </c>
      <c r="M152">
        <v>71.423000000000002</v>
      </c>
      <c r="N152">
        <v>-54.133000000000003</v>
      </c>
      <c r="O152" s="6"/>
      <c r="P152" s="6">
        <v>11.3</v>
      </c>
      <c r="Q152" s="6">
        <f t="shared" si="21"/>
        <v>11.3</v>
      </c>
      <c r="R152" s="6">
        <v>9.5</v>
      </c>
      <c r="S152" s="6">
        <v>13.9</v>
      </c>
      <c r="T152" s="6">
        <v>0.13</v>
      </c>
      <c r="U152" s="6">
        <f t="shared" si="22"/>
        <v>5.5555555555555558E-3</v>
      </c>
      <c r="V152" s="6">
        <f t="shared" si="23"/>
        <v>0.48290598290598297</v>
      </c>
      <c r="W152" s="6">
        <f t="shared" si="24"/>
        <v>0.48846153846153856</v>
      </c>
    </row>
    <row r="153" spans="1:23" x14ac:dyDescent="0.2">
      <c r="A153">
        <v>2019</v>
      </c>
      <c r="B153" t="s">
        <v>17</v>
      </c>
      <c r="C153" t="s">
        <v>19</v>
      </c>
      <c r="D153" t="s">
        <v>31</v>
      </c>
      <c r="E153" t="s">
        <v>33</v>
      </c>
      <c r="F153" t="s">
        <v>35</v>
      </c>
      <c r="G153" t="s">
        <v>37</v>
      </c>
      <c r="I153" t="s">
        <v>56</v>
      </c>
      <c r="J153" t="s">
        <v>58</v>
      </c>
      <c r="K153">
        <v>71.423000000000002</v>
      </c>
      <c r="L153">
        <v>-54.134</v>
      </c>
      <c r="M153">
        <v>71.423000000000002</v>
      </c>
      <c r="N153">
        <v>-54.134</v>
      </c>
      <c r="O153" s="6"/>
      <c r="P153" s="6">
        <v>11</v>
      </c>
      <c r="Q153" s="6">
        <f t="shared" si="21"/>
        <v>11</v>
      </c>
      <c r="R153" s="6">
        <v>8.9</v>
      </c>
      <c r="S153" s="6">
        <v>12.9</v>
      </c>
      <c r="T153" s="6">
        <v>0.12</v>
      </c>
      <c r="U153" s="6">
        <f t="shared" si="22"/>
        <v>5.5045871559633022E-3</v>
      </c>
      <c r="V153" s="6">
        <f t="shared" si="23"/>
        <v>0.50458715596330272</v>
      </c>
      <c r="W153" s="6">
        <f t="shared" si="24"/>
        <v>0.51009174311926597</v>
      </c>
    </row>
    <row r="154" spans="1:23" x14ac:dyDescent="0.2">
      <c r="A154">
        <v>2019</v>
      </c>
      <c r="B154" t="s">
        <v>17</v>
      </c>
      <c r="C154" t="s">
        <v>19</v>
      </c>
      <c r="D154" t="s">
        <v>31</v>
      </c>
      <c r="E154" t="s">
        <v>33</v>
      </c>
      <c r="F154" t="s">
        <v>35</v>
      </c>
      <c r="G154" t="s">
        <v>37</v>
      </c>
      <c r="I154" t="s">
        <v>56</v>
      </c>
      <c r="J154" t="s">
        <v>58</v>
      </c>
      <c r="K154">
        <v>71.423000000000002</v>
      </c>
      <c r="L154">
        <v>-54.136000000000003</v>
      </c>
      <c r="M154">
        <v>71.423000000000002</v>
      </c>
      <c r="N154">
        <v>-54.136000000000003</v>
      </c>
      <c r="O154" s="6"/>
      <c r="P154" s="6">
        <v>11.3</v>
      </c>
      <c r="Q154" s="6">
        <f t="shared" si="21"/>
        <v>11.3</v>
      </c>
      <c r="R154" s="6">
        <v>10.6</v>
      </c>
      <c r="S154" s="6">
        <v>10.7</v>
      </c>
      <c r="T154" s="6">
        <v>0.16</v>
      </c>
      <c r="U154" s="6">
        <f t="shared" si="22"/>
        <v>7.5117370892018795E-3</v>
      </c>
      <c r="V154" s="6">
        <f t="shared" si="23"/>
        <v>0.53051643192488274</v>
      </c>
      <c r="W154" s="6">
        <f t="shared" si="24"/>
        <v>0.53802816901408457</v>
      </c>
    </row>
    <row r="155" spans="1:23" x14ac:dyDescent="0.2">
      <c r="A155">
        <v>2019</v>
      </c>
      <c r="B155" t="s">
        <v>17</v>
      </c>
      <c r="C155" t="s">
        <v>19</v>
      </c>
      <c r="D155" t="s">
        <v>31</v>
      </c>
      <c r="E155" t="s">
        <v>33</v>
      </c>
      <c r="F155" t="s">
        <v>35</v>
      </c>
      <c r="G155" t="s">
        <v>37</v>
      </c>
      <c r="I155" t="s">
        <v>56</v>
      </c>
      <c r="J155" t="s">
        <v>58</v>
      </c>
      <c r="K155">
        <v>71.423000000000002</v>
      </c>
      <c r="L155">
        <v>-54.136000000000003</v>
      </c>
      <c r="M155">
        <v>71.423000000000002</v>
      </c>
      <c r="N155">
        <v>-54.136000000000003</v>
      </c>
      <c r="O155" s="6"/>
      <c r="P155" s="6">
        <v>9.9</v>
      </c>
      <c r="Q155" s="6">
        <f t="shared" si="21"/>
        <v>9.9</v>
      </c>
      <c r="R155" s="6">
        <v>10.5</v>
      </c>
      <c r="S155" s="6">
        <v>11.5</v>
      </c>
      <c r="T155" s="6">
        <v>0.13</v>
      </c>
      <c r="U155" s="6">
        <f t="shared" si="22"/>
        <v>5.909090909090909E-3</v>
      </c>
      <c r="V155" s="6">
        <f t="shared" si="23"/>
        <v>0.45</v>
      </c>
      <c r="W155" s="6">
        <f t="shared" si="24"/>
        <v>0.45590909090909099</v>
      </c>
    </row>
    <row r="156" spans="1:23" x14ac:dyDescent="0.2">
      <c r="A156">
        <v>2019</v>
      </c>
      <c r="B156" t="s">
        <v>17</v>
      </c>
      <c r="C156" t="s">
        <v>19</v>
      </c>
      <c r="D156" t="s">
        <v>31</v>
      </c>
      <c r="E156" t="s">
        <v>33</v>
      </c>
      <c r="F156" t="s">
        <v>35</v>
      </c>
      <c r="G156" t="s">
        <v>37</v>
      </c>
      <c r="I156" t="s">
        <v>56</v>
      </c>
      <c r="J156" t="s">
        <v>58</v>
      </c>
      <c r="K156">
        <v>71.421999999999997</v>
      </c>
      <c r="L156">
        <v>-54.139000000000003</v>
      </c>
      <c r="M156">
        <v>71.421999999999997</v>
      </c>
      <c r="N156">
        <v>-54.139000000000003</v>
      </c>
      <c r="O156" s="6"/>
      <c r="P156" s="6">
        <v>11.2</v>
      </c>
      <c r="Q156" s="6">
        <f t="shared" si="21"/>
        <v>11.2</v>
      </c>
      <c r="R156" s="6">
        <v>11.3</v>
      </c>
      <c r="S156" s="6">
        <v>9</v>
      </c>
      <c r="T156" s="6">
        <v>0.14000000000000001</v>
      </c>
      <c r="U156" s="6">
        <f t="shared" si="22"/>
        <v>6.8965517241379318E-3</v>
      </c>
      <c r="V156" s="6">
        <f t="shared" si="23"/>
        <v>0.55172413793103448</v>
      </c>
      <c r="W156" s="6">
        <f t="shared" si="24"/>
        <v>0.55862068965517242</v>
      </c>
    </row>
    <row r="157" spans="1:23" x14ac:dyDescent="0.2">
      <c r="A157">
        <v>2019</v>
      </c>
      <c r="B157" t="s">
        <v>17</v>
      </c>
      <c r="C157" t="s">
        <v>19</v>
      </c>
      <c r="D157" t="s">
        <v>31</v>
      </c>
      <c r="E157" t="s">
        <v>33</v>
      </c>
      <c r="F157" t="s">
        <v>35</v>
      </c>
      <c r="G157" t="s">
        <v>37</v>
      </c>
      <c r="I157" t="s">
        <v>56</v>
      </c>
      <c r="J157" t="s">
        <v>58</v>
      </c>
      <c r="K157">
        <v>71.418999999999997</v>
      </c>
      <c r="L157">
        <v>-54.162999999999997</v>
      </c>
      <c r="M157">
        <v>71.418999999999997</v>
      </c>
      <c r="N157">
        <v>-54.162999999999997</v>
      </c>
      <c r="O157" s="6"/>
      <c r="P157" s="6">
        <v>11.3</v>
      </c>
      <c r="Q157" s="6">
        <f t="shared" si="21"/>
        <v>11.3</v>
      </c>
      <c r="R157" s="6">
        <v>7.4</v>
      </c>
      <c r="S157" s="6">
        <v>22.3</v>
      </c>
      <c r="T157" s="6">
        <v>0.15</v>
      </c>
      <c r="U157" s="6">
        <f t="shared" si="22"/>
        <v>5.0505050505050501E-3</v>
      </c>
      <c r="V157" s="6">
        <f t="shared" si="23"/>
        <v>0.38047138047138046</v>
      </c>
      <c r="W157" s="6">
        <f t="shared" si="24"/>
        <v>0.38552188552188554</v>
      </c>
    </row>
    <row r="158" spans="1:23" x14ac:dyDescent="0.2">
      <c r="A158">
        <v>2019</v>
      </c>
      <c r="B158" t="s">
        <v>17</v>
      </c>
      <c r="C158" t="s">
        <v>19</v>
      </c>
      <c r="D158" t="s">
        <v>31</v>
      </c>
      <c r="E158" t="s">
        <v>33</v>
      </c>
      <c r="F158" t="s">
        <v>35</v>
      </c>
      <c r="G158" t="s">
        <v>37</v>
      </c>
      <c r="I158" t="s">
        <v>56</v>
      </c>
      <c r="J158" t="s">
        <v>58</v>
      </c>
      <c r="K158">
        <v>71.42</v>
      </c>
      <c r="L158">
        <v>-54.154000000000003</v>
      </c>
      <c r="M158">
        <v>71.42</v>
      </c>
      <c r="N158">
        <v>-54.154000000000003</v>
      </c>
      <c r="O158" s="6"/>
      <c r="P158" s="6">
        <v>11.3</v>
      </c>
      <c r="Q158" s="6">
        <f t="shared" si="21"/>
        <v>11.3</v>
      </c>
      <c r="R158" s="6">
        <v>7.6</v>
      </c>
      <c r="S158" s="6">
        <v>17</v>
      </c>
      <c r="T158" s="6">
        <v>0.15</v>
      </c>
      <c r="U158" s="6">
        <f t="shared" si="22"/>
        <v>6.0975609756097554E-3</v>
      </c>
      <c r="V158" s="6">
        <f t="shared" si="23"/>
        <v>0.45934959349593496</v>
      </c>
      <c r="W158" s="6">
        <f t="shared" si="24"/>
        <v>0.46544715447154472</v>
      </c>
    </row>
    <row r="159" spans="1:23" x14ac:dyDescent="0.2">
      <c r="A159">
        <v>2019</v>
      </c>
      <c r="B159" t="s">
        <v>17</v>
      </c>
      <c r="C159" t="s">
        <v>19</v>
      </c>
      <c r="D159" t="s">
        <v>31</v>
      </c>
      <c r="E159" t="s">
        <v>33</v>
      </c>
      <c r="F159" t="s">
        <v>35</v>
      </c>
      <c r="G159" t="s">
        <v>37</v>
      </c>
      <c r="I159" t="s">
        <v>56</v>
      </c>
      <c r="J159" t="s">
        <v>58</v>
      </c>
      <c r="K159">
        <v>71.42</v>
      </c>
      <c r="L159">
        <v>-54.155999999999999</v>
      </c>
      <c r="M159">
        <v>71.42</v>
      </c>
      <c r="N159">
        <v>-54.155999999999999</v>
      </c>
      <c r="O159" s="6"/>
      <c r="P159" s="6">
        <v>11.9</v>
      </c>
      <c r="Q159" s="6">
        <f t="shared" si="21"/>
        <v>11.9</v>
      </c>
      <c r="R159" s="6">
        <v>10.8</v>
      </c>
      <c r="S159" s="6">
        <v>8.4</v>
      </c>
      <c r="T159" s="6">
        <v>0.22</v>
      </c>
      <c r="U159" s="6">
        <f t="shared" si="22"/>
        <v>1.1458333333333333E-2</v>
      </c>
      <c r="V159" s="6">
        <f t="shared" si="23"/>
        <v>0.61979166666666663</v>
      </c>
      <c r="W159" s="6">
        <f t="shared" si="24"/>
        <v>0.63124999999999998</v>
      </c>
    </row>
    <row r="160" spans="1:23" x14ac:dyDescent="0.2">
      <c r="A160">
        <v>2019</v>
      </c>
      <c r="B160" t="s">
        <v>17</v>
      </c>
      <c r="C160" t="s">
        <v>19</v>
      </c>
      <c r="D160" t="s">
        <v>31</v>
      </c>
      <c r="E160" t="s">
        <v>33</v>
      </c>
      <c r="F160" t="s">
        <v>35</v>
      </c>
      <c r="G160" t="s">
        <v>37</v>
      </c>
      <c r="I160" t="s">
        <v>56</v>
      </c>
      <c r="J160" t="s">
        <v>58</v>
      </c>
      <c r="K160">
        <v>71.42</v>
      </c>
      <c r="L160">
        <v>-54.156999999999996</v>
      </c>
      <c r="M160">
        <v>71.42</v>
      </c>
      <c r="N160">
        <v>-54.156999999999996</v>
      </c>
      <c r="O160" s="6"/>
      <c r="P160" s="6">
        <v>11.3</v>
      </c>
      <c r="Q160" s="6">
        <f t="shared" si="21"/>
        <v>11.3</v>
      </c>
      <c r="R160" s="6">
        <v>10.7</v>
      </c>
      <c r="S160" s="6">
        <v>9.4</v>
      </c>
      <c r="T160" s="6">
        <v>0.2</v>
      </c>
      <c r="U160" s="6">
        <f t="shared" si="22"/>
        <v>9.9502487562189053E-3</v>
      </c>
      <c r="V160" s="6">
        <f t="shared" si="23"/>
        <v>0.56218905472636815</v>
      </c>
      <c r="W160" s="6">
        <f t="shared" si="24"/>
        <v>0.57213930348258701</v>
      </c>
    </row>
    <row r="161" spans="1:23" x14ac:dyDescent="0.2">
      <c r="A161">
        <v>2019</v>
      </c>
      <c r="B161" t="s">
        <v>17</v>
      </c>
      <c r="C161" t="s">
        <v>19</v>
      </c>
      <c r="D161" t="s">
        <v>31</v>
      </c>
      <c r="E161" t="s">
        <v>33</v>
      </c>
      <c r="F161" t="s">
        <v>35</v>
      </c>
      <c r="G161" t="s">
        <v>37</v>
      </c>
      <c r="I161" t="s">
        <v>56</v>
      </c>
      <c r="J161" t="s">
        <v>58</v>
      </c>
      <c r="K161">
        <v>71.42</v>
      </c>
      <c r="L161">
        <v>-54.158999999999999</v>
      </c>
      <c r="M161">
        <v>71.42</v>
      </c>
      <c r="N161">
        <v>-54.158999999999999</v>
      </c>
      <c r="O161" s="6"/>
      <c r="P161" s="6">
        <v>10.8</v>
      </c>
      <c r="Q161" s="6">
        <f t="shared" si="21"/>
        <v>10.8</v>
      </c>
      <c r="R161" s="6">
        <v>8.1</v>
      </c>
      <c r="S161" s="6">
        <v>20.3</v>
      </c>
      <c r="T161" s="6">
        <v>0.14000000000000001</v>
      </c>
      <c r="U161" s="6">
        <f t="shared" si="22"/>
        <v>4.9295774647887328E-3</v>
      </c>
      <c r="V161" s="6">
        <f t="shared" si="23"/>
        <v>0.38028169014084512</v>
      </c>
      <c r="W161" s="6">
        <f t="shared" si="24"/>
        <v>0.38521126760563384</v>
      </c>
    </row>
    <row r="162" spans="1:23" x14ac:dyDescent="0.2">
      <c r="A162">
        <v>2019</v>
      </c>
      <c r="B162" t="s">
        <v>17</v>
      </c>
      <c r="C162" t="s">
        <v>19</v>
      </c>
      <c r="D162" t="s">
        <v>31</v>
      </c>
      <c r="E162" t="s">
        <v>33</v>
      </c>
      <c r="F162" t="s">
        <v>35</v>
      </c>
      <c r="G162" t="s">
        <v>37</v>
      </c>
      <c r="I162" t="s">
        <v>56</v>
      </c>
      <c r="J162" t="s">
        <v>58</v>
      </c>
      <c r="K162">
        <v>71.418999999999997</v>
      </c>
      <c r="L162">
        <v>-54.16</v>
      </c>
      <c r="M162">
        <v>71.418999999999997</v>
      </c>
      <c r="N162">
        <v>-54.16</v>
      </c>
      <c r="O162" s="6"/>
      <c r="P162" s="6">
        <v>11.3</v>
      </c>
      <c r="Q162" s="6">
        <f t="shared" si="21"/>
        <v>11.3</v>
      </c>
      <c r="R162" s="6">
        <v>7.3</v>
      </c>
      <c r="S162" s="6">
        <v>21.4</v>
      </c>
      <c r="T162" s="6">
        <v>0.15</v>
      </c>
      <c r="U162" s="6">
        <f t="shared" si="22"/>
        <v>5.2264808362369334E-3</v>
      </c>
      <c r="V162" s="6">
        <f t="shared" si="23"/>
        <v>0.39372822299651572</v>
      </c>
      <c r="W162" s="6">
        <f t="shared" si="24"/>
        <v>0.39895470383275267</v>
      </c>
    </row>
    <row r="163" spans="1:23" x14ac:dyDescent="0.2">
      <c r="A163">
        <v>2019</v>
      </c>
      <c r="B163" t="s">
        <v>17</v>
      </c>
      <c r="C163" t="s">
        <v>19</v>
      </c>
      <c r="D163" t="s">
        <v>31</v>
      </c>
      <c r="E163" t="s">
        <v>33</v>
      </c>
      <c r="F163" t="s">
        <v>35</v>
      </c>
      <c r="G163" t="s">
        <v>37</v>
      </c>
      <c r="I163" t="s">
        <v>56</v>
      </c>
      <c r="J163" t="s">
        <v>58</v>
      </c>
      <c r="K163">
        <v>71.42</v>
      </c>
      <c r="L163">
        <v>-54.151000000000003</v>
      </c>
      <c r="M163">
        <v>71.42</v>
      </c>
      <c r="N163">
        <v>-54.151000000000003</v>
      </c>
      <c r="O163" s="6"/>
      <c r="P163" s="6">
        <v>12</v>
      </c>
      <c r="Q163" s="6">
        <f t="shared" si="21"/>
        <v>12</v>
      </c>
      <c r="R163" s="6">
        <v>10</v>
      </c>
      <c r="S163" s="6">
        <v>9.9</v>
      </c>
      <c r="T163" s="6">
        <v>0.19</v>
      </c>
      <c r="U163" s="6">
        <f t="shared" si="22"/>
        <v>9.5477386934673374E-3</v>
      </c>
      <c r="V163" s="6">
        <f t="shared" si="23"/>
        <v>0.60301507537688448</v>
      </c>
      <c r="W163" s="6">
        <f t="shared" si="24"/>
        <v>0.61256281407035174</v>
      </c>
    </row>
    <row r="164" spans="1:23" x14ac:dyDescent="0.2">
      <c r="A164">
        <v>2019</v>
      </c>
      <c r="B164" t="s">
        <v>17</v>
      </c>
      <c r="C164" t="s">
        <v>19</v>
      </c>
      <c r="D164" t="s">
        <v>31</v>
      </c>
      <c r="E164" t="s">
        <v>33</v>
      </c>
      <c r="F164" t="s">
        <v>35</v>
      </c>
      <c r="G164" t="s">
        <v>37</v>
      </c>
      <c r="I164" t="s">
        <v>56</v>
      </c>
      <c r="J164" t="s">
        <v>58</v>
      </c>
      <c r="K164">
        <v>71.421000000000006</v>
      </c>
      <c r="L164">
        <v>-54.15</v>
      </c>
      <c r="M164">
        <v>71.421000000000006</v>
      </c>
      <c r="N164">
        <v>-54.15</v>
      </c>
      <c r="O164" s="6"/>
      <c r="P164" s="6">
        <v>10.8</v>
      </c>
      <c r="Q164" s="6">
        <f t="shared" si="21"/>
        <v>10.8</v>
      </c>
      <c r="R164" s="6">
        <v>7.8</v>
      </c>
      <c r="S164" s="6">
        <v>22.2</v>
      </c>
      <c r="T164" s="6">
        <v>0.09</v>
      </c>
      <c r="U164" s="6">
        <f t="shared" si="22"/>
        <v>3.0000000000000001E-3</v>
      </c>
      <c r="V164" s="6">
        <f t="shared" si="23"/>
        <v>0.36000000000000004</v>
      </c>
      <c r="W164" s="6">
        <f t="shared" si="24"/>
        <v>0.36300000000000004</v>
      </c>
    </row>
    <row r="165" spans="1:23" x14ac:dyDescent="0.2">
      <c r="A165">
        <v>2019</v>
      </c>
      <c r="B165" t="s">
        <v>17</v>
      </c>
      <c r="C165" t="s">
        <v>19</v>
      </c>
      <c r="D165" t="s">
        <v>31</v>
      </c>
      <c r="E165" t="s">
        <v>33</v>
      </c>
      <c r="F165" t="s">
        <v>35</v>
      </c>
      <c r="G165" t="s">
        <v>37</v>
      </c>
      <c r="I165" t="s">
        <v>56</v>
      </c>
      <c r="J165" t="s">
        <v>58</v>
      </c>
      <c r="K165">
        <v>71.42</v>
      </c>
      <c r="L165">
        <v>-54.151000000000003</v>
      </c>
      <c r="M165">
        <v>71.42</v>
      </c>
      <c r="N165">
        <v>-54.151000000000003</v>
      </c>
      <c r="O165" s="6"/>
      <c r="P165" s="6">
        <v>11.4</v>
      </c>
      <c r="Q165" s="6">
        <f t="shared" si="21"/>
        <v>11.4</v>
      </c>
      <c r="R165" s="6">
        <v>10.1</v>
      </c>
      <c r="S165" s="6">
        <v>11</v>
      </c>
      <c r="T165" s="6">
        <v>0.18</v>
      </c>
      <c r="U165" s="6">
        <f t="shared" si="22"/>
        <v>8.5308056872037911E-3</v>
      </c>
      <c r="V165" s="6">
        <f t="shared" si="23"/>
        <v>0.54028436018957349</v>
      </c>
      <c r="W165" s="6">
        <f t="shared" si="24"/>
        <v>0.54881516587677726</v>
      </c>
    </row>
    <row r="166" spans="1:23" x14ac:dyDescent="0.2">
      <c r="A166">
        <v>2019</v>
      </c>
      <c r="B166" t="s">
        <v>17</v>
      </c>
      <c r="C166" t="s">
        <v>19</v>
      </c>
      <c r="D166" t="s">
        <v>31</v>
      </c>
      <c r="E166" t="s">
        <v>33</v>
      </c>
      <c r="F166" t="s">
        <v>35</v>
      </c>
      <c r="G166" t="s">
        <v>37</v>
      </c>
      <c r="I166" t="s">
        <v>56</v>
      </c>
      <c r="J166" t="s">
        <v>58</v>
      </c>
      <c r="K166">
        <v>71.358000000000004</v>
      </c>
      <c r="L166">
        <v>-54.790999999999997</v>
      </c>
      <c r="M166">
        <v>71.358000000000004</v>
      </c>
      <c r="N166">
        <v>-54.790999999999997</v>
      </c>
      <c r="O166" s="6"/>
      <c r="P166" s="6">
        <v>10.8</v>
      </c>
      <c r="Q166" s="6">
        <f t="shared" si="21"/>
        <v>10.8</v>
      </c>
      <c r="R166" s="6">
        <v>9</v>
      </c>
      <c r="S166" s="6">
        <v>13.1</v>
      </c>
      <c r="T166" s="6">
        <v>0.15</v>
      </c>
      <c r="U166" s="6">
        <f t="shared" si="22"/>
        <v>6.7873303167420808E-3</v>
      </c>
      <c r="V166" s="6">
        <f t="shared" si="23"/>
        <v>0.48868778280542985</v>
      </c>
      <c r="W166" s="6">
        <f t="shared" si="24"/>
        <v>0.49547511312217196</v>
      </c>
    </row>
    <row r="167" spans="1:23" x14ac:dyDescent="0.2">
      <c r="A167">
        <v>2019</v>
      </c>
      <c r="B167" t="s">
        <v>17</v>
      </c>
      <c r="C167" t="s">
        <v>19</v>
      </c>
      <c r="D167" t="s">
        <v>31</v>
      </c>
      <c r="E167" t="s">
        <v>33</v>
      </c>
      <c r="F167" t="s">
        <v>35</v>
      </c>
      <c r="G167" t="s">
        <v>37</v>
      </c>
      <c r="I167" t="s">
        <v>56</v>
      </c>
      <c r="J167" t="s">
        <v>58</v>
      </c>
      <c r="K167">
        <v>71.358000000000004</v>
      </c>
      <c r="L167">
        <v>-54.792000000000002</v>
      </c>
      <c r="M167">
        <v>71.358000000000004</v>
      </c>
      <c r="N167">
        <v>-54.792000000000002</v>
      </c>
      <c r="O167" s="6"/>
      <c r="P167" s="6">
        <v>10.8</v>
      </c>
      <c r="Q167" s="6">
        <f t="shared" si="21"/>
        <v>10.8</v>
      </c>
      <c r="R167" s="6">
        <v>10.7</v>
      </c>
      <c r="S167" s="6">
        <v>7</v>
      </c>
      <c r="T167" s="6">
        <v>0.24</v>
      </c>
      <c r="U167" s="6">
        <f t="shared" si="22"/>
        <v>1.3559322033898305E-2</v>
      </c>
      <c r="V167" s="6">
        <f t="shared" si="23"/>
        <v>0.61016949152542377</v>
      </c>
      <c r="W167" s="6">
        <f t="shared" si="24"/>
        <v>0.62372881355932208</v>
      </c>
    </row>
    <row r="168" spans="1:23" x14ac:dyDescent="0.2">
      <c r="A168">
        <v>2019</v>
      </c>
      <c r="B168" t="s">
        <v>17</v>
      </c>
      <c r="C168" t="s">
        <v>19</v>
      </c>
      <c r="D168" t="s">
        <v>31</v>
      </c>
      <c r="E168" t="s">
        <v>33</v>
      </c>
      <c r="F168" t="s">
        <v>35</v>
      </c>
      <c r="G168" t="s">
        <v>37</v>
      </c>
      <c r="I168" t="s">
        <v>56</v>
      </c>
      <c r="J168" t="s">
        <v>58</v>
      </c>
      <c r="K168">
        <v>71.358000000000004</v>
      </c>
      <c r="L168">
        <v>-54.792999999999999</v>
      </c>
      <c r="M168">
        <v>71.358000000000004</v>
      </c>
      <c r="N168">
        <v>-54.792999999999999</v>
      </c>
      <c r="O168" s="6"/>
      <c r="P168" s="6">
        <v>11.1</v>
      </c>
      <c r="Q168" s="6">
        <f t="shared" si="21"/>
        <v>11.1</v>
      </c>
      <c r="R168" s="6">
        <v>10.7</v>
      </c>
      <c r="S168" s="6">
        <v>9.4</v>
      </c>
      <c r="T168" s="6">
        <v>0.2</v>
      </c>
      <c r="U168" s="6">
        <f t="shared" si="22"/>
        <v>9.9502487562189053E-3</v>
      </c>
      <c r="V168" s="6">
        <f t="shared" si="23"/>
        <v>0.55223880597014918</v>
      </c>
      <c r="W168" s="6">
        <f t="shared" si="24"/>
        <v>0.56218905472636804</v>
      </c>
    </row>
    <row r="169" spans="1:23" x14ac:dyDescent="0.2">
      <c r="A169">
        <v>2019</v>
      </c>
      <c r="B169" t="s">
        <v>17</v>
      </c>
      <c r="C169" t="s">
        <v>19</v>
      </c>
      <c r="D169" t="s">
        <v>31</v>
      </c>
      <c r="E169" t="s">
        <v>33</v>
      </c>
      <c r="F169" t="s">
        <v>35</v>
      </c>
      <c r="G169" t="s">
        <v>37</v>
      </c>
      <c r="I169" t="s">
        <v>56</v>
      </c>
      <c r="J169" t="s">
        <v>58</v>
      </c>
      <c r="K169">
        <v>71.355000000000004</v>
      </c>
      <c r="L169">
        <v>-54.790999999999997</v>
      </c>
      <c r="M169">
        <v>71.355000000000004</v>
      </c>
      <c r="N169">
        <v>-54.790999999999997</v>
      </c>
      <c r="O169" s="6"/>
      <c r="P169" s="6">
        <v>14.6</v>
      </c>
      <c r="Q169" s="6">
        <f t="shared" si="21"/>
        <v>14.6</v>
      </c>
      <c r="R169" s="6">
        <v>9.4</v>
      </c>
      <c r="S169" s="6">
        <v>5</v>
      </c>
      <c r="T169" s="6">
        <v>0.52</v>
      </c>
      <c r="U169" s="6">
        <f t="shared" si="22"/>
        <v>3.6111111111111115E-2</v>
      </c>
      <c r="V169" s="6">
        <f t="shared" si="23"/>
        <v>1.0138888888888888</v>
      </c>
      <c r="W169" s="6">
        <f t="shared" si="24"/>
        <v>1.0499999999999998</v>
      </c>
    </row>
    <row r="170" spans="1:23" x14ac:dyDescent="0.2">
      <c r="A170">
        <v>2019</v>
      </c>
      <c r="B170" t="s">
        <v>17</v>
      </c>
      <c r="C170" t="s">
        <v>19</v>
      </c>
      <c r="D170" t="s">
        <v>31</v>
      </c>
      <c r="E170" t="s">
        <v>33</v>
      </c>
      <c r="F170" t="s">
        <v>35</v>
      </c>
      <c r="G170" t="s">
        <v>37</v>
      </c>
      <c r="I170" t="s">
        <v>56</v>
      </c>
      <c r="J170" t="s">
        <v>58</v>
      </c>
      <c r="K170">
        <v>71.355000000000004</v>
      </c>
      <c r="L170">
        <v>-54.790999999999997</v>
      </c>
      <c r="M170">
        <v>71.355000000000004</v>
      </c>
      <c r="N170">
        <v>-54.790999999999997</v>
      </c>
      <c r="O170" s="6"/>
      <c r="P170" s="6">
        <v>12.9</v>
      </c>
      <c r="Q170" s="6">
        <f t="shared" si="21"/>
        <v>12.9</v>
      </c>
      <c r="R170" s="6">
        <v>9.9</v>
      </c>
      <c r="S170" s="6">
        <v>4.9000000000000004</v>
      </c>
      <c r="T170" s="6">
        <v>0.4</v>
      </c>
      <c r="U170" s="6">
        <f t="shared" si="22"/>
        <v>2.7027027027027029E-2</v>
      </c>
      <c r="V170" s="6">
        <f t="shared" si="23"/>
        <v>0.8716216216216216</v>
      </c>
      <c r="W170" s="6">
        <f t="shared" si="24"/>
        <v>0.89864864864864868</v>
      </c>
    </row>
    <row r="171" spans="1:23" x14ac:dyDescent="0.2">
      <c r="A171">
        <v>2019</v>
      </c>
      <c r="B171" t="s">
        <v>17</v>
      </c>
      <c r="C171" t="s">
        <v>19</v>
      </c>
      <c r="D171" t="s">
        <v>31</v>
      </c>
      <c r="E171" t="s">
        <v>33</v>
      </c>
      <c r="F171" t="s">
        <v>35</v>
      </c>
      <c r="G171" t="s">
        <v>37</v>
      </c>
      <c r="I171" t="s">
        <v>56</v>
      </c>
      <c r="J171" t="s">
        <v>58</v>
      </c>
      <c r="K171">
        <v>71.358000000000004</v>
      </c>
      <c r="L171">
        <v>-54.795999999999999</v>
      </c>
      <c r="M171">
        <v>71.358000000000004</v>
      </c>
      <c r="N171">
        <v>-54.795999999999999</v>
      </c>
      <c r="O171" s="6"/>
      <c r="P171" s="6">
        <v>12.3</v>
      </c>
      <c r="Q171" s="6">
        <f t="shared" si="21"/>
        <v>12.3</v>
      </c>
      <c r="R171" s="6">
        <v>10.3</v>
      </c>
      <c r="S171" s="6">
        <v>6.7</v>
      </c>
      <c r="T171" s="6">
        <v>0.25</v>
      </c>
      <c r="U171" s="6">
        <f t="shared" si="22"/>
        <v>1.4705882352941176E-2</v>
      </c>
      <c r="V171" s="6">
        <f t="shared" si="23"/>
        <v>0.72352941176470598</v>
      </c>
      <c r="W171" s="6">
        <f t="shared" si="24"/>
        <v>0.7382352941176471</v>
      </c>
    </row>
    <row r="172" spans="1:23" x14ac:dyDescent="0.2">
      <c r="A172">
        <v>2019</v>
      </c>
      <c r="B172" t="s">
        <v>17</v>
      </c>
      <c r="C172" t="s">
        <v>19</v>
      </c>
      <c r="D172" t="s">
        <v>31</v>
      </c>
      <c r="E172" t="s">
        <v>33</v>
      </c>
      <c r="F172" t="s">
        <v>35</v>
      </c>
      <c r="G172" t="s">
        <v>37</v>
      </c>
      <c r="I172" t="s">
        <v>56</v>
      </c>
      <c r="J172" t="s">
        <v>58</v>
      </c>
      <c r="K172">
        <v>71.438000000000002</v>
      </c>
      <c r="L172">
        <v>-55.006</v>
      </c>
      <c r="M172">
        <v>71.438000000000002</v>
      </c>
      <c r="N172">
        <v>-55.006</v>
      </c>
      <c r="O172" s="6"/>
      <c r="P172" s="6">
        <v>11</v>
      </c>
      <c r="Q172" s="6">
        <f t="shared" si="21"/>
        <v>11</v>
      </c>
      <c r="R172" s="6">
        <v>10.4</v>
      </c>
      <c r="S172" s="6">
        <v>10.8</v>
      </c>
      <c r="T172" s="6">
        <v>0.13</v>
      </c>
      <c r="U172" s="6">
        <f t="shared" si="22"/>
        <v>6.1320754716981127E-3</v>
      </c>
      <c r="V172" s="6">
        <f t="shared" si="23"/>
        <v>0.51886792452830177</v>
      </c>
      <c r="W172" s="6">
        <f t="shared" si="24"/>
        <v>0.52499999999999991</v>
      </c>
    </row>
    <row r="173" spans="1:23" x14ac:dyDescent="0.2">
      <c r="A173">
        <v>2019</v>
      </c>
      <c r="B173" t="s">
        <v>17</v>
      </c>
      <c r="C173" t="s">
        <v>19</v>
      </c>
      <c r="D173" t="s">
        <v>31</v>
      </c>
      <c r="E173" t="s">
        <v>33</v>
      </c>
      <c r="F173" t="s">
        <v>35</v>
      </c>
      <c r="G173" t="s">
        <v>37</v>
      </c>
      <c r="I173" t="s">
        <v>56</v>
      </c>
      <c r="J173" t="s">
        <v>58</v>
      </c>
      <c r="K173">
        <v>71.436999999999998</v>
      </c>
      <c r="L173">
        <v>-55.012999999999998</v>
      </c>
      <c r="M173">
        <v>71.436999999999998</v>
      </c>
      <c r="N173">
        <v>-55.012999999999998</v>
      </c>
      <c r="O173" s="6"/>
      <c r="P173" s="6">
        <v>12</v>
      </c>
      <c r="Q173" s="6">
        <f t="shared" si="21"/>
        <v>12</v>
      </c>
      <c r="R173" s="6">
        <v>11.7</v>
      </c>
      <c r="S173" s="6">
        <v>6.7</v>
      </c>
      <c r="T173" s="6">
        <v>0.18</v>
      </c>
      <c r="U173" s="6">
        <f t="shared" si="22"/>
        <v>9.7826086956521747E-3</v>
      </c>
      <c r="V173" s="6">
        <f t="shared" si="23"/>
        <v>0.65217391304347827</v>
      </c>
      <c r="W173" s="6">
        <f t="shared" si="24"/>
        <v>0.66195652173913044</v>
      </c>
    </row>
    <row r="174" spans="1:23" x14ac:dyDescent="0.2">
      <c r="A174">
        <v>2019</v>
      </c>
      <c r="B174" t="s">
        <v>17</v>
      </c>
      <c r="C174" t="s">
        <v>19</v>
      </c>
      <c r="D174" t="s">
        <v>31</v>
      </c>
      <c r="E174" t="s">
        <v>33</v>
      </c>
      <c r="F174" t="s">
        <v>35</v>
      </c>
      <c r="G174" t="s">
        <v>37</v>
      </c>
      <c r="I174" t="s">
        <v>56</v>
      </c>
      <c r="J174" t="s">
        <v>58</v>
      </c>
      <c r="K174">
        <v>71.438000000000002</v>
      </c>
      <c r="L174">
        <v>-55.003999999999998</v>
      </c>
      <c r="M174">
        <v>71.438000000000002</v>
      </c>
      <c r="N174">
        <v>-55.003999999999998</v>
      </c>
      <c r="O174" s="6"/>
      <c r="P174" s="6">
        <v>11.4</v>
      </c>
      <c r="Q174" s="6">
        <f t="shared" si="21"/>
        <v>11.4</v>
      </c>
      <c r="R174" s="6">
        <v>11.8</v>
      </c>
      <c r="S174" s="6">
        <v>7.7</v>
      </c>
      <c r="T174" s="6">
        <v>0.18</v>
      </c>
      <c r="U174" s="6">
        <f t="shared" si="22"/>
        <v>9.2307692307692299E-3</v>
      </c>
      <c r="V174" s="6">
        <f t="shared" si="23"/>
        <v>0.58461538461538465</v>
      </c>
      <c r="W174" s="6">
        <f t="shared" si="24"/>
        <v>0.5938461538461538</v>
      </c>
    </row>
    <row r="175" spans="1:23" x14ac:dyDescent="0.2">
      <c r="A175">
        <v>2019</v>
      </c>
      <c r="B175" t="s">
        <v>17</v>
      </c>
      <c r="C175" t="s">
        <v>19</v>
      </c>
      <c r="D175" t="s">
        <v>31</v>
      </c>
      <c r="E175" t="s">
        <v>33</v>
      </c>
      <c r="F175" t="s">
        <v>35</v>
      </c>
      <c r="G175" t="s">
        <v>37</v>
      </c>
      <c r="I175" t="s">
        <v>56</v>
      </c>
      <c r="J175" t="s">
        <v>58</v>
      </c>
      <c r="K175">
        <v>71.436000000000007</v>
      </c>
      <c r="L175">
        <v>-55.003</v>
      </c>
      <c r="M175">
        <v>71.436000000000007</v>
      </c>
      <c r="N175">
        <v>-55.003</v>
      </c>
      <c r="O175" s="6"/>
      <c r="P175" s="6">
        <v>14.4</v>
      </c>
      <c r="Q175" s="6">
        <f t="shared" si="21"/>
        <v>14.4</v>
      </c>
      <c r="R175" s="6">
        <v>8.9</v>
      </c>
      <c r="S175" s="6">
        <v>4.8</v>
      </c>
      <c r="T175" s="6">
        <v>0.47</v>
      </c>
      <c r="U175" s="6">
        <f t="shared" si="22"/>
        <v>3.4306569343065696E-2</v>
      </c>
      <c r="V175" s="6">
        <f t="shared" si="23"/>
        <v>1.051094890510949</v>
      </c>
      <c r="W175" s="6">
        <f t="shared" si="24"/>
        <v>1.0854014598540147</v>
      </c>
    </row>
    <row r="176" spans="1:23" x14ac:dyDescent="0.2">
      <c r="A176">
        <v>2019</v>
      </c>
      <c r="B176" t="s">
        <v>17</v>
      </c>
      <c r="C176" t="s">
        <v>19</v>
      </c>
      <c r="D176" t="s">
        <v>31</v>
      </c>
      <c r="E176" t="s">
        <v>33</v>
      </c>
      <c r="F176" t="s">
        <v>35</v>
      </c>
      <c r="G176" t="s">
        <v>37</v>
      </c>
      <c r="I176" t="s">
        <v>56</v>
      </c>
      <c r="J176" t="s">
        <v>58</v>
      </c>
      <c r="K176">
        <v>71.393000000000001</v>
      </c>
      <c r="L176">
        <v>-55.201000000000001</v>
      </c>
      <c r="M176">
        <v>71.393000000000001</v>
      </c>
      <c r="N176">
        <v>-55.201000000000001</v>
      </c>
      <c r="O176" s="6"/>
      <c r="P176" s="6">
        <v>12.8</v>
      </c>
      <c r="Q176" s="6">
        <f t="shared" si="21"/>
        <v>12.8</v>
      </c>
      <c r="R176" s="6">
        <v>11.1</v>
      </c>
      <c r="S176" s="6">
        <v>5.6</v>
      </c>
      <c r="T176" s="6">
        <v>0.23</v>
      </c>
      <c r="U176" s="6">
        <f t="shared" si="22"/>
        <v>1.3772455089820361E-2</v>
      </c>
      <c r="V176" s="6">
        <f t="shared" si="23"/>
        <v>0.76646706586826352</v>
      </c>
      <c r="W176" s="6">
        <f t="shared" si="24"/>
        <v>0.78023952095808391</v>
      </c>
    </row>
    <row r="177" spans="1:23" x14ac:dyDescent="0.2">
      <c r="A177">
        <v>2019</v>
      </c>
      <c r="B177" t="s">
        <v>17</v>
      </c>
      <c r="C177" t="s">
        <v>19</v>
      </c>
      <c r="D177" t="s">
        <v>31</v>
      </c>
      <c r="E177" t="s">
        <v>33</v>
      </c>
      <c r="F177" t="s">
        <v>35</v>
      </c>
      <c r="G177" t="s">
        <v>37</v>
      </c>
      <c r="I177" t="s">
        <v>56</v>
      </c>
      <c r="J177" t="s">
        <v>58</v>
      </c>
      <c r="K177">
        <v>71.436000000000007</v>
      </c>
      <c r="L177">
        <v>-55.101999999999997</v>
      </c>
      <c r="M177">
        <v>71.436000000000007</v>
      </c>
      <c r="N177">
        <v>-55.101999999999997</v>
      </c>
      <c r="O177" s="6"/>
      <c r="P177" s="6">
        <v>10</v>
      </c>
      <c r="Q177" s="6">
        <f t="shared" si="21"/>
        <v>10</v>
      </c>
      <c r="R177" s="6">
        <v>11.6</v>
      </c>
      <c r="S177" s="6">
        <v>6.2</v>
      </c>
      <c r="T177" s="6">
        <v>0.17</v>
      </c>
      <c r="U177" s="6">
        <f t="shared" si="22"/>
        <v>9.5505617977528091E-3</v>
      </c>
      <c r="V177" s="6">
        <f t="shared" si="23"/>
        <v>0.56179775280898869</v>
      </c>
      <c r="W177" s="6">
        <f t="shared" si="24"/>
        <v>0.57134831460674151</v>
      </c>
    </row>
    <row r="178" spans="1:23" x14ac:dyDescent="0.2">
      <c r="A178">
        <v>2019</v>
      </c>
      <c r="B178" t="s">
        <v>17</v>
      </c>
      <c r="C178" t="s">
        <v>19</v>
      </c>
      <c r="D178" t="s">
        <v>31</v>
      </c>
      <c r="E178" t="s">
        <v>33</v>
      </c>
      <c r="F178" t="s">
        <v>35</v>
      </c>
      <c r="G178" t="s">
        <v>37</v>
      </c>
      <c r="I178" t="s">
        <v>56</v>
      </c>
      <c r="J178" t="s">
        <v>58</v>
      </c>
      <c r="K178">
        <v>71.436999999999998</v>
      </c>
      <c r="L178">
        <v>-55.103999999999999</v>
      </c>
      <c r="M178">
        <v>71.436999999999998</v>
      </c>
      <c r="N178">
        <v>-55.103999999999999</v>
      </c>
      <c r="O178" s="6"/>
      <c r="P178" s="6">
        <v>10.7</v>
      </c>
      <c r="Q178" s="6">
        <f t="shared" si="21"/>
        <v>10.7</v>
      </c>
      <c r="R178" s="6">
        <v>12</v>
      </c>
      <c r="S178" s="6">
        <v>6.9</v>
      </c>
      <c r="T178" s="6">
        <v>0.17</v>
      </c>
      <c r="U178" s="6">
        <f t="shared" si="22"/>
        <v>8.9947089947089963E-3</v>
      </c>
      <c r="V178" s="6">
        <f t="shared" si="23"/>
        <v>0.56613756613756616</v>
      </c>
      <c r="W178" s="6">
        <f t="shared" si="24"/>
        <v>0.57513227513227516</v>
      </c>
    </row>
    <row r="179" spans="1:23" x14ac:dyDescent="0.2">
      <c r="A179">
        <v>2019</v>
      </c>
      <c r="B179" t="s">
        <v>17</v>
      </c>
      <c r="C179" t="s">
        <v>19</v>
      </c>
      <c r="D179" t="s">
        <v>31</v>
      </c>
      <c r="E179" t="s">
        <v>33</v>
      </c>
      <c r="F179" t="s">
        <v>35</v>
      </c>
      <c r="G179" t="s">
        <v>37</v>
      </c>
      <c r="I179" t="s">
        <v>56</v>
      </c>
      <c r="J179" t="s">
        <v>58</v>
      </c>
      <c r="K179">
        <v>71.435000000000002</v>
      </c>
      <c r="L179">
        <v>-55.11</v>
      </c>
      <c r="M179">
        <v>71.435000000000002</v>
      </c>
      <c r="N179">
        <v>-55.11</v>
      </c>
      <c r="O179" s="6"/>
      <c r="P179" s="6">
        <v>11.6</v>
      </c>
      <c r="Q179" s="6">
        <f t="shared" si="21"/>
        <v>11.6</v>
      </c>
      <c r="R179" s="6">
        <v>11.9</v>
      </c>
      <c r="S179" s="6">
        <v>6.6</v>
      </c>
      <c r="T179" s="6">
        <v>0.16</v>
      </c>
      <c r="U179" s="6">
        <f t="shared" si="22"/>
        <v>8.6486486486486488E-3</v>
      </c>
      <c r="V179" s="6">
        <f t="shared" si="23"/>
        <v>0.62702702702702706</v>
      </c>
      <c r="W179" s="6">
        <f t="shared" si="24"/>
        <v>0.63567567567567562</v>
      </c>
    </row>
    <row r="180" spans="1:23" x14ac:dyDescent="0.2">
      <c r="A180">
        <v>2019</v>
      </c>
      <c r="B180" t="s">
        <v>17</v>
      </c>
      <c r="C180" t="s">
        <v>19</v>
      </c>
      <c r="D180" t="s">
        <v>31</v>
      </c>
      <c r="E180" t="s">
        <v>33</v>
      </c>
      <c r="F180" t="s">
        <v>35</v>
      </c>
      <c r="G180" t="s">
        <v>37</v>
      </c>
      <c r="I180" t="s">
        <v>56</v>
      </c>
      <c r="J180" t="s">
        <v>58</v>
      </c>
      <c r="K180">
        <v>71.478999999999999</v>
      </c>
      <c r="L180">
        <v>-55.085999999999999</v>
      </c>
      <c r="M180">
        <v>71.478999999999999</v>
      </c>
      <c r="N180">
        <v>-55.085999999999999</v>
      </c>
      <c r="O180" s="6"/>
      <c r="P180" s="6">
        <v>12.5</v>
      </c>
      <c r="Q180" s="6">
        <f t="shared" si="21"/>
        <v>12.5</v>
      </c>
      <c r="R180" s="6">
        <v>11.5</v>
      </c>
      <c r="S180" s="6">
        <v>6</v>
      </c>
      <c r="T180" s="6">
        <v>0.22</v>
      </c>
      <c r="U180" s="6">
        <f t="shared" si="22"/>
        <v>1.2571428571428572E-2</v>
      </c>
      <c r="V180" s="6">
        <f t="shared" si="23"/>
        <v>0.7142857142857143</v>
      </c>
      <c r="W180" s="6">
        <f t="shared" si="24"/>
        <v>0.72685714285714287</v>
      </c>
    </row>
    <row r="181" spans="1:23" x14ac:dyDescent="0.2">
      <c r="A181">
        <v>2019</v>
      </c>
      <c r="B181" t="s">
        <v>17</v>
      </c>
      <c r="C181" t="s">
        <v>19</v>
      </c>
      <c r="D181" t="s">
        <v>31</v>
      </c>
      <c r="E181" t="s">
        <v>33</v>
      </c>
      <c r="F181" t="s">
        <v>35</v>
      </c>
      <c r="G181" t="s">
        <v>37</v>
      </c>
      <c r="I181" t="s">
        <v>56</v>
      </c>
      <c r="J181" t="s">
        <v>58</v>
      </c>
      <c r="K181">
        <v>71.478999999999999</v>
      </c>
      <c r="L181">
        <v>-55.088000000000001</v>
      </c>
      <c r="M181">
        <v>71.478999999999999</v>
      </c>
      <c r="N181">
        <v>-55.088000000000001</v>
      </c>
      <c r="O181" s="6"/>
      <c r="P181" s="6">
        <v>12.5</v>
      </c>
      <c r="Q181" s="6">
        <f t="shared" ref="Q181:Q226" si="25">O181+P181</f>
        <v>12.5</v>
      </c>
      <c r="R181" s="6">
        <v>10.9</v>
      </c>
      <c r="S181" s="6">
        <v>5.8</v>
      </c>
      <c r="T181" s="6">
        <v>0.28000000000000003</v>
      </c>
      <c r="U181" s="6">
        <f t="shared" si="22"/>
        <v>1.6766467065868266E-2</v>
      </c>
      <c r="V181" s="6">
        <f t="shared" si="23"/>
        <v>0.74850299401197606</v>
      </c>
      <c r="W181" s="6">
        <f t="shared" si="24"/>
        <v>0.76526946107784433</v>
      </c>
    </row>
    <row r="182" spans="1:23" x14ac:dyDescent="0.2">
      <c r="A182">
        <v>2019</v>
      </c>
      <c r="B182" t="s">
        <v>17</v>
      </c>
      <c r="C182" t="s">
        <v>19</v>
      </c>
      <c r="D182" t="s">
        <v>31</v>
      </c>
      <c r="E182" t="s">
        <v>33</v>
      </c>
      <c r="F182" t="s">
        <v>35</v>
      </c>
      <c r="G182" t="s">
        <v>37</v>
      </c>
      <c r="I182" t="s">
        <v>56</v>
      </c>
      <c r="J182" t="s">
        <v>58</v>
      </c>
      <c r="K182">
        <v>71.393000000000001</v>
      </c>
      <c r="L182">
        <v>-55.206000000000003</v>
      </c>
      <c r="M182">
        <v>71.393000000000001</v>
      </c>
      <c r="N182">
        <v>-55.206000000000003</v>
      </c>
      <c r="O182" s="6"/>
      <c r="P182" s="6">
        <v>10.4</v>
      </c>
      <c r="Q182" s="6">
        <f t="shared" si="25"/>
        <v>10.4</v>
      </c>
      <c r="R182" s="6">
        <v>9.1999999999999993</v>
      </c>
      <c r="S182" s="6">
        <v>14.3</v>
      </c>
      <c r="T182" s="6">
        <v>0.12</v>
      </c>
      <c r="U182" s="6">
        <f t="shared" ref="U182:U226" si="26">T182/(R182+S182)</f>
        <v>5.106382978723404E-3</v>
      </c>
      <c r="V182" s="6">
        <f t="shared" ref="V182:V226" si="27">Q182/(R182+S182)</f>
        <v>0.44255319148936173</v>
      </c>
      <c r="W182" s="6">
        <f t="shared" ref="W182:W226" si="28">(T182+Q182)/(R182+S182)</f>
        <v>0.44765957446808508</v>
      </c>
    </row>
    <row r="183" spans="1:23" x14ac:dyDescent="0.2">
      <c r="A183">
        <v>2019</v>
      </c>
      <c r="B183" t="s">
        <v>17</v>
      </c>
      <c r="C183" t="s">
        <v>19</v>
      </c>
      <c r="D183" t="s">
        <v>31</v>
      </c>
      <c r="E183" t="s">
        <v>33</v>
      </c>
      <c r="F183" t="s">
        <v>35</v>
      </c>
      <c r="G183" t="s">
        <v>37</v>
      </c>
      <c r="I183" t="s">
        <v>56</v>
      </c>
      <c r="J183" t="s">
        <v>58</v>
      </c>
      <c r="K183">
        <v>71.394000000000005</v>
      </c>
      <c r="L183">
        <v>-55.219000000000001</v>
      </c>
      <c r="M183">
        <v>71.394000000000005</v>
      </c>
      <c r="N183">
        <v>-55.219000000000001</v>
      </c>
      <c r="O183" s="6"/>
      <c r="P183" s="6">
        <v>10.7</v>
      </c>
      <c r="Q183" s="6">
        <f t="shared" si="25"/>
        <v>10.7</v>
      </c>
      <c r="R183" s="6">
        <v>11</v>
      </c>
      <c r="S183" s="6">
        <v>10.7</v>
      </c>
      <c r="T183" s="6">
        <v>0.12</v>
      </c>
      <c r="U183" s="6">
        <f t="shared" si="26"/>
        <v>5.5299539170506912E-3</v>
      </c>
      <c r="V183" s="6">
        <f t="shared" si="27"/>
        <v>0.49308755760368661</v>
      </c>
      <c r="W183" s="6">
        <f t="shared" si="28"/>
        <v>0.4986175115207373</v>
      </c>
    </row>
    <row r="184" spans="1:23" x14ac:dyDescent="0.2">
      <c r="A184">
        <v>2019</v>
      </c>
      <c r="B184" t="s">
        <v>17</v>
      </c>
      <c r="C184" t="s">
        <v>19</v>
      </c>
      <c r="D184" t="s">
        <v>31</v>
      </c>
      <c r="E184" t="s">
        <v>33</v>
      </c>
      <c r="F184" t="s">
        <v>35</v>
      </c>
      <c r="G184" t="s">
        <v>37</v>
      </c>
      <c r="I184" t="s">
        <v>56</v>
      </c>
      <c r="J184" t="s">
        <v>58</v>
      </c>
      <c r="K184">
        <v>71.393000000000001</v>
      </c>
      <c r="L184">
        <v>-55.206000000000003</v>
      </c>
      <c r="M184">
        <v>71.393000000000001</v>
      </c>
      <c r="N184">
        <v>-55.206000000000003</v>
      </c>
      <c r="O184" s="6"/>
      <c r="P184" s="6">
        <v>11.5</v>
      </c>
      <c r="Q184" s="6">
        <f t="shared" si="25"/>
        <v>11.5</v>
      </c>
      <c r="R184" s="6">
        <v>6.9</v>
      </c>
      <c r="S184" s="6">
        <v>22.6</v>
      </c>
      <c r="T184" s="6">
        <v>0.1</v>
      </c>
      <c r="U184" s="6">
        <f t="shared" si="26"/>
        <v>3.3898305084745766E-3</v>
      </c>
      <c r="V184" s="6">
        <f t="shared" si="27"/>
        <v>0.38983050847457629</v>
      </c>
      <c r="W184" s="6">
        <f t="shared" si="28"/>
        <v>0.39322033898305081</v>
      </c>
    </row>
    <row r="185" spans="1:23" x14ac:dyDescent="0.2">
      <c r="A185">
        <v>2019</v>
      </c>
      <c r="B185" t="s">
        <v>17</v>
      </c>
      <c r="C185" t="s">
        <v>19</v>
      </c>
      <c r="D185" t="s">
        <v>31</v>
      </c>
      <c r="E185" t="s">
        <v>33</v>
      </c>
      <c r="F185" t="s">
        <v>35</v>
      </c>
      <c r="G185" t="s">
        <v>37</v>
      </c>
      <c r="I185" t="s">
        <v>56</v>
      </c>
      <c r="J185" t="s">
        <v>58</v>
      </c>
      <c r="K185">
        <v>71.393000000000001</v>
      </c>
      <c r="L185">
        <v>-55.207999999999998</v>
      </c>
      <c r="M185">
        <v>71.393000000000001</v>
      </c>
      <c r="N185">
        <v>-55.207999999999998</v>
      </c>
      <c r="O185" s="6"/>
      <c r="P185" s="6">
        <v>11.3</v>
      </c>
      <c r="Q185" s="6">
        <f t="shared" si="25"/>
        <v>11.3</v>
      </c>
      <c r="R185" s="6">
        <v>9.1</v>
      </c>
      <c r="S185" s="6">
        <v>16.399999999999999</v>
      </c>
      <c r="T185" s="6">
        <v>0.14000000000000001</v>
      </c>
      <c r="U185" s="6">
        <f t="shared" si="26"/>
        <v>5.4901960784313726E-3</v>
      </c>
      <c r="V185" s="6">
        <f t="shared" si="27"/>
        <v>0.44313725490196082</v>
      </c>
      <c r="W185" s="6">
        <f t="shared" si="28"/>
        <v>0.4486274509803922</v>
      </c>
    </row>
    <row r="186" spans="1:23" x14ac:dyDescent="0.2">
      <c r="A186">
        <v>2019</v>
      </c>
      <c r="B186" t="s">
        <v>17</v>
      </c>
      <c r="C186" t="s">
        <v>19</v>
      </c>
      <c r="D186" t="s">
        <v>31</v>
      </c>
      <c r="E186" t="s">
        <v>33</v>
      </c>
      <c r="F186" t="s">
        <v>35</v>
      </c>
      <c r="G186" t="s">
        <v>37</v>
      </c>
      <c r="I186" t="s">
        <v>56</v>
      </c>
      <c r="J186" t="s">
        <v>58</v>
      </c>
      <c r="K186">
        <v>71.393000000000001</v>
      </c>
      <c r="L186">
        <v>-55.21</v>
      </c>
      <c r="M186">
        <v>71.393000000000001</v>
      </c>
      <c r="N186">
        <v>-55.21</v>
      </c>
      <c r="O186" s="6"/>
      <c r="P186" s="6">
        <v>10.6</v>
      </c>
      <c r="Q186" s="6">
        <f t="shared" si="25"/>
        <v>10.6</v>
      </c>
      <c r="R186" s="6">
        <v>11.7</v>
      </c>
      <c r="S186" s="6">
        <v>8.1999999999999993</v>
      </c>
      <c r="T186" s="6">
        <v>0.15</v>
      </c>
      <c r="U186" s="6">
        <f t="shared" si="26"/>
        <v>7.5376884422110558E-3</v>
      </c>
      <c r="V186" s="6">
        <f t="shared" si="27"/>
        <v>0.53266331658291455</v>
      </c>
      <c r="W186" s="6">
        <f t="shared" si="28"/>
        <v>0.54020100502512569</v>
      </c>
    </row>
    <row r="187" spans="1:23" x14ac:dyDescent="0.2">
      <c r="A187">
        <v>2019</v>
      </c>
      <c r="B187" t="s">
        <v>17</v>
      </c>
      <c r="C187" t="s">
        <v>19</v>
      </c>
      <c r="D187" t="s">
        <v>31</v>
      </c>
      <c r="E187" t="s">
        <v>33</v>
      </c>
      <c r="F187" t="s">
        <v>35</v>
      </c>
      <c r="G187" t="s">
        <v>37</v>
      </c>
      <c r="I187" t="s">
        <v>56</v>
      </c>
      <c r="J187" t="s">
        <v>58</v>
      </c>
      <c r="K187">
        <v>71.400999999999996</v>
      </c>
      <c r="L187">
        <v>-55.118000000000002</v>
      </c>
      <c r="M187">
        <v>71.400999999999996</v>
      </c>
      <c r="N187">
        <v>-55.118000000000002</v>
      </c>
      <c r="O187" s="6"/>
      <c r="P187" s="6">
        <v>10.3</v>
      </c>
      <c r="Q187" s="6">
        <f t="shared" si="25"/>
        <v>10.3</v>
      </c>
      <c r="R187" s="6">
        <v>9.6</v>
      </c>
      <c r="S187" s="6">
        <v>16.600000000000001</v>
      </c>
      <c r="T187" s="6">
        <v>0.12</v>
      </c>
      <c r="U187" s="6">
        <f t="shared" si="26"/>
        <v>4.5801526717557245E-3</v>
      </c>
      <c r="V187" s="6">
        <f t="shared" si="27"/>
        <v>0.3931297709923664</v>
      </c>
      <c r="W187" s="6">
        <f t="shared" si="28"/>
        <v>0.39770992366412211</v>
      </c>
    </row>
    <row r="188" spans="1:23" x14ac:dyDescent="0.2">
      <c r="A188">
        <v>2019</v>
      </c>
      <c r="B188" t="s">
        <v>17</v>
      </c>
      <c r="C188" t="s">
        <v>19</v>
      </c>
      <c r="D188" t="s">
        <v>31</v>
      </c>
      <c r="E188" t="s">
        <v>33</v>
      </c>
      <c r="F188" t="s">
        <v>35</v>
      </c>
      <c r="G188" t="s">
        <v>37</v>
      </c>
      <c r="I188" t="s">
        <v>56</v>
      </c>
      <c r="J188" t="s">
        <v>58</v>
      </c>
      <c r="K188">
        <v>71.403000000000006</v>
      </c>
      <c r="L188">
        <v>-55.116999999999997</v>
      </c>
      <c r="M188">
        <v>71.403000000000006</v>
      </c>
      <c r="N188">
        <v>-55.116999999999997</v>
      </c>
      <c r="O188" s="6"/>
      <c r="P188" s="6">
        <v>11.4</v>
      </c>
      <c r="Q188" s="6">
        <f t="shared" si="25"/>
        <v>11.4</v>
      </c>
      <c r="R188" s="6">
        <v>11.7</v>
      </c>
      <c r="S188" s="6">
        <v>7.1</v>
      </c>
      <c r="T188" s="6">
        <v>0.17</v>
      </c>
      <c r="U188" s="6">
        <f t="shared" si="26"/>
        <v>9.0425531914893643E-3</v>
      </c>
      <c r="V188" s="6">
        <f t="shared" si="27"/>
        <v>0.60638297872340441</v>
      </c>
      <c r="W188" s="6">
        <f t="shared" si="28"/>
        <v>0.61542553191489369</v>
      </c>
    </row>
    <row r="189" spans="1:23" x14ac:dyDescent="0.2">
      <c r="A189">
        <v>2019</v>
      </c>
      <c r="B189" t="s">
        <v>17</v>
      </c>
      <c r="C189" t="s">
        <v>19</v>
      </c>
      <c r="D189" t="s">
        <v>31</v>
      </c>
      <c r="E189" t="s">
        <v>33</v>
      </c>
      <c r="F189" t="s">
        <v>35</v>
      </c>
      <c r="G189" t="s">
        <v>37</v>
      </c>
      <c r="I189" t="s">
        <v>56</v>
      </c>
      <c r="J189" t="s">
        <v>58</v>
      </c>
      <c r="K189">
        <v>71.399000000000001</v>
      </c>
      <c r="L189">
        <v>-55.12</v>
      </c>
      <c r="M189">
        <v>71.399000000000001</v>
      </c>
      <c r="N189">
        <v>-55.12</v>
      </c>
      <c r="O189" s="6"/>
      <c r="P189" s="6">
        <v>10.8</v>
      </c>
      <c r="Q189" s="6">
        <f t="shared" si="25"/>
        <v>10.8</v>
      </c>
      <c r="R189" s="6">
        <v>13</v>
      </c>
      <c r="S189" s="6">
        <v>7.8</v>
      </c>
      <c r="T189" s="6">
        <v>0.13</v>
      </c>
      <c r="U189" s="6">
        <f t="shared" si="26"/>
        <v>6.2500000000000003E-3</v>
      </c>
      <c r="V189" s="6">
        <f t="shared" si="27"/>
        <v>0.51923076923076927</v>
      </c>
      <c r="W189" s="6">
        <f t="shared" si="28"/>
        <v>0.52548076923076925</v>
      </c>
    </row>
    <row r="190" spans="1:23" x14ac:dyDescent="0.2">
      <c r="A190">
        <v>2019</v>
      </c>
      <c r="B190" t="s">
        <v>17</v>
      </c>
      <c r="C190" t="s">
        <v>19</v>
      </c>
      <c r="D190" t="s">
        <v>31</v>
      </c>
      <c r="E190" t="s">
        <v>33</v>
      </c>
      <c r="F190" t="s">
        <v>35</v>
      </c>
      <c r="G190" t="s">
        <v>37</v>
      </c>
      <c r="I190" t="s">
        <v>56</v>
      </c>
      <c r="J190" t="s">
        <v>58</v>
      </c>
      <c r="K190">
        <v>71.399000000000001</v>
      </c>
      <c r="L190">
        <v>-55.12</v>
      </c>
      <c r="M190">
        <v>71.399000000000001</v>
      </c>
      <c r="N190">
        <v>-55.12</v>
      </c>
      <c r="O190" s="6"/>
      <c r="P190" s="6">
        <v>13.4</v>
      </c>
      <c r="Q190" s="6">
        <f t="shared" si="25"/>
        <v>13.4</v>
      </c>
      <c r="R190" s="6">
        <v>10.5</v>
      </c>
      <c r="S190" s="6">
        <v>5.5</v>
      </c>
      <c r="T190" s="6">
        <v>0.32</v>
      </c>
      <c r="U190" s="6">
        <f t="shared" si="26"/>
        <v>0.02</v>
      </c>
      <c r="V190" s="6">
        <f t="shared" si="27"/>
        <v>0.83750000000000002</v>
      </c>
      <c r="W190" s="6">
        <f t="shared" si="28"/>
        <v>0.85750000000000004</v>
      </c>
    </row>
    <row r="191" spans="1:23" x14ac:dyDescent="0.2">
      <c r="A191">
        <v>2019</v>
      </c>
      <c r="B191" t="s">
        <v>17</v>
      </c>
      <c r="C191" t="s">
        <v>19</v>
      </c>
      <c r="D191" t="s">
        <v>31</v>
      </c>
      <c r="E191" t="s">
        <v>33</v>
      </c>
      <c r="F191" t="s">
        <v>35</v>
      </c>
      <c r="G191" t="s">
        <v>37</v>
      </c>
      <c r="I191" t="s">
        <v>56</v>
      </c>
      <c r="J191" t="s">
        <v>58</v>
      </c>
      <c r="K191">
        <v>71.408000000000001</v>
      </c>
      <c r="L191">
        <v>-54.92</v>
      </c>
      <c r="M191">
        <v>71.408000000000001</v>
      </c>
      <c r="N191">
        <v>-54.92</v>
      </c>
      <c r="O191" s="6"/>
      <c r="P191" s="6">
        <v>10.3</v>
      </c>
      <c r="Q191" s="6">
        <f t="shared" si="25"/>
        <v>10.3</v>
      </c>
      <c r="R191" s="6">
        <v>12.1</v>
      </c>
      <c r="S191" s="6">
        <v>7</v>
      </c>
      <c r="T191" s="6">
        <v>0.14000000000000001</v>
      </c>
      <c r="U191" s="6">
        <f t="shared" si="26"/>
        <v>7.3298429319371729E-3</v>
      </c>
      <c r="V191" s="6">
        <f t="shared" si="27"/>
        <v>0.53926701570680624</v>
      </c>
      <c r="W191" s="6">
        <f t="shared" si="28"/>
        <v>0.54659685863874352</v>
      </c>
    </row>
    <row r="192" spans="1:23" x14ac:dyDescent="0.2">
      <c r="A192">
        <v>2019</v>
      </c>
      <c r="B192" t="s">
        <v>17</v>
      </c>
      <c r="C192" t="s">
        <v>19</v>
      </c>
      <c r="D192" t="s">
        <v>31</v>
      </c>
      <c r="E192" t="s">
        <v>33</v>
      </c>
      <c r="F192" t="s">
        <v>35</v>
      </c>
      <c r="G192" t="s">
        <v>37</v>
      </c>
      <c r="I192" t="s">
        <v>56</v>
      </c>
      <c r="J192" t="s">
        <v>58</v>
      </c>
      <c r="K192">
        <v>71.41</v>
      </c>
      <c r="L192">
        <v>-54.915999999999997</v>
      </c>
      <c r="M192">
        <v>71.41</v>
      </c>
      <c r="N192">
        <v>-54.915999999999997</v>
      </c>
      <c r="O192" s="6"/>
      <c r="P192" s="6">
        <v>11.2</v>
      </c>
      <c r="Q192" s="6">
        <f t="shared" si="25"/>
        <v>11.2</v>
      </c>
      <c r="R192" s="6">
        <v>11.6</v>
      </c>
      <c r="S192" s="6">
        <v>7.5</v>
      </c>
      <c r="T192" s="6">
        <v>0.23</v>
      </c>
      <c r="U192" s="6">
        <f t="shared" si="26"/>
        <v>1.2041884816753926E-2</v>
      </c>
      <c r="V192" s="6">
        <f t="shared" si="27"/>
        <v>0.58638743455497377</v>
      </c>
      <c r="W192" s="6">
        <f t="shared" si="28"/>
        <v>0.59842931937172772</v>
      </c>
    </row>
    <row r="193" spans="1:23" x14ac:dyDescent="0.2">
      <c r="A193">
        <v>2019</v>
      </c>
      <c r="B193" t="s">
        <v>17</v>
      </c>
      <c r="C193" t="s">
        <v>19</v>
      </c>
      <c r="D193" t="s">
        <v>31</v>
      </c>
      <c r="E193" t="s">
        <v>33</v>
      </c>
      <c r="F193" t="s">
        <v>35</v>
      </c>
      <c r="G193" t="s">
        <v>37</v>
      </c>
      <c r="I193" t="s">
        <v>56</v>
      </c>
      <c r="J193" t="s">
        <v>58</v>
      </c>
      <c r="K193">
        <v>71.41</v>
      </c>
      <c r="L193">
        <v>-54.915999999999997</v>
      </c>
      <c r="M193">
        <v>71.41</v>
      </c>
      <c r="N193">
        <v>-54.915999999999997</v>
      </c>
      <c r="O193" s="6"/>
      <c r="P193" s="6">
        <v>10.4</v>
      </c>
      <c r="Q193" s="6">
        <f t="shared" si="25"/>
        <v>10.4</v>
      </c>
      <c r="R193" s="6">
        <v>11.6</v>
      </c>
      <c r="S193" s="6">
        <v>7.6</v>
      </c>
      <c r="T193" s="6">
        <v>0.18</v>
      </c>
      <c r="U193" s="6">
        <f t="shared" si="26"/>
        <v>9.3749999999999997E-3</v>
      </c>
      <c r="V193" s="6">
        <f t="shared" si="27"/>
        <v>0.54166666666666674</v>
      </c>
      <c r="W193" s="6">
        <f t="shared" si="28"/>
        <v>0.55104166666666665</v>
      </c>
    </row>
    <row r="194" spans="1:23" x14ac:dyDescent="0.2">
      <c r="A194">
        <v>2019</v>
      </c>
      <c r="B194" t="s">
        <v>17</v>
      </c>
      <c r="C194" t="s">
        <v>19</v>
      </c>
      <c r="D194" t="s">
        <v>31</v>
      </c>
      <c r="E194" t="s">
        <v>33</v>
      </c>
      <c r="F194" t="s">
        <v>35</v>
      </c>
      <c r="G194" t="s">
        <v>37</v>
      </c>
      <c r="I194" t="s">
        <v>56</v>
      </c>
      <c r="J194" t="s">
        <v>58</v>
      </c>
      <c r="K194">
        <v>71.408000000000001</v>
      </c>
      <c r="L194">
        <v>-54.918999999999997</v>
      </c>
      <c r="M194">
        <v>71.408000000000001</v>
      </c>
      <c r="N194">
        <v>-54.918999999999997</v>
      </c>
      <c r="O194" s="6"/>
      <c r="P194" s="6">
        <v>12.3</v>
      </c>
      <c r="Q194" s="6">
        <f t="shared" si="25"/>
        <v>12.3</v>
      </c>
      <c r="R194" s="6">
        <v>11.3</v>
      </c>
      <c r="S194" s="6">
        <v>6.4</v>
      </c>
      <c r="T194" s="6">
        <v>0.22</v>
      </c>
      <c r="U194" s="6">
        <f t="shared" si="26"/>
        <v>1.2429378531073445E-2</v>
      </c>
      <c r="V194" s="6">
        <f t="shared" si="27"/>
        <v>0.69491525423728806</v>
      </c>
      <c r="W194" s="6">
        <f t="shared" si="28"/>
        <v>0.70734463276836157</v>
      </c>
    </row>
    <row r="195" spans="1:23" x14ac:dyDescent="0.2">
      <c r="A195">
        <v>2019</v>
      </c>
      <c r="B195" t="s">
        <v>17</v>
      </c>
      <c r="C195" t="s">
        <v>19</v>
      </c>
      <c r="D195" t="s">
        <v>31</v>
      </c>
      <c r="E195" t="s">
        <v>33</v>
      </c>
      <c r="F195" t="s">
        <v>35</v>
      </c>
      <c r="G195" t="s">
        <v>37</v>
      </c>
      <c r="I195" t="s">
        <v>56</v>
      </c>
      <c r="J195" t="s">
        <v>58</v>
      </c>
      <c r="K195">
        <v>71.409000000000006</v>
      </c>
      <c r="L195">
        <v>-54.917999999999999</v>
      </c>
      <c r="M195">
        <v>71.409000000000006</v>
      </c>
      <c r="N195">
        <v>-54.917999999999999</v>
      </c>
      <c r="O195" s="6"/>
      <c r="P195" s="6">
        <v>12.3</v>
      </c>
      <c r="Q195" s="6">
        <f t="shared" si="25"/>
        <v>12.3</v>
      </c>
      <c r="R195" s="6">
        <v>11</v>
      </c>
      <c r="S195" s="6">
        <v>6.6</v>
      </c>
      <c r="T195" s="6">
        <v>0.28000000000000003</v>
      </c>
      <c r="U195" s="6">
        <f t="shared" si="26"/>
        <v>1.5909090909090911E-2</v>
      </c>
      <c r="V195" s="6">
        <f t="shared" si="27"/>
        <v>0.69886363636363635</v>
      </c>
      <c r="W195" s="6">
        <f t="shared" si="28"/>
        <v>0.71477272727272723</v>
      </c>
    </row>
    <row r="196" spans="1:23" x14ac:dyDescent="0.2">
      <c r="A196">
        <v>2019</v>
      </c>
      <c r="B196" t="s">
        <v>17</v>
      </c>
      <c r="C196" t="s">
        <v>19</v>
      </c>
      <c r="D196" t="s">
        <v>31</v>
      </c>
      <c r="E196" t="s">
        <v>33</v>
      </c>
      <c r="F196" t="s">
        <v>35</v>
      </c>
      <c r="G196" t="s">
        <v>37</v>
      </c>
      <c r="I196" t="s">
        <v>56</v>
      </c>
      <c r="J196" t="s">
        <v>58</v>
      </c>
      <c r="K196">
        <v>71.409000000000006</v>
      </c>
      <c r="L196">
        <v>-54.917000000000002</v>
      </c>
      <c r="M196">
        <v>71.409000000000006</v>
      </c>
      <c r="N196">
        <v>-54.917000000000002</v>
      </c>
      <c r="O196" s="6"/>
      <c r="P196" s="6">
        <v>10.4</v>
      </c>
      <c r="Q196" s="6">
        <f t="shared" si="25"/>
        <v>10.4</v>
      </c>
      <c r="R196" s="6">
        <v>5.7</v>
      </c>
      <c r="S196" s="6">
        <v>28.5</v>
      </c>
      <c r="T196" s="6">
        <v>0.1</v>
      </c>
      <c r="U196" s="6">
        <f t="shared" si="26"/>
        <v>2.9239766081871343E-3</v>
      </c>
      <c r="V196" s="6">
        <f t="shared" si="27"/>
        <v>0.30409356725146197</v>
      </c>
      <c r="W196" s="6">
        <f t="shared" si="28"/>
        <v>0.30701754385964908</v>
      </c>
    </row>
    <row r="197" spans="1:23" x14ac:dyDescent="0.2">
      <c r="A197">
        <v>2019</v>
      </c>
      <c r="B197" t="s">
        <v>17</v>
      </c>
      <c r="C197" t="s">
        <v>19</v>
      </c>
      <c r="D197" t="s">
        <v>31</v>
      </c>
      <c r="E197" t="s">
        <v>33</v>
      </c>
      <c r="F197" t="s">
        <v>35</v>
      </c>
      <c r="G197" t="s">
        <v>37</v>
      </c>
      <c r="I197" t="s">
        <v>56</v>
      </c>
      <c r="J197" t="s">
        <v>58</v>
      </c>
      <c r="K197">
        <v>71.41</v>
      </c>
      <c r="L197">
        <v>-54.917000000000002</v>
      </c>
      <c r="M197">
        <v>71.41</v>
      </c>
      <c r="N197">
        <v>-54.917000000000002</v>
      </c>
      <c r="O197" s="6"/>
      <c r="P197" s="6">
        <v>11</v>
      </c>
      <c r="Q197" s="6">
        <f t="shared" si="25"/>
        <v>11</v>
      </c>
      <c r="R197" s="6">
        <v>10.7</v>
      </c>
      <c r="S197" s="6">
        <v>10.3</v>
      </c>
      <c r="T197" s="6">
        <v>0.13</v>
      </c>
      <c r="U197" s="6">
        <f t="shared" si="26"/>
        <v>6.1904761904761907E-3</v>
      </c>
      <c r="V197" s="6">
        <f t="shared" si="27"/>
        <v>0.52380952380952384</v>
      </c>
      <c r="W197" s="6">
        <f t="shared" si="28"/>
        <v>0.53</v>
      </c>
    </row>
    <row r="198" spans="1:23" x14ac:dyDescent="0.2">
      <c r="A198">
        <v>2019</v>
      </c>
      <c r="B198" t="s">
        <v>17</v>
      </c>
      <c r="C198" t="s">
        <v>19</v>
      </c>
      <c r="D198" t="s">
        <v>31</v>
      </c>
      <c r="E198" t="s">
        <v>33</v>
      </c>
      <c r="F198" t="s">
        <v>35</v>
      </c>
      <c r="G198" t="s">
        <v>37</v>
      </c>
      <c r="I198" t="s">
        <v>56</v>
      </c>
      <c r="J198" t="s">
        <v>58</v>
      </c>
      <c r="K198">
        <v>71.403999999999996</v>
      </c>
      <c r="L198">
        <v>-54.921999999999997</v>
      </c>
      <c r="M198">
        <v>71.403999999999996</v>
      </c>
      <c r="N198">
        <v>-54.921999999999997</v>
      </c>
      <c r="O198" s="6"/>
      <c r="P198" s="6">
        <v>10.7</v>
      </c>
      <c r="Q198" s="6">
        <f t="shared" si="25"/>
        <v>10.7</v>
      </c>
      <c r="R198" s="6">
        <v>12</v>
      </c>
      <c r="S198" s="6">
        <v>7.6</v>
      </c>
      <c r="T198" s="6">
        <v>0.16</v>
      </c>
      <c r="U198" s="6">
        <f t="shared" si="26"/>
        <v>8.163265306122448E-3</v>
      </c>
      <c r="V198" s="6">
        <f t="shared" si="27"/>
        <v>0.54591836734693866</v>
      </c>
      <c r="W198" s="6">
        <f t="shared" si="28"/>
        <v>0.55408163265306121</v>
      </c>
    </row>
    <row r="199" spans="1:23" x14ac:dyDescent="0.2">
      <c r="A199">
        <v>2019</v>
      </c>
      <c r="B199" t="s">
        <v>17</v>
      </c>
      <c r="C199" t="s">
        <v>19</v>
      </c>
      <c r="D199" t="s">
        <v>31</v>
      </c>
      <c r="E199" t="s">
        <v>33</v>
      </c>
      <c r="F199" t="s">
        <v>35</v>
      </c>
      <c r="G199" t="s">
        <v>37</v>
      </c>
      <c r="I199" t="s">
        <v>56</v>
      </c>
      <c r="J199" t="s">
        <v>58</v>
      </c>
      <c r="K199">
        <v>71.403000000000006</v>
      </c>
      <c r="L199">
        <v>-54.921999999999997</v>
      </c>
      <c r="M199">
        <v>71.403000000000006</v>
      </c>
      <c r="N199">
        <v>-54.921999999999997</v>
      </c>
      <c r="O199" s="6"/>
      <c r="P199" s="6">
        <v>10.3</v>
      </c>
      <c r="Q199" s="6">
        <f t="shared" si="25"/>
        <v>10.3</v>
      </c>
      <c r="R199" s="6">
        <v>6</v>
      </c>
      <c r="S199" s="6">
        <v>28.7</v>
      </c>
      <c r="T199" s="6">
        <v>0.11</v>
      </c>
      <c r="U199" s="6">
        <f t="shared" si="26"/>
        <v>3.1700288184438037E-3</v>
      </c>
      <c r="V199" s="6">
        <f t="shared" si="27"/>
        <v>0.29682997118155618</v>
      </c>
      <c r="W199" s="6">
        <f t="shared" si="28"/>
        <v>0.3</v>
      </c>
    </row>
    <row r="200" spans="1:23" x14ac:dyDescent="0.2">
      <c r="A200">
        <v>2019</v>
      </c>
      <c r="B200" t="s">
        <v>17</v>
      </c>
      <c r="C200" t="s">
        <v>19</v>
      </c>
      <c r="D200" t="s">
        <v>31</v>
      </c>
      <c r="E200" t="s">
        <v>33</v>
      </c>
      <c r="F200" t="s">
        <v>35</v>
      </c>
      <c r="G200" t="s">
        <v>37</v>
      </c>
      <c r="I200" t="s">
        <v>56</v>
      </c>
      <c r="J200" t="s">
        <v>58</v>
      </c>
      <c r="K200">
        <v>71.403000000000006</v>
      </c>
      <c r="L200">
        <v>-54.921999999999997</v>
      </c>
      <c r="M200">
        <v>71.403000000000006</v>
      </c>
      <c r="N200">
        <v>-54.921999999999997</v>
      </c>
      <c r="O200" s="6"/>
      <c r="P200" s="6">
        <v>11.4</v>
      </c>
      <c r="Q200" s="6">
        <f t="shared" si="25"/>
        <v>11.4</v>
      </c>
      <c r="R200" s="6">
        <v>12</v>
      </c>
      <c r="S200" s="6">
        <v>7.2</v>
      </c>
      <c r="T200" s="6">
        <v>0.18</v>
      </c>
      <c r="U200" s="6">
        <f t="shared" si="26"/>
        <v>9.3749999999999997E-3</v>
      </c>
      <c r="V200" s="6">
        <f t="shared" si="27"/>
        <v>0.59375</v>
      </c>
      <c r="W200" s="6">
        <f t="shared" si="28"/>
        <v>0.60312500000000002</v>
      </c>
    </row>
    <row r="201" spans="1:23" x14ac:dyDescent="0.2">
      <c r="A201">
        <v>2019</v>
      </c>
      <c r="B201" t="s">
        <v>17</v>
      </c>
      <c r="C201" t="s">
        <v>19</v>
      </c>
      <c r="D201" t="s">
        <v>31</v>
      </c>
      <c r="E201" t="s">
        <v>33</v>
      </c>
      <c r="F201" t="s">
        <v>35</v>
      </c>
      <c r="G201" t="s">
        <v>37</v>
      </c>
      <c r="I201" t="s">
        <v>56</v>
      </c>
      <c r="J201" t="s">
        <v>58</v>
      </c>
      <c r="K201">
        <v>71.540999999999997</v>
      </c>
      <c r="L201">
        <v>-55.338000000000001</v>
      </c>
      <c r="M201">
        <v>71.540999999999997</v>
      </c>
      <c r="N201">
        <v>-55.338000000000001</v>
      </c>
      <c r="O201" s="6"/>
      <c r="P201" s="6">
        <v>13.7</v>
      </c>
      <c r="Q201" s="6">
        <f t="shared" si="25"/>
        <v>13.7</v>
      </c>
      <c r="R201" s="6">
        <v>9.1999999999999993</v>
      </c>
      <c r="S201" s="6">
        <v>4.4000000000000004</v>
      </c>
      <c r="T201" s="6">
        <v>0.47</v>
      </c>
      <c r="U201" s="6">
        <f t="shared" si="26"/>
        <v>3.4558823529411767E-2</v>
      </c>
      <c r="V201" s="6">
        <f t="shared" si="27"/>
        <v>1.0073529411764706</v>
      </c>
      <c r="W201" s="6">
        <f t="shared" si="28"/>
        <v>1.0419117647058824</v>
      </c>
    </row>
    <row r="202" spans="1:23" x14ac:dyDescent="0.2">
      <c r="A202">
        <v>2019</v>
      </c>
      <c r="B202" t="s">
        <v>17</v>
      </c>
      <c r="C202" t="s">
        <v>19</v>
      </c>
      <c r="D202" t="s">
        <v>31</v>
      </c>
      <c r="E202" t="s">
        <v>33</v>
      </c>
      <c r="F202" t="s">
        <v>35</v>
      </c>
      <c r="G202" t="s">
        <v>37</v>
      </c>
      <c r="I202" t="s">
        <v>56</v>
      </c>
      <c r="J202" t="s">
        <v>58</v>
      </c>
      <c r="K202">
        <v>71.540999999999997</v>
      </c>
      <c r="L202">
        <v>-55.34</v>
      </c>
      <c r="M202">
        <v>71.540999999999997</v>
      </c>
      <c r="N202">
        <v>-55.34</v>
      </c>
      <c r="O202" s="6"/>
      <c r="P202" s="6">
        <v>13.3</v>
      </c>
      <c r="Q202" s="6">
        <f t="shared" si="25"/>
        <v>13.3</v>
      </c>
      <c r="R202" s="6">
        <v>11.6</v>
      </c>
      <c r="S202" s="6">
        <v>6.2</v>
      </c>
      <c r="T202" s="6">
        <v>0.22</v>
      </c>
      <c r="U202" s="6">
        <f t="shared" si="26"/>
        <v>1.2359550561797753E-2</v>
      </c>
      <c r="V202" s="6">
        <f t="shared" si="27"/>
        <v>0.7471910112359551</v>
      </c>
      <c r="W202" s="6">
        <f t="shared" si="28"/>
        <v>0.75955056179775282</v>
      </c>
    </row>
    <row r="203" spans="1:23" x14ac:dyDescent="0.2">
      <c r="A203">
        <v>2019</v>
      </c>
      <c r="B203" t="s">
        <v>17</v>
      </c>
      <c r="C203" t="s">
        <v>19</v>
      </c>
      <c r="D203" t="s">
        <v>31</v>
      </c>
      <c r="E203" t="s">
        <v>33</v>
      </c>
      <c r="F203" t="s">
        <v>35</v>
      </c>
      <c r="G203" t="s">
        <v>37</v>
      </c>
      <c r="I203" t="s">
        <v>56</v>
      </c>
      <c r="J203" t="s">
        <v>58</v>
      </c>
      <c r="K203">
        <v>71.495000000000005</v>
      </c>
      <c r="L203">
        <v>-55.218000000000004</v>
      </c>
      <c r="M203">
        <v>71.495000000000005</v>
      </c>
      <c r="N203">
        <v>-55.218000000000004</v>
      </c>
      <c r="O203" s="6"/>
      <c r="P203" s="6">
        <v>5</v>
      </c>
      <c r="Q203" s="6">
        <f t="shared" si="25"/>
        <v>5</v>
      </c>
      <c r="R203" s="6">
        <v>1.6</v>
      </c>
      <c r="S203" s="6">
        <v>1</v>
      </c>
      <c r="T203" s="6">
        <v>0.25</v>
      </c>
      <c r="U203" s="6">
        <f t="shared" si="26"/>
        <v>9.6153846153846145E-2</v>
      </c>
      <c r="V203" s="6">
        <f t="shared" si="27"/>
        <v>1.9230769230769229</v>
      </c>
      <c r="W203" s="6">
        <f t="shared" si="28"/>
        <v>2.0192307692307692</v>
      </c>
    </row>
    <row r="204" spans="1:23" x14ac:dyDescent="0.2">
      <c r="A204">
        <v>2019</v>
      </c>
      <c r="B204" t="s">
        <v>17</v>
      </c>
      <c r="C204" t="s">
        <v>19</v>
      </c>
      <c r="D204" t="s">
        <v>31</v>
      </c>
      <c r="E204" t="s">
        <v>33</v>
      </c>
      <c r="F204" t="s">
        <v>35</v>
      </c>
      <c r="G204" t="s">
        <v>37</v>
      </c>
      <c r="I204" t="s">
        <v>56</v>
      </c>
      <c r="J204" t="s">
        <v>58</v>
      </c>
      <c r="K204">
        <v>71.501999999999995</v>
      </c>
      <c r="L204">
        <v>-55.249000000000002</v>
      </c>
      <c r="M204">
        <v>71.501999999999995</v>
      </c>
      <c r="N204">
        <v>-55.249000000000002</v>
      </c>
      <c r="O204" s="6"/>
      <c r="P204" s="6">
        <v>14.1</v>
      </c>
      <c r="Q204" s="6">
        <f t="shared" si="25"/>
        <v>14.1</v>
      </c>
      <c r="R204" s="6">
        <v>9.5</v>
      </c>
      <c r="S204" s="6">
        <v>4.8</v>
      </c>
      <c r="T204" s="6">
        <v>0.43</v>
      </c>
      <c r="U204" s="6">
        <f t="shared" si="26"/>
        <v>3.0069930069930067E-2</v>
      </c>
      <c r="V204" s="6">
        <f t="shared" si="27"/>
        <v>0.98601398601398593</v>
      </c>
      <c r="W204" s="6">
        <f t="shared" si="28"/>
        <v>1.0160839160839159</v>
      </c>
    </row>
    <row r="205" spans="1:23" x14ac:dyDescent="0.2">
      <c r="A205">
        <v>2019</v>
      </c>
      <c r="B205" t="s">
        <v>17</v>
      </c>
      <c r="C205" t="s">
        <v>19</v>
      </c>
      <c r="D205" t="s">
        <v>31</v>
      </c>
      <c r="E205" t="s">
        <v>33</v>
      </c>
      <c r="F205" t="s">
        <v>35</v>
      </c>
      <c r="G205" t="s">
        <v>37</v>
      </c>
      <c r="I205" t="s">
        <v>56</v>
      </c>
      <c r="J205" t="s">
        <v>58</v>
      </c>
      <c r="K205">
        <v>71.503</v>
      </c>
      <c r="L205">
        <v>-55.235999999999997</v>
      </c>
      <c r="M205">
        <v>71.503</v>
      </c>
      <c r="N205">
        <v>-55.235999999999997</v>
      </c>
      <c r="O205" s="6"/>
      <c r="P205" s="6">
        <v>13.4</v>
      </c>
      <c r="Q205" s="6">
        <f t="shared" si="25"/>
        <v>13.4</v>
      </c>
      <c r="R205" s="6">
        <v>10.199999999999999</v>
      </c>
      <c r="S205" s="6">
        <v>4.9000000000000004</v>
      </c>
      <c r="T205" s="6">
        <v>0.44</v>
      </c>
      <c r="U205" s="6">
        <f t="shared" si="26"/>
        <v>2.9139072847682121E-2</v>
      </c>
      <c r="V205" s="6">
        <f t="shared" si="27"/>
        <v>0.88741721854304645</v>
      </c>
      <c r="W205" s="6">
        <f t="shared" si="28"/>
        <v>0.91655629139072847</v>
      </c>
    </row>
    <row r="206" spans="1:23" x14ac:dyDescent="0.2">
      <c r="A206">
        <v>2019</v>
      </c>
      <c r="B206" t="s">
        <v>17</v>
      </c>
      <c r="C206" t="s">
        <v>19</v>
      </c>
      <c r="D206" t="s">
        <v>31</v>
      </c>
      <c r="E206" t="s">
        <v>33</v>
      </c>
      <c r="F206" t="s">
        <v>35</v>
      </c>
      <c r="G206" t="s">
        <v>37</v>
      </c>
      <c r="I206" t="s">
        <v>56</v>
      </c>
      <c r="J206" t="s">
        <v>58</v>
      </c>
      <c r="K206">
        <v>71.503</v>
      </c>
      <c r="L206">
        <v>-55.244</v>
      </c>
      <c r="M206">
        <v>71.503</v>
      </c>
      <c r="N206">
        <v>-55.244</v>
      </c>
      <c r="O206" s="6"/>
      <c r="P206" s="6">
        <v>12.6</v>
      </c>
      <c r="Q206" s="6">
        <f t="shared" si="25"/>
        <v>12.6</v>
      </c>
      <c r="R206" s="6">
        <v>10.6</v>
      </c>
      <c r="S206" s="6">
        <v>5.6</v>
      </c>
      <c r="T206" s="6">
        <v>0.35</v>
      </c>
      <c r="U206" s="6">
        <f t="shared" si="26"/>
        <v>2.1604938271604937E-2</v>
      </c>
      <c r="V206" s="6">
        <f t="shared" si="27"/>
        <v>0.77777777777777779</v>
      </c>
      <c r="W206" s="6">
        <f t="shared" si="28"/>
        <v>0.79938271604938271</v>
      </c>
    </row>
    <row r="207" spans="1:23" x14ac:dyDescent="0.2">
      <c r="A207">
        <v>2019</v>
      </c>
      <c r="B207" t="s">
        <v>17</v>
      </c>
      <c r="C207" t="s">
        <v>19</v>
      </c>
      <c r="D207" t="s">
        <v>31</v>
      </c>
      <c r="E207" t="s">
        <v>33</v>
      </c>
      <c r="F207" t="s">
        <v>35</v>
      </c>
      <c r="G207" t="s">
        <v>37</v>
      </c>
      <c r="I207" t="s">
        <v>56</v>
      </c>
      <c r="J207" t="s">
        <v>58</v>
      </c>
      <c r="K207">
        <v>71.501999999999995</v>
      </c>
      <c r="L207">
        <v>-55.241</v>
      </c>
      <c r="M207">
        <v>71.501999999999995</v>
      </c>
      <c r="N207">
        <v>-55.241</v>
      </c>
      <c r="O207" s="6"/>
      <c r="P207" s="6">
        <v>13.5</v>
      </c>
      <c r="Q207" s="6">
        <f t="shared" si="25"/>
        <v>13.5</v>
      </c>
      <c r="R207" s="6">
        <v>9.6</v>
      </c>
      <c r="S207" s="6">
        <v>4.5999999999999996</v>
      </c>
      <c r="T207" s="6">
        <v>0.44</v>
      </c>
      <c r="U207" s="6">
        <f t="shared" si="26"/>
        <v>3.0985915492957747E-2</v>
      </c>
      <c r="V207" s="6">
        <f t="shared" si="27"/>
        <v>0.95070422535211274</v>
      </c>
      <c r="W207" s="6">
        <f t="shared" si="28"/>
        <v>0.98169014084507045</v>
      </c>
    </row>
    <row r="208" spans="1:23" x14ac:dyDescent="0.2">
      <c r="A208">
        <v>2019</v>
      </c>
      <c r="B208" t="s">
        <v>17</v>
      </c>
      <c r="C208" t="s">
        <v>19</v>
      </c>
      <c r="D208" t="s">
        <v>31</v>
      </c>
      <c r="E208" t="s">
        <v>33</v>
      </c>
      <c r="F208" t="s">
        <v>35</v>
      </c>
      <c r="G208" t="s">
        <v>37</v>
      </c>
      <c r="I208" t="s">
        <v>56</v>
      </c>
      <c r="J208" t="s">
        <v>58</v>
      </c>
      <c r="K208">
        <v>71.435000000000002</v>
      </c>
      <c r="L208">
        <v>-55.118000000000002</v>
      </c>
      <c r="M208">
        <v>71.435000000000002</v>
      </c>
      <c r="N208">
        <v>-55.118000000000002</v>
      </c>
      <c r="O208" s="6"/>
      <c r="P208" s="6">
        <v>11</v>
      </c>
      <c r="Q208" s="6">
        <f t="shared" si="25"/>
        <v>11</v>
      </c>
      <c r="R208" s="6">
        <v>11.1</v>
      </c>
      <c r="S208" s="6">
        <v>6.4</v>
      </c>
      <c r="T208" s="6">
        <v>0.26</v>
      </c>
      <c r="U208" s="6">
        <f t="shared" si="26"/>
        <v>1.4857142857142857E-2</v>
      </c>
      <c r="V208" s="6">
        <f t="shared" si="27"/>
        <v>0.62857142857142856</v>
      </c>
      <c r="W208" s="6">
        <f t="shared" si="28"/>
        <v>0.64342857142857146</v>
      </c>
    </row>
    <row r="209" spans="1:23" x14ac:dyDescent="0.2">
      <c r="A209">
        <v>2019</v>
      </c>
      <c r="B209" t="s">
        <v>17</v>
      </c>
      <c r="C209" t="s">
        <v>19</v>
      </c>
      <c r="D209" t="s">
        <v>31</v>
      </c>
      <c r="E209" t="s">
        <v>33</v>
      </c>
      <c r="F209" t="s">
        <v>35</v>
      </c>
      <c r="G209" t="s">
        <v>37</v>
      </c>
      <c r="I209" t="s">
        <v>56</v>
      </c>
      <c r="J209" t="s">
        <v>58</v>
      </c>
      <c r="K209">
        <v>71.489000000000004</v>
      </c>
      <c r="L209">
        <v>-54.823</v>
      </c>
      <c r="M209">
        <v>71.489000000000004</v>
      </c>
      <c r="N209">
        <v>-54.823</v>
      </c>
      <c r="O209" s="6"/>
      <c r="P209" s="6">
        <v>12.1</v>
      </c>
      <c r="Q209" s="6">
        <f t="shared" si="25"/>
        <v>12.1</v>
      </c>
      <c r="R209" s="6">
        <v>11.2</v>
      </c>
      <c r="S209" s="6">
        <v>6.2</v>
      </c>
      <c r="T209" s="6">
        <v>0.2</v>
      </c>
      <c r="U209" s="6">
        <f t="shared" si="26"/>
        <v>1.149425287356322E-2</v>
      </c>
      <c r="V209" s="6">
        <f t="shared" si="27"/>
        <v>0.6954022988505747</v>
      </c>
      <c r="W209" s="6">
        <f t="shared" si="28"/>
        <v>0.7068965517241379</v>
      </c>
    </row>
    <row r="210" spans="1:23" x14ac:dyDescent="0.2">
      <c r="A210">
        <v>2019</v>
      </c>
      <c r="B210" t="s">
        <v>17</v>
      </c>
      <c r="C210" t="s">
        <v>19</v>
      </c>
      <c r="D210" t="s">
        <v>31</v>
      </c>
      <c r="E210" t="s">
        <v>33</v>
      </c>
      <c r="F210" t="s">
        <v>35</v>
      </c>
      <c r="G210" t="s">
        <v>37</v>
      </c>
      <c r="I210" t="s">
        <v>56</v>
      </c>
      <c r="J210" t="s">
        <v>58</v>
      </c>
      <c r="K210">
        <v>71.489000000000004</v>
      </c>
      <c r="L210">
        <v>-54.823</v>
      </c>
      <c r="M210">
        <v>71.489000000000004</v>
      </c>
      <c r="N210">
        <v>-54.823</v>
      </c>
      <c r="O210" s="6"/>
      <c r="P210" s="6">
        <v>15.2</v>
      </c>
      <c r="Q210" s="6">
        <f t="shared" si="25"/>
        <v>15.2</v>
      </c>
      <c r="R210" s="6">
        <v>10</v>
      </c>
      <c r="S210" s="6">
        <v>5.2</v>
      </c>
      <c r="T210" s="6">
        <v>0.35</v>
      </c>
      <c r="U210" s="6">
        <f t="shared" si="26"/>
        <v>2.3026315789473683E-2</v>
      </c>
      <c r="V210" s="6">
        <f t="shared" si="27"/>
        <v>1</v>
      </c>
      <c r="W210" s="6">
        <f t="shared" si="28"/>
        <v>1.0230263157894737</v>
      </c>
    </row>
    <row r="211" spans="1:23" x14ac:dyDescent="0.2">
      <c r="A211">
        <v>2019</v>
      </c>
      <c r="B211" t="s">
        <v>17</v>
      </c>
      <c r="C211" t="s">
        <v>19</v>
      </c>
      <c r="D211" t="s">
        <v>31</v>
      </c>
      <c r="E211" t="s">
        <v>33</v>
      </c>
      <c r="F211" t="s">
        <v>35</v>
      </c>
      <c r="G211" t="s">
        <v>37</v>
      </c>
      <c r="I211" t="s">
        <v>56</v>
      </c>
      <c r="J211" t="s">
        <v>58</v>
      </c>
      <c r="K211">
        <v>71.438000000000002</v>
      </c>
      <c r="L211">
        <v>-54.773000000000003</v>
      </c>
      <c r="M211">
        <v>71.438000000000002</v>
      </c>
      <c r="N211">
        <v>-54.773000000000003</v>
      </c>
      <c r="O211" s="6"/>
      <c r="P211" s="6">
        <v>11.3</v>
      </c>
      <c r="Q211" s="6">
        <f t="shared" si="25"/>
        <v>11.3</v>
      </c>
      <c r="R211" s="6">
        <v>8.1999999999999993</v>
      </c>
      <c r="S211" s="6">
        <v>21.2</v>
      </c>
      <c r="T211" s="6">
        <v>0.15</v>
      </c>
      <c r="U211" s="6">
        <f t="shared" si="26"/>
        <v>5.1020408163265311E-3</v>
      </c>
      <c r="V211" s="6">
        <f t="shared" si="27"/>
        <v>0.38435374149659868</v>
      </c>
      <c r="W211" s="6">
        <f t="shared" si="28"/>
        <v>0.38945578231292521</v>
      </c>
    </row>
    <row r="212" spans="1:23" x14ac:dyDescent="0.2">
      <c r="A212">
        <v>2019</v>
      </c>
      <c r="B212" t="s">
        <v>17</v>
      </c>
      <c r="C212" t="s">
        <v>19</v>
      </c>
      <c r="D212" t="s">
        <v>31</v>
      </c>
      <c r="E212" t="s">
        <v>33</v>
      </c>
      <c r="F212" t="s">
        <v>35</v>
      </c>
      <c r="G212" t="s">
        <v>37</v>
      </c>
      <c r="I212" t="s">
        <v>56</v>
      </c>
      <c r="J212" t="s">
        <v>58</v>
      </c>
      <c r="K212">
        <v>71.438000000000002</v>
      </c>
      <c r="L212">
        <v>-54.773000000000003</v>
      </c>
      <c r="M212">
        <v>71.438000000000002</v>
      </c>
      <c r="N212">
        <v>-54.773000000000003</v>
      </c>
      <c r="O212" s="6"/>
      <c r="P212" s="6">
        <v>13.2</v>
      </c>
      <c r="Q212" s="6">
        <f t="shared" si="25"/>
        <v>13.2</v>
      </c>
      <c r="R212" s="6">
        <v>10</v>
      </c>
      <c r="S212" s="6">
        <v>4.7</v>
      </c>
      <c r="T212" s="6">
        <v>0.39</v>
      </c>
      <c r="U212" s="6">
        <f t="shared" si="26"/>
        <v>2.6530612244897962E-2</v>
      </c>
      <c r="V212" s="6">
        <f t="shared" si="27"/>
        <v>0.89795918367346939</v>
      </c>
      <c r="W212" s="6">
        <f t="shared" si="28"/>
        <v>0.92448979591836733</v>
      </c>
    </row>
    <row r="213" spans="1:23" x14ac:dyDescent="0.2">
      <c r="A213">
        <v>2019</v>
      </c>
      <c r="B213" t="s">
        <v>17</v>
      </c>
      <c r="C213" t="s">
        <v>19</v>
      </c>
      <c r="D213" t="s">
        <v>31</v>
      </c>
      <c r="E213" t="s">
        <v>33</v>
      </c>
      <c r="F213" t="s">
        <v>35</v>
      </c>
      <c r="G213" t="s">
        <v>37</v>
      </c>
      <c r="I213" t="s">
        <v>56</v>
      </c>
      <c r="J213" t="s">
        <v>58</v>
      </c>
      <c r="K213">
        <v>71.438000000000002</v>
      </c>
      <c r="L213">
        <v>-54.719000000000001</v>
      </c>
      <c r="M213">
        <v>71.438000000000002</v>
      </c>
      <c r="N213">
        <v>-54.719000000000001</v>
      </c>
      <c r="O213" s="6"/>
      <c r="P213" s="6">
        <v>13</v>
      </c>
      <c r="Q213" s="6">
        <f t="shared" si="25"/>
        <v>13</v>
      </c>
      <c r="R213" s="6">
        <v>10.5</v>
      </c>
      <c r="S213" s="6">
        <v>5.5</v>
      </c>
      <c r="T213" s="6">
        <v>0.41</v>
      </c>
      <c r="U213" s="6">
        <f t="shared" si="26"/>
        <v>2.5624999999999998E-2</v>
      </c>
      <c r="V213" s="6">
        <f t="shared" si="27"/>
        <v>0.8125</v>
      </c>
      <c r="W213" s="6">
        <f t="shared" si="28"/>
        <v>0.83812500000000001</v>
      </c>
    </row>
    <row r="214" spans="1:23" x14ac:dyDescent="0.2">
      <c r="A214">
        <v>2019</v>
      </c>
      <c r="B214" t="s">
        <v>17</v>
      </c>
      <c r="C214" t="s">
        <v>19</v>
      </c>
      <c r="D214" t="s">
        <v>31</v>
      </c>
      <c r="E214" t="s">
        <v>33</v>
      </c>
      <c r="F214" t="s">
        <v>35</v>
      </c>
      <c r="G214" t="s">
        <v>37</v>
      </c>
      <c r="I214" t="s">
        <v>56</v>
      </c>
      <c r="J214" t="s">
        <v>58</v>
      </c>
      <c r="K214">
        <v>71.441000000000003</v>
      </c>
      <c r="L214">
        <v>-54.634999999999998</v>
      </c>
      <c r="M214">
        <v>71.441000000000003</v>
      </c>
      <c r="N214">
        <v>-54.634999999999998</v>
      </c>
      <c r="O214" s="6"/>
      <c r="P214" s="6">
        <v>13.1</v>
      </c>
      <c r="Q214" s="6">
        <f t="shared" si="25"/>
        <v>13.1</v>
      </c>
      <c r="R214" s="6">
        <v>10.8</v>
      </c>
      <c r="S214" s="6">
        <v>5.5</v>
      </c>
      <c r="T214" s="6">
        <v>0.32</v>
      </c>
      <c r="U214" s="6">
        <f t="shared" si="26"/>
        <v>1.9631901840490799E-2</v>
      </c>
      <c r="V214" s="6">
        <f t="shared" si="27"/>
        <v>0.80368098159509194</v>
      </c>
      <c r="W214" s="6">
        <f t="shared" si="28"/>
        <v>0.82331288343558273</v>
      </c>
    </row>
    <row r="215" spans="1:23" x14ac:dyDescent="0.2">
      <c r="A215">
        <v>2019</v>
      </c>
      <c r="B215" t="s">
        <v>17</v>
      </c>
      <c r="C215" t="s">
        <v>19</v>
      </c>
      <c r="D215" t="s">
        <v>31</v>
      </c>
      <c r="E215" t="s">
        <v>33</v>
      </c>
      <c r="F215" t="s">
        <v>35</v>
      </c>
      <c r="G215" t="s">
        <v>37</v>
      </c>
      <c r="I215" t="s">
        <v>56</v>
      </c>
      <c r="J215" t="s">
        <v>58</v>
      </c>
      <c r="K215">
        <v>71.441000000000003</v>
      </c>
      <c r="L215">
        <v>-54.634999999999998</v>
      </c>
      <c r="M215">
        <v>71.441000000000003</v>
      </c>
      <c r="N215">
        <v>-54.634999999999998</v>
      </c>
      <c r="O215" s="6"/>
      <c r="P215" s="6">
        <v>13.7</v>
      </c>
      <c r="Q215" s="6">
        <f t="shared" si="25"/>
        <v>13.7</v>
      </c>
      <c r="R215" s="6">
        <v>10.5</v>
      </c>
      <c r="S215" s="6">
        <v>5.5</v>
      </c>
      <c r="T215" s="6">
        <v>0.9</v>
      </c>
      <c r="U215" s="6">
        <f t="shared" si="26"/>
        <v>5.6250000000000001E-2</v>
      </c>
      <c r="V215" s="6">
        <f t="shared" si="27"/>
        <v>0.85624999999999996</v>
      </c>
      <c r="W215" s="6">
        <f t="shared" si="28"/>
        <v>0.91249999999999998</v>
      </c>
    </row>
    <row r="216" spans="1:23" x14ac:dyDescent="0.2">
      <c r="A216">
        <v>2019</v>
      </c>
      <c r="B216" t="s">
        <v>17</v>
      </c>
      <c r="C216" t="s">
        <v>19</v>
      </c>
      <c r="D216" t="s">
        <v>31</v>
      </c>
      <c r="E216" t="s">
        <v>33</v>
      </c>
      <c r="F216" t="s">
        <v>35</v>
      </c>
      <c r="G216" t="s">
        <v>37</v>
      </c>
      <c r="I216" t="s">
        <v>56</v>
      </c>
      <c r="J216" t="s">
        <v>58</v>
      </c>
      <c r="K216">
        <v>71.441000000000003</v>
      </c>
      <c r="L216">
        <v>-54.634999999999998</v>
      </c>
      <c r="M216">
        <v>71.441000000000003</v>
      </c>
      <c r="N216">
        <v>-54.634999999999998</v>
      </c>
      <c r="O216" s="6"/>
      <c r="P216" s="6">
        <v>10.8</v>
      </c>
      <c r="Q216" s="6">
        <f t="shared" si="25"/>
        <v>10.8</v>
      </c>
      <c r="R216" s="6">
        <v>12.2</v>
      </c>
      <c r="S216" s="6">
        <v>8</v>
      </c>
      <c r="T216" s="6">
        <v>0.15</v>
      </c>
      <c r="U216" s="6">
        <f t="shared" si="26"/>
        <v>7.4257425742574254E-3</v>
      </c>
      <c r="V216" s="6">
        <f t="shared" si="27"/>
        <v>0.53465346534653468</v>
      </c>
      <c r="W216" s="6">
        <f t="shared" si="28"/>
        <v>0.54207920792079212</v>
      </c>
    </row>
    <row r="217" spans="1:23" x14ac:dyDescent="0.2">
      <c r="A217">
        <v>2019</v>
      </c>
      <c r="B217" t="s">
        <v>17</v>
      </c>
      <c r="C217" t="s">
        <v>19</v>
      </c>
      <c r="D217" t="s">
        <v>31</v>
      </c>
      <c r="E217" t="s">
        <v>33</v>
      </c>
      <c r="F217" t="s">
        <v>35</v>
      </c>
      <c r="G217" t="s">
        <v>37</v>
      </c>
      <c r="I217" t="s">
        <v>56</v>
      </c>
      <c r="J217" t="s">
        <v>58</v>
      </c>
      <c r="K217">
        <v>71.421999999999997</v>
      </c>
      <c r="L217">
        <v>-54.107999999999997</v>
      </c>
      <c r="M217">
        <v>71.421999999999997</v>
      </c>
      <c r="N217">
        <v>-54.107999999999997</v>
      </c>
      <c r="O217" s="6"/>
      <c r="P217" s="6">
        <v>13.4</v>
      </c>
      <c r="Q217" s="6">
        <f t="shared" si="25"/>
        <v>13.4</v>
      </c>
      <c r="R217" s="6">
        <v>10.6</v>
      </c>
      <c r="S217" s="6">
        <v>5.5</v>
      </c>
      <c r="T217" s="6">
        <v>0.42</v>
      </c>
      <c r="U217" s="6">
        <f t="shared" si="26"/>
        <v>2.6086956521739126E-2</v>
      </c>
      <c r="V217" s="6">
        <f t="shared" si="27"/>
        <v>0.83229813664596264</v>
      </c>
      <c r="W217" s="6">
        <f t="shared" si="28"/>
        <v>0.85838509316770184</v>
      </c>
    </row>
    <row r="218" spans="1:23" x14ac:dyDescent="0.2">
      <c r="A218">
        <v>2019</v>
      </c>
      <c r="B218" t="s">
        <v>17</v>
      </c>
      <c r="C218" t="s">
        <v>19</v>
      </c>
      <c r="D218" t="s">
        <v>31</v>
      </c>
      <c r="E218" t="s">
        <v>33</v>
      </c>
      <c r="F218" t="s">
        <v>35</v>
      </c>
      <c r="G218" t="s">
        <v>37</v>
      </c>
      <c r="I218" t="s">
        <v>56</v>
      </c>
      <c r="J218" t="s">
        <v>58</v>
      </c>
      <c r="K218">
        <v>71.423000000000002</v>
      </c>
      <c r="L218">
        <v>-54.491</v>
      </c>
      <c r="M218">
        <v>71.423000000000002</v>
      </c>
      <c r="N218">
        <v>-54.491</v>
      </c>
      <c r="O218" s="6"/>
      <c r="P218" s="6">
        <v>10.6</v>
      </c>
      <c r="Q218" s="6">
        <f t="shared" si="25"/>
        <v>10.6</v>
      </c>
      <c r="R218" s="6">
        <v>12.6</v>
      </c>
      <c r="S218" s="6">
        <v>7.9</v>
      </c>
      <c r="T218" s="6">
        <v>0.12</v>
      </c>
      <c r="U218" s="6">
        <f t="shared" si="26"/>
        <v>5.8536585365853658E-3</v>
      </c>
      <c r="V218" s="6">
        <f t="shared" si="27"/>
        <v>0.51707317073170733</v>
      </c>
      <c r="W218" s="6">
        <f t="shared" si="28"/>
        <v>0.52292682926829259</v>
      </c>
    </row>
    <row r="219" spans="1:23" x14ac:dyDescent="0.2">
      <c r="A219">
        <v>2019</v>
      </c>
      <c r="B219" t="s">
        <v>17</v>
      </c>
      <c r="C219" t="s">
        <v>19</v>
      </c>
      <c r="D219" t="s">
        <v>31</v>
      </c>
      <c r="E219" t="s">
        <v>33</v>
      </c>
      <c r="F219" t="s">
        <v>35</v>
      </c>
      <c r="G219" t="s">
        <v>37</v>
      </c>
      <c r="I219" t="s">
        <v>56</v>
      </c>
      <c r="J219" t="s">
        <v>58</v>
      </c>
      <c r="K219">
        <v>71.417000000000002</v>
      </c>
      <c r="L219">
        <v>-54.485999999999997</v>
      </c>
      <c r="M219">
        <v>71.417000000000002</v>
      </c>
      <c r="N219">
        <v>-54.485999999999997</v>
      </c>
      <c r="O219" s="6"/>
      <c r="P219" s="6">
        <v>13.1</v>
      </c>
      <c r="Q219" s="6">
        <f t="shared" si="25"/>
        <v>13.1</v>
      </c>
      <c r="R219" s="6">
        <v>10.5</v>
      </c>
      <c r="S219" s="6">
        <v>5.6</v>
      </c>
      <c r="T219" s="6">
        <v>0.41</v>
      </c>
      <c r="U219" s="6">
        <f t="shared" si="26"/>
        <v>2.5465838509316767E-2</v>
      </c>
      <c r="V219" s="6">
        <f t="shared" si="27"/>
        <v>0.8136645962732918</v>
      </c>
      <c r="W219" s="6">
        <f t="shared" si="28"/>
        <v>0.83913043478260863</v>
      </c>
    </row>
    <row r="220" spans="1:23" x14ac:dyDescent="0.2">
      <c r="A220">
        <v>2019</v>
      </c>
      <c r="B220" t="s">
        <v>17</v>
      </c>
      <c r="C220" t="s">
        <v>19</v>
      </c>
      <c r="D220" t="s">
        <v>31</v>
      </c>
      <c r="E220" t="s">
        <v>33</v>
      </c>
      <c r="F220" t="s">
        <v>35</v>
      </c>
      <c r="G220" t="s">
        <v>37</v>
      </c>
      <c r="I220" t="s">
        <v>56</v>
      </c>
      <c r="J220" t="s">
        <v>58</v>
      </c>
      <c r="K220">
        <v>71.39</v>
      </c>
      <c r="L220">
        <v>-54.456000000000003</v>
      </c>
      <c r="M220">
        <v>71.39</v>
      </c>
      <c r="N220">
        <v>-54.456000000000003</v>
      </c>
      <c r="O220" s="6"/>
      <c r="P220" s="6">
        <v>12.5</v>
      </c>
      <c r="Q220" s="6">
        <f t="shared" si="25"/>
        <v>12.5</v>
      </c>
      <c r="R220" s="6">
        <v>10.7</v>
      </c>
      <c r="S220" s="6">
        <v>5.7</v>
      </c>
      <c r="T220" s="6">
        <v>0.34</v>
      </c>
      <c r="U220" s="6">
        <f t="shared" si="26"/>
        <v>2.0731707317073175E-2</v>
      </c>
      <c r="V220" s="6">
        <f t="shared" si="27"/>
        <v>0.76219512195121952</v>
      </c>
      <c r="W220" s="6">
        <f t="shared" si="28"/>
        <v>0.78292682926829271</v>
      </c>
    </row>
    <row r="221" spans="1:23" x14ac:dyDescent="0.2">
      <c r="A221">
        <v>2019</v>
      </c>
      <c r="B221" t="s">
        <v>17</v>
      </c>
      <c r="C221" t="s">
        <v>19</v>
      </c>
      <c r="D221" t="s">
        <v>31</v>
      </c>
      <c r="E221" t="s">
        <v>33</v>
      </c>
      <c r="F221" t="s">
        <v>35</v>
      </c>
      <c r="G221" t="s">
        <v>37</v>
      </c>
      <c r="I221" t="s">
        <v>56</v>
      </c>
      <c r="J221" t="s">
        <v>58</v>
      </c>
      <c r="K221">
        <v>71.39</v>
      </c>
      <c r="L221">
        <v>-54.456000000000003</v>
      </c>
      <c r="M221">
        <v>71.39</v>
      </c>
      <c r="N221">
        <v>-54.456000000000003</v>
      </c>
      <c r="O221" s="6"/>
      <c r="P221" s="6">
        <v>10.9</v>
      </c>
      <c r="Q221" s="6">
        <f t="shared" si="25"/>
        <v>10.9</v>
      </c>
      <c r="R221" s="6">
        <v>12.3</v>
      </c>
      <c r="S221" s="6">
        <v>7.4</v>
      </c>
      <c r="T221" s="6">
        <v>0.18</v>
      </c>
      <c r="U221" s="6">
        <f t="shared" si="26"/>
        <v>9.1370558375634507E-3</v>
      </c>
      <c r="V221" s="6">
        <f t="shared" si="27"/>
        <v>0.5532994923857868</v>
      </c>
      <c r="W221" s="6">
        <f t="shared" si="28"/>
        <v>0.56243654822335021</v>
      </c>
    </row>
    <row r="222" spans="1:23" x14ac:dyDescent="0.2">
      <c r="A222">
        <v>2019</v>
      </c>
      <c r="B222" t="s">
        <v>17</v>
      </c>
      <c r="C222" t="s">
        <v>19</v>
      </c>
      <c r="D222" t="s">
        <v>31</v>
      </c>
      <c r="E222" t="s">
        <v>33</v>
      </c>
      <c r="F222" t="s">
        <v>35</v>
      </c>
      <c r="G222" t="s">
        <v>37</v>
      </c>
      <c r="I222" t="s">
        <v>56</v>
      </c>
      <c r="J222" t="s">
        <v>58</v>
      </c>
      <c r="K222">
        <v>71.39</v>
      </c>
      <c r="L222">
        <v>-54.456000000000003</v>
      </c>
      <c r="M222">
        <v>71.39</v>
      </c>
      <c r="N222">
        <v>-54.456000000000003</v>
      </c>
      <c r="O222" s="6"/>
      <c r="P222" s="6">
        <v>11.6</v>
      </c>
      <c r="Q222" s="6">
        <f t="shared" si="25"/>
        <v>11.6</v>
      </c>
      <c r="R222" s="6">
        <v>11.4</v>
      </c>
      <c r="S222" s="6">
        <v>6.8</v>
      </c>
      <c r="T222" s="6">
        <v>0.21</v>
      </c>
      <c r="U222" s="6">
        <f t="shared" si="26"/>
        <v>1.1538461538461539E-2</v>
      </c>
      <c r="V222" s="6">
        <f t="shared" si="27"/>
        <v>0.63736263736263732</v>
      </c>
      <c r="W222" s="6">
        <f t="shared" si="28"/>
        <v>0.64890109890109893</v>
      </c>
    </row>
    <row r="223" spans="1:23" x14ac:dyDescent="0.2">
      <c r="A223">
        <v>2019</v>
      </c>
      <c r="B223" t="s">
        <v>17</v>
      </c>
      <c r="C223" t="s">
        <v>19</v>
      </c>
      <c r="D223" t="s">
        <v>31</v>
      </c>
      <c r="E223" t="s">
        <v>33</v>
      </c>
      <c r="F223" t="s">
        <v>35</v>
      </c>
      <c r="G223" t="s">
        <v>37</v>
      </c>
      <c r="I223" t="s">
        <v>56</v>
      </c>
      <c r="J223" t="s">
        <v>58</v>
      </c>
      <c r="K223">
        <v>71.679000000000002</v>
      </c>
      <c r="L223">
        <v>-53.783000000000001</v>
      </c>
      <c r="M223">
        <v>71.679000000000002</v>
      </c>
      <c r="N223">
        <v>-53.783000000000001</v>
      </c>
      <c r="O223" s="6"/>
      <c r="P223" s="6">
        <v>12.2</v>
      </c>
      <c r="Q223" s="6">
        <f t="shared" si="25"/>
        <v>12.2</v>
      </c>
      <c r="R223" s="6">
        <v>11.8</v>
      </c>
      <c r="S223" s="6">
        <v>7.3</v>
      </c>
      <c r="T223" s="6">
        <v>0.16</v>
      </c>
      <c r="U223" s="6">
        <f t="shared" si="26"/>
        <v>8.3769633507853394E-3</v>
      </c>
      <c r="V223" s="6">
        <f t="shared" si="27"/>
        <v>0.6387434554973821</v>
      </c>
      <c r="W223" s="6">
        <f t="shared" si="28"/>
        <v>0.64712041884816751</v>
      </c>
    </row>
    <row r="224" spans="1:23" x14ac:dyDescent="0.2">
      <c r="A224">
        <v>2019</v>
      </c>
      <c r="B224" t="s">
        <v>17</v>
      </c>
      <c r="C224" t="s">
        <v>19</v>
      </c>
      <c r="D224" t="s">
        <v>31</v>
      </c>
      <c r="E224" t="s">
        <v>33</v>
      </c>
      <c r="F224" t="s">
        <v>35</v>
      </c>
      <c r="G224" t="s">
        <v>37</v>
      </c>
      <c r="I224" t="s">
        <v>56</v>
      </c>
      <c r="J224" t="s">
        <v>58</v>
      </c>
      <c r="K224">
        <v>71.355999999999995</v>
      </c>
      <c r="L224">
        <v>-54.752000000000002</v>
      </c>
      <c r="M224">
        <v>71.355999999999995</v>
      </c>
      <c r="N224">
        <v>-54.752000000000002</v>
      </c>
      <c r="O224" s="6"/>
      <c r="P224" s="6">
        <v>12</v>
      </c>
      <c r="Q224" s="6">
        <f t="shared" si="25"/>
        <v>12</v>
      </c>
      <c r="R224" s="6">
        <v>10.6</v>
      </c>
      <c r="S224" s="6">
        <v>7.4</v>
      </c>
      <c r="T224" s="6">
        <v>0.3</v>
      </c>
      <c r="U224" s="6">
        <f t="shared" si="26"/>
        <v>1.6666666666666666E-2</v>
      </c>
      <c r="V224" s="6">
        <f t="shared" si="27"/>
        <v>0.66666666666666663</v>
      </c>
      <c r="W224" s="6">
        <f t="shared" si="28"/>
        <v>0.68333333333333335</v>
      </c>
    </row>
    <row r="225" spans="1:23" x14ac:dyDescent="0.2">
      <c r="A225">
        <v>2019</v>
      </c>
      <c r="B225" t="s">
        <v>17</v>
      </c>
      <c r="C225" t="s">
        <v>19</v>
      </c>
      <c r="D225" t="s">
        <v>31</v>
      </c>
      <c r="E225" t="s">
        <v>33</v>
      </c>
      <c r="F225" t="s">
        <v>35</v>
      </c>
      <c r="G225" t="s">
        <v>37</v>
      </c>
      <c r="I225" t="s">
        <v>56</v>
      </c>
      <c r="J225" t="s">
        <v>58</v>
      </c>
      <c r="K225">
        <v>71.355999999999995</v>
      </c>
      <c r="L225">
        <v>-54.738</v>
      </c>
      <c r="M225">
        <v>71.355999999999995</v>
      </c>
      <c r="N225">
        <v>-54.738</v>
      </c>
      <c r="O225" s="6"/>
      <c r="P225" s="6">
        <v>13.6</v>
      </c>
      <c r="Q225" s="6">
        <f t="shared" si="25"/>
        <v>13.6</v>
      </c>
      <c r="R225" s="6">
        <v>9.9</v>
      </c>
      <c r="S225" s="6">
        <v>5.0999999999999996</v>
      </c>
      <c r="T225" s="6">
        <v>0.7</v>
      </c>
      <c r="U225" s="6">
        <f t="shared" si="26"/>
        <v>4.6666666666666662E-2</v>
      </c>
      <c r="V225" s="6">
        <f t="shared" si="27"/>
        <v>0.90666666666666662</v>
      </c>
      <c r="W225" s="6">
        <f t="shared" si="28"/>
        <v>0.95333333333333325</v>
      </c>
    </row>
    <row r="226" spans="1:23" s="2" customFormat="1" x14ac:dyDescent="0.2">
      <c r="A226" s="2">
        <v>2019</v>
      </c>
      <c r="B226" s="2" t="s">
        <v>17</v>
      </c>
      <c r="C226" s="2" t="s">
        <v>19</v>
      </c>
      <c r="D226" s="2" t="s">
        <v>31</v>
      </c>
      <c r="E226" s="2" t="s">
        <v>33</v>
      </c>
      <c r="F226" s="2" t="s">
        <v>35</v>
      </c>
      <c r="G226" s="2" t="s">
        <v>37</v>
      </c>
      <c r="I226" s="2" t="s">
        <v>56</v>
      </c>
      <c r="J226" s="2" t="s">
        <v>58</v>
      </c>
      <c r="K226" s="2">
        <v>71.426000000000002</v>
      </c>
      <c r="L226" s="2">
        <v>-54.06</v>
      </c>
      <c r="M226" s="2">
        <v>71.426000000000002</v>
      </c>
      <c r="N226" s="2">
        <v>-54.06</v>
      </c>
      <c r="O226" s="7"/>
      <c r="P226" s="7">
        <v>9.1</v>
      </c>
      <c r="Q226" s="7">
        <f t="shared" si="25"/>
        <v>9.1</v>
      </c>
      <c r="R226" s="7">
        <v>10.199999999999999</v>
      </c>
      <c r="S226" s="7">
        <v>5.8</v>
      </c>
      <c r="T226" s="7">
        <v>0.28999999999999998</v>
      </c>
      <c r="U226" s="7">
        <f t="shared" si="26"/>
        <v>1.8124999999999999E-2</v>
      </c>
      <c r="V226" s="7">
        <f t="shared" si="27"/>
        <v>0.56874999999999998</v>
      </c>
      <c r="W226" s="7">
        <f t="shared" si="28"/>
        <v>0.58687499999999992</v>
      </c>
    </row>
    <row r="230" spans="1:23" x14ac:dyDescent="0.2">
      <c r="A230" t="s">
        <v>2</v>
      </c>
    </row>
    <row r="231" spans="1:23" x14ac:dyDescent="0.2">
      <c r="A231" t="s">
        <v>3</v>
      </c>
    </row>
    <row r="232" spans="1:23" x14ac:dyDescent="0.2">
      <c r="A232" t="s">
        <v>4</v>
      </c>
    </row>
    <row r="233" spans="1:23" x14ac:dyDescent="0.2">
      <c r="A233" t="s">
        <v>5</v>
      </c>
    </row>
    <row r="234" spans="1:23" x14ac:dyDescent="0.2">
      <c r="A234" t="s">
        <v>6</v>
      </c>
    </row>
    <row r="235" spans="1:23" x14ac:dyDescent="0.2">
      <c r="A235" t="s">
        <v>7</v>
      </c>
    </row>
    <row r="236" spans="1:23" x14ac:dyDescent="0.2">
      <c r="A236" t="s">
        <v>8</v>
      </c>
    </row>
  </sheetData>
  <sortState ref="A157:AJ171">
    <sortCondition ref="C157:C171"/>
  </sortState>
  <mergeCells count="1">
    <mergeCell ref="U2:W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1"/>
  <sheetViews>
    <sheetView topLeftCell="A76" zoomScale="85" zoomScaleNormal="85" workbookViewId="0">
      <selection activeCell="A121" sqref="A121"/>
    </sheetView>
  </sheetViews>
  <sheetFormatPr defaultRowHeight="11.25" x14ac:dyDescent="0.2"/>
  <cols>
    <col min="1" max="2" width="9.140625" style="10"/>
    <col min="3" max="3" width="9.7109375" style="11" customWidth="1"/>
    <col min="4" max="4" width="6" style="10" customWidth="1"/>
    <col min="5" max="5" width="6.140625" style="12" customWidth="1"/>
    <col min="6" max="6" width="7.42578125" style="12" customWidth="1"/>
    <col min="7" max="7" width="7.7109375" style="13" customWidth="1"/>
    <col min="8" max="8" width="7.7109375" style="14" customWidth="1"/>
    <col min="9" max="16" width="7.7109375" style="13" customWidth="1"/>
    <col min="17" max="18" width="7.7109375" style="14" customWidth="1"/>
    <col min="19" max="20" width="7.7109375" style="13" customWidth="1"/>
    <col min="21" max="21" width="16.42578125" style="13" customWidth="1"/>
    <col min="22" max="22" width="21.28515625" style="13" customWidth="1"/>
    <col min="23" max="23" width="14.7109375" style="13" customWidth="1"/>
    <col min="24" max="24" width="17.85546875" style="56" customWidth="1"/>
    <col min="25" max="25" width="25" style="56" customWidth="1"/>
    <col min="26" max="16384" width="9.140625" style="10"/>
  </cols>
  <sheetData>
    <row r="1" spans="1:25" x14ac:dyDescent="0.2">
      <c r="A1" s="11" t="s">
        <v>213</v>
      </c>
      <c r="R1" s="13"/>
    </row>
    <row r="2" spans="1:25" s="11" customFormat="1" ht="12.75" customHeight="1" x14ac:dyDescent="0.2">
      <c r="D2" s="10"/>
      <c r="E2" s="15"/>
      <c r="F2" s="49" t="s">
        <v>194</v>
      </c>
      <c r="G2" s="49" t="s">
        <v>194</v>
      </c>
      <c r="H2" s="49" t="s">
        <v>194</v>
      </c>
      <c r="I2" s="49" t="s">
        <v>194</v>
      </c>
      <c r="J2" s="49" t="s">
        <v>194</v>
      </c>
      <c r="K2" s="49" t="s">
        <v>194</v>
      </c>
      <c r="L2" s="49" t="s">
        <v>194</v>
      </c>
      <c r="M2" s="49" t="s">
        <v>194</v>
      </c>
      <c r="N2" s="49" t="s">
        <v>194</v>
      </c>
      <c r="O2" s="49" t="s">
        <v>194</v>
      </c>
      <c r="P2" s="49" t="s">
        <v>194</v>
      </c>
      <c r="Q2" s="49" t="s">
        <v>194</v>
      </c>
      <c r="R2" s="16"/>
      <c r="S2" s="16"/>
      <c r="T2" s="16"/>
      <c r="U2" s="33" t="s">
        <v>195</v>
      </c>
      <c r="V2" s="33"/>
      <c r="W2" s="33"/>
      <c r="X2" s="54"/>
      <c r="Y2" s="54"/>
    </row>
    <row r="3" spans="1:25" s="17" customFormat="1" ht="12.75" x14ac:dyDescent="0.2">
      <c r="A3" s="17" t="s">
        <v>1</v>
      </c>
      <c r="B3" s="17" t="s">
        <v>196</v>
      </c>
      <c r="C3" s="18" t="s">
        <v>79</v>
      </c>
      <c r="D3" s="17" t="s">
        <v>1</v>
      </c>
      <c r="E3" s="15" t="s">
        <v>80</v>
      </c>
      <c r="F3" s="15" t="s">
        <v>81</v>
      </c>
      <c r="G3" s="19" t="s">
        <v>82</v>
      </c>
      <c r="H3" s="20" t="s">
        <v>83</v>
      </c>
      <c r="I3" s="19" t="s">
        <v>84</v>
      </c>
      <c r="J3" s="19" t="s">
        <v>71</v>
      </c>
      <c r="K3" s="19" t="s">
        <v>72</v>
      </c>
      <c r="L3" s="19" t="s">
        <v>65</v>
      </c>
      <c r="M3" s="19" t="s">
        <v>85</v>
      </c>
      <c r="N3" s="19" t="s">
        <v>86</v>
      </c>
      <c r="O3" s="19" t="s">
        <v>73</v>
      </c>
      <c r="P3" s="19" t="s">
        <v>87</v>
      </c>
      <c r="Q3" s="20" t="s">
        <v>88</v>
      </c>
      <c r="R3" s="20" t="s">
        <v>74</v>
      </c>
      <c r="S3" s="19" t="s">
        <v>89</v>
      </c>
      <c r="T3" s="19" t="s">
        <v>90</v>
      </c>
      <c r="U3" s="21" t="s">
        <v>198</v>
      </c>
      <c r="V3" s="21" t="s">
        <v>212</v>
      </c>
      <c r="W3" s="21" t="s">
        <v>78</v>
      </c>
      <c r="X3" s="53"/>
      <c r="Y3" s="53"/>
    </row>
    <row r="4" spans="1:25" s="17" customFormat="1" ht="12.75" x14ac:dyDescent="0.2">
      <c r="A4" s="37">
        <v>2003</v>
      </c>
      <c r="B4" s="37" t="s">
        <v>197</v>
      </c>
      <c r="C4" s="38" t="s">
        <v>96</v>
      </c>
      <c r="D4" s="37">
        <v>1980</v>
      </c>
      <c r="E4" s="39" t="s">
        <v>107</v>
      </c>
      <c r="F4" s="39" t="s">
        <v>108</v>
      </c>
      <c r="G4" s="41">
        <v>63.871000000000002</v>
      </c>
      <c r="H4" s="42">
        <v>0.77100000000000002</v>
      </c>
      <c r="I4" s="41">
        <v>11.708</v>
      </c>
      <c r="J4" s="41">
        <v>6.4480000000000004</v>
      </c>
      <c r="K4" s="41">
        <v>0.95</v>
      </c>
      <c r="L4" s="43">
        <f>K4+J4</f>
        <v>7.3980000000000006</v>
      </c>
      <c r="M4" s="41">
        <v>3.6999999999999998E-2</v>
      </c>
      <c r="N4" s="41">
        <v>1.079</v>
      </c>
      <c r="O4" s="41">
        <v>1.1839999999999999</v>
      </c>
      <c r="P4" s="41">
        <v>1.69</v>
      </c>
      <c r="Q4" s="42">
        <v>2.266</v>
      </c>
      <c r="R4" s="42">
        <v>9.7000000000000003E-2</v>
      </c>
      <c r="S4" s="41">
        <v>8.6059999999999999</v>
      </c>
      <c r="T4" s="41">
        <v>98.706000000000003</v>
      </c>
      <c r="U4" s="41">
        <f>R4/(O4+N4)</f>
        <v>4.2863455589924881E-2</v>
      </c>
      <c r="V4" s="41">
        <f>(J4)/(N4+O4)</f>
        <v>2.849315068493151</v>
      </c>
      <c r="W4" s="41">
        <f>(R4+J4)/(O4+N4)</f>
        <v>2.892178524083076</v>
      </c>
      <c r="X4" s="51"/>
      <c r="Y4" s="51"/>
    </row>
    <row r="5" spans="1:25" s="35" customFormat="1" ht="12.75" x14ac:dyDescent="0.2">
      <c r="A5" s="37">
        <v>2003</v>
      </c>
      <c r="B5" s="37" t="s">
        <v>197</v>
      </c>
      <c r="C5" s="38" t="s">
        <v>96</v>
      </c>
      <c r="D5" s="37">
        <v>1980</v>
      </c>
      <c r="E5" s="39" t="s">
        <v>109</v>
      </c>
      <c r="F5" s="39" t="s">
        <v>110</v>
      </c>
      <c r="G5" s="41">
        <v>52.091999999999999</v>
      </c>
      <c r="H5" s="42">
        <v>5.2110000000000003</v>
      </c>
      <c r="I5" s="41">
        <v>13.462999999999999</v>
      </c>
      <c r="J5" s="41">
        <v>3.5779999999999998</v>
      </c>
      <c r="K5" s="41">
        <v>8.11</v>
      </c>
      <c r="L5" s="43">
        <f>K5+J5</f>
        <v>11.687999999999999</v>
      </c>
      <c r="M5" s="41">
        <v>0.14899999999999999</v>
      </c>
      <c r="N5" s="41">
        <v>3.133</v>
      </c>
      <c r="O5" s="41">
        <v>6.5209999999999999</v>
      </c>
      <c r="P5" s="41">
        <v>2.25</v>
      </c>
      <c r="Q5" s="42">
        <v>0.90900000000000003</v>
      </c>
      <c r="R5" s="42">
        <v>0.53600000000000003</v>
      </c>
      <c r="S5" s="41">
        <v>3.5630000000000002</v>
      </c>
      <c r="T5" s="41">
        <v>99.515000000000001</v>
      </c>
      <c r="U5" s="41">
        <f>R5/(O5+N5)</f>
        <v>5.5521027553345766E-2</v>
      </c>
      <c r="V5" s="41">
        <f>(J5)/(N5+O5)</f>
        <v>0.37062357571990884</v>
      </c>
      <c r="W5" s="41">
        <f>(R5+J5)/(O5+N5)</f>
        <v>0.4261446032732546</v>
      </c>
      <c r="X5" s="52"/>
      <c r="Y5" s="52"/>
    </row>
    <row r="6" spans="1:25" s="36" customFormat="1" ht="12.75" x14ac:dyDescent="0.2">
      <c r="A6" s="37">
        <v>2003</v>
      </c>
      <c r="B6" s="37" t="s">
        <v>197</v>
      </c>
      <c r="C6" s="38" t="s">
        <v>96</v>
      </c>
      <c r="D6" s="37">
        <v>1980</v>
      </c>
      <c r="E6" s="39">
        <v>-21</v>
      </c>
      <c r="F6" s="39" t="s">
        <v>108</v>
      </c>
      <c r="G6" s="41">
        <v>69.986000000000004</v>
      </c>
      <c r="H6" s="42">
        <v>0.73799999999999999</v>
      </c>
      <c r="I6" s="41">
        <v>12.179</v>
      </c>
      <c r="J6" s="41">
        <v>2.9</v>
      </c>
      <c r="K6" s="41">
        <v>1.29</v>
      </c>
      <c r="L6" s="43">
        <f>K6+J6</f>
        <v>4.1899999999999995</v>
      </c>
      <c r="M6" s="41">
        <v>0.04</v>
      </c>
      <c r="N6" s="41">
        <v>0.93100000000000005</v>
      </c>
      <c r="O6" s="41">
        <v>0.66600000000000004</v>
      </c>
      <c r="P6" s="41">
        <v>1.59</v>
      </c>
      <c r="Q6" s="42">
        <v>2.0649999999999999</v>
      </c>
      <c r="R6" s="42">
        <v>8.5999999999999993E-2</v>
      </c>
      <c r="S6" s="41">
        <v>6.5339999999999998</v>
      </c>
      <c r="T6" s="41">
        <v>99.004999999999995</v>
      </c>
      <c r="U6" s="41">
        <f>R6/(O6+N6)</f>
        <v>5.3850970569818406E-2</v>
      </c>
      <c r="V6" s="41">
        <f>(J6)/(N6+O6)</f>
        <v>1.8159048215403881</v>
      </c>
      <c r="W6" s="41">
        <f>(R6+J6)/(O6+N6)</f>
        <v>1.8697557921102066</v>
      </c>
      <c r="X6" s="31"/>
      <c r="Y6" s="31"/>
    </row>
    <row r="7" spans="1:25" ht="12.75" x14ac:dyDescent="0.2">
      <c r="A7" s="37">
        <v>2003</v>
      </c>
      <c r="B7" s="37" t="s">
        <v>197</v>
      </c>
      <c r="C7" s="38" t="s">
        <v>96</v>
      </c>
      <c r="D7" s="37">
        <v>1980</v>
      </c>
      <c r="E7" s="39" t="s">
        <v>112</v>
      </c>
      <c r="F7" s="39" t="s">
        <v>113</v>
      </c>
      <c r="G7" s="41">
        <v>57.417000000000002</v>
      </c>
      <c r="H7" s="42">
        <v>3.919</v>
      </c>
      <c r="I7" s="41">
        <v>13.234</v>
      </c>
      <c r="J7" s="41">
        <v>3.6579999999999999</v>
      </c>
      <c r="K7" s="41">
        <v>3.32</v>
      </c>
      <c r="L7" s="43">
        <f>K7+J7</f>
        <v>6.9779999999999998</v>
      </c>
      <c r="M7" s="41">
        <v>3.6999999999999998E-2</v>
      </c>
      <c r="N7" s="41">
        <v>0.97599999999999998</v>
      </c>
      <c r="O7" s="41">
        <v>0.495</v>
      </c>
      <c r="P7" s="41">
        <v>0.52</v>
      </c>
      <c r="Q7" s="42">
        <v>0.73399999999999999</v>
      </c>
      <c r="R7" s="42">
        <v>0.247</v>
      </c>
      <c r="S7" s="41">
        <v>13.47</v>
      </c>
      <c r="T7" s="41">
        <v>98.025999999999996</v>
      </c>
      <c r="U7" s="41">
        <f>R7/(O7+N7)</f>
        <v>0.16791298436437796</v>
      </c>
      <c r="V7" s="41">
        <f>(J7)/(N7+O7)</f>
        <v>2.486743711760707</v>
      </c>
      <c r="W7" s="41">
        <f>(R7+J7)/(O7+N7)</f>
        <v>2.6546566961250848</v>
      </c>
      <c r="X7" s="53"/>
      <c r="Y7" s="53"/>
    </row>
    <row r="8" spans="1:25" ht="12.75" x14ac:dyDescent="0.2">
      <c r="A8" s="37">
        <v>2003</v>
      </c>
      <c r="B8" s="37" t="s">
        <v>197</v>
      </c>
      <c r="C8" s="38" t="s">
        <v>96</v>
      </c>
      <c r="D8" s="37">
        <v>1980</v>
      </c>
      <c r="E8" s="39" t="s">
        <v>115</v>
      </c>
      <c r="F8" s="39" t="s">
        <v>108</v>
      </c>
      <c r="G8" s="41">
        <v>45.356999999999999</v>
      </c>
      <c r="H8" s="42">
        <v>6.0250000000000004</v>
      </c>
      <c r="I8" s="41">
        <v>6.024</v>
      </c>
      <c r="J8" s="41">
        <v>24.86</v>
      </c>
      <c r="K8" s="41">
        <v>0.5</v>
      </c>
      <c r="L8" s="43">
        <f>K8+J8</f>
        <v>25.36</v>
      </c>
      <c r="M8" s="41">
        <v>0.05</v>
      </c>
      <c r="N8" s="41">
        <v>0.73699999999999999</v>
      </c>
      <c r="O8" s="41">
        <v>0.88700000000000001</v>
      </c>
      <c r="P8" s="41">
        <v>0.51</v>
      </c>
      <c r="Q8" s="42">
        <v>1.3540000000000001</v>
      </c>
      <c r="R8" s="42">
        <v>0.84</v>
      </c>
      <c r="S8" s="41">
        <v>11.486000000000001</v>
      </c>
      <c r="T8" s="41">
        <v>98.629000000000005</v>
      </c>
      <c r="U8" s="41">
        <f>R8/(O8+N8)</f>
        <v>0.51724137931034475</v>
      </c>
      <c r="V8" s="41">
        <f>(J8)/(N8+O8)</f>
        <v>15.307881773399014</v>
      </c>
      <c r="W8" s="41">
        <f>(R8+J8)/(O8+N8)</f>
        <v>15.825123152709358</v>
      </c>
      <c r="X8" s="51"/>
      <c r="Y8" s="57"/>
    </row>
    <row r="9" spans="1:25" ht="12.75" x14ac:dyDescent="0.2">
      <c r="A9" s="37">
        <v>2003</v>
      </c>
      <c r="B9" s="37" t="s">
        <v>197</v>
      </c>
      <c r="C9" s="38" t="s">
        <v>96</v>
      </c>
      <c r="D9" s="37">
        <v>1980</v>
      </c>
      <c r="E9" s="39" t="s">
        <v>116</v>
      </c>
      <c r="F9" s="39" t="s">
        <v>97</v>
      </c>
      <c r="G9" s="41">
        <v>56.207000000000001</v>
      </c>
      <c r="H9" s="42">
        <v>6.8920000000000003</v>
      </c>
      <c r="I9" s="41">
        <v>8.3559999999999999</v>
      </c>
      <c r="J9" s="41">
        <v>15.146000000000001</v>
      </c>
      <c r="K9" s="41">
        <v>0.66</v>
      </c>
      <c r="L9" s="43">
        <f>K9+J9</f>
        <v>15.806000000000001</v>
      </c>
      <c r="M9" s="41">
        <v>3.1E-2</v>
      </c>
      <c r="N9" s="41">
        <v>0.66</v>
      </c>
      <c r="O9" s="41">
        <v>0.46600000000000003</v>
      </c>
      <c r="P9" s="41">
        <v>0.52</v>
      </c>
      <c r="Q9" s="42">
        <v>0.90300000000000002</v>
      </c>
      <c r="R9" s="42">
        <v>0.379</v>
      </c>
      <c r="S9" s="41">
        <v>8.7829999999999995</v>
      </c>
      <c r="T9" s="41">
        <v>99.001999999999995</v>
      </c>
      <c r="U9" s="41">
        <f>R9/(O9+N9)</f>
        <v>0.33658969804618116</v>
      </c>
      <c r="V9" s="41">
        <f>(J9)/(N9+O9)</f>
        <v>13.451154529307281</v>
      </c>
      <c r="W9" s="41">
        <f>(R9+J9)/(O9+N9)</f>
        <v>13.787744227353462</v>
      </c>
      <c r="X9" s="53"/>
      <c r="Y9" s="53"/>
    </row>
    <row r="10" spans="1:25" ht="12.75" x14ac:dyDescent="0.2">
      <c r="A10" s="37">
        <v>2003</v>
      </c>
      <c r="B10" s="37" t="s">
        <v>197</v>
      </c>
      <c r="C10" s="38" t="s">
        <v>96</v>
      </c>
      <c r="D10" s="37">
        <v>1980</v>
      </c>
      <c r="E10" s="39">
        <v>-19</v>
      </c>
      <c r="F10" s="39" t="s">
        <v>118</v>
      </c>
      <c r="G10" s="41">
        <v>56.009</v>
      </c>
      <c r="H10" s="42">
        <v>3.2269999999999999</v>
      </c>
      <c r="I10" s="41">
        <v>12.18</v>
      </c>
      <c r="J10" s="41">
        <v>10.353</v>
      </c>
      <c r="K10" s="41">
        <v>2.4700000000000002</v>
      </c>
      <c r="L10" s="43">
        <f>K10+J10</f>
        <v>12.823</v>
      </c>
      <c r="M10" s="41">
        <v>0.10199999999999999</v>
      </c>
      <c r="N10" s="41">
        <v>0.63700000000000001</v>
      </c>
      <c r="O10" s="41">
        <v>2.1920000000000002</v>
      </c>
      <c r="P10" s="41">
        <v>2.2999999999999998</v>
      </c>
      <c r="Q10" s="42">
        <v>1.7929999999999999</v>
      </c>
      <c r="R10" s="42">
        <v>0.92400000000000004</v>
      </c>
      <c r="S10" s="41">
        <v>6.9749999999999996</v>
      </c>
      <c r="T10" s="41">
        <v>99.161000000000001</v>
      </c>
      <c r="U10" s="41">
        <f>R10/(O10+N10)</f>
        <v>0.32661717921527039</v>
      </c>
      <c r="V10" s="41">
        <f>(J10)/(N10+O10)</f>
        <v>3.659597030752916</v>
      </c>
      <c r="W10" s="41">
        <f>(R10+J10)/(O10+N10)</f>
        <v>3.9862142099681863</v>
      </c>
      <c r="X10" s="53"/>
      <c r="Y10" s="53"/>
    </row>
    <row r="11" spans="1:25" ht="12.75" x14ac:dyDescent="0.2">
      <c r="A11" s="37">
        <v>2003</v>
      </c>
      <c r="B11" s="37" t="s">
        <v>197</v>
      </c>
      <c r="C11" s="38" t="s">
        <v>96</v>
      </c>
      <c r="D11" s="37">
        <v>1980</v>
      </c>
      <c r="E11" s="39">
        <v>-15</v>
      </c>
      <c r="F11" s="39" t="s">
        <v>121</v>
      </c>
      <c r="G11" s="41">
        <v>44.389000000000003</v>
      </c>
      <c r="H11" s="42">
        <v>2.6629999999999998</v>
      </c>
      <c r="I11" s="41">
        <v>4.8920000000000003</v>
      </c>
      <c r="J11" s="41">
        <v>20.692</v>
      </c>
      <c r="K11" s="41">
        <v>3.06</v>
      </c>
      <c r="L11" s="43">
        <f>K11+J11</f>
        <v>23.751999999999999</v>
      </c>
      <c r="M11" s="41">
        <v>9.9000000000000005E-2</v>
      </c>
      <c r="N11" s="41">
        <v>3.5430000000000001</v>
      </c>
      <c r="O11" s="41">
        <v>5.4960000000000004</v>
      </c>
      <c r="P11" s="41">
        <v>0.56999999999999995</v>
      </c>
      <c r="Q11" s="42">
        <v>1.198</v>
      </c>
      <c r="R11" s="42">
        <v>0.37</v>
      </c>
      <c r="S11" s="41">
        <v>12.131</v>
      </c>
      <c r="T11" s="41">
        <v>99.102999999999994</v>
      </c>
      <c r="U11" s="41">
        <f>R11/(O11+N11)</f>
        <v>4.0933731607478693E-2</v>
      </c>
      <c r="V11" s="41">
        <f>(J11)/(N11+O11)</f>
        <v>2.2891912822214842</v>
      </c>
      <c r="W11" s="41">
        <f>(R11+J11)/(O11+N11)</f>
        <v>2.3301250138289631</v>
      </c>
      <c r="X11" s="54"/>
      <c r="Y11" s="54"/>
    </row>
    <row r="12" spans="1:25" ht="12.75" x14ac:dyDescent="0.2">
      <c r="A12" s="37">
        <v>2003</v>
      </c>
      <c r="B12" s="37" t="s">
        <v>197</v>
      </c>
      <c r="C12" s="38" t="s">
        <v>91</v>
      </c>
      <c r="D12" s="37">
        <v>1980</v>
      </c>
      <c r="E12" s="39" t="s">
        <v>100</v>
      </c>
      <c r="F12" s="39" t="s">
        <v>101</v>
      </c>
      <c r="G12" s="41">
        <v>58.043999999999997</v>
      </c>
      <c r="H12" s="42">
        <v>1.4239999999999999</v>
      </c>
      <c r="I12" s="41">
        <v>12.544</v>
      </c>
      <c r="J12" s="41">
        <v>2.3069999999999999</v>
      </c>
      <c r="K12" s="41">
        <v>1.64</v>
      </c>
      <c r="L12" s="43">
        <f>K12+J12</f>
        <v>3.9470000000000001</v>
      </c>
      <c r="M12" s="41">
        <v>7.0000000000000007E-2</v>
      </c>
      <c r="N12" s="41">
        <v>0.88200000000000001</v>
      </c>
      <c r="O12" s="41">
        <v>6.0490000000000004</v>
      </c>
      <c r="P12" s="41">
        <v>2.0499999999999998</v>
      </c>
      <c r="Q12" s="42">
        <v>0.54200000000000004</v>
      </c>
      <c r="R12" s="42">
        <v>0.20899999999999999</v>
      </c>
      <c r="S12" s="41">
        <v>10.163</v>
      </c>
      <c r="T12" s="41">
        <v>95.924000000000007</v>
      </c>
      <c r="U12" s="41">
        <f>R12/(O12+N12)</f>
        <v>3.0154378877506851E-2</v>
      </c>
      <c r="V12" s="41">
        <f>(J12)/(N12+O12)</f>
        <v>0.33285240225075746</v>
      </c>
      <c r="W12" s="41">
        <f>(R12+J12)/(O12+N12)</f>
        <v>0.36300678112826434</v>
      </c>
      <c r="X12" s="53"/>
      <c r="Y12" s="53"/>
    </row>
    <row r="13" spans="1:25" ht="12.75" x14ac:dyDescent="0.2">
      <c r="A13" s="37">
        <v>2003</v>
      </c>
      <c r="B13" s="37" t="s">
        <v>197</v>
      </c>
      <c r="C13" s="38" t="s">
        <v>91</v>
      </c>
      <c r="D13" s="37">
        <v>1980</v>
      </c>
      <c r="E13" s="39">
        <v>-28</v>
      </c>
      <c r="F13" s="39" t="s">
        <v>102</v>
      </c>
      <c r="G13" s="41">
        <v>53.113999999999997</v>
      </c>
      <c r="H13" s="42">
        <v>2.63</v>
      </c>
      <c r="I13" s="41">
        <v>16.542999999999999</v>
      </c>
      <c r="J13" s="41">
        <v>4.1130000000000004</v>
      </c>
      <c r="K13" s="41">
        <v>2.48</v>
      </c>
      <c r="L13" s="43">
        <f>K13+J13</f>
        <v>6.593</v>
      </c>
      <c r="M13" s="41">
        <v>0.06</v>
      </c>
      <c r="N13" s="41">
        <v>2.0979999999999999</v>
      </c>
      <c r="O13" s="41">
        <v>7.1230000000000002</v>
      </c>
      <c r="P13" s="41">
        <v>2.4300000000000002</v>
      </c>
      <c r="Q13" s="42">
        <v>0.42799999999999999</v>
      </c>
      <c r="R13" s="42">
        <v>0.16900000000000001</v>
      </c>
      <c r="S13" s="41">
        <v>6.3259999999999996</v>
      </c>
      <c r="T13" s="41">
        <v>97.513999999999996</v>
      </c>
      <c r="U13" s="41">
        <f>R13/(O13+N13)</f>
        <v>1.8327730181108341E-2</v>
      </c>
      <c r="V13" s="41">
        <f>(J13)/(N13+O13)</f>
        <v>0.44604706647868997</v>
      </c>
      <c r="W13" s="41">
        <f>(R13+J13)/(O13+N13)</f>
        <v>0.46437479665979831</v>
      </c>
      <c r="X13" s="51"/>
      <c r="Y13" s="51"/>
    </row>
    <row r="14" spans="1:25" ht="12.75" x14ac:dyDescent="0.2">
      <c r="A14" s="37">
        <v>2003</v>
      </c>
      <c r="B14" s="37" t="s">
        <v>197</v>
      </c>
      <c r="C14" s="38" t="s">
        <v>91</v>
      </c>
      <c r="D14" s="37">
        <v>1980</v>
      </c>
      <c r="E14" s="39">
        <v>-27</v>
      </c>
      <c r="F14" s="39" t="s">
        <v>103</v>
      </c>
      <c r="G14" s="41">
        <v>61.564999999999998</v>
      </c>
      <c r="H14" s="42">
        <v>1.7250000000000001</v>
      </c>
      <c r="I14" s="41">
        <v>13.202</v>
      </c>
      <c r="J14" s="41">
        <v>5.0119999999999996</v>
      </c>
      <c r="K14" s="41">
        <v>0.91</v>
      </c>
      <c r="L14" s="43">
        <f>K14+J14</f>
        <v>5.9219999999999997</v>
      </c>
      <c r="M14" s="41">
        <v>0.03</v>
      </c>
      <c r="N14" s="41">
        <v>1.6259999999999999</v>
      </c>
      <c r="O14" s="41">
        <v>1.623</v>
      </c>
      <c r="P14" s="41">
        <v>1.5</v>
      </c>
      <c r="Q14" s="42">
        <v>1.1990000000000001</v>
      </c>
      <c r="R14" s="42">
        <v>0.127</v>
      </c>
      <c r="S14" s="41">
        <v>9.7210000000000001</v>
      </c>
      <c r="T14" s="41">
        <v>98.24</v>
      </c>
      <c r="U14" s="41">
        <f>R14/(O14+N14)</f>
        <v>3.9088950446291168E-2</v>
      </c>
      <c r="V14" s="41">
        <f>(J14)/(N14+O14)</f>
        <v>1.5426285010772545</v>
      </c>
      <c r="W14" s="41">
        <f>(R14+J14)/(O14+N14)</f>
        <v>1.5817174515235457</v>
      </c>
      <c r="X14" s="53"/>
      <c r="Y14" s="53"/>
    </row>
    <row r="15" spans="1:25" ht="12.75" x14ac:dyDescent="0.2">
      <c r="A15" s="37">
        <v>2003</v>
      </c>
      <c r="B15" s="37" t="s">
        <v>197</v>
      </c>
      <c r="C15" s="38" t="s">
        <v>91</v>
      </c>
      <c r="D15" s="37">
        <v>1980</v>
      </c>
      <c r="E15" s="39">
        <v>-26</v>
      </c>
      <c r="F15" s="39" t="s">
        <v>104</v>
      </c>
      <c r="G15" s="41">
        <v>57.965000000000003</v>
      </c>
      <c r="H15" s="42">
        <v>3.2010000000000001</v>
      </c>
      <c r="I15" s="41">
        <v>18.579000000000001</v>
      </c>
      <c r="J15" s="41">
        <v>2.8029999999999999</v>
      </c>
      <c r="K15" s="41">
        <v>1.85</v>
      </c>
      <c r="L15" s="43">
        <f>K15+J15</f>
        <v>4.6530000000000005</v>
      </c>
      <c r="M15" s="41">
        <v>5.1999999999999998E-2</v>
      </c>
      <c r="N15" s="41">
        <v>2.5750000000000002</v>
      </c>
      <c r="O15" s="41">
        <v>4.907</v>
      </c>
      <c r="P15" s="41">
        <v>2.0699999999999998</v>
      </c>
      <c r="Q15" s="42">
        <v>0.3</v>
      </c>
      <c r="R15" s="42">
        <v>0.107</v>
      </c>
      <c r="S15" s="41">
        <v>5.1459999999999999</v>
      </c>
      <c r="T15" s="41">
        <v>99.554000000000002</v>
      </c>
      <c r="U15" s="41">
        <f>R15/(O15+N15)</f>
        <v>1.4300989040363539E-2</v>
      </c>
      <c r="V15" s="41">
        <f>(J15)/(N15+O15)</f>
        <v>0.37463245121625233</v>
      </c>
      <c r="W15" s="41">
        <f>(R15+J15)/(O15+N15)</f>
        <v>0.38893344025661586</v>
      </c>
      <c r="X15" s="51"/>
      <c r="Y15" s="51"/>
    </row>
    <row r="16" spans="1:25" ht="12.75" x14ac:dyDescent="0.2">
      <c r="A16" s="37">
        <v>2003</v>
      </c>
      <c r="B16" s="37" t="s">
        <v>197</v>
      </c>
      <c r="C16" s="38" t="s">
        <v>91</v>
      </c>
      <c r="D16" s="37">
        <v>1980</v>
      </c>
      <c r="E16" s="39">
        <v>-24</v>
      </c>
      <c r="F16" s="39" t="s">
        <v>105</v>
      </c>
      <c r="G16" s="41">
        <v>59.790999999999997</v>
      </c>
      <c r="H16" s="42">
        <v>3.1829999999999998</v>
      </c>
      <c r="I16" s="41">
        <v>16.672000000000001</v>
      </c>
      <c r="J16" s="41">
        <v>2.6139999999999999</v>
      </c>
      <c r="K16" s="41">
        <v>2.14</v>
      </c>
      <c r="L16" s="43">
        <f>K16+J16</f>
        <v>4.7539999999999996</v>
      </c>
      <c r="M16" s="41">
        <v>4.9000000000000002E-2</v>
      </c>
      <c r="N16" s="41">
        <v>2.7949999999999999</v>
      </c>
      <c r="O16" s="41">
        <v>4.2590000000000003</v>
      </c>
      <c r="P16" s="41">
        <v>1.65</v>
      </c>
      <c r="Q16" s="42">
        <v>0.309</v>
      </c>
      <c r="R16" s="42">
        <v>0.109</v>
      </c>
      <c r="S16" s="41">
        <v>5.508</v>
      </c>
      <c r="T16" s="41">
        <v>99.08</v>
      </c>
      <c r="U16" s="41">
        <f>R16/(O16+N16)</f>
        <v>1.545222568755316E-2</v>
      </c>
      <c r="V16" s="41">
        <f>(J16)/(N16+O16)</f>
        <v>0.37056988942444002</v>
      </c>
      <c r="W16" s="41">
        <f>(R16+J16)/(O16+N16)</f>
        <v>0.38602211511199314</v>
      </c>
      <c r="X16" s="53"/>
      <c r="Y16" s="53"/>
    </row>
    <row r="17" spans="1:25" ht="12.75" x14ac:dyDescent="0.2">
      <c r="A17" s="37">
        <v>2003</v>
      </c>
      <c r="B17" s="37" t="s">
        <v>197</v>
      </c>
      <c r="C17" s="38" t="s">
        <v>91</v>
      </c>
      <c r="D17" s="37">
        <v>1980</v>
      </c>
      <c r="E17" s="39">
        <v>-22</v>
      </c>
      <c r="F17" s="39" t="s">
        <v>106</v>
      </c>
      <c r="G17" s="41">
        <v>57.082000000000001</v>
      </c>
      <c r="H17" s="42">
        <v>1.8460000000000001</v>
      </c>
      <c r="I17" s="41">
        <v>15.048</v>
      </c>
      <c r="J17" s="41">
        <v>1.2549999999999999</v>
      </c>
      <c r="K17" s="41">
        <v>4.9400000000000004</v>
      </c>
      <c r="L17" s="43">
        <f>K17+J17</f>
        <v>6.1950000000000003</v>
      </c>
      <c r="M17" s="41">
        <v>9.5000000000000001E-2</v>
      </c>
      <c r="N17" s="41">
        <v>3.0470000000000002</v>
      </c>
      <c r="O17" s="41">
        <v>7.5709999999999997</v>
      </c>
      <c r="P17" s="41">
        <v>2.37</v>
      </c>
      <c r="Q17" s="42">
        <v>0.47299999999999998</v>
      </c>
      <c r="R17" s="42">
        <v>0.14099999999999999</v>
      </c>
      <c r="S17" s="41">
        <v>3.49</v>
      </c>
      <c r="T17" s="41">
        <v>97.355999999999995</v>
      </c>
      <c r="U17" s="41">
        <f>R17/(O17+N17)</f>
        <v>1.32793369749482E-2</v>
      </c>
      <c r="V17" s="41">
        <f>(J17)/(N17+O17)</f>
        <v>0.11819551704652476</v>
      </c>
      <c r="W17" s="41">
        <f>(R17+J17)/(O17+N17)</f>
        <v>0.13147485402147296</v>
      </c>
      <c r="X17" s="51"/>
      <c r="Y17" s="57"/>
    </row>
    <row r="18" spans="1:25" x14ac:dyDescent="0.2">
      <c r="A18" s="37">
        <v>2003</v>
      </c>
      <c r="B18" s="37" t="s">
        <v>197</v>
      </c>
      <c r="C18" s="38" t="s">
        <v>91</v>
      </c>
      <c r="D18" s="37">
        <v>1980</v>
      </c>
      <c r="E18" s="39" t="s">
        <v>109</v>
      </c>
      <c r="F18" s="39" t="s">
        <v>110</v>
      </c>
      <c r="G18" s="41">
        <v>54.947000000000003</v>
      </c>
      <c r="H18" s="42">
        <v>5.4340000000000002</v>
      </c>
      <c r="I18" s="41">
        <v>14.487</v>
      </c>
      <c r="J18" s="41">
        <v>2.7650000000000001</v>
      </c>
      <c r="K18" s="41">
        <v>5.56</v>
      </c>
      <c r="L18" s="43">
        <f>K18+J18</f>
        <v>8.3249999999999993</v>
      </c>
      <c r="M18" s="41">
        <v>0.113</v>
      </c>
      <c r="N18" s="41">
        <v>2.3359999999999999</v>
      </c>
      <c r="O18" s="41">
        <v>4.9749999999999996</v>
      </c>
      <c r="P18" s="41">
        <v>1.96</v>
      </c>
      <c r="Q18" s="42">
        <v>0.71599999999999997</v>
      </c>
      <c r="R18" s="42">
        <v>0.50800000000000001</v>
      </c>
      <c r="S18" s="41">
        <v>5.4390000000000001</v>
      </c>
      <c r="T18" s="41">
        <v>99.239000000000004</v>
      </c>
      <c r="U18" s="41">
        <f>R18/(O18+N18)</f>
        <v>6.9484338667760909E-2</v>
      </c>
      <c r="V18" s="41">
        <f>(J18)/(N18+O18)</f>
        <v>0.37819723704007663</v>
      </c>
      <c r="W18" s="41">
        <f>(R18+J18)/(O18+N18)</f>
        <v>0.44768157570783751</v>
      </c>
    </row>
    <row r="19" spans="1:25" s="34" customFormat="1" x14ac:dyDescent="0.2">
      <c r="A19" s="37">
        <v>2003</v>
      </c>
      <c r="B19" s="37" t="s">
        <v>197</v>
      </c>
      <c r="C19" s="38" t="s">
        <v>91</v>
      </c>
      <c r="D19" s="37">
        <v>1980</v>
      </c>
      <c r="E19" s="39">
        <v>-21</v>
      </c>
      <c r="F19" s="39" t="s">
        <v>111</v>
      </c>
      <c r="G19" s="41">
        <v>67.741</v>
      </c>
      <c r="H19" s="42">
        <v>0.80300000000000005</v>
      </c>
      <c r="I19" s="41">
        <v>12.256</v>
      </c>
      <c r="J19" s="41">
        <v>3.173</v>
      </c>
      <c r="K19" s="41">
        <v>0.91</v>
      </c>
      <c r="L19" s="43">
        <f>K19+J19</f>
        <v>4.0830000000000002</v>
      </c>
      <c r="M19" s="41">
        <v>3.5999999999999997E-2</v>
      </c>
      <c r="N19" s="41">
        <v>0.92300000000000004</v>
      </c>
      <c r="O19" s="41">
        <v>0.55200000000000005</v>
      </c>
      <c r="P19" s="41">
        <v>1.5</v>
      </c>
      <c r="Q19" s="42">
        <v>2.09</v>
      </c>
      <c r="R19" s="42">
        <v>8.7999999999999995E-2</v>
      </c>
      <c r="S19" s="41">
        <v>8.0609999999999999</v>
      </c>
      <c r="T19" s="41">
        <v>98.132000000000005</v>
      </c>
      <c r="U19" s="41">
        <f>R19/(O19+N19)</f>
        <v>5.9661016949152539E-2</v>
      </c>
      <c r="V19" s="41">
        <f>(J19)/(N19+O19)</f>
        <v>2.1511864406779662</v>
      </c>
      <c r="W19" s="41">
        <f>(R19+J19)/(O19+N19)</f>
        <v>2.2108474576271187</v>
      </c>
      <c r="X19" s="56"/>
      <c r="Y19" s="56"/>
    </row>
    <row r="20" spans="1:25" x14ac:dyDescent="0.2">
      <c r="A20" s="37">
        <v>2003</v>
      </c>
      <c r="B20" s="37" t="s">
        <v>197</v>
      </c>
      <c r="C20" s="38" t="s">
        <v>91</v>
      </c>
      <c r="D20" s="37">
        <v>1980</v>
      </c>
      <c r="E20" s="39" t="s">
        <v>112</v>
      </c>
      <c r="F20" s="39" t="s">
        <v>113</v>
      </c>
      <c r="G20" s="41">
        <v>62.350999999999999</v>
      </c>
      <c r="H20" s="42">
        <v>3.9319999999999999</v>
      </c>
      <c r="I20" s="41">
        <v>15.492000000000001</v>
      </c>
      <c r="J20" s="41">
        <v>3.605</v>
      </c>
      <c r="K20" s="41">
        <v>0.49</v>
      </c>
      <c r="L20" s="43">
        <f>K20+J20</f>
        <v>4.0949999999999998</v>
      </c>
      <c r="M20" s="41">
        <v>2.1999999999999999E-2</v>
      </c>
      <c r="N20" s="41">
        <v>1.1919999999999999</v>
      </c>
      <c r="O20" s="41">
        <v>0.24399999999999999</v>
      </c>
      <c r="P20" s="41">
        <v>0.36</v>
      </c>
      <c r="Q20" s="42">
        <v>0.89800000000000002</v>
      </c>
      <c r="R20" s="42">
        <v>0.22</v>
      </c>
      <c r="S20" s="41">
        <v>9.5950000000000006</v>
      </c>
      <c r="T20" s="41">
        <v>98.4</v>
      </c>
      <c r="U20" s="41">
        <f>R20/(O20+N20)</f>
        <v>0.15320334261838442</v>
      </c>
      <c r="V20" s="41">
        <f>(J20)/(N20+O20)</f>
        <v>2.5104456824512535</v>
      </c>
      <c r="W20" s="41">
        <f>(R20+J20)/(O20+N20)</f>
        <v>2.6636490250696383</v>
      </c>
    </row>
    <row r="21" spans="1:25" x14ac:dyDescent="0.2">
      <c r="A21" s="37">
        <v>2003</v>
      </c>
      <c r="B21" s="37" t="s">
        <v>197</v>
      </c>
      <c r="C21" s="38" t="s">
        <v>91</v>
      </c>
      <c r="D21" s="37">
        <v>1980</v>
      </c>
      <c r="E21" s="39" t="s">
        <v>114</v>
      </c>
      <c r="F21" s="39" t="s">
        <v>103</v>
      </c>
      <c r="G21" s="41">
        <v>67.385000000000005</v>
      </c>
      <c r="H21" s="42">
        <v>2.4489999999999998</v>
      </c>
      <c r="I21" s="41">
        <v>9.4700000000000006</v>
      </c>
      <c r="J21" s="41">
        <v>4.093</v>
      </c>
      <c r="K21" s="41">
        <v>0.99</v>
      </c>
      <c r="L21" s="43">
        <f>K21+J21</f>
        <v>5.0830000000000002</v>
      </c>
      <c r="M21" s="41">
        <v>2.4E-2</v>
      </c>
      <c r="N21" s="41">
        <v>0.99099999999999999</v>
      </c>
      <c r="O21" s="41">
        <v>0.224</v>
      </c>
      <c r="P21" s="41">
        <v>0.43</v>
      </c>
      <c r="Q21" s="42">
        <v>1.1599999999999999</v>
      </c>
      <c r="R21" s="42">
        <v>0.19800000000000001</v>
      </c>
      <c r="S21" s="41">
        <v>10.54</v>
      </c>
      <c r="T21" s="41">
        <v>97.953999999999994</v>
      </c>
      <c r="U21" s="41">
        <f>R21/(O21+N21)</f>
        <v>0.16296296296296295</v>
      </c>
      <c r="V21" s="41">
        <f>(J21)/(N21+O21)</f>
        <v>3.3687242798353907</v>
      </c>
      <c r="W21" s="41">
        <f>(R21+J21)/(O21+N21)</f>
        <v>3.5316872427983541</v>
      </c>
    </row>
    <row r="22" spans="1:25" x14ac:dyDescent="0.2">
      <c r="A22" s="37">
        <v>2003</v>
      </c>
      <c r="B22" s="37" t="s">
        <v>197</v>
      </c>
      <c r="C22" s="38" t="s">
        <v>91</v>
      </c>
      <c r="D22" s="37">
        <v>1980</v>
      </c>
      <c r="E22" s="39" t="s">
        <v>115</v>
      </c>
      <c r="F22" s="39" t="s">
        <v>108</v>
      </c>
      <c r="G22" s="41">
        <v>64.388000000000005</v>
      </c>
      <c r="H22" s="42">
        <v>6.109</v>
      </c>
      <c r="I22" s="41">
        <v>9.2690000000000001</v>
      </c>
      <c r="J22" s="41">
        <v>5.5140000000000002</v>
      </c>
      <c r="K22" s="43"/>
      <c r="L22" s="43">
        <f>K22+J22</f>
        <v>5.5140000000000002</v>
      </c>
      <c r="M22" s="41">
        <v>5.5E-2</v>
      </c>
      <c r="N22" s="41">
        <v>0.95699999999999996</v>
      </c>
      <c r="O22" s="41">
        <v>0.52500000000000002</v>
      </c>
      <c r="P22" s="41">
        <v>0.56999999999999995</v>
      </c>
      <c r="Q22" s="42">
        <v>1.98</v>
      </c>
      <c r="R22" s="42">
        <v>0.25</v>
      </c>
      <c r="S22" s="41">
        <v>8.85</v>
      </c>
      <c r="T22" s="41">
        <v>98.466999999999999</v>
      </c>
      <c r="U22" s="41">
        <f>R22/(O22+N22)</f>
        <v>0.16869095816464239</v>
      </c>
      <c r="V22" s="41">
        <f>(J22)/(N22+O22)</f>
        <v>3.7206477732793526</v>
      </c>
      <c r="W22" s="41">
        <f>(R22+J22)/(O22+N22)</f>
        <v>3.8893387314439947</v>
      </c>
    </row>
    <row r="23" spans="1:25" x14ac:dyDescent="0.2">
      <c r="A23" s="37">
        <v>2003</v>
      </c>
      <c r="B23" s="37" t="s">
        <v>197</v>
      </c>
      <c r="C23" s="38" t="s">
        <v>91</v>
      </c>
      <c r="D23" s="37">
        <v>1980</v>
      </c>
      <c r="E23" s="39">
        <v>-19</v>
      </c>
      <c r="F23" s="39" t="s">
        <v>117</v>
      </c>
      <c r="G23" s="41">
        <v>63.231000000000002</v>
      </c>
      <c r="H23" s="42">
        <v>4.9809999999999999</v>
      </c>
      <c r="I23" s="41">
        <v>11.836</v>
      </c>
      <c r="J23" s="41">
        <v>4.24</v>
      </c>
      <c r="K23" s="41">
        <v>1.04</v>
      </c>
      <c r="L23" s="43">
        <f>K23+J23</f>
        <v>5.28</v>
      </c>
      <c r="M23" s="41">
        <v>3.3000000000000002E-2</v>
      </c>
      <c r="N23" s="41">
        <v>1.056</v>
      </c>
      <c r="O23" s="41">
        <v>0.71299999999999997</v>
      </c>
      <c r="P23" s="41">
        <v>0.87</v>
      </c>
      <c r="Q23" s="42">
        <v>0.96899999999999997</v>
      </c>
      <c r="R23" s="42">
        <v>0.252</v>
      </c>
      <c r="S23" s="41">
        <v>8.9860000000000007</v>
      </c>
      <c r="T23" s="41">
        <v>98.206999999999994</v>
      </c>
      <c r="U23" s="41">
        <f>R23/(O23+N23)</f>
        <v>0.14245336348219331</v>
      </c>
      <c r="V23" s="41">
        <f>(J23)/(N23+O23)</f>
        <v>2.3968343697003958</v>
      </c>
      <c r="W23" s="41">
        <f>(R23+J23)/(O23+N23)</f>
        <v>2.5392877331825887</v>
      </c>
    </row>
    <row r="24" spans="1:25" x14ac:dyDescent="0.2">
      <c r="A24" s="37">
        <v>2003</v>
      </c>
      <c r="B24" s="37" t="s">
        <v>197</v>
      </c>
      <c r="C24" s="38" t="s">
        <v>91</v>
      </c>
      <c r="D24" s="37">
        <v>1980</v>
      </c>
      <c r="E24" s="39">
        <v>-18</v>
      </c>
      <c r="F24" s="39" t="s">
        <v>101</v>
      </c>
      <c r="G24" s="41">
        <v>67.209999999999994</v>
      </c>
      <c r="H24" s="42">
        <v>0.58399999999999996</v>
      </c>
      <c r="I24" s="41">
        <v>11.433999999999999</v>
      </c>
      <c r="J24" s="41">
        <v>5.585</v>
      </c>
      <c r="K24" s="41">
        <v>0.64</v>
      </c>
      <c r="L24" s="43">
        <f>K24+J24</f>
        <v>6.2249999999999996</v>
      </c>
      <c r="M24" s="41">
        <v>3.9E-2</v>
      </c>
      <c r="N24" s="41">
        <v>1.1359999999999999</v>
      </c>
      <c r="O24" s="41">
        <v>0.73599999999999999</v>
      </c>
      <c r="P24" s="41">
        <v>1.1499999999999999</v>
      </c>
      <c r="Q24" s="42">
        <v>2.23</v>
      </c>
      <c r="R24" s="42">
        <v>0.35699999999999998</v>
      </c>
      <c r="S24" s="41">
        <v>7.2409999999999997</v>
      </c>
      <c r="T24" s="41">
        <v>98.34</v>
      </c>
      <c r="U24" s="41">
        <f>R24/(O24+N24)</f>
        <v>0.19070512820512822</v>
      </c>
      <c r="V24" s="41">
        <f>(J24)/(N24+O24)</f>
        <v>2.9834401709401712</v>
      </c>
      <c r="W24" s="41">
        <f>(R24+J24)/(O24+N24)</f>
        <v>3.1741452991452994</v>
      </c>
    </row>
    <row r="25" spans="1:25" x14ac:dyDescent="0.2">
      <c r="A25" s="37">
        <v>2003</v>
      </c>
      <c r="B25" s="37" t="s">
        <v>197</v>
      </c>
      <c r="C25" s="38" t="s">
        <v>173</v>
      </c>
      <c r="D25" s="37">
        <v>1997</v>
      </c>
      <c r="E25" s="39" t="s">
        <v>174</v>
      </c>
      <c r="F25" s="39" t="s">
        <v>175</v>
      </c>
      <c r="G25" s="41">
        <v>45.878999999999998</v>
      </c>
      <c r="H25" s="42">
        <v>3.58</v>
      </c>
      <c r="I25" s="41">
        <v>12.396000000000001</v>
      </c>
      <c r="J25" s="41">
        <v>15.933</v>
      </c>
      <c r="K25" s="43">
        <v>0</v>
      </c>
      <c r="L25" s="43">
        <f>K25+J25</f>
        <v>15.933</v>
      </c>
      <c r="M25" s="41">
        <v>0.251</v>
      </c>
      <c r="N25" s="41">
        <v>4.7300000000000004</v>
      </c>
      <c r="O25" s="41">
        <v>9.7040000000000006</v>
      </c>
      <c r="P25" s="41">
        <v>2.54</v>
      </c>
      <c r="Q25" s="42">
        <v>0.754</v>
      </c>
      <c r="R25" s="44">
        <v>1.1160000000000001</v>
      </c>
      <c r="S25" s="41">
        <v>2.63</v>
      </c>
      <c r="T25" s="41">
        <v>99.512</v>
      </c>
      <c r="U25" s="41">
        <f>R25/(O25+N25)</f>
        <v>7.7317444921712622E-2</v>
      </c>
      <c r="V25" s="41">
        <f>(J25)/(N25+O25)</f>
        <v>1.1038520160731604</v>
      </c>
      <c r="W25" s="41">
        <f>(R25+J25)/(O25+N25)</f>
        <v>1.1811694609948731</v>
      </c>
    </row>
    <row r="26" spans="1:25" x14ac:dyDescent="0.2">
      <c r="A26" s="37">
        <v>2003</v>
      </c>
      <c r="B26" s="37" t="s">
        <v>197</v>
      </c>
      <c r="C26" s="38" t="s">
        <v>173</v>
      </c>
      <c r="D26" s="37">
        <v>1997</v>
      </c>
      <c r="E26" s="39" t="s">
        <v>176</v>
      </c>
      <c r="F26" s="39" t="s">
        <v>155</v>
      </c>
      <c r="G26" s="41">
        <v>43.621000000000002</v>
      </c>
      <c r="H26" s="42">
        <v>3.0779999999999998</v>
      </c>
      <c r="I26" s="41">
        <v>11.763999999999999</v>
      </c>
      <c r="J26" s="41">
        <v>2.6579999999999999</v>
      </c>
      <c r="K26" s="41">
        <v>13.33</v>
      </c>
      <c r="L26" s="43">
        <f>K26+J26</f>
        <v>15.988</v>
      </c>
      <c r="M26" s="41">
        <v>0.26100000000000001</v>
      </c>
      <c r="N26" s="41">
        <v>4.0460000000000003</v>
      </c>
      <c r="O26" s="41">
        <v>9.5030000000000001</v>
      </c>
      <c r="P26" s="41">
        <v>2.0499999999999998</v>
      </c>
      <c r="Q26" s="42">
        <v>0.68700000000000006</v>
      </c>
      <c r="R26" s="44">
        <v>1.002</v>
      </c>
      <c r="S26" s="41">
        <v>6.4640000000000004</v>
      </c>
      <c r="T26" s="41">
        <v>98.462000000000003</v>
      </c>
      <c r="U26" s="41">
        <f>R26/(O26+N26)</f>
        <v>7.3953797328216109E-2</v>
      </c>
      <c r="V26" s="41">
        <f>(J26)/(N26+O26)</f>
        <v>0.19617683961916008</v>
      </c>
      <c r="W26" s="41">
        <f>(R26+J26)/(O26+N26)</f>
        <v>0.27013063694737621</v>
      </c>
    </row>
    <row r="27" spans="1:25" x14ac:dyDescent="0.2">
      <c r="A27" s="37">
        <v>2003</v>
      </c>
      <c r="B27" s="37" t="s">
        <v>197</v>
      </c>
      <c r="C27" s="38" t="s">
        <v>173</v>
      </c>
      <c r="D27" s="37">
        <v>1997</v>
      </c>
      <c r="E27" s="39" t="s">
        <v>177</v>
      </c>
      <c r="F27" s="39" t="s">
        <v>133</v>
      </c>
      <c r="G27" s="41">
        <v>49.481999999999999</v>
      </c>
      <c r="H27" s="42">
        <v>3.56</v>
      </c>
      <c r="I27" s="41">
        <v>13.704000000000001</v>
      </c>
      <c r="J27" s="41">
        <v>5.82</v>
      </c>
      <c r="K27" s="41">
        <v>7.45</v>
      </c>
      <c r="L27" s="43">
        <f>K27+J27</f>
        <v>13.27</v>
      </c>
      <c r="M27" s="41">
        <v>0.187</v>
      </c>
      <c r="N27" s="41">
        <v>4.2939999999999996</v>
      </c>
      <c r="O27" s="41">
        <v>8.7889999999999997</v>
      </c>
      <c r="P27" s="41">
        <v>2.39</v>
      </c>
      <c r="Q27" s="42">
        <v>0.63300000000000001</v>
      </c>
      <c r="R27" s="44">
        <v>0.49199999999999999</v>
      </c>
      <c r="S27" s="41">
        <v>2.9390000000000001</v>
      </c>
      <c r="T27" s="41">
        <v>99.74</v>
      </c>
      <c r="U27" s="41">
        <f>R27/(O27+N27)</f>
        <v>3.760605365741803E-2</v>
      </c>
      <c r="V27" s="41">
        <f>(J27)/(N27+O27)</f>
        <v>0.44485209814262794</v>
      </c>
      <c r="W27" s="41">
        <f>(R27+J27)/(O27+N27)</f>
        <v>0.48245815180004592</v>
      </c>
    </row>
    <row r="28" spans="1:25" x14ac:dyDescent="0.2">
      <c r="A28" s="37">
        <v>2003</v>
      </c>
      <c r="B28" s="37" t="s">
        <v>197</v>
      </c>
      <c r="C28" s="38" t="s">
        <v>173</v>
      </c>
      <c r="D28" s="37">
        <v>1997</v>
      </c>
      <c r="E28" s="39" t="s">
        <v>178</v>
      </c>
      <c r="F28" s="39" t="s">
        <v>149</v>
      </c>
      <c r="G28" s="41">
        <v>49.68</v>
      </c>
      <c r="H28" s="42">
        <v>3.64</v>
      </c>
      <c r="I28" s="41">
        <v>12.616</v>
      </c>
      <c r="J28" s="41">
        <v>4.4359999999999999</v>
      </c>
      <c r="K28" s="41">
        <v>10.41</v>
      </c>
      <c r="L28" s="43">
        <f>K28+J28</f>
        <v>14.846</v>
      </c>
      <c r="M28" s="41">
        <v>0.214</v>
      </c>
      <c r="N28" s="41">
        <v>4.0170000000000003</v>
      </c>
      <c r="O28" s="41">
        <v>8.4510000000000005</v>
      </c>
      <c r="P28" s="41">
        <v>2.54</v>
      </c>
      <c r="Q28" s="42">
        <v>0.84899999999999998</v>
      </c>
      <c r="R28" s="44">
        <v>0.53100000000000003</v>
      </c>
      <c r="S28" s="41">
        <v>2.3690000000000002</v>
      </c>
      <c r="T28" s="41">
        <v>99.751999999999995</v>
      </c>
      <c r="U28" s="41">
        <f>R28/(O28+N28)</f>
        <v>4.2589027911453324E-2</v>
      </c>
      <c r="V28" s="41">
        <f>(J28)/(N28+O28)</f>
        <v>0.35579082451074751</v>
      </c>
      <c r="W28" s="41">
        <f>(R28+J28)/(O28+N28)</f>
        <v>0.39837985242220081</v>
      </c>
    </row>
    <row r="29" spans="1:25" x14ac:dyDescent="0.2">
      <c r="A29" s="37">
        <v>2003</v>
      </c>
      <c r="B29" s="37" t="s">
        <v>197</v>
      </c>
      <c r="C29" s="38" t="s">
        <v>173</v>
      </c>
      <c r="D29" s="37">
        <v>1997</v>
      </c>
      <c r="E29" s="39" t="s">
        <v>179</v>
      </c>
      <c r="F29" s="39" t="s">
        <v>117</v>
      </c>
      <c r="G29" s="41">
        <v>49.014000000000003</v>
      </c>
      <c r="H29" s="42">
        <v>3.6850000000000001</v>
      </c>
      <c r="I29" s="41">
        <v>13.317</v>
      </c>
      <c r="J29" s="41">
        <v>5.4269999999999996</v>
      </c>
      <c r="K29" s="41">
        <v>8.4499999999999993</v>
      </c>
      <c r="L29" s="43">
        <f>K29+J29</f>
        <v>13.876999999999999</v>
      </c>
      <c r="M29" s="41">
        <v>0.21299999999999999</v>
      </c>
      <c r="N29" s="41">
        <v>4.0359999999999996</v>
      </c>
      <c r="O29" s="41">
        <v>8.8620000000000001</v>
      </c>
      <c r="P29" s="41">
        <v>2.42</v>
      </c>
      <c r="Q29" s="42">
        <v>0.67</v>
      </c>
      <c r="R29" s="44">
        <v>0.5</v>
      </c>
      <c r="S29" s="41">
        <v>2.63</v>
      </c>
      <c r="T29" s="41">
        <v>99.224000000000004</v>
      </c>
      <c r="U29" s="41">
        <f>R29/(O29+N29)</f>
        <v>3.8765700108543959E-2</v>
      </c>
      <c r="V29" s="41">
        <f>(J29)/(N29+O29)</f>
        <v>0.42076290897813612</v>
      </c>
      <c r="W29" s="41">
        <f>(R29+J29)/(O29+N29)</f>
        <v>0.45952860908668008</v>
      </c>
    </row>
    <row r="30" spans="1:25" x14ac:dyDescent="0.2">
      <c r="A30" s="37">
        <v>2003</v>
      </c>
      <c r="B30" s="37" t="s">
        <v>197</v>
      </c>
      <c r="C30" s="38" t="s">
        <v>173</v>
      </c>
      <c r="D30" s="37">
        <v>1997</v>
      </c>
      <c r="E30" s="39" t="s">
        <v>180</v>
      </c>
      <c r="F30" s="39" t="s">
        <v>117</v>
      </c>
      <c r="G30" s="41">
        <v>49.575000000000003</v>
      </c>
      <c r="H30" s="42">
        <v>3.6179999999999999</v>
      </c>
      <c r="I30" s="41">
        <v>13.542999999999999</v>
      </c>
      <c r="J30" s="41">
        <v>5.5739999999999998</v>
      </c>
      <c r="K30" s="41">
        <v>8.98</v>
      </c>
      <c r="L30" s="43">
        <f>K30+J30</f>
        <v>14.554</v>
      </c>
      <c r="M30" s="41">
        <v>0.20300000000000001</v>
      </c>
      <c r="N30" s="41">
        <v>3.5419999999999998</v>
      </c>
      <c r="O30" s="41">
        <v>7.74</v>
      </c>
      <c r="P30" s="41">
        <v>2.46</v>
      </c>
      <c r="Q30" s="42">
        <v>0.74</v>
      </c>
      <c r="R30" s="42">
        <v>0.45300000000000001</v>
      </c>
      <c r="S30" s="41">
        <v>3.0990000000000002</v>
      </c>
      <c r="T30" s="41">
        <v>99.527000000000001</v>
      </c>
      <c r="U30" s="41">
        <f>R30/(O30+N30)</f>
        <v>4.0152455238432902E-2</v>
      </c>
      <c r="V30" s="41">
        <f>(J30)/(N30+O30)</f>
        <v>0.49406133664243929</v>
      </c>
      <c r="W30" s="41">
        <f>(R30+J30)/(O30+N30)</f>
        <v>0.53421379188087215</v>
      </c>
    </row>
    <row r="31" spans="1:25" x14ac:dyDescent="0.2">
      <c r="A31" s="37">
        <v>2003</v>
      </c>
      <c r="B31" s="37" t="s">
        <v>197</v>
      </c>
      <c r="C31" s="38" t="s">
        <v>173</v>
      </c>
      <c r="D31" s="37">
        <v>1997</v>
      </c>
      <c r="E31" s="39" t="s">
        <v>181</v>
      </c>
      <c r="F31" s="39" t="s">
        <v>123</v>
      </c>
      <c r="G31" s="41">
        <v>49.493000000000002</v>
      </c>
      <c r="H31" s="42">
        <v>3.2829999999999999</v>
      </c>
      <c r="I31" s="41">
        <v>13.202999999999999</v>
      </c>
      <c r="J31" s="41">
        <v>3.8660000000000001</v>
      </c>
      <c r="K31" s="41">
        <v>10.19</v>
      </c>
      <c r="L31" s="43">
        <f>K31+J31</f>
        <v>14.055999999999999</v>
      </c>
      <c r="M31" s="41">
        <v>0.224</v>
      </c>
      <c r="N31" s="41">
        <v>4.3390000000000004</v>
      </c>
      <c r="O31" s="41">
        <v>9.1080000000000005</v>
      </c>
      <c r="P31" s="41">
        <v>2.63</v>
      </c>
      <c r="Q31" s="42">
        <v>0.67400000000000004</v>
      </c>
      <c r="R31" s="44">
        <v>0.52700000000000002</v>
      </c>
      <c r="S31" s="41">
        <v>2.0640000000000001</v>
      </c>
      <c r="T31" s="41">
        <v>99.600999999999999</v>
      </c>
      <c r="U31" s="41">
        <f>R31/(O31+N31)</f>
        <v>3.9190897597977246E-2</v>
      </c>
      <c r="V31" s="41">
        <f>(J31)/(N31+O31)</f>
        <v>0.28749907042463002</v>
      </c>
      <c r="W31" s="41">
        <f>(R31+J31)/(O31+N31)</f>
        <v>0.32668996802260725</v>
      </c>
    </row>
    <row r="32" spans="1:25" x14ac:dyDescent="0.2">
      <c r="A32" s="37">
        <v>2003</v>
      </c>
      <c r="B32" s="37" t="s">
        <v>197</v>
      </c>
      <c r="C32" s="38" t="s">
        <v>173</v>
      </c>
      <c r="D32" s="37">
        <v>1997</v>
      </c>
      <c r="E32" s="39" t="s">
        <v>182</v>
      </c>
      <c r="F32" s="39" t="s">
        <v>149</v>
      </c>
      <c r="G32" s="41">
        <v>49.993000000000002</v>
      </c>
      <c r="H32" s="42">
        <v>3.48</v>
      </c>
      <c r="I32" s="41">
        <v>13.263</v>
      </c>
      <c r="J32" s="41">
        <v>5.2350000000000003</v>
      </c>
      <c r="K32" s="41">
        <v>8.75</v>
      </c>
      <c r="L32" s="43">
        <f>K32+J32</f>
        <v>13.984999999999999</v>
      </c>
      <c r="M32" s="41">
        <v>0.21</v>
      </c>
      <c r="N32" s="41">
        <v>3.915</v>
      </c>
      <c r="O32" s="41">
        <v>8.5449999999999999</v>
      </c>
      <c r="P32" s="41">
        <v>2.56</v>
      </c>
      <c r="Q32" s="42">
        <v>0.70699999999999996</v>
      </c>
      <c r="R32" s="44">
        <v>0.436</v>
      </c>
      <c r="S32" s="41">
        <v>2.4740000000000002</v>
      </c>
      <c r="T32" s="41">
        <v>99.567999999999998</v>
      </c>
      <c r="U32" s="41">
        <f>R32/(O32+N32)</f>
        <v>3.4991974317817011E-2</v>
      </c>
      <c r="V32" s="41">
        <f>(J32)/(N32+O32)</f>
        <v>0.42014446227929375</v>
      </c>
      <c r="W32" s="41">
        <f>(R32+J32)/(O32+N32)</f>
        <v>0.45513643659711073</v>
      </c>
    </row>
    <row r="33" spans="1:23" x14ac:dyDescent="0.2">
      <c r="A33" s="37">
        <v>2003</v>
      </c>
      <c r="B33" s="37" t="s">
        <v>197</v>
      </c>
      <c r="C33" s="38" t="s">
        <v>173</v>
      </c>
      <c r="D33" s="37">
        <v>1997</v>
      </c>
      <c r="E33" s="39" t="s">
        <v>183</v>
      </c>
      <c r="F33" s="39" t="s">
        <v>133</v>
      </c>
      <c r="G33" s="41">
        <v>50.161000000000001</v>
      </c>
      <c r="H33" s="42">
        <v>3.4249999999999998</v>
      </c>
      <c r="I33" s="41">
        <v>13.590999999999999</v>
      </c>
      <c r="J33" s="41">
        <v>3.601</v>
      </c>
      <c r="K33" s="41">
        <v>9.64</v>
      </c>
      <c r="L33" s="43">
        <f>K33+J33</f>
        <v>13.241</v>
      </c>
      <c r="M33" s="41">
        <v>0.19500000000000001</v>
      </c>
      <c r="N33" s="41">
        <v>3.9830000000000001</v>
      </c>
      <c r="O33" s="41">
        <v>8.8640000000000008</v>
      </c>
      <c r="P33" s="41">
        <v>2.67</v>
      </c>
      <c r="Q33" s="42">
        <v>0.69799999999999995</v>
      </c>
      <c r="R33" s="42">
        <v>0.40899999999999997</v>
      </c>
      <c r="S33" s="41">
        <v>2.1030000000000002</v>
      </c>
      <c r="T33" s="41">
        <v>99.338999999999999</v>
      </c>
      <c r="U33" s="41">
        <f>R33/(O33+N33)</f>
        <v>3.183622635634778E-2</v>
      </c>
      <c r="V33" s="41">
        <f>(J33)/(N33+O33)</f>
        <v>0.28029890246750211</v>
      </c>
      <c r="W33" s="41">
        <f>(R33+J33)/(O33+N33)</f>
        <v>0.31213512882384986</v>
      </c>
    </row>
    <row r="34" spans="1:23" x14ac:dyDescent="0.2">
      <c r="A34" s="37">
        <v>2003</v>
      </c>
      <c r="B34" s="37" t="s">
        <v>197</v>
      </c>
      <c r="C34" s="38" t="s">
        <v>173</v>
      </c>
      <c r="D34" s="37">
        <v>1997</v>
      </c>
      <c r="E34" s="39" t="s">
        <v>184</v>
      </c>
      <c r="F34" s="39" t="s">
        <v>118</v>
      </c>
      <c r="G34" s="41">
        <v>50.137999999999998</v>
      </c>
      <c r="H34" s="42">
        <v>3.4119999999999999</v>
      </c>
      <c r="I34" s="41">
        <v>13.46</v>
      </c>
      <c r="J34" s="41">
        <v>3.4009999999999998</v>
      </c>
      <c r="K34" s="41">
        <v>10.210000000000001</v>
      </c>
      <c r="L34" s="43">
        <f>K34+J34</f>
        <v>13.611000000000001</v>
      </c>
      <c r="M34" s="41">
        <v>0.20799999999999999</v>
      </c>
      <c r="N34" s="41">
        <v>4.2240000000000002</v>
      </c>
      <c r="O34" s="41">
        <v>9.0310000000000006</v>
      </c>
      <c r="P34" s="41">
        <v>2.68</v>
      </c>
      <c r="Q34" s="42">
        <v>0.72</v>
      </c>
      <c r="R34" s="42">
        <v>0.43</v>
      </c>
      <c r="S34" s="41">
        <v>1.766</v>
      </c>
      <c r="T34" s="41">
        <v>99.680999999999997</v>
      </c>
      <c r="U34" s="41">
        <f>R34/(O34+N34)</f>
        <v>3.2440588457185962E-2</v>
      </c>
      <c r="V34" s="41">
        <f>(J34)/(N34+O34)</f>
        <v>0.25658242172764989</v>
      </c>
      <c r="W34" s="41">
        <f>(R34+J34)/(O34+N34)</f>
        <v>0.28902301018483589</v>
      </c>
    </row>
    <row r="35" spans="1:23" x14ac:dyDescent="0.2">
      <c r="A35" s="37">
        <v>2003</v>
      </c>
      <c r="B35" s="37" t="s">
        <v>197</v>
      </c>
      <c r="C35" s="38" t="s">
        <v>173</v>
      </c>
      <c r="D35" s="37">
        <v>1997</v>
      </c>
      <c r="E35" s="39" t="s">
        <v>185</v>
      </c>
      <c r="F35" s="39" t="s">
        <v>99</v>
      </c>
      <c r="G35" s="41">
        <v>49.576000000000001</v>
      </c>
      <c r="H35" s="42">
        <v>3.581</v>
      </c>
      <c r="I35" s="41">
        <v>12.867000000000001</v>
      </c>
      <c r="J35" s="41">
        <v>2.9060000000000001</v>
      </c>
      <c r="K35" s="41">
        <v>11.81</v>
      </c>
      <c r="L35" s="43">
        <f>K35+J35</f>
        <v>14.716000000000001</v>
      </c>
      <c r="M35" s="41">
        <v>0.215</v>
      </c>
      <c r="N35" s="41">
        <v>4.2690000000000001</v>
      </c>
      <c r="O35" s="41">
        <v>8.77</v>
      </c>
      <c r="P35" s="41">
        <v>2.64</v>
      </c>
      <c r="Q35" s="42">
        <v>0.75</v>
      </c>
      <c r="R35" s="44">
        <v>0.498</v>
      </c>
      <c r="S35" s="41">
        <v>1.8640000000000001</v>
      </c>
      <c r="T35" s="41">
        <v>99.747</v>
      </c>
      <c r="U35" s="41">
        <f>R35/(O35+N35)</f>
        <v>3.8193112968785949E-2</v>
      </c>
      <c r="V35" s="41">
        <f>(J35)/(N35+O35)</f>
        <v>0.22286985198251402</v>
      </c>
      <c r="W35" s="41">
        <f>(R35+J35)/(O35+N35)</f>
        <v>0.26106296495129994</v>
      </c>
    </row>
    <row r="36" spans="1:23" x14ac:dyDescent="0.2">
      <c r="A36" s="37">
        <v>2003</v>
      </c>
      <c r="B36" s="37" t="s">
        <v>197</v>
      </c>
      <c r="C36" s="38" t="s">
        <v>173</v>
      </c>
      <c r="D36" s="37">
        <v>1997</v>
      </c>
      <c r="E36" s="39" t="s">
        <v>186</v>
      </c>
      <c r="F36" s="39" t="s">
        <v>133</v>
      </c>
      <c r="G36" s="41">
        <v>49.302</v>
      </c>
      <c r="H36" s="42">
        <v>3.573</v>
      </c>
      <c r="I36" s="41">
        <v>12.688000000000001</v>
      </c>
      <c r="J36" s="41">
        <v>5.2130000000000001</v>
      </c>
      <c r="K36" s="41">
        <v>9.6999999999999993</v>
      </c>
      <c r="L36" s="43">
        <f>K36+J36</f>
        <v>14.913</v>
      </c>
      <c r="M36" s="41">
        <v>0.21099999999999999</v>
      </c>
      <c r="N36" s="41">
        <v>4.1139999999999999</v>
      </c>
      <c r="O36" s="41">
        <v>8.6310000000000002</v>
      </c>
      <c r="P36" s="41">
        <v>2.4900000000000002</v>
      </c>
      <c r="Q36" s="42">
        <v>0.76100000000000001</v>
      </c>
      <c r="R36" s="44">
        <v>0.503</v>
      </c>
      <c r="S36" s="41">
        <v>2.41</v>
      </c>
      <c r="T36" s="41">
        <v>99.596999999999994</v>
      </c>
      <c r="U36" s="41">
        <f>R36/(O36+N36)</f>
        <v>3.9466457434287956E-2</v>
      </c>
      <c r="V36" s="41">
        <f>(J36)/(N36+O36)</f>
        <v>0.40902314633189485</v>
      </c>
      <c r="W36" s="41">
        <f>(R36+J36)/(O36+N36)</f>
        <v>0.4484896037661828</v>
      </c>
    </row>
    <row r="37" spans="1:23" x14ac:dyDescent="0.2">
      <c r="A37" s="37">
        <v>2003</v>
      </c>
      <c r="B37" s="37" t="s">
        <v>197</v>
      </c>
      <c r="C37" s="38" t="s">
        <v>173</v>
      </c>
      <c r="D37" s="37">
        <v>1997</v>
      </c>
      <c r="E37" s="39" t="s">
        <v>187</v>
      </c>
      <c r="F37" s="39" t="s">
        <v>140</v>
      </c>
      <c r="G37" s="41">
        <v>49.652000000000001</v>
      </c>
      <c r="H37" s="42">
        <v>3.6520000000000001</v>
      </c>
      <c r="I37" s="41">
        <v>12.645</v>
      </c>
      <c r="J37" s="41">
        <v>4.0469999999999997</v>
      </c>
      <c r="K37" s="41">
        <v>10.77</v>
      </c>
      <c r="L37" s="43">
        <f>K37+J37</f>
        <v>14.817</v>
      </c>
      <c r="M37" s="41">
        <v>0.216</v>
      </c>
      <c r="N37" s="41">
        <v>3.9980000000000002</v>
      </c>
      <c r="O37" s="41">
        <v>8.4589999999999996</v>
      </c>
      <c r="P37" s="41">
        <v>2.59</v>
      </c>
      <c r="Q37" s="42">
        <v>0.83399999999999996</v>
      </c>
      <c r="R37" s="44">
        <v>0.53700000000000003</v>
      </c>
      <c r="S37" s="41">
        <v>2.149</v>
      </c>
      <c r="T37" s="41">
        <v>99.549000000000007</v>
      </c>
      <c r="U37" s="41">
        <f>R37/(O37+N37)</f>
        <v>4.3108292526290441E-2</v>
      </c>
      <c r="V37" s="41">
        <f>(J37)/(N37+O37)</f>
        <v>0.3248775788713173</v>
      </c>
      <c r="W37" s="41">
        <f>(R37+J37)/(O37+N37)</f>
        <v>0.36798587139760774</v>
      </c>
    </row>
    <row r="38" spans="1:23" x14ac:dyDescent="0.2">
      <c r="A38" s="37">
        <v>2003</v>
      </c>
      <c r="B38" s="37" t="s">
        <v>197</v>
      </c>
      <c r="C38" s="38" t="s">
        <v>96</v>
      </c>
      <c r="D38" s="37">
        <v>1997</v>
      </c>
      <c r="E38" s="39">
        <v>-34</v>
      </c>
      <c r="F38" s="39" t="s">
        <v>97</v>
      </c>
      <c r="G38" s="41">
        <v>46.753999999999998</v>
      </c>
      <c r="H38" s="42">
        <v>2.6669999999999998</v>
      </c>
      <c r="I38" s="41">
        <v>17.593</v>
      </c>
      <c r="J38" s="41">
        <v>13.347</v>
      </c>
      <c r="K38" s="43">
        <v>0</v>
      </c>
      <c r="L38" s="43">
        <f>K38+J38</f>
        <v>13.347</v>
      </c>
      <c r="M38" s="41">
        <v>0.107</v>
      </c>
      <c r="N38" s="41">
        <v>1.637</v>
      </c>
      <c r="O38" s="41">
        <v>4.3179999999999996</v>
      </c>
      <c r="P38" s="41">
        <v>2.2599999999999998</v>
      </c>
      <c r="Q38" s="42">
        <v>0.31</v>
      </c>
      <c r="R38" s="42">
        <v>0.122</v>
      </c>
      <c r="S38" s="41">
        <v>10.38</v>
      </c>
      <c r="T38" s="41">
        <v>99.495000000000005</v>
      </c>
      <c r="U38" s="41">
        <f>R38/(O38+N38)</f>
        <v>2.0486985726280434E-2</v>
      </c>
      <c r="V38" s="41">
        <f>(J38)/(N38+O38)</f>
        <v>2.2413098236775819</v>
      </c>
      <c r="W38" s="41">
        <f>(R38+J38)/(O38+N38)</f>
        <v>2.2617968094038621</v>
      </c>
    </row>
    <row r="39" spans="1:23" x14ac:dyDescent="0.2">
      <c r="A39" s="37">
        <v>2003</v>
      </c>
      <c r="B39" s="37" t="s">
        <v>197</v>
      </c>
      <c r="C39" s="38" t="s">
        <v>96</v>
      </c>
      <c r="D39" s="37">
        <v>1997</v>
      </c>
      <c r="E39" s="39" t="s">
        <v>98</v>
      </c>
      <c r="F39" s="39" t="s">
        <v>99</v>
      </c>
      <c r="G39" s="41">
        <v>70.56</v>
      </c>
      <c r="H39" s="42">
        <v>0.17599999999999999</v>
      </c>
      <c r="I39" s="41">
        <v>13.003</v>
      </c>
      <c r="J39" s="41">
        <v>0.73899999999999999</v>
      </c>
      <c r="K39" s="41">
        <v>1</v>
      </c>
      <c r="L39" s="43">
        <f>K39+J39</f>
        <v>1.7389999999999999</v>
      </c>
      <c r="M39" s="41">
        <v>4.0000000000000001E-3</v>
      </c>
      <c r="N39" s="41">
        <v>0.24</v>
      </c>
      <c r="O39" s="41">
        <v>0.36199999999999999</v>
      </c>
      <c r="P39" s="41">
        <v>3.75</v>
      </c>
      <c r="Q39" s="42">
        <v>3.2639999999999998</v>
      </c>
      <c r="R39" s="42">
        <v>0.46800000000000003</v>
      </c>
      <c r="S39" s="41">
        <v>5.851</v>
      </c>
      <c r="T39" s="41">
        <v>99.418999999999997</v>
      </c>
      <c r="U39" s="41">
        <f>R39/(O39+N39)</f>
        <v>0.77740863787375425</v>
      </c>
      <c r="V39" s="41">
        <f>(J39)/(N39+O39)</f>
        <v>1.2275747508305648</v>
      </c>
      <c r="W39" s="41">
        <f>(R39+J39)/(O39+N39)</f>
        <v>2.0049833887043191</v>
      </c>
    </row>
    <row r="40" spans="1:23" x14ac:dyDescent="0.2">
      <c r="A40" s="37">
        <v>2003</v>
      </c>
      <c r="B40" s="37" t="s">
        <v>197</v>
      </c>
      <c r="C40" s="38" t="s">
        <v>96</v>
      </c>
      <c r="D40" s="37">
        <v>1997</v>
      </c>
      <c r="E40" s="39" t="s">
        <v>109</v>
      </c>
      <c r="F40" s="39" t="s">
        <v>110</v>
      </c>
      <c r="G40" s="41">
        <v>52.758000000000003</v>
      </c>
      <c r="H40" s="42">
        <v>5.1280000000000001</v>
      </c>
      <c r="I40" s="41">
        <v>13.986000000000001</v>
      </c>
      <c r="J40" s="41">
        <v>3.9039999999999999</v>
      </c>
      <c r="K40" s="41">
        <v>6.64</v>
      </c>
      <c r="L40" s="43">
        <f>K40+J40</f>
        <v>10.544</v>
      </c>
      <c r="M40" s="41">
        <v>0.125</v>
      </c>
      <c r="N40" s="41">
        <v>2.65</v>
      </c>
      <c r="O40" s="41">
        <v>6.06</v>
      </c>
      <c r="P40" s="41">
        <v>2.4700000000000002</v>
      </c>
      <c r="Q40" s="42">
        <v>0.94699999999999995</v>
      </c>
      <c r="R40" s="42">
        <v>0.52800000000000002</v>
      </c>
      <c r="S40" s="41">
        <v>4.0289999999999999</v>
      </c>
      <c r="T40" s="41">
        <v>99.222999999999999</v>
      </c>
      <c r="U40" s="41">
        <f>R40/(O40+N40)</f>
        <v>6.0619977037887497E-2</v>
      </c>
      <c r="V40" s="41">
        <f>(J40)/(N40+O40)</f>
        <v>0.4482204362801378</v>
      </c>
      <c r="W40" s="41">
        <f>(R40+J40)/(O40+N40)</f>
        <v>0.50884041331802532</v>
      </c>
    </row>
    <row r="41" spans="1:23" x14ac:dyDescent="0.2">
      <c r="A41" s="37">
        <v>2003</v>
      </c>
      <c r="B41" s="37" t="s">
        <v>197</v>
      </c>
      <c r="C41" s="38" t="s">
        <v>96</v>
      </c>
      <c r="D41" s="37">
        <v>1997</v>
      </c>
      <c r="E41" s="39" t="s">
        <v>115</v>
      </c>
      <c r="F41" s="39" t="s">
        <v>108</v>
      </c>
      <c r="G41" s="41">
        <v>64.224000000000004</v>
      </c>
      <c r="H41" s="42">
        <v>8.1440000000000001</v>
      </c>
      <c r="I41" s="41">
        <v>7.7939999999999996</v>
      </c>
      <c r="J41" s="41">
        <v>2.9409999999999998</v>
      </c>
      <c r="K41" s="41">
        <v>0.83</v>
      </c>
      <c r="L41" s="43">
        <f>K41+J41</f>
        <v>3.7709999999999999</v>
      </c>
      <c r="M41" s="41">
        <v>6.6000000000000003E-2</v>
      </c>
      <c r="N41" s="41">
        <v>1.2330000000000001</v>
      </c>
      <c r="O41" s="41">
        <v>1.4990000000000001</v>
      </c>
      <c r="P41" s="41">
        <v>0.73</v>
      </c>
      <c r="Q41" s="42">
        <v>1.7969999999999999</v>
      </c>
      <c r="R41" s="42">
        <v>0.48799999999999999</v>
      </c>
      <c r="S41" s="41">
        <v>7.3620000000000001</v>
      </c>
      <c r="T41" s="41">
        <v>97.108000000000004</v>
      </c>
      <c r="U41" s="41">
        <f>R41/(O41+N41)</f>
        <v>0.17862371888726206</v>
      </c>
      <c r="V41" s="41">
        <f>(J41)/(N41+O41)</f>
        <v>1.0765007320644215</v>
      </c>
      <c r="W41" s="41">
        <f>(R41+J41)/(O41+N41)</f>
        <v>1.2551244509516837</v>
      </c>
    </row>
    <row r="42" spans="1:23" x14ac:dyDescent="0.2">
      <c r="A42" s="37">
        <v>2003</v>
      </c>
      <c r="B42" s="37" t="s">
        <v>197</v>
      </c>
      <c r="C42" s="38" t="s">
        <v>96</v>
      </c>
      <c r="D42" s="37">
        <v>1997</v>
      </c>
      <c r="E42" s="39" t="s">
        <v>116</v>
      </c>
      <c r="F42" s="39" t="s">
        <v>97</v>
      </c>
      <c r="G42" s="41">
        <v>52.402000000000001</v>
      </c>
      <c r="H42" s="42">
        <v>6.1470000000000002</v>
      </c>
      <c r="I42" s="41">
        <v>6.9770000000000003</v>
      </c>
      <c r="J42" s="41">
        <v>20.856000000000002</v>
      </c>
      <c r="K42" s="43"/>
      <c r="L42" s="43">
        <f>K42+J42</f>
        <v>20.856000000000002</v>
      </c>
      <c r="M42" s="41">
        <v>3.3000000000000002E-2</v>
      </c>
      <c r="N42" s="41">
        <v>0.47399999999999998</v>
      </c>
      <c r="O42" s="41">
        <v>0.77100000000000002</v>
      </c>
      <c r="P42" s="41">
        <v>0.85</v>
      </c>
      <c r="Q42" s="42">
        <v>0.52300000000000002</v>
      </c>
      <c r="R42" s="42">
        <v>0.55200000000000005</v>
      </c>
      <c r="S42" s="41">
        <v>8.8970000000000002</v>
      </c>
      <c r="T42" s="41">
        <v>98.450999999999993</v>
      </c>
      <c r="U42" s="41">
        <f>R42/(O42+N42)</f>
        <v>0.44337349397590359</v>
      </c>
      <c r="V42" s="41">
        <f>(J42)/(N42+O42)</f>
        <v>16.751807228915663</v>
      </c>
      <c r="W42" s="41">
        <f>(R42+J42)/(O42+N42)</f>
        <v>17.195180722891564</v>
      </c>
    </row>
    <row r="43" spans="1:23" x14ac:dyDescent="0.2">
      <c r="A43" s="37">
        <v>2003</v>
      </c>
      <c r="B43" s="37" t="s">
        <v>197</v>
      </c>
      <c r="C43" s="38" t="s">
        <v>96</v>
      </c>
      <c r="D43" s="37">
        <v>1997</v>
      </c>
      <c r="E43" s="39">
        <v>-19</v>
      </c>
      <c r="F43" s="39" t="s">
        <v>117</v>
      </c>
      <c r="G43" s="41">
        <v>53.136000000000003</v>
      </c>
      <c r="H43" s="42">
        <v>2.9009999999999998</v>
      </c>
      <c r="I43" s="41">
        <v>12.006</v>
      </c>
      <c r="J43" s="41">
        <v>15.833</v>
      </c>
      <c r="K43" s="43"/>
      <c r="L43" s="43">
        <f>K43+J43</f>
        <v>15.833</v>
      </c>
      <c r="M43" s="41">
        <v>0.108</v>
      </c>
      <c r="N43" s="41">
        <v>0.81899999999999995</v>
      </c>
      <c r="O43" s="41">
        <v>2.6890000000000001</v>
      </c>
      <c r="P43" s="41">
        <v>2.8</v>
      </c>
      <c r="Q43" s="42">
        <v>1.7629999999999999</v>
      </c>
      <c r="R43" s="42">
        <v>0.75800000000000001</v>
      </c>
      <c r="S43" s="41">
        <v>6.58</v>
      </c>
      <c r="T43" s="41">
        <v>99.391000000000005</v>
      </c>
      <c r="U43" s="41">
        <f>R43/(O43+N43)</f>
        <v>0.2160775370581528</v>
      </c>
      <c r="V43" s="41">
        <f>(J43)/(N43+O43)</f>
        <v>4.5133979475484605</v>
      </c>
      <c r="W43" s="41">
        <f>(R43+J43)/(O43+N43)</f>
        <v>4.7294754846066134</v>
      </c>
    </row>
    <row r="44" spans="1:23" x14ac:dyDescent="0.2">
      <c r="A44" s="37">
        <v>2003</v>
      </c>
      <c r="B44" s="37" t="s">
        <v>197</v>
      </c>
      <c r="C44" s="38" t="s">
        <v>96</v>
      </c>
      <c r="D44" s="37">
        <v>1997</v>
      </c>
      <c r="E44" s="39">
        <v>-17</v>
      </c>
      <c r="F44" s="39" t="s">
        <v>110</v>
      </c>
      <c r="G44" s="41">
        <v>71.569999999999993</v>
      </c>
      <c r="H44" s="42">
        <v>1.4890000000000001</v>
      </c>
      <c r="I44" s="41">
        <v>8.9730000000000008</v>
      </c>
      <c r="J44" s="41">
        <v>5.3220000000000001</v>
      </c>
      <c r="K44" s="41">
        <v>0.22</v>
      </c>
      <c r="L44" s="43">
        <f>K44+J44</f>
        <v>5.5419999999999998</v>
      </c>
      <c r="M44" s="41">
        <v>3.2000000000000001E-2</v>
      </c>
      <c r="N44" s="41">
        <v>0.248</v>
      </c>
      <c r="O44" s="41">
        <v>0.27</v>
      </c>
      <c r="P44" s="41">
        <v>0.71</v>
      </c>
      <c r="Q44" s="42">
        <v>1.05</v>
      </c>
      <c r="R44" s="42">
        <v>0.20100000000000001</v>
      </c>
      <c r="S44" s="41">
        <v>7.8140000000000001</v>
      </c>
      <c r="T44" s="41">
        <v>97.899000000000001</v>
      </c>
      <c r="U44" s="41">
        <f>R44/(O44+N44)</f>
        <v>0.38803088803088803</v>
      </c>
      <c r="V44" s="41">
        <f>(J44)/(N44+O44)</f>
        <v>10.274131274131275</v>
      </c>
      <c r="W44" s="41">
        <f>(R44+J44)/(O44+N44)</f>
        <v>10.662162162162161</v>
      </c>
    </row>
    <row r="45" spans="1:23" x14ac:dyDescent="0.2">
      <c r="A45" s="37">
        <v>2003</v>
      </c>
      <c r="B45" s="37" t="s">
        <v>197</v>
      </c>
      <c r="C45" s="38" t="s">
        <v>96</v>
      </c>
      <c r="D45" s="37">
        <v>1997</v>
      </c>
      <c r="E45" s="39">
        <v>-15</v>
      </c>
      <c r="F45" s="39" t="s">
        <v>97</v>
      </c>
      <c r="G45" s="41">
        <v>64.072000000000003</v>
      </c>
      <c r="H45" s="42">
        <v>2.6459999999999999</v>
      </c>
      <c r="I45" s="41">
        <v>3.6240000000000001</v>
      </c>
      <c r="J45" s="41">
        <v>16.241</v>
      </c>
      <c r="K45" s="41">
        <v>0.27</v>
      </c>
      <c r="L45" s="43">
        <f>K45+J45</f>
        <v>16.510999999999999</v>
      </c>
      <c r="M45" s="41">
        <v>1.6E-2</v>
      </c>
      <c r="N45" s="41">
        <v>0.35599999999999998</v>
      </c>
      <c r="O45" s="41">
        <v>0.47099999999999997</v>
      </c>
      <c r="P45" s="41">
        <v>0.3</v>
      </c>
      <c r="Q45" s="42">
        <v>0.189</v>
      </c>
      <c r="R45" s="42">
        <v>0.36899999999999999</v>
      </c>
      <c r="S45" s="41">
        <v>9.02</v>
      </c>
      <c r="T45" s="41">
        <v>97.575000000000003</v>
      </c>
      <c r="U45" s="41">
        <f>R45/(O45+N45)</f>
        <v>0.44619105199516323</v>
      </c>
      <c r="V45" s="41">
        <f>(J45)/(N45+O45)</f>
        <v>19.638452237001211</v>
      </c>
      <c r="W45" s="41">
        <f>(R45+J45)/(O45+N45)</f>
        <v>20.084643288996372</v>
      </c>
    </row>
    <row r="46" spans="1:23" x14ac:dyDescent="0.2">
      <c r="A46" s="37">
        <v>2003</v>
      </c>
      <c r="B46" s="37" t="s">
        <v>197</v>
      </c>
      <c r="C46" s="38" t="s">
        <v>96</v>
      </c>
      <c r="D46" s="37">
        <v>1997</v>
      </c>
      <c r="E46" s="39">
        <v>-13</v>
      </c>
      <c r="F46" s="39" t="s">
        <v>122</v>
      </c>
      <c r="G46" s="41">
        <v>51.81</v>
      </c>
      <c r="H46" s="42">
        <v>3.8450000000000002</v>
      </c>
      <c r="I46" s="41">
        <v>12.278</v>
      </c>
      <c r="J46" s="41">
        <v>6.4889999999999999</v>
      </c>
      <c r="K46" s="41">
        <v>4.6100000000000003</v>
      </c>
      <c r="L46" s="43">
        <f>K46+J46</f>
        <v>11.099</v>
      </c>
      <c r="M46" s="41">
        <v>0.127</v>
      </c>
      <c r="N46" s="41">
        <v>4.0259999999999998</v>
      </c>
      <c r="O46" s="41">
        <v>8.3140000000000001</v>
      </c>
      <c r="P46" s="41">
        <v>1.99</v>
      </c>
      <c r="Q46" s="42">
        <v>0.89600000000000002</v>
      </c>
      <c r="R46" s="42">
        <v>0.378</v>
      </c>
      <c r="S46" s="41">
        <v>4.7030000000000003</v>
      </c>
      <c r="T46" s="41">
        <v>99.465000000000003</v>
      </c>
      <c r="U46" s="41">
        <f>R46/(O46+N46)</f>
        <v>3.0632090761750407E-2</v>
      </c>
      <c r="V46" s="41">
        <f>(J46)/(N46+O46)</f>
        <v>0.52585089141004859</v>
      </c>
      <c r="W46" s="41">
        <f>(R46+J46)/(O46+N46)</f>
        <v>0.55648298217179903</v>
      </c>
    </row>
    <row r="47" spans="1:23" x14ac:dyDescent="0.2">
      <c r="A47" s="37">
        <v>2003</v>
      </c>
      <c r="B47" s="37" t="s">
        <v>197</v>
      </c>
      <c r="C47" s="38" t="s">
        <v>96</v>
      </c>
      <c r="D47" s="37">
        <v>1997</v>
      </c>
      <c r="E47" s="39">
        <v>-12</v>
      </c>
      <c r="F47" s="39" t="s">
        <v>123</v>
      </c>
      <c r="G47" s="41">
        <v>52.917000000000002</v>
      </c>
      <c r="H47" s="42">
        <v>4.125</v>
      </c>
      <c r="I47" s="41">
        <v>12.154</v>
      </c>
      <c r="J47" s="41">
        <v>6.55</v>
      </c>
      <c r="K47" s="41">
        <v>4.41</v>
      </c>
      <c r="L47" s="43">
        <f>K47+J47</f>
        <v>10.96</v>
      </c>
      <c r="M47" s="41">
        <v>0.124</v>
      </c>
      <c r="N47" s="41">
        <v>3.1110000000000002</v>
      </c>
      <c r="O47" s="41">
        <v>6.9320000000000004</v>
      </c>
      <c r="P47" s="41">
        <v>2.1800000000000002</v>
      </c>
      <c r="Q47" s="42">
        <v>1.008</v>
      </c>
      <c r="R47" s="42">
        <v>0.46899999999999997</v>
      </c>
      <c r="S47" s="41">
        <v>5.3810000000000002</v>
      </c>
      <c r="T47" s="41">
        <v>99.361000000000004</v>
      </c>
      <c r="U47" s="41">
        <f>R47/(O47+N47)</f>
        <v>4.6699193468087215E-2</v>
      </c>
      <c r="V47" s="41">
        <f>(J47)/(N47+O47)</f>
        <v>0.65219555909588756</v>
      </c>
      <c r="W47" s="41">
        <f>(R47+J47)/(O47+N47)</f>
        <v>0.69889475256397482</v>
      </c>
    </row>
    <row r="48" spans="1:23" x14ac:dyDescent="0.2">
      <c r="A48" s="37">
        <v>2003</v>
      </c>
      <c r="B48" s="37" t="s">
        <v>197</v>
      </c>
      <c r="C48" s="38" t="s">
        <v>96</v>
      </c>
      <c r="D48" s="37">
        <v>1997</v>
      </c>
      <c r="E48" s="39">
        <v>-11</v>
      </c>
      <c r="F48" s="39" t="s">
        <v>110</v>
      </c>
      <c r="G48" s="41">
        <v>54.088999999999999</v>
      </c>
      <c r="H48" s="42">
        <v>4.17</v>
      </c>
      <c r="I48" s="41">
        <v>11.784000000000001</v>
      </c>
      <c r="J48" s="41">
        <v>4.3869999999999996</v>
      </c>
      <c r="K48" s="41">
        <v>5.28</v>
      </c>
      <c r="L48" s="43">
        <f>K48+J48</f>
        <v>9.6669999999999998</v>
      </c>
      <c r="M48" s="41">
        <v>0.151</v>
      </c>
      <c r="N48" s="41">
        <v>3.8340000000000001</v>
      </c>
      <c r="O48" s="41">
        <v>7.681</v>
      </c>
      <c r="P48" s="41">
        <v>2.42</v>
      </c>
      <c r="Q48" s="42">
        <v>1.292</v>
      </c>
      <c r="R48" s="42">
        <v>0.46500000000000002</v>
      </c>
      <c r="S48" s="41">
        <v>4.2880000000000003</v>
      </c>
      <c r="T48" s="41">
        <v>99.84</v>
      </c>
      <c r="U48" s="41">
        <f>R48/(O48+N48)</f>
        <v>4.038211029092488E-2</v>
      </c>
      <c r="V48" s="41">
        <f>(J48)/(N48+O48)</f>
        <v>0.38098132870169338</v>
      </c>
      <c r="W48" s="41">
        <f>(R48+J48)/(O48+N48)</f>
        <v>0.42136343899261824</v>
      </c>
    </row>
    <row r="49" spans="1:23" x14ac:dyDescent="0.2">
      <c r="A49" s="37">
        <v>2003</v>
      </c>
      <c r="B49" s="37" t="s">
        <v>197</v>
      </c>
      <c r="C49" s="38" t="s">
        <v>96</v>
      </c>
      <c r="D49" s="37">
        <v>1997</v>
      </c>
      <c r="E49" s="39" t="s">
        <v>125</v>
      </c>
      <c r="F49" s="39">
        <v>5</v>
      </c>
      <c r="G49" s="41">
        <v>50.652999999999999</v>
      </c>
      <c r="H49" s="42">
        <v>3.5209999999999999</v>
      </c>
      <c r="I49" s="41">
        <v>12.997</v>
      </c>
      <c r="J49" s="41">
        <v>4.383</v>
      </c>
      <c r="K49" s="41">
        <v>9</v>
      </c>
      <c r="L49" s="43">
        <f>K49+J49</f>
        <v>13.382999999999999</v>
      </c>
      <c r="M49" s="41">
        <v>0.19</v>
      </c>
      <c r="N49" s="41">
        <v>4.5789999999999997</v>
      </c>
      <c r="O49" s="41">
        <v>8.9459999999999997</v>
      </c>
      <c r="P49" s="41">
        <v>2.37</v>
      </c>
      <c r="Q49" s="42">
        <v>0.67600000000000005</v>
      </c>
      <c r="R49" s="42">
        <v>0.36</v>
      </c>
      <c r="S49" s="41">
        <v>2.2120000000000002</v>
      </c>
      <c r="T49" s="41">
        <v>99.885000000000005</v>
      </c>
      <c r="U49" s="41">
        <f>R49/(O49+N49)</f>
        <v>2.6617375231053605E-2</v>
      </c>
      <c r="V49" s="41">
        <f>(J49)/(N49+O49)</f>
        <v>0.32406654343807767</v>
      </c>
      <c r="W49" s="41">
        <f>(R49+J49)/(O49+N49)</f>
        <v>0.35068391866913129</v>
      </c>
    </row>
    <row r="50" spans="1:23" x14ac:dyDescent="0.2">
      <c r="A50" s="37">
        <v>2003</v>
      </c>
      <c r="B50" s="37" t="s">
        <v>197</v>
      </c>
      <c r="C50" s="38" t="s">
        <v>96</v>
      </c>
      <c r="D50" s="37">
        <v>1997</v>
      </c>
      <c r="E50" s="39" t="s">
        <v>126</v>
      </c>
      <c r="F50" s="39">
        <v>5</v>
      </c>
      <c r="G50" s="41">
        <v>50.427999999999997</v>
      </c>
      <c r="H50" s="42">
        <v>3.4710000000000001</v>
      </c>
      <c r="I50" s="41">
        <v>12.909000000000001</v>
      </c>
      <c r="J50" s="41">
        <v>5.4290000000000003</v>
      </c>
      <c r="K50" s="41">
        <v>7.82</v>
      </c>
      <c r="L50" s="43">
        <f>K50+J50</f>
        <v>13.249000000000001</v>
      </c>
      <c r="M50" s="41">
        <v>0.16800000000000001</v>
      </c>
      <c r="N50" s="41">
        <v>4.3769999999999998</v>
      </c>
      <c r="O50" s="41">
        <v>8.4600000000000009</v>
      </c>
      <c r="P50" s="41">
        <v>2.17</v>
      </c>
      <c r="Q50" s="42">
        <v>0.57399999999999995</v>
      </c>
      <c r="R50" s="42">
        <v>0.35799999999999998</v>
      </c>
      <c r="S50" s="41">
        <v>2.98</v>
      </c>
      <c r="T50" s="41">
        <v>99.144000000000005</v>
      </c>
      <c r="U50" s="41">
        <f>R50/(O50+N50)</f>
        <v>2.7888135857287527E-2</v>
      </c>
      <c r="V50" s="41">
        <f>(J50)/(N50+O50)</f>
        <v>0.42291812728830724</v>
      </c>
      <c r="W50" s="41">
        <f>(R50+J50)/(O50+N50)</f>
        <v>0.45080626314559474</v>
      </c>
    </row>
    <row r="51" spans="1:23" x14ac:dyDescent="0.2">
      <c r="A51" s="37">
        <v>2003</v>
      </c>
      <c r="B51" s="37" t="s">
        <v>197</v>
      </c>
      <c r="C51" s="38" t="s">
        <v>96</v>
      </c>
      <c r="D51" s="37">
        <v>1997</v>
      </c>
      <c r="E51" s="39" t="s">
        <v>127</v>
      </c>
      <c r="F51" s="39" t="s">
        <v>128</v>
      </c>
      <c r="G51" s="41">
        <v>50.91</v>
      </c>
      <c r="H51" s="42">
        <v>3.5329999999999999</v>
      </c>
      <c r="I51" s="41">
        <v>12.789</v>
      </c>
      <c r="J51" s="41">
        <v>4.8419999999999996</v>
      </c>
      <c r="K51" s="41">
        <v>8.5299999999999994</v>
      </c>
      <c r="L51" s="43">
        <f>K51+J51</f>
        <v>13.372</v>
      </c>
      <c r="M51" s="41">
        <v>0.17899999999999999</v>
      </c>
      <c r="N51" s="41">
        <v>4.5780000000000003</v>
      </c>
      <c r="O51" s="41">
        <v>8.4640000000000004</v>
      </c>
      <c r="P51" s="41">
        <v>2.33</v>
      </c>
      <c r="Q51" s="42">
        <v>0.61699999999999999</v>
      </c>
      <c r="R51" s="42">
        <v>0.36299999999999999</v>
      </c>
      <c r="S51" s="41">
        <v>2.4689999999999999</v>
      </c>
      <c r="T51" s="41">
        <v>99.605999999999995</v>
      </c>
      <c r="U51" s="41">
        <f>R51/(O51+N51)</f>
        <v>2.7833154424168068E-2</v>
      </c>
      <c r="V51" s="41">
        <f>(J51)/(N51+O51)</f>
        <v>0.37126207636865505</v>
      </c>
      <c r="W51" s="41">
        <f>(R51+J51)/(O51+N51)</f>
        <v>0.39909523079282316</v>
      </c>
    </row>
    <row r="52" spans="1:23" x14ac:dyDescent="0.2">
      <c r="A52" s="37">
        <v>2003</v>
      </c>
      <c r="B52" s="37" t="s">
        <v>197</v>
      </c>
      <c r="C52" s="38" t="s">
        <v>96</v>
      </c>
      <c r="D52" s="37">
        <v>1997</v>
      </c>
      <c r="E52" s="39" t="s">
        <v>129</v>
      </c>
      <c r="F52" s="39" t="s">
        <v>110</v>
      </c>
      <c r="G52" s="41">
        <v>51.198</v>
      </c>
      <c r="H52" s="42">
        <v>3.5859999999999999</v>
      </c>
      <c r="I52" s="41">
        <v>13.007</v>
      </c>
      <c r="J52" s="41">
        <v>4.8120000000000003</v>
      </c>
      <c r="K52" s="41">
        <v>7.69</v>
      </c>
      <c r="L52" s="43">
        <f>K52+J52</f>
        <v>12.502000000000001</v>
      </c>
      <c r="M52" s="41">
        <v>0.182</v>
      </c>
      <c r="N52" s="41">
        <v>4.2869999999999999</v>
      </c>
      <c r="O52" s="41">
        <v>8.6419999999999995</v>
      </c>
      <c r="P52" s="41">
        <v>2.41</v>
      </c>
      <c r="Q52" s="42">
        <v>0.66300000000000003</v>
      </c>
      <c r="R52" s="42">
        <v>0.38</v>
      </c>
      <c r="S52" s="41">
        <v>2.536</v>
      </c>
      <c r="T52" s="41">
        <v>99.391999999999996</v>
      </c>
      <c r="U52" s="41">
        <f>R52/(O52+N52)</f>
        <v>2.9391290896434375E-2</v>
      </c>
      <c r="V52" s="41">
        <f>(J52)/(N52+O52)</f>
        <v>0.37218655735169004</v>
      </c>
      <c r="W52" s="41">
        <f>(R52+J52)/(O52+N52)</f>
        <v>0.40157784824812442</v>
      </c>
    </row>
    <row r="53" spans="1:23" x14ac:dyDescent="0.2">
      <c r="A53" s="37">
        <v>2003</v>
      </c>
      <c r="B53" s="37" t="s">
        <v>197</v>
      </c>
      <c r="C53" s="38" t="s">
        <v>96</v>
      </c>
      <c r="D53" s="37">
        <v>1997</v>
      </c>
      <c r="E53" s="39" t="s">
        <v>137</v>
      </c>
      <c r="F53" s="39" t="s">
        <v>117</v>
      </c>
      <c r="G53" s="41">
        <v>50.87</v>
      </c>
      <c r="H53" s="42">
        <v>3.9009999999999998</v>
      </c>
      <c r="I53" s="41">
        <v>12.95</v>
      </c>
      <c r="J53" s="41">
        <v>3.37</v>
      </c>
      <c r="K53" s="41">
        <v>9.2899999999999991</v>
      </c>
      <c r="L53" s="43">
        <f>K53+J53</f>
        <v>12.66</v>
      </c>
      <c r="M53" s="41">
        <v>0.20499999999999999</v>
      </c>
      <c r="N53" s="41">
        <v>4.4829999999999997</v>
      </c>
      <c r="O53" s="41">
        <v>9.3239999999999998</v>
      </c>
      <c r="P53" s="41">
        <v>2.5</v>
      </c>
      <c r="Q53" s="42">
        <v>0.71699999999999997</v>
      </c>
      <c r="R53" s="42">
        <v>0.41799999999999998</v>
      </c>
      <c r="S53" s="41">
        <v>1.6040000000000001</v>
      </c>
      <c r="T53" s="41">
        <v>99.632000000000005</v>
      </c>
      <c r="U53" s="41">
        <f>R53/(O53+N53)</f>
        <v>3.0274498442818862E-2</v>
      </c>
      <c r="V53" s="41">
        <f>(J53)/(N53+O53)</f>
        <v>0.24407909031650615</v>
      </c>
      <c r="W53" s="41">
        <f>(R53+J53)/(O53+N53)</f>
        <v>0.27435358875932503</v>
      </c>
    </row>
    <row r="54" spans="1:23" x14ac:dyDescent="0.2">
      <c r="A54" s="37">
        <v>2003</v>
      </c>
      <c r="B54" s="37" t="s">
        <v>197</v>
      </c>
      <c r="C54" s="38" t="s">
        <v>96</v>
      </c>
      <c r="D54" s="37">
        <v>1997</v>
      </c>
      <c r="E54" s="39" t="s">
        <v>138</v>
      </c>
      <c r="F54" s="39" t="s">
        <v>133</v>
      </c>
      <c r="G54" s="41">
        <v>50.161999999999999</v>
      </c>
      <c r="H54" s="42">
        <v>3.4180000000000001</v>
      </c>
      <c r="I54" s="41">
        <v>13.224</v>
      </c>
      <c r="J54" s="41">
        <v>3.1379999999999999</v>
      </c>
      <c r="K54" s="41">
        <v>9.26</v>
      </c>
      <c r="L54" s="43">
        <f>K54+J54</f>
        <v>12.398</v>
      </c>
      <c r="M54" s="41">
        <v>0.19500000000000001</v>
      </c>
      <c r="N54" s="41">
        <v>5.2130000000000001</v>
      </c>
      <c r="O54" s="41">
        <v>9.9160000000000004</v>
      </c>
      <c r="P54" s="41">
        <v>2.41</v>
      </c>
      <c r="Q54" s="42">
        <v>0.56499999999999995</v>
      </c>
      <c r="R54" s="42">
        <v>0.34899999999999998</v>
      </c>
      <c r="S54" s="41">
        <v>1.391</v>
      </c>
      <c r="T54" s="41">
        <v>99.241</v>
      </c>
      <c r="U54" s="41">
        <f>R54/(O54+N54)</f>
        <v>2.3068279463282434E-2</v>
      </c>
      <c r="V54" s="41">
        <f>(J54)/(N54+O54)</f>
        <v>0.20741622050366842</v>
      </c>
      <c r="W54" s="41">
        <f>(R54+J54)/(O54+N54)</f>
        <v>0.23048449996695086</v>
      </c>
    </row>
    <row r="55" spans="1:23" x14ac:dyDescent="0.2">
      <c r="A55" s="37">
        <v>2003</v>
      </c>
      <c r="B55" s="37" t="s">
        <v>197</v>
      </c>
      <c r="C55" s="38" t="s">
        <v>96</v>
      </c>
      <c r="D55" s="37">
        <v>1997</v>
      </c>
      <c r="E55" s="39" t="s">
        <v>139</v>
      </c>
      <c r="F55" s="39" t="s">
        <v>140</v>
      </c>
      <c r="G55" s="41">
        <v>65.228999999999999</v>
      </c>
      <c r="H55" s="42">
        <v>0.83199999999999996</v>
      </c>
      <c r="I55" s="41">
        <v>13.326000000000001</v>
      </c>
      <c r="J55" s="41">
        <v>1.7689999999999999</v>
      </c>
      <c r="K55" s="41">
        <v>2.59</v>
      </c>
      <c r="L55" s="43">
        <f>K55+J55</f>
        <v>4.359</v>
      </c>
      <c r="M55" s="41">
        <v>0.17899999999999999</v>
      </c>
      <c r="N55" s="41">
        <v>0.52400000000000002</v>
      </c>
      <c r="O55" s="41">
        <v>1.0169999999999999</v>
      </c>
      <c r="P55" s="41">
        <v>4.3899999999999997</v>
      </c>
      <c r="Q55" s="42">
        <v>3.3530000000000002</v>
      </c>
      <c r="R55" s="42">
        <v>0.129</v>
      </c>
      <c r="S55" s="41">
        <v>6.1879999999999997</v>
      </c>
      <c r="T55" s="41">
        <v>99.528000000000006</v>
      </c>
      <c r="U55" s="41">
        <f>R55/(O55+N55)</f>
        <v>8.3711875405580796E-2</v>
      </c>
      <c r="V55" s="41">
        <f>(J55)/(N55+O55)</f>
        <v>1.1479558728098638</v>
      </c>
      <c r="W55" s="41">
        <f>(R55+J55)/(O55+N55)</f>
        <v>1.2316677482154446</v>
      </c>
    </row>
    <row r="56" spans="1:23" x14ac:dyDescent="0.2">
      <c r="A56" s="37">
        <v>2003</v>
      </c>
      <c r="B56" s="37" t="s">
        <v>197</v>
      </c>
      <c r="C56" s="38" t="s">
        <v>96</v>
      </c>
      <c r="D56" s="37">
        <v>1997</v>
      </c>
      <c r="E56" s="39" t="s">
        <v>141</v>
      </c>
      <c r="F56" s="39" t="s">
        <v>108</v>
      </c>
      <c r="G56" s="41">
        <v>51.703000000000003</v>
      </c>
      <c r="H56" s="42">
        <v>3.4660000000000002</v>
      </c>
      <c r="I56" s="41">
        <v>12.973000000000001</v>
      </c>
      <c r="J56" s="41">
        <v>6.4690000000000003</v>
      </c>
      <c r="K56" s="41">
        <v>5.68</v>
      </c>
      <c r="L56" s="43">
        <f>K56+J56</f>
        <v>12.149000000000001</v>
      </c>
      <c r="M56" s="41">
        <v>0.17199999999999999</v>
      </c>
      <c r="N56" s="41">
        <v>4.5679999999999996</v>
      </c>
      <c r="O56" s="41">
        <v>9.1270000000000007</v>
      </c>
      <c r="P56" s="41">
        <v>2.4700000000000002</v>
      </c>
      <c r="Q56" s="42">
        <v>0.66</v>
      </c>
      <c r="R56" s="42">
        <v>0.34200000000000003</v>
      </c>
      <c r="S56" s="41">
        <v>1.8720000000000001</v>
      </c>
      <c r="T56" s="41">
        <v>99.501999999999995</v>
      </c>
      <c r="U56" s="41">
        <f>R56/(O56+N56)</f>
        <v>2.4972617743702082E-2</v>
      </c>
      <c r="V56" s="41">
        <f>(J56)/(N56+O56)</f>
        <v>0.47236217597663382</v>
      </c>
      <c r="W56" s="41">
        <f>(R56+J56)/(O56+N56)</f>
        <v>0.4973347937203359</v>
      </c>
    </row>
    <row r="57" spans="1:23" x14ac:dyDescent="0.2">
      <c r="A57" s="37">
        <v>2003</v>
      </c>
      <c r="B57" s="37" t="s">
        <v>197</v>
      </c>
      <c r="C57" s="38" t="s">
        <v>96</v>
      </c>
      <c r="D57" s="37">
        <v>1997</v>
      </c>
      <c r="E57" s="39" t="s">
        <v>142</v>
      </c>
      <c r="F57" s="39" t="s">
        <v>122</v>
      </c>
      <c r="G57" s="41">
        <v>51.081000000000003</v>
      </c>
      <c r="H57" s="42">
        <v>3.524</v>
      </c>
      <c r="I57" s="41">
        <v>13.016</v>
      </c>
      <c r="J57" s="41">
        <v>3.7229999999999999</v>
      </c>
      <c r="K57" s="41">
        <v>9.77</v>
      </c>
      <c r="L57" s="43">
        <f>K57+J57</f>
        <v>13.492999999999999</v>
      </c>
      <c r="M57" s="41">
        <v>0.191</v>
      </c>
      <c r="N57" s="41">
        <v>4.2060000000000004</v>
      </c>
      <c r="O57" s="41">
        <v>8.4</v>
      </c>
      <c r="P57" s="41">
        <v>2.44</v>
      </c>
      <c r="Q57" s="42">
        <v>0.75800000000000001</v>
      </c>
      <c r="R57" s="42">
        <v>0.42699999999999999</v>
      </c>
      <c r="S57" s="41">
        <v>2.077</v>
      </c>
      <c r="T57" s="41">
        <v>99.614000000000004</v>
      </c>
      <c r="U57" s="41">
        <f>R57/(O57+N57)</f>
        <v>3.3872759003649049E-2</v>
      </c>
      <c r="V57" s="41">
        <f>(J57)/(N57+O57)</f>
        <v>0.29533555449785809</v>
      </c>
      <c r="W57" s="41">
        <f>(R57+J57)/(O57+N57)</f>
        <v>0.32920831350150714</v>
      </c>
    </row>
    <row r="58" spans="1:23" x14ac:dyDescent="0.2">
      <c r="A58" s="37">
        <v>2003</v>
      </c>
      <c r="B58" s="37" t="s">
        <v>197</v>
      </c>
      <c r="C58" s="38" t="s">
        <v>96</v>
      </c>
      <c r="D58" s="37">
        <v>1997</v>
      </c>
      <c r="E58" s="39" t="s">
        <v>143</v>
      </c>
      <c r="F58" s="39" t="s">
        <v>118</v>
      </c>
      <c r="G58" s="41">
        <v>50.948</v>
      </c>
      <c r="H58" s="42">
        <v>2.9420000000000002</v>
      </c>
      <c r="I58" s="41">
        <v>13.69</v>
      </c>
      <c r="J58" s="41">
        <v>3.4089999999999998</v>
      </c>
      <c r="K58" s="41">
        <v>9.23</v>
      </c>
      <c r="L58" s="43">
        <f>K58+J58</f>
        <v>12.638999999999999</v>
      </c>
      <c r="M58" s="41">
        <v>0.186</v>
      </c>
      <c r="N58" s="41">
        <v>4.82</v>
      </c>
      <c r="O58" s="41">
        <v>9.6039999999999992</v>
      </c>
      <c r="P58" s="41">
        <v>2.48</v>
      </c>
      <c r="Q58" s="42">
        <v>0.62</v>
      </c>
      <c r="R58" s="42">
        <v>0.33600000000000002</v>
      </c>
      <c r="S58" s="41">
        <v>1.7370000000000001</v>
      </c>
      <c r="T58" s="41">
        <v>100.003</v>
      </c>
      <c r="U58" s="41">
        <f>R58/(O58+N58)</f>
        <v>2.3294509151414313E-2</v>
      </c>
      <c r="V58" s="41">
        <f>(J58)/(N58+O58)</f>
        <v>0.23634220743205767</v>
      </c>
      <c r="W58" s="41">
        <f>(R58+J58)/(O58+N58)</f>
        <v>0.25963671658347198</v>
      </c>
    </row>
    <row r="59" spans="1:23" x14ac:dyDescent="0.2">
      <c r="A59" s="37">
        <v>2003</v>
      </c>
      <c r="B59" s="37" t="s">
        <v>197</v>
      </c>
      <c r="C59" s="38" t="s">
        <v>96</v>
      </c>
      <c r="D59" s="37">
        <v>1997</v>
      </c>
      <c r="E59" s="39" t="s">
        <v>148</v>
      </c>
      <c r="F59" s="39" t="s">
        <v>149</v>
      </c>
      <c r="G59" s="41">
        <v>50.451000000000001</v>
      </c>
      <c r="H59" s="42">
        <v>3.7109999999999999</v>
      </c>
      <c r="I59" s="41">
        <v>12.569000000000001</v>
      </c>
      <c r="J59" s="41">
        <v>4.8120000000000003</v>
      </c>
      <c r="K59" s="41">
        <v>9.0500000000000007</v>
      </c>
      <c r="L59" s="43">
        <f>K59+J59</f>
        <v>13.862000000000002</v>
      </c>
      <c r="M59" s="41">
        <v>0.187</v>
      </c>
      <c r="N59" s="41">
        <v>4.55</v>
      </c>
      <c r="O59" s="41">
        <v>8.6590000000000007</v>
      </c>
      <c r="P59" s="41">
        <v>2.34</v>
      </c>
      <c r="Q59" s="42">
        <v>0.61599999999999999</v>
      </c>
      <c r="R59" s="42">
        <v>0.39500000000000002</v>
      </c>
      <c r="S59" s="41">
        <v>2.427</v>
      </c>
      <c r="T59" s="41">
        <v>99.766999999999996</v>
      </c>
      <c r="U59" s="41">
        <f>R59/(O59+N59)</f>
        <v>2.9903853433265199E-2</v>
      </c>
      <c r="V59" s="41">
        <f>(J59)/(N59+O59)</f>
        <v>0.36429707017942314</v>
      </c>
      <c r="W59" s="41">
        <f>(R59+J59)/(O59+N59)</f>
        <v>0.39420092361268838</v>
      </c>
    </row>
    <row r="60" spans="1:23" x14ac:dyDescent="0.2">
      <c r="A60" s="37">
        <v>2003</v>
      </c>
      <c r="B60" s="37" t="s">
        <v>197</v>
      </c>
      <c r="C60" s="38" t="s">
        <v>96</v>
      </c>
      <c r="D60" s="37">
        <v>1997</v>
      </c>
      <c r="E60" s="39" t="s">
        <v>150</v>
      </c>
      <c r="F60" s="39" t="s">
        <v>151</v>
      </c>
      <c r="G60" s="41">
        <v>49.311</v>
      </c>
      <c r="H60" s="42">
        <v>3.488</v>
      </c>
      <c r="I60" s="41">
        <v>12.411</v>
      </c>
      <c r="J60" s="41">
        <v>6.5970000000000004</v>
      </c>
      <c r="K60" s="41">
        <v>8.7100000000000009</v>
      </c>
      <c r="L60" s="43">
        <f>K60+J60</f>
        <v>15.307000000000002</v>
      </c>
      <c r="M60" s="41">
        <v>0.307</v>
      </c>
      <c r="N60" s="41">
        <v>4.4379999999999997</v>
      </c>
      <c r="O60" s="41">
        <v>8.4459999999999997</v>
      </c>
      <c r="P60" s="41">
        <v>2.35</v>
      </c>
      <c r="Q60" s="42">
        <v>0.61699999999999999</v>
      </c>
      <c r="R60" s="42">
        <v>0.433</v>
      </c>
      <c r="S60" s="41">
        <v>2.2789999999999999</v>
      </c>
      <c r="T60" s="41">
        <v>99.388000000000005</v>
      </c>
      <c r="U60" s="41">
        <f>R60/(O60+N60)</f>
        <v>3.3607575287177893E-2</v>
      </c>
      <c r="V60" s="41">
        <f>(J60)/(N60+O60)</f>
        <v>0.51203042533374732</v>
      </c>
      <c r="W60" s="41">
        <f>(R60+J60)/(O60+N60)</f>
        <v>0.54563800062092516</v>
      </c>
    </row>
    <row r="61" spans="1:23" x14ac:dyDescent="0.2">
      <c r="A61" s="37">
        <v>2003</v>
      </c>
      <c r="B61" s="37" t="s">
        <v>197</v>
      </c>
      <c r="C61" s="38" t="s">
        <v>96</v>
      </c>
      <c r="D61" s="37">
        <v>1997</v>
      </c>
      <c r="E61" s="39" t="s">
        <v>152</v>
      </c>
      <c r="F61" s="39" t="s">
        <v>117</v>
      </c>
      <c r="G61" s="41">
        <v>49.81</v>
      </c>
      <c r="H61" s="42">
        <v>3.613</v>
      </c>
      <c r="I61" s="41">
        <v>13.157</v>
      </c>
      <c r="J61" s="41">
        <v>4.4909999999999997</v>
      </c>
      <c r="K61" s="41">
        <v>8.93</v>
      </c>
      <c r="L61" s="43">
        <f>K61+J61</f>
        <v>13.420999999999999</v>
      </c>
      <c r="M61" s="41">
        <v>0.188</v>
      </c>
      <c r="N61" s="41">
        <v>4.26</v>
      </c>
      <c r="O61" s="41">
        <v>8.9209999999999994</v>
      </c>
      <c r="P61" s="41">
        <v>2.54</v>
      </c>
      <c r="Q61" s="42">
        <v>0.76400000000000001</v>
      </c>
      <c r="R61" s="42">
        <v>0.42899999999999999</v>
      </c>
      <c r="S61" s="41">
        <v>2.214</v>
      </c>
      <c r="T61" s="41">
        <v>99.317999999999998</v>
      </c>
      <c r="U61" s="41">
        <f>R61/(O61+N61)</f>
        <v>3.254684773537668E-2</v>
      </c>
      <c r="V61" s="41">
        <f>(J61)/(N61+O61)</f>
        <v>0.34071769971929294</v>
      </c>
      <c r="W61" s="41">
        <f>(R61+J61)/(O61+N61)</f>
        <v>0.37326454745466964</v>
      </c>
    </row>
    <row r="62" spans="1:23" x14ac:dyDescent="0.2">
      <c r="A62" s="37">
        <v>2003</v>
      </c>
      <c r="B62" s="37" t="s">
        <v>197</v>
      </c>
      <c r="C62" s="38" t="s">
        <v>96</v>
      </c>
      <c r="D62" s="37">
        <v>1997</v>
      </c>
      <c r="E62" s="39" t="s">
        <v>153</v>
      </c>
      <c r="F62" s="39" t="s">
        <v>108</v>
      </c>
      <c r="G62" s="41">
        <v>50.715000000000003</v>
      </c>
      <c r="H62" s="42">
        <v>4.0229999999999997</v>
      </c>
      <c r="I62" s="41">
        <v>12.526</v>
      </c>
      <c r="J62" s="41">
        <v>4.069</v>
      </c>
      <c r="K62" s="41">
        <v>9.8000000000000007</v>
      </c>
      <c r="L62" s="43">
        <f>K62+J62</f>
        <v>13.869</v>
      </c>
      <c r="M62" s="41">
        <v>0.19400000000000001</v>
      </c>
      <c r="N62" s="41">
        <v>3.9079999999999999</v>
      </c>
      <c r="O62" s="41">
        <v>8.2059999999999995</v>
      </c>
      <c r="P62" s="41">
        <v>2.56</v>
      </c>
      <c r="Q62" s="42">
        <v>0.83199999999999996</v>
      </c>
      <c r="R62" s="42">
        <v>0.42799999999999999</v>
      </c>
      <c r="S62" s="41">
        <v>2.3210000000000002</v>
      </c>
      <c r="T62" s="41">
        <v>99.581999999999994</v>
      </c>
      <c r="U62" s="41">
        <f>R62/(O62+N62)</f>
        <v>3.5331021958065048E-2</v>
      </c>
      <c r="V62" s="41">
        <f>(J62)/(N62+O62)</f>
        <v>0.33589235595179134</v>
      </c>
      <c r="W62" s="41">
        <f>(R62+J62)/(O62+N62)</f>
        <v>0.37122337790985638</v>
      </c>
    </row>
    <row r="63" spans="1:23" x14ac:dyDescent="0.2">
      <c r="A63" s="37">
        <v>2003</v>
      </c>
      <c r="B63" s="37" t="s">
        <v>197</v>
      </c>
      <c r="C63" s="38" t="s">
        <v>96</v>
      </c>
      <c r="D63" s="37">
        <v>1997</v>
      </c>
      <c r="E63" s="39" t="s">
        <v>154</v>
      </c>
      <c r="F63" s="39" t="s">
        <v>155</v>
      </c>
      <c r="G63" s="41">
        <v>49.970999999999997</v>
      </c>
      <c r="H63" s="42">
        <v>3.3090000000000002</v>
      </c>
      <c r="I63" s="41">
        <v>12.926</v>
      </c>
      <c r="J63" s="41">
        <v>3.5960000000000001</v>
      </c>
      <c r="K63" s="41">
        <v>10.33</v>
      </c>
      <c r="L63" s="43">
        <f>K63+J63</f>
        <v>13.926</v>
      </c>
      <c r="M63" s="41">
        <v>0.20799999999999999</v>
      </c>
      <c r="N63" s="41">
        <v>4.766</v>
      </c>
      <c r="O63" s="41">
        <v>9.1679999999999993</v>
      </c>
      <c r="P63" s="41">
        <v>2.58</v>
      </c>
      <c r="Q63" s="42">
        <v>0.68899999999999995</v>
      </c>
      <c r="R63" s="42">
        <v>0.38500000000000001</v>
      </c>
      <c r="S63" s="41">
        <v>1.73</v>
      </c>
      <c r="T63" s="41">
        <v>99.659000000000006</v>
      </c>
      <c r="U63" s="41">
        <f>R63/(O63+N63)</f>
        <v>2.7630256925505959E-2</v>
      </c>
      <c r="V63" s="41">
        <f>(J63)/(N63+O63)</f>
        <v>0.25807377637433615</v>
      </c>
      <c r="W63" s="41">
        <f>(R63+J63)/(O63+N63)</f>
        <v>0.28570403329984212</v>
      </c>
    </row>
    <row r="64" spans="1:23" x14ac:dyDescent="0.2">
      <c r="A64" s="37">
        <v>2003</v>
      </c>
      <c r="B64" s="37" t="s">
        <v>197</v>
      </c>
      <c r="C64" s="38" t="s">
        <v>96</v>
      </c>
      <c r="D64" s="37">
        <v>1997</v>
      </c>
      <c r="E64" s="39" t="s">
        <v>157</v>
      </c>
      <c r="F64" s="39" t="s">
        <v>117</v>
      </c>
      <c r="G64" s="41">
        <v>48.960999999999999</v>
      </c>
      <c r="H64" s="42">
        <v>2.8370000000000002</v>
      </c>
      <c r="I64" s="41">
        <v>13.159000000000001</v>
      </c>
      <c r="J64" s="41">
        <v>6.9390000000000001</v>
      </c>
      <c r="K64" s="41">
        <v>7.75</v>
      </c>
      <c r="L64" s="43">
        <f>K64+J64</f>
        <v>14.689</v>
      </c>
      <c r="M64" s="41">
        <v>0.23599999999999999</v>
      </c>
      <c r="N64" s="41">
        <v>4.2889999999999997</v>
      </c>
      <c r="O64" s="41">
        <v>8.4849999999999994</v>
      </c>
      <c r="P64" s="41">
        <v>2.62</v>
      </c>
      <c r="Q64" s="42">
        <v>0.65700000000000003</v>
      </c>
      <c r="R64" s="42">
        <v>0.38100000000000001</v>
      </c>
      <c r="S64" s="41">
        <v>2.883</v>
      </c>
      <c r="T64" s="41">
        <v>99.197999999999993</v>
      </c>
      <c r="U64" s="41">
        <f>R64/(O64+N64)</f>
        <v>2.9826209488022549E-2</v>
      </c>
      <c r="V64" s="41">
        <f>(J64)/(N64+O64)</f>
        <v>0.54321277595115081</v>
      </c>
      <c r="W64" s="41">
        <f>(R64+J64)/(O64+N64)</f>
        <v>0.57303898543917342</v>
      </c>
    </row>
    <row r="65" spans="1:23" x14ac:dyDescent="0.2">
      <c r="A65" s="37">
        <v>2003</v>
      </c>
      <c r="B65" s="37" t="s">
        <v>197</v>
      </c>
      <c r="C65" s="38" t="s">
        <v>96</v>
      </c>
      <c r="D65" s="37">
        <v>1997</v>
      </c>
      <c r="E65" s="39" t="s">
        <v>159</v>
      </c>
      <c r="F65" s="39" t="s">
        <v>160</v>
      </c>
      <c r="G65" s="41">
        <v>49.043999999999997</v>
      </c>
      <c r="H65" s="42">
        <v>3.3660000000000001</v>
      </c>
      <c r="I65" s="41">
        <v>13.762</v>
      </c>
      <c r="J65" s="41">
        <v>5.9950000000000001</v>
      </c>
      <c r="K65" s="41">
        <v>7.46</v>
      </c>
      <c r="L65" s="43">
        <f>K65+J65</f>
        <v>13.455</v>
      </c>
      <c r="M65" s="41">
        <v>0.19800000000000001</v>
      </c>
      <c r="N65" s="41">
        <v>4.3840000000000003</v>
      </c>
      <c r="O65" s="41">
        <v>9.4130000000000003</v>
      </c>
      <c r="P65" s="41">
        <v>2.52</v>
      </c>
      <c r="Q65" s="42">
        <v>0.57599999999999996</v>
      </c>
      <c r="R65" s="42">
        <v>0.495</v>
      </c>
      <c r="S65" s="41">
        <v>2.29</v>
      </c>
      <c r="T65" s="41">
        <v>99.503</v>
      </c>
      <c r="U65" s="41">
        <f>R65/(O65+N65)</f>
        <v>3.587736464448793E-2</v>
      </c>
      <c r="V65" s="41">
        <f>(J65)/(N65+O65)</f>
        <v>0.43451474958324271</v>
      </c>
      <c r="W65" s="41">
        <f>(R65+J65)/(O65+N65)</f>
        <v>0.47039211422773064</v>
      </c>
    </row>
    <row r="66" spans="1:23" x14ac:dyDescent="0.2">
      <c r="A66" s="37">
        <v>2003</v>
      </c>
      <c r="B66" s="37" t="s">
        <v>197</v>
      </c>
      <c r="C66" s="38" t="s">
        <v>96</v>
      </c>
      <c r="D66" s="37">
        <v>1997</v>
      </c>
      <c r="E66" s="39" t="s">
        <v>161</v>
      </c>
      <c r="F66" s="39" t="s">
        <v>160</v>
      </c>
      <c r="G66" s="41">
        <v>49.649000000000001</v>
      </c>
      <c r="H66" s="42">
        <v>3.3759999999999999</v>
      </c>
      <c r="I66" s="41">
        <v>13.109</v>
      </c>
      <c r="J66" s="41">
        <v>3.7410000000000001</v>
      </c>
      <c r="K66" s="41">
        <v>9.4499999999999993</v>
      </c>
      <c r="L66" s="43">
        <f>K66+J66</f>
        <v>13.190999999999999</v>
      </c>
      <c r="M66" s="41">
        <v>0.19600000000000001</v>
      </c>
      <c r="N66" s="41">
        <v>4.83</v>
      </c>
      <c r="O66" s="41">
        <v>9.4949999999999992</v>
      </c>
      <c r="P66" s="41">
        <v>2.63</v>
      </c>
      <c r="Q66" s="42">
        <v>0.70299999999999996</v>
      </c>
      <c r="R66" s="42">
        <v>0.34399999999999997</v>
      </c>
      <c r="S66" s="41">
        <v>1.992</v>
      </c>
      <c r="T66" s="41">
        <v>99.515000000000001</v>
      </c>
      <c r="U66" s="41">
        <f>R66/(O66+N66)</f>
        <v>2.4013961605584642E-2</v>
      </c>
      <c r="V66" s="41">
        <f>(J66)/(N66+O66)</f>
        <v>0.26115183246073298</v>
      </c>
      <c r="W66" s="41">
        <f>(R66+J66)/(O66+N66)</f>
        <v>0.28516579406631765</v>
      </c>
    </row>
    <row r="67" spans="1:23" x14ac:dyDescent="0.2">
      <c r="A67" s="37">
        <v>2003</v>
      </c>
      <c r="B67" s="37" t="s">
        <v>197</v>
      </c>
      <c r="C67" s="38" t="s">
        <v>96</v>
      </c>
      <c r="D67" s="37">
        <v>1997</v>
      </c>
      <c r="E67" s="39" t="s">
        <v>165</v>
      </c>
      <c r="F67" s="39" t="s">
        <v>160</v>
      </c>
      <c r="G67" s="41">
        <v>49.561999999999998</v>
      </c>
      <c r="H67" s="42">
        <v>3.1920000000000002</v>
      </c>
      <c r="I67" s="41">
        <v>13.173999999999999</v>
      </c>
      <c r="J67" s="41">
        <v>5.6779999999999999</v>
      </c>
      <c r="K67" s="41">
        <v>8.58</v>
      </c>
      <c r="L67" s="43">
        <f>K67+J67</f>
        <v>14.257999999999999</v>
      </c>
      <c r="M67" s="41">
        <v>0.20899999999999999</v>
      </c>
      <c r="N67" s="41">
        <v>4.4980000000000002</v>
      </c>
      <c r="O67" s="41">
        <v>8.2750000000000004</v>
      </c>
      <c r="P67" s="41">
        <v>2.4900000000000002</v>
      </c>
      <c r="Q67" s="42">
        <v>0.66900000000000004</v>
      </c>
      <c r="R67" s="42">
        <v>0.41899999999999998</v>
      </c>
      <c r="S67" s="41">
        <v>2.7650000000000001</v>
      </c>
      <c r="T67" s="41">
        <v>99.512</v>
      </c>
      <c r="U67" s="41">
        <f>R67/(O67+N67)</f>
        <v>3.2803570030533157E-2</v>
      </c>
      <c r="V67" s="41">
        <f>(J67)/(N67+O67)</f>
        <v>0.44453143349252328</v>
      </c>
      <c r="W67" s="41">
        <f>(R67+J67)/(O67+N67)</f>
        <v>0.47733500352305641</v>
      </c>
    </row>
    <row r="68" spans="1:23" x14ac:dyDescent="0.2">
      <c r="A68" s="37">
        <v>2003</v>
      </c>
      <c r="B68" s="37" t="s">
        <v>197</v>
      </c>
      <c r="C68" s="38" t="s">
        <v>96</v>
      </c>
      <c r="D68" s="37">
        <v>1997</v>
      </c>
      <c r="E68" s="39" t="s">
        <v>168</v>
      </c>
      <c r="F68" s="39" t="s">
        <v>122</v>
      </c>
      <c r="G68" s="41">
        <v>52.305</v>
      </c>
      <c r="H68" s="42">
        <v>3.806</v>
      </c>
      <c r="I68" s="41">
        <v>11.714</v>
      </c>
      <c r="J68" s="41">
        <v>4.5570000000000004</v>
      </c>
      <c r="K68" s="41">
        <v>8.09</v>
      </c>
      <c r="L68" s="43">
        <f>K68+J68</f>
        <v>12.647</v>
      </c>
      <c r="M68" s="41">
        <v>0.17499999999999999</v>
      </c>
      <c r="N68" s="41">
        <v>4.1970000000000001</v>
      </c>
      <c r="O68" s="41">
        <v>7.8310000000000004</v>
      </c>
      <c r="P68" s="41">
        <v>2.08</v>
      </c>
      <c r="Q68" s="42">
        <v>0.622</v>
      </c>
      <c r="R68" s="42">
        <v>0.40699999999999997</v>
      </c>
      <c r="S68" s="41">
        <v>3.71</v>
      </c>
      <c r="T68" s="41">
        <v>99.495000000000005</v>
      </c>
      <c r="U68" s="41">
        <f>R68/(O68+N68)</f>
        <v>3.3837712005320916E-2</v>
      </c>
      <c r="V68" s="41">
        <f>(J68)/(N68+O68)</f>
        <v>0.37886597938144334</v>
      </c>
      <c r="W68" s="41">
        <f>(R68+J68)/(O68+N68)</f>
        <v>0.41270369138676422</v>
      </c>
    </row>
    <row r="69" spans="1:23" x14ac:dyDescent="0.2">
      <c r="A69" s="37">
        <v>2003</v>
      </c>
      <c r="B69" s="37" t="s">
        <v>197</v>
      </c>
      <c r="C69" s="38" t="s">
        <v>96</v>
      </c>
      <c r="D69" s="37">
        <v>1997</v>
      </c>
      <c r="E69" s="39" t="s">
        <v>169</v>
      </c>
      <c r="F69" s="39" t="s">
        <v>170</v>
      </c>
      <c r="G69" s="41">
        <v>50.042999999999999</v>
      </c>
      <c r="H69" s="42">
        <v>4.5369999999999999</v>
      </c>
      <c r="I69" s="41">
        <v>12.942</v>
      </c>
      <c r="J69" s="41">
        <v>3.1989999999999998</v>
      </c>
      <c r="K69" s="41">
        <v>9.07</v>
      </c>
      <c r="L69" s="43">
        <f>K69+J69</f>
        <v>12.269</v>
      </c>
      <c r="M69" s="41">
        <v>0.19</v>
      </c>
      <c r="N69" s="41">
        <v>4.4189999999999996</v>
      </c>
      <c r="O69" s="41">
        <v>8.8729999999999993</v>
      </c>
      <c r="P69" s="41">
        <v>2.5499999999999998</v>
      </c>
      <c r="Q69" s="42">
        <v>0.86399999999999999</v>
      </c>
      <c r="R69" s="42">
        <v>0.47599999999999998</v>
      </c>
      <c r="S69" s="41">
        <v>2.0190000000000001</v>
      </c>
      <c r="T69" s="41">
        <v>99.182000000000002</v>
      </c>
      <c r="U69" s="41">
        <f>R69/(O69+N69)</f>
        <v>3.5811014143845923E-2</v>
      </c>
      <c r="V69" s="41">
        <f>(J69)/(N69+O69)</f>
        <v>0.24067108034908219</v>
      </c>
      <c r="W69" s="41">
        <f>(R69+J69)/(O69+N69)</f>
        <v>0.2764820944929281</v>
      </c>
    </row>
    <row r="70" spans="1:23" x14ac:dyDescent="0.2">
      <c r="A70" s="37">
        <v>2003</v>
      </c>
      <c r="B70" s="37" t="s">
        <v>197</v>
      </c>
      <c r="C70" s="38" t="s">
        <v>96</v>
      </c>
      <c r="D70" s="37">
        <v>1997</v>
      </c>
      <c r="E70" s="39" t="s">
        <v>187</v>
      </c>
      <c r="F70" s="39" t="s">
        <v>188</v>
      </c>
      <c r="G70" s="41">
        <v>50.625</v>
      </c>
      <c r="H70" s="42">
        <v>3.738</v>
      </c>
      <c r="I70" s="41">
        <v>13.025</v>
      </c>
      <c r="J70" s="41">
        <v>5.0309999999999997</v>
      </c>
      <c r="K70" s="41">
        <v>8.9700000000000006</v>
      </c>
      <c r="L70" s="43">
        <f>K70+J70</f>
        <v>14.001000000000001</v>
      </c>
      <c r="M70" s="41">
        <v>0.30399999999999999</v>
      </c>
      <c r="N70" s="41">
        <v>3.6440000000000001</v>
      </c>
      <c r="O70" s="41">
        <v>7.65</v>
      </c>
      <c r="P70" s="41">
        <v>2.4</v>
      </c>
      <c r="Q70" s="42">
        <v>0.80600000000000005</v>
      </c>
      <c r="R70" s="44">
        <v>0.49</v>
      </c>
      <c r="S70" s="41">
        <v>2.8279999999999998</v>
      </c>
      <c r="T70" s="41">
        <v>99.512</v>
      </c>
      <c r="U70" s="41">
        <f>R70/(O70+N70)</f>
        <v>4.3385868602797945E-2</v>
      </c>
      <c r="V70" s="41">
        <f>(J70)/(N70+O70)</f>
        <v>0.44545776518505398</v>
      </c>
      <c r="W70" s="41">
        <f>(R70+J70)/(O70+N70)</f>
        <v>0.48884363378785195</v>
      </c>
    </row>
    <row r="71" spans="1:23" x14ac:dyDescent="0.2">
      <c r="A71" s="37">
        <v>2003</v>
      </c>
      <c r="B71" s="37" t="s">
        <v>197</v>
      </c>
      <c r="C71" s="38" t="s">
        <v>96</v>
      </c>
      <c r="D71" s="37">
        <v>1997</v>
      </c>
      <c r="E71" s="39" t="s">
        <v>190</v>
      </c>
      <c r="F71" s="39" t="s">
        <v>151</v>
      </c>
      <c r="G71" s="41">
        <v>49.201000000000001</v>
      </c>
      <c r="H71" s="42">
        <v>3.7320000000000002</v>
      </c>
      <c r="I71" s="41">
        <v>11.865</v>
      </c>
      <c r="J71" s="41">
        <v>15.83</v>
      </c>
      <c r="K71" s="43"/>
      <c r="L71" s="43">
        <f>K71+J71</f>
        <v>15.83</v>
      </c>
      <c r="M71" s="41">
        <v>0.23200000000000001</v>
      </c>
      <c r="N71" s="41">
        <v>4.54</v>
      </c>
      <c r="O71" s="41">
        <v>9.1780000000000008</v>
      </c>
      <c r="P71" s="41">
        <v>2.4500000000000002</v>
      </c>
      <c r="Q71" s="42">
        <v>0.68700000000000006</v>
      </c>
      <c r="R71" s="42">
        <v>0.45300000000000001</v>
      </c>
      <c r="S71" s="41">
        <v>0.57999999999999996</v>
      </c>
      <c r="T71" s="41">
        <v>98.738</v>
      </c>
      <c r="U71" s="41">
        <f>R71/(O71+N71)</f>
        <v>3.3022306458667446E-2</v>
      </c>
      <c r="V71" s="41">
        <f>(J71)/(N71+O71)</f>
        <v>1.1539583029596152</v>
      </c>
      <c r="W71" s="41">
        <f>(R71+J71)/(O71+N71)</f>
        <v>1.1869806094182827</v>
      </c>
    </row>
    <row r="72" spans="1:23" x14ac:dyDescent="0.2">
      <c r="A72" s="37">
        <v>2003</v>
      </c>
      <c r="B72" s="37" t="s">
        <v>197</v>
      </c>
      <c r="C72" s="38" t="s">
        <v>96</v>
      </c>
      <c r="D72" s="37">
        <v>1998</v>
      </c>
      <c r="E72" s="39" t="s">
        <v>138</v>
      </c>
      <c r="F72" s="39" t="s">
        <v>133</v>
      </c>
      <c r="G72" s="41">
        <v>49.921999999999997</v>
      </c>
      <c r="H72" s="42">
        <v>3.4180000000000001</v>
      </c>
      <c r="I72" s="41">
        <v>13.398</v>
      </c>
      <c r="J72" s="41">
        <v>2.9329999999999998</v>
      </c>
      <c r="K72" s="41">
        <v>9.68</v>
      </c>
      <c r="L72" s="43">
        <f>K72+J72</f>
        <v>12.613</v>
      </c>
      <c r="M72" s="41">
        <v>0.20100000000000001</v>
      </c>
      <c r="N72" s="41">
        <v>5.3860000000000001</v>
      </c>
      <c r="O72" s="41">
        <v>10.057</v>
      </c>
      <c r="P72" s="41">
        <v>2.39</v>
      </c>
      <c r="Q72" s="42">
        <v>0.53100000000000003</v>
      </c>
      <c r="R72" s="42">
        <v>0.33300000000000002</v>
      </c>
      <c r="S72" s="41">
        <v>1.2669999999999999</v>
      </c>
      <c r="T72" s="41">
        <v>99.516000000000005</v>
      </c>
      <c r="U72" s="41">
        <f>R72/(O72+N72)</f>
        <v>2.156316777828142E-2</v>
      </c>
      <c r="V72" s="41">
        <f>(J72)/(N72+O72)</f>
        <v>0.18992423751861681</v>
      </c>
      <c r="W72" s="41">
        <f>(R72+J72)/(O72+N72)</f>
        <v>0.21148740529689825</v>
      </c>
    </row>
    <row r="73" spans="1:23" x14ac:dyDescent="0.2">
      <c r="A73" s="37">
        <v>2003</v>
      </c>
      <c r="B73" s="37" t="s">
        <v>197</v>
      </c>
      <c r="C73" s="38" t="s">
        <v>96</v>
      </c>
      <c r="D73" s="37">
        <v>1998</v>
      </c>
      <c r="E73" s="39" t="s">
        <v>156</v>
      </c>
      <c r="F73" s="39" t="s">
        <v>133</v>
      </c>
      <c r="G73" s="41">
        <v>49.518000000000001</v>
      </c>
      <c r="H73" s="42">
        <v>2.9129999999999998</v>
      </c>
      <c r="I73" s="41">
        <v>13.489000000000001</v>
      </c>
      <c r="J73" s="41">
        <v>4.1079999999999997</v>
      </c>
      <c r="K73" s="41">
        <v>9.0399999999999991</v>
      </c>
      <c r="L73" s="43">
        <f>K73+J73</f>
        <v>13.148</v>
      </c>
      <c r="M73" s="41">
        <v>0.19500000000000001</v>
      </c>
      <c r="N73" s="41">
        <v>5.1210000000000004</v>
      </c>
      <c r="O73" s="41">
        <v>9.7970000000000006</v>
      </c>
      <c r="P73" s="41">
        <v>2.52</v>
      </c>
      <c r="Q73" s="42">
        <v>0.67200000000000004</v>
      </c>
      <c r="R73" s="42">
        <v>0.28899999999999998</v>
      </c>
      <c r="S73" s="41">
        <v>1.8160000000000001</v>
      </c>
      <c r="T73" s="41">
        <v>99.477999999999994</v>
      </c>
      <c r="U73" s="41">
        <f>R73/(O73+N73)</f>
        <v>1.9372570049604503E-2</v>
      </c>
      <c r="V73" s="41">
        <f>(J73)/(N73+O73)</f>
        <v>0.27537203378468961</v>
      </c>
      <c r="W73" s="41">
        <f>(R73+J73)/(O73+N73)</f>
        <v>0.29474460383429407</v>
      </c>
    </row>
    <row r="74" spans="1:23" x14ac:dyDescent="0.2">
      <c r="A74" s="37">
        <v>2003</v>
      </c>
      <c r="B74" s="37" t="s">
        <v>197</v>
      </c>
      <c r="C74" s="38" t="s">
        <v>96</v>
      </c>
      <c r="D74" s="37">
        <v>1998</v>
      </c>
      <c r="E74" s="39" t="s">
        <v>158</v>
      </c>
      <c r="F74" s="39" t="s">
        <v>151</v>
      </c>
      <c r="G74" s="41">
        <v>50.680999999999997</v>
      </c>
      <c r="H74" s="42">
        <v>3.37</v>
      </c>
      <c r="I74" s="41">
        <v>13.429</v>
      </c>
      <c r="J74" s="41">
        <v>4.4809999999999999</v>
      </c>
      <c r="K74" s="41">
        <v>8.48</v>
      </c>
      <c r="L74" s="43">
        <f>K74+J74</f>
        <v>12.961</v>
      </c>
      <c r="M74" s="41">
        <v>0.187</v>
      </c>
      <c r="N74" s="41">
        <v>4.6660000000000004</v>
      </c>
      <c r="O74" s="41">
        <v>8.407</v>
      </c>
      <c r="P74" s="41">
        <v>2.4500000000000002</v>
      </c>
      <c r="Q74" s="42">
        <v>0.71499999999999997</v>
      </c>
      <c r="R74" s="42">
        <v>0.41399999999999998</v>
      </c>
      <c r="S74" s="41">
        <v>2.5139999999999998</v>
      </c>
      <c r="T74" s="41">
        <v>99.793999999999997</v>
      </c>
      <c r="U74" s="41">
        <f>R74/(O74+N74)</f>
        <v>3.1668324026619746E-2</v>
      </c>
      <c r="V74" s="41">
        <f>(J74)/(N74+O74)</f>
        <v>0.34276753614319588</v>
      </c>
      <c r="W74" s="41">
        <f>(R74+J74)/(O74+N74)</f>
        <v>0.37443586016981562</v>
      </c>
    </row>
    <row r="75" spans="1:23" x14ac:dyDescent="0.2">
      <c r="A75" s="37">
        <v>2003</v>
      </c>
      <c r="B75" s="37" t="s">
        <v>197</v>
      </c>
      <c r="C75" s="38" t="s">
        <v>96</v>
      </c>
      <c r="D75" s="37">
        <v>1998</v>
      </c>
      <c r="E75" s="39" t="s">
        <v>159</v>
      </c>
      <c r="F75" s="39" t="s">
        <v>160</v>
      </c>
      <c r="G75" s="41">
        <v>49.712000000000003</v>
      </c>
      <c r="H75" s="42">
        <v>3.3860000000000001</v>
      </c>
      <c r="I75" s="41">
        <v>13.561999999999999</v>
      </c>
      <c r="J75" s="41">
        <v>3.22</v>
      </c>
      <c r="K75" s="41">
        <v>9.7100000000000009</v>
      </c>
      <c r="L75" s="43">
        <f>K75+J75</f>
        <v>12.930000000000001</v>
      </c>
      <c r="M75" s="41">
        <v>0.19700000000000001</v>
      </c>
      <c r="N75" s="41">
        <v>4.9169999999999998</v>
      </c>
      <c r="O75" s="41">
        <v>9.5090000000000003</v>
      </c>
      <c r="P75" s="41">
        <v>2.56</v>
      </c>
      <c r="Q75" s="42">
        <v>0.65700000000000003</v>
      </c>
      <c r="R75" s="42">
        <v>0.33200000000000002</v>
      </c>
      <c r="S75" s="41">
        <v>1.841</v>
      </c>
      <c r="T75" s="41">
        <v>99.602999999999994</v>
      </c>
      <c r="U75" s="41">
        <f>R75/(O75+N75)</f>
        <v>2.3014002495494248E-2</v>
      </c>
      <c r="V75" s="41">
        <f>(J75)/(N75+O75)</f>
        <v>0.22320809649244422</v>
      </c>
      <c r="W75" s="41">
        <f>(R75+J75)/(O75+N75)</f>
        <v>0.24622209898793845</v>
      </c>
    </row>
    <row r="76" spans="1:23" x14ac:dyDescent="0.2">
      <c r="A76" s="37">
        <v>2003</v>
      </c>
      <c r="B76" s="37" t="s">
        <v>197</v>
      </c>
      <c r="C76" s="38" t="s">
        <v>96</v>
      </c>
      <c r="D76" s="37">
        <v>1998</v>
      </c>
      <c r="E76" s="39" t="s">
        <v>162</v>
      </c>
      <c r="F76" s="39" t="s">
        <v>133</v>
      </c>
      <c r="G76" s="41">
        <v>49.887</v>
      </c>
      <c r="H76" s="42">
        <v>3.6059999999999999</v>
      </c>
      <c r="I76" s="41">
        <v>13.3</v>
      </c>
      <c r="J76" s="41">
        <v>5.0759999999999996</v>
      </c>
      <c r="K76" s="41">
        <v>8.77</v>
      </c>
      <c r="L76" s="43">
        <f>K76+J76</f>
        <v>13.846</v>
      </c>
      <c r="M76" s="41">
        <v>0.189</v>
      </c>
      <c r="N76" s="41">
        <v>4.3280000000000003</v>
      </c>
      <c r="O76" s="41">
        <v>8.6630000000000003</v>
      </c>
      <c r="P76" s="41">
        <v>2.58</v>
      </c>
      <c r="Q76" s="42">
        <v>0.73099999999999998</v>
      </c>
      <c r="R76" s="42">
        <v>0.38700000000000001</v>
      </c>
      <c r="S76" s="41">
        <v>2.476</v>
      </c>
      <c r="T76" s="41">
        <v>99.992999999999995</v>
      </c>
      <c r="U76" s="41">
        <f>R76/(O76+N76)</f>
        <v>2.9789854514664E-2</v>
      </c>
      <c r="V76" s="41">
        <f>(J76)/(N76+O76)</f>
        <v>0.39073204526210453</v>
      </c>
      <c r="W76" s="41">
        <f>(R76+J76)/(O76+N76)</f>
        <v>0.42052189977676846</v>
      </c>
    </row>
    <row r="77" spans="1:23" x14ac:dyDescent="0.2">
      <c r="A77" s="37">
        <v>2003</v>
      </c>
      <c r="B77" s="37" t="s">
        <v>197</v>
      </c>
      <c r="C77" s="38" t="s">
        <v>96</v>
      </c>
      <c r="D77" s="37">
        <v>1998</v>
      </c>
      <c r="E77" s="39" t="s">
        <v>163</v>
      </c>
      <c r="F77" s="39" t="s">
        <v>110</v>
      </c>
      <c r="G77" s="41">
        <v>50.198999999999998</v>
      </c>
      <c r="H77" s="42">
        <v>3.25</v>
      </c>
      <c r="I77" s="41">
        <v>13.477</v>
      </c>
      <c r="J77" s="41">
        <v>4.6719999999999997</v>
      </c>
      <c r="K77" s="41">
        <v>9</v>
      </c>
      <c r="L77" s="43">
        <f>K77+J77</f>
        <v>13.672000000000001</v>
      </c>
      <c r="M77" s="41">
        <v>0.188</v>
      </c>
      <c r="N77" s="41">
        <v>4.2649999999999997</v>
      </c>
      <c r="O77" s="41">
        <v>8.6920000000000002</v>
      </c>
      <c r="P77" s="41">
        <v>2.7</v>
      </c>
      <c r="Q77" s="42">
        <v>0.65500000000000003</v>
      </c>
      <c r="R77" s="42">
        <v>0.374</v>
      </c>
      <c r="S77" s="41">
        <v>2.1619999999999999</v>
      </c>
      <c r="T77" s="41">
        <v>99.634</v>
      </c>
      <c r="U77" s="41">
        <f>R77/(O77+N77)</f>
        <v>2.8864706336343287E-2</v>
      </c>
      <c r="V77" s="41">
        <f>(J77)/(N77+O77)</f>
        <v>0.36057729412672684</v>
      </c>
      <c r="W77" s="41">
        <f>(R77+J77)/(O77+N77)</f>
        <v>0.38944200046307009</v>
      </c>
    </row>
    <row r="78" spans="1:23" x14ac:dyDescent="0.2">
      <c r="A78" s="37">
        <v>2003</v>
      </c>
      <c r="B78" s="37" t="s">
        <v>197</v>
      </c>
      <c r="C78" s="38" t="s">
        <v>96</v>
      </c>
      <c r="D78" s="37">
        <v>1998</v>
      </c>
      <c r="E78" s="39" t="s">
        <v>164</v>
      </c>
      <c r="F78" s="39" t="s">
        <v>149</v>
      </c>
      <c r="G78" s="41">
        <v>50.832999999999998</v>
      </c>
      <c r="H78" s="42">
        <v>3.3660000000000001</v>
      </c>
      <c r="I78" s="41">
        <v>13.47</v>
      </c>
      <c r="J78" s="41">
        <v>3.6259999999999999</v>
      </c>
      <c r="K78" s="41">
        <v>8.8699999999999992</v>
      </c>
      <c r="L78" s="43">
        <f>K78+J78</f>
        <v>12.495999999999999</v>
      </c>
      <c r="M78" s="41">
        <v>0.184</v>
      </c>
      <c r="N78" s="41">
        <v>4.2119999999999997</v>
      </c>
      <c r="O78" s="41">
        <v>8.8390000000000004</v>
      </c>
      <c r="P78" s="41">
        <v>2.73</v>
      </c>
      <c r="Q78" s="42">
        <v>0.73499999999999999</v>
      </c>
      <c r="R78" s="42">
        <v>0.35699999999999998</v>
      </c>
      <c r="S78" s="41">
        <v>2.1070000000000002</v>
      </c>
      <c r="T78" s="41">
        <v>99.328999999999994</v>
      </c>
      <c r="U78" s="41">
        <f>R78/(O78+N78)</f>
        <v>2.7354225729829131E-2</v>
      </c>
      <c r="V78" s="41">
        <f>(J78)/(N78+O78)</f>
        <v>0.27783311623630375</v>
      </c>
      <c r="W78" s="41">
        <f>(R78+J78)/(O78+N78)</f>
        <v>0.30518734196613284</v>
      </c>
    </row>
    <row r="79" spans="1:23" x14ac:dyDescent="0.2">
      <c r="A79" s="37">
        <v>2003</v>
      </c>
      <c r="B79" s="37" t="s">
        <v>197</v>
      </c>
      <c r="C79" s="38" t="s">
        <v>96</v>
      </c>
      <c r="D79" s="37">
        <v>1998</v>
      </c>
      <c r="E79" s="39" t="s">
        <v>165</v>
      </c>
      <c r="F79" s="39" t="s">
        <v>160</v>
      </c>
      <c r="G79" s="41">
        <v>49.381</v>
      </c>
      <c r="H79" s="42">
        <v>3.2349999999999999</v>
      </c>
      <c r="I79" s="41">
        <v>13.419</v>
      </c>
      <c r="J79" s="41">
        <v>5.0330000000000004</v>
      </c>
      <c r="K79" s="41">
        <v>9.0399999999999991</v>
      </c>
      <c r="L79" s="43">
        <f>K79+J79</f>
        <v>14.073</v>
      </c>
      <c r="M79" s="41">
        <v>0.20599999999999999</v>
      </c>
      <c r="N79" s="41">
        <v>4.6859999999999999</v>
      </c>
      <c r="O79" s="41">
        <v>8.5890000000000004</v>
      </c>
      <c r="P79" s="41">
        <v>2.48</v>
      </c>
      <c r="Q79" s="42">
        <v>0.65200000000000002</v>
      </c>
      <c r="R79" s="42">
        <v>0.41299999999999998</v>
      </c>
      <c r="S79" s="41">
        <v>2.5760000000000001</v>
      </c>
      <c r="T79" s="41">
        <v>99.71</v>
      </c>
      <c r="U79" s="41">
        <f>R79/(O79+N79)</f>
        <v>3.111111111111111E-2</v>
      </c>
      <c r="V79" s="41">
        <f>(J79)/(N79+O79)</f>
        <v>0.37913370998116763</v>
      </c>
      <c r="W79" s="41">
        <f>(R79+J79)/(O79+N79)</f>
        <v>0.41024482109227878</v>
      </c>
    </row>
    <row r="80" spans="1:23" x14ac:dyDescent="0.2">
      <c r="A80" s="37">
        <v>2003</v>
      </c>
      <c r="B80" s="37" t="s">
        <v>197</v>
      </c>
      <c r="C80" s="38" t="s">
        <v>96</v>
      </c>
      <c r="D80" s="37">
        <v>1998</v>
      </c>
      <c r="E80" s="39" t="s">
        <v>166</v>
      </c>
      <c r="F80" s="39" t="s">
        <v>151</v>
      </c>
      <c r="G80" s="41">
        <v>50.148000000000003</v>
      </c>
      <c r="H80" s="42">
        <v>3.387</v>
      </c>
      <c r="I80" s="41">
        <v>13.236000000000001</v>
      </c>
      <c r="J80" s="41">
        <v>3.895</v>
      </c>
      <c r="K80" s="41">
        <v>10.41</v>
      </c>
      <c r="L80" s="43">
        <f>K80+J80</f>
        <v>14.305</v>
      </c>
      <c r="M80" s="41">
        <v>0.21199999999999999</v>
      </c>
      <c r="N80" s="41">
        <v>4.4939999999999998</v>
      </c>
      <c r="O80" s="41">
        <v>8.782</v>
      </c>
      <c r="P80" s="41">
        <v>2.58</v>
      </c>
      <c r="Q80" s="42">
        <v>0.69499999999999995</v>
      </c>
      <c r="R80" s="42">
        <v>0.371</v>
      </c>
      <c r="S80" s="41">
        <v>1.7490000000000001</v>
      </c>
      <c r="T80" s="41">
        <v>99.959000000000003</v>
      </c>
      <c r="U80" s="41">
        <f>R80/(O80+N80)</f>
        <v>2.794516420608617E-2</v>
      </c>
      <c r="V80" s="41">
        <f>(J80)/(N80+O80)</f>
        <v>0.2933865622175354</v>
      </c>
      <c r="W80" s="41">
        <f>(R80+J80)/(O80+N80)</f>
        <v>0.32133172642362157</v>
      </c>
    </row>
    <row r="81" spans="1:25" x14ac:dyDescent="0.2">
      <c r="A81" s="37">
        <v>2003</v>
      </c>
      <c r="B81" s="37" t="s">
        <v>197</v>
      </c>
      <c r="C81" s="38" t="s">
        <v>96</v>
      </c>
      <c r="D81" s="37">
        <v>1998</v>
      </c>
      <c r="E81" s="39" t="s">
        <v>167</v>
      </c>
      <c r="F81" s="39" t="s">
        <v>110</v>
      </c>
      <c r="G81" s="41">
        <v>49.85</v>
      </c>
      <c r="H81" s="42">
        <v>3.4329999999999998</v>
      </c>
      <c r="I81" s="41">
        <v>13.179</v>
      </c>
      <c r="J81" s="41">
        <v>4.4429999999999996</v>
      </c>
      <c r="K81" s="41">
        <v>9.0399999999999991</v>
      </c>
      <c r="L81" s="43">
        <f>K81+J81</f>
        <v>13.482999999999999</v>
      </c>
      <c r="M81" s="41">
        <v>0.2</v>
      </c>
      <c r="N81" s="41">
        <v>4.766</v>
      </c>
      <c r="O81" s="41">
        <v>9.0709999999999997</v>
      </c>
      <c r="P81" s="41">
        <v>2.5099999999999998</v>
      </c>
      <c r="Q81" s="42">
        <v>0.71499999999999997</v>
      </c>
      <c r="R81" s="42">
        <v>0.34399999999999997</v>
      </c>
      <c r="S81" s="41">
        <v>2.1659999999999999</v>
      </c>
      <c r="T81" s="41">
        <v>99.716999999999999</v>
      </c>
      <c r="U81" s="41">
        <f>R81/(O81+N81)</f>
        <v>2.4860880248608802E-2</v>
      </c>
      <c r="V81" s="41">
        <f>(J81)/(N81+O81)</f>
        <v>0.32109561321095609</v>
      </c>
      <c r="W81" s="41">
        <f>(R81+J81)/(O81+N81)</f>
        <v>0.34595649345956492</v>
      </c>
    </row>
    <row r="82" spans="1:25" s="34" customFormat="1" x14ac:dyDescent="0.2">
      <c r="A82" s="37">
        <v>2003</v>
      </c>
      <c r="B82" s="37" t="s">
        <v>197</v>
      </c>
      <c r="C82" s="38" t="s">
        <v>96</v>
      </c>
      <c r="D82" s="37">
        <v>1998</v>
      </c>
      <c r="E82" s="39" t="s">
        <v>169</v>
      </c>
      <c r="F82" s="39" t="s">
        <v>170</v>
      </c>
      <c r="G82" s="41">
        <v>49.356000000000002</v>
      </c>
      <c r="H82" s="42">
        <v>4.5049999999999999</v>
      </c>
      <c r="I82" s="41">
        <v>13.057</v>
      </c>
      <c r="J82" s="41">
        <v>3.5920000000000001</v>
      </c>
      <c r="K82" s="41">
        <v>9.4</v>
      </c>
      <c r="L82" s="43">
        <f>K82+J82</f>
        <v>12.992000000000001</v>
      </c>
      <c r="M82" s="41">
        <v>0.19800000000000001</v>
      </c>
      <c r="N82" s="41">
        <v>4.58</v>
      </c>
      <c r="O82" s="41">
        <v>8.9</v>
      </c>
      <c r="P82" s="41">
        <v>2.54</v>
      </c>
      <c r="Q82" s="42">
        <v>0.88600000000000001</v>
      </c>
      <c r="R82" s="42">
        <v>0.48599999999999999</v>
      </c>
      <c r="S82" s="41">
        <v>1.966</v>
      </c>
      <c r="T82" s="41">
        <v>99.465999999999994</v>
      </c>
      <c r="U82" s="41">
        <f>R82/(O82+N82)</f>
        <v>3.605341246290801E-2</v>
      </c>
      <c r="V82" s="41">
        <f>(J82)/(N82+O82)</f>
        <v>0.26646884272997035</v>
      </c>
      <c r="W82" s="41">
        <f>(R82+J82)/(O82+N82)</f>
        <v>0.30252225519287834</v>
      </c>
      <c r="X82" s="56"/>
      <c r="Y82" s="56"/>
    </row>
    <row r="83" spans="1:25" x14ac:dyDescent="0.2">
      <c r="A83" s="37">
        <v>2003</v>
      </c>
      <c r="B83" s="37" t="s">
        <v>197</v>
      </c>
      <c r="C83" s="38" t="s">
        <v>96</v>
      </c>
      <c r="D83" s="37">
        <v>1998</v>
      </c>
      <c r="E83" s="39" t="s">
        <v>171</v>
      </c>
      <c r="F83" s="39" t="s">
        <v>117</v>
      </c>
      <c r="G83" s="41">
        <v>49.49</v>
      </c>
      <c r="H83" s="42">
        <v>3.7879999999999998</v>
      </c>
      <c r="I83" s="41">
        <v>13.218999999999999</v>
      </c>
      <c r="J83" s="41">
        <v>2.9540000000000002</v>
      </c>
      <c r="K83" s="41">
        <v>10.81</v>
      </c>
      <c r="L83" s="43">
        <f>K83+J83</f>
        <v>13.764000000000001</v>
      </c>
      <c r="M83" s="41">
        <v>0.21099999999999999</v>
      </c>
      <c r="N83" s="41">
        <v>4.3470000000000004</v>
      </c>
      <c r="O83" s="41">
        <v>8.8309999999999995</v>
      </c>
      <c r="P83" s="41">
        <v>2.63</v>
      </c>
      <c r="Q83" s="42">
        <v>0.879</v>
      </c>
      <c r="R83" s="42">
        <v>0.48099999999999998</v>
      </c>
      <c r="S83" s="41">
        <v>1.7030000000000001</v>
      </c>
      <c r="T83" s="41">
        <v>99.343000000000004</v>
      </c>
      <c r="U83" s="41">
        <f>R83/(O83+N83)</f>
        <v>3.6500227652147513E-2</v>
      </c>
      <c r="V83" s="41">
        <f>(J83)/(N83+O83)</f>
        <v>0.22416148125663984</v>
      </c>
      <c r="W83" s="41">
        <f>(R83+J83)/(O83+N83)</f>
        <v>0.26066170890878737</v>
      </c>
    </row>
    <row r="84" spans="1:25" x14ac:dyDescent="0.2">
      <c r="A84" s="37">
        <v>2003</v>
      </c>
      <c r="B84" s="37" t="s">
        <v>197</v>
      </c>
      <c r="C84" s="38" t="s">
        <v>96</v>
      </c>
      <c r="D84" s="37">
        <v>1998</v>
      </c>
      <c r="E84" s="39" t="s">
        <v>172</v>
      </c>
      <c r="F84" s="39" t="s">
        <v>118</v>
      </c>
      <c r="G84" s="41">
        <v>50.015999999999998</v>
      </c>
      <c r="H84" s="42">
        <v>3.2120000000000002</v>
      </c>
      <c r="I84" s="41">
        <v>13.788</v>
      </c>
      <c r="J84" s="41">
        <v>3.7229999999999999</v>
      </c>
      <c r="K84" s="41">
        <v>8.5</v>
      </c>
      <c r="L84" s="43">
        <f>K84+J84</f>
        <v>12.222999999999999</v>
      </c>
      <c r="M84" s="41">
        <v>0.186</v>
      </c>
      <c r="N84" s="41">
        <v>4.91</v>
      </c>
      <c r="O84" s="41">
        <v>9.5259999999999998</v>
      </c>
      <c r="P84" s="41">
        <v>2.64</v>
      </c>
      <c r="Q84" s="42">
        <v>0.71899999999999997</v>
      </c>
      <c r="R84" s="42">
        <v>0.29499999999999998</v>
      </c>
      <c r="S84" s="41">
        <v>1.946</v>
      </c>
      <c r="T84" s="41">
        <v>99.460999999999999</v>
      </c>
      <c r="U84" s="41">
        <f>R84/(O84+N84)</f>
        <v>2.0435023552230532E-2</v>
      </c>
      <c r="V84" s="41">
        <f>(J84)/(N84+O84)</f>
        <v>0.25789692435577721</v>
      </c>
      <c r="W84" s="41">
        <f>(R84+J84)/(O84+N84)</f>
        <v>0.27833194790800775</v>
      </c>
    </row>
    <row r="85" spans="1:25" x14ac:dyDescent="0.2">
      <c r="A85" s="37">
        <v>2003</v>
      </c>
      <c r="B85" s="37" t="s">
        <v>197</v>
      </c>
      <c r="C85" s="38" t="s">
        <v>96</v>
      </c>
      <c r="D85" s="37">
        <v>1998</v>
      </c>
      <c r="E85" s="39" t="s">
        <v>174</v>
      </c>
      <c r="F85" s="39" t="s">
        <v>99</v>
      </c>
      <c r="G85" s="41">
        <v>48.72</v>
      </c>
      <c r="H85" s="42">
        <v>3.8010000000000002</v>
      </c>
      <c r="I85" s="41">
        <v>13.156000000000001</v>
      </c>
      <c r="J85" s="41">
        <v>14.715999999999999</v>
      </c>
      <c r="K85" s="43">
        <v>0</v>
      </c>
      <c r="L85" s="43">
        <f>K85+J85</f>
        <v>14.715999999999999</v>
      </c>
      <c r="M85" s="41">
        <v>0.219</v>
      </c>
      <c r="N85" s="41">
        <v>5.0010000000000003</v>
      </c>
      <c r="O85" s="41">
        <v>9.7620000000000005</v>
      </c>
      <c r="P85" s="41">
        <v>2.56</v>
      </c>
      <c r="Q85" s="42">
        <v>0.69199999999999995</v>
      </c>
      <c r="R85" s="42">
        <v>0.377</v>
      </c>
      <c r="S85" s="41">
        <v>0.35799999999999998</v>
      </c>
      <c r="T85" s="41">
        <v>99.363</v>
      </c>
      <c r="U85" s="41">
        <f>R85/(O85+N85)</f>
        <v>2.5536815010499217E-2</v>
      </c>
      <c r="V85" s="41">
        <f>(J85)/(N85+O85)</f>
        <v>0.99681636523741768</v>
      </c>
      <c r="W85" s="41">
        <f>(R85+J85)/(O85+N85)</f>
        <v>1.0223531802479169</v>
      </c>
    </row>
    <row r="86" spans="1:25" x14ac:dyDescent="0.2">
      <c r="A86" s="37">
        <v>2003</v>
      </c>
      <c r="B86" s="37" t="s">
        <v>197</v>
      </c>
      <c r="C86" s="38" t="s">
        <v>96</v>
      </c>
      <c r="D86" s="37">
        <v>1998</v>
      </c>
      <c r="E86" s="39" t="s">
        <v>176</v>
      </c>
      <c r="F86" s="39" t="s">
        <v>128</v>
      </c>
      <c r="G86" s="41">
        <v>48.374000000000002</v>
      </c>
      <c r="H86" s="42">
        <v>3.49</v>
      </c>
      <c r="I86" s="41">
        <v>13.236000000000001</v>
      </c>
      <c r="J86" s="41">
        <v>15.71</v>
      </c>
      <c r="K86" s="43">
        <v>0</v>
      </c>
      <c r="L86" s="43">
        <f>K86+J86</f>
        <v>15.71</v>
      </c>
      <c r="M86" s="41">
        <v>0.23</v>
      </c>
      <c r="N86" s="41">
        <v>5.0389999999999997</v>
      </c>
      <c r="O86" s="41">
        <v>9.9420000000000002</v>
      </c>
      <c r="P86" s="41">
        <v>2.6</v>
      </c>
      <c r="Q86" s="42">
        <v>0.56499999999999995</v>
      </c>
      <c r="R86" s="42">
        <v>0.34699999999999998</v>
      </c>
      <c r="S86" s="41">
        <v>-0.4</v>
      </c>
      <c r="T86" s="41">
        <v>99.132000000000005</v>
      </c>
      <c r="U86" s="41">
        <f>R86/(O86+N86)</f>
        <v>2.3162672718777116E-2</v>
      </c>
      <c r="V86" s="41">
        <f>(J86)/(N86+O86)</f>
        <v>1.048661638074895</v>
      </c>
      <c r="W86" s="41">
        <f>(R86+J86)/(O86+N86)</f>
        <v>1.0718243107936722</v>
      </c>
    </row>
    <row r="87" spans="1:25" s="34" customFormat="1" x14ac:dyDescent="0.2">
      <c r="A87" s="37">
        <v>2003</v>
      </c>
      <c r="B87" s="37" t="s">
        <v>197</v>
      </c>
      <c r="C87" s="38" t="s">
        <v>96</v>
      </c>
      <c r="D87" s="37">
        <v>1998</v>
      </c>
      <c r="E87" s="39" t="s">
        <v>177</v>
      </c>
      <c r="F87" s="39" t="s">
        <v>170</v>
      </c>
      <c r="G87" s="41">
        <v>49.677999999999997</v>
      </c>
      <c r="H87" s="42">
        <v>3.5619999999999998</v>
      </c>
      <c r="I87" s="41">
        <v>13.388</v>
      </c>
      <c r="J87" s="41">
        <v>5.7220000000000004</v>
      </c>
      <c r="K87" s="41">
        <v>7.42</v>
      </c>
      <c r="L87" s="43">
        <f>K87+J87</f>
        <v>13.141999999999999</v>
      </c>
      <c r="M87" s="41">
        <v>0.17499999999999999</v>
      </c>
      <c r="N87" s="41">
        <v>4.2309999999999999</v>
      </c>
      <c r="O87" s="41">
        <v>8.1839999999999993</v>
      </c>
      <c r="P87" s="41">
        <v>2.52</v>
      </c>
      <c r="Q87" s="42">
        <v>0.85699999999999998</v>
      </c>
      <c r="R87" s="42">
        <v>0.33100000000000002</v>
      </c>
      <c r="S87" s="41">
        <v>3.3260000000000001</v>
      </c>
      <c r="T87" s="41">
        <v>99.394000000000005</v>
      </c>
      <c r="U87" s="41">
        <f>R87/(O87+N87)</f>
        <v>2.6661296818364884E-2</v>
      </c>
      <c r="V87" s="41">
        <f>(J87)/(N87+O87)</f>
        <v>0.46089407974224733</v>
      </c>
      <c r="W87" s="41">
        <f>(R87+J87)/(O87+N87)</f>
        <v>0.48755537656061226</v>
      </c>
      <c r="X87" s="56"/>
      <c r="Y87" s="56"/>
    </row>
    <row r="88" spans="1:25" x14ac:dyDescent="0.2">
      <c r="A88" s="37">
        <v>2003</v>
      </c>
      <c r="B88" s="37" t="s">
        <v>197</v>
      </c>
      <c r="C88" s="38" t="s">
        <v>96</v>
      </c>
      <c r="D88" s="37">
        <v>1998</v>
      </c>
      <c r="E88" s="39" t="s">
        <v>182</v>
      </c>
      <c r="F88" s="39" t="s">
        <v>170</v>
      </c>
      <c r="G88" s="41">
        <v>50.963000000000001</v>
      </c>
      <c r="H88" s="42">
        <v>3.407</v>
      </c>
      <c r="I88" s="41">
        <v>13.365</v>
      </c>
      <c r="J88" s="41">
        <v>3.2320000000000002</v>
      </c>
      <c r="K88" s="41">
        <v>9.89</v>
      </c>
      <c r="L88" s="43">
        <f>K88+J88</f>
        <v>13.122</v>
      </c>
      <c r="M88" s="41">
        <v>0.19500000000000001</v>
      </c>
      <c r="N88" s="41">
        <v>4.3499999999999996</v>
      </c>
      <c r="O88" s="41">
        <v>8.7210000000000001</v>
      </c>
      <c r="P88" s="41">
        <v>2.68</v>
      </c>
      <c r="Q88" s="42">
        <v>0.66800000000000004</v>
      </c>
      <c r="R88" s="42">
        <v>0.32100000000000001</v>
      </c>
      <c r="S88" s="41">
        <v>1.841</v>
      </c>
      <c r="T88" s="41">
        <v>99.632999999999996</v>
      </c>
      <c r="U88" s="41">
        <f>R88/(O88+N88)</f>
        <v>2.4558182235483131E-2</v>
      </c>
      <c r="V88" s="41">
        <f>(J88)/(N88+O88)</f>
        <v>0.24726493764822893</v>
      </c>
      <c r="W88" s="41">
        <f>(R88+J88)/(O88+N88)</f>
        <v>0.27182311988371205</v>
      </c>
    </row>
    <row r="89" spans="1:25" s="34" customFormat="1" x14ac:dyDescent="0.2">
      <c r="A89" s="37">
        <v>2003</v>
      </c>
      <c r="B89" s="37" t="s">
        <v>197</v>
      </c>
      <c r="C89" s="38" t="s">
        <v>96</v>
      </c>
      <c r="D89" s="37">
        <v>1998</v>
      </c>
      <c r="E89" s="39" t="s">
        <v>185</v>
      </c>
      <c r="F89" s="39" t="s">
        <v>160</v>
      </c>
      <c r="G89" s="41">
        <v>50.363</v>
      </c>
      <c r="H89" s="42">
        <v>3.6619999999999999</v>
      </c>
      <c r="I89" s="41">
        <v>12.913</v>
      </c>
      <c r="J89" s="41">
        <v>4.3659999999999997</v>
      </c>
      <c r="K89" s="41">
        <v>10.4</v>
      </c>
      <c r="L89" s="43">
        <f>K89+J89</f>
        <v>14.766</v>
      </c>
      <c r="M89" s="41">
        <v>0.21</v>
      </c>
      <c r="N89" s="41">
        <v>4.1909999999999998</v>
      </c>
      <c r="O89" s="41">
        <v>8.2289999999999992</v>
      </c>
      <c r="P89" s="41">
        <v>2.62</v>
      </c>
      <c r="Q89" s="42">
        <v>0.749</v>
      </c>
      <c r="R89" s="42">
        <v>0.39600000000000002</v>
      </c>
      <c r="S89" s="41">
        <v>2.1179999999999999</v>
      </c>
      <c r="T89" s="41">
        <v>100.217</v>
      </c>
      <c r="U89" s="41">
        <f>R89/(O89+N89)</f>
        <v>3.1884057971014498E-2</v>
      </c>
      <c r="V89" s="41">
        <f>(J89)/(N89+O89)</f>
        <v>0.35152979066022549</v>
      </c>
      <c r="W89" s="41">
        <f>(R89+J89)/(O89+N89)</f>
        <v>0.38341384863123995</v>
      </c>
      <c r="X89" s="56"/>
      <c r="Y89" s="56"/>
    </row>
    <row r="90" spans="1:25" s="35" customFormat="1" x14ac:dyDescent="0.2">
      <c r="A90" s="37">
        <v>2003</v>
      </c>
      <c r="B90" s="37" t="s">
        <v>197</v>
      </c>
      <c r="C90" s="38" t="s">
        <v>96</v>
      </c>
      <c r="D90" s="37">
        <v>1998</v>
      </c>
      <c r="E90" s="39" t="s">
        <v>189</v>
      </c>
      <c r="F90" s="39" t="s">
        <v>123</v>
      </c>
      <c r="G90" s="41">
        <v>50.750999999999998</v>
      </c>
      <c r="H90" s="42">
        <v>3.9409999999999998</v>
      </c>
      <c r="I90" s="41">
        <v>14.08</v>
      </c>
      <c r="J90" s="41">
        <v>8.9960000000000004</v>
      </c>
      <c r="K90" s="41">
        <v>4.26</v>
      </c>
      <c r="L90" s="43">
        <f>K90+J90</f>
        <v>13.256</v>
      </c>
      <c r="M90" s="41">
        <v>0.13400000000000001</v>
      </c>
      <c r="N90" s="41">
        <v>2.1760000000000002</v>
      </c>
      <c r="O90" s="41">
        <v>4.8760000000000003</v>
      </c>
      <c r="P90" s="41">
        <v>1.98</v>
      </c>
      <c r="Q90" s="42">
        <v>0.69899999999999995</v>
      </c>
      <c r="R90" s="42">
        <v>0.42399999999999999</v>
      </c>
      <c r="S90" s="41">
        <v>6.8739999999999997</v>
      </c>
      <c r="T90" s="41">
        <v>99.191000000000003</v>
      </c>
      <c r="U90" s="41">
        <f>R90/(O90+N90)</f>
        <v>6.0124787294384564E-2</v>
      </c>
      <c r="V90" s="41">
        <f>(J90)/(N90+O90)</f>
        <v>1.2756664775950084</v>
      </c>
      <c r="W90" s="41">
        <f>(R90+J90)/(O90+N90)</f>
        <v>1.335791264889393</v>
      </c>
      <c r="X90" s="58"/>
      <c r="Y90" s="58"/>
    </row>
    <row r="91" spans="1:25" s="35" customFormat="1" x14ac:dyDescent="0.2">
      <c r="A91" s="37">
        <v>2003</v>
      </c>
      <c r="B91" s="37" t="s">
        <v>197</v>
      </c>
      <c r="C91" s="38" t="s">
        <v>96</v>
      </c>
      <c r="D91" s="37">
        <v>1998</v>
      </c>
      <c r="E91" s="39" t="s">
        <v>190</v>
      </c>
      <c r="F91" s="39" t="s">
        <v>151</v>
      </c>
      <c r="G91" s="41">
        <v>47.606000000000002</v>
      </c>
      <c r="H91" s="42">
        <v>3.6920000000000002</v>
      </c>
      <c r="I91" s="41">
        <v>12.442</v>
      </c>
      <c r="J91" s="41">
        <v>16.79</v>
      </c>
      <c r="K91" s="43"/>
      <c r="L91" s="43">
        <f>K91+J91</f>
        <v>16.79</v>
      </c>
      <c r="M91" s="41">
        <v>0.255</v>
      </c>
      <c r="N91" s="41">
        <v>4.6710000000000003</v>
      </c>
      <c r="O91" s="41">
        <v>9.1539999999999999</v>
      </c>
      <c r="P91" s="41">
        <v>2.56</v>
      </c>
      <c r="Q91" s="42">
        <v>0.66500000000000004</v>
      </c>
      <c r="R91" s="42">
        <v>0.38100000000000001</v>
      </c>
      <c r="S91" s="41">
        <v>-0.16</v>
      </c>
      <c r="T91" s="41">
        <v>98.052000000000007</v>
      </c>
      <c r="U91" s="41">
        <f>R91/(O91+N91)</f>
        <v>2.7558770343580473E-2</v>
      </c>
      <c r="V91" s="41">
        <f>(J91)/(N91+O91)</f>
        <v>1.2144665461121158</v>
      </c>
      <c r="W91" s="41">
        <f>(R91+J91)/(O91+N91)</f>
        <v>1.2420253164556962</v>
      </c>
      <c r="X91" s="58"/>
      <c r="Y91" s="58"/>
    </row>
    <row r="92" spans="1:25" s="35" customFormat="1" x14ac:dyDescent="0.2">
      <c r="A92" s="37">
        <v>2003</v>
      </c>
      <c r="B92" s="37" t="s">
        <v>197</v>
      </c>
      <c r="C92" s="38" t="s">
        <v>191</v>
      </c>
      <c r="D92" s="37">
        <v>2000</v>
      </c>
      <c r="E92" s="40" t="s">
        <v>192</v>
      </c>
      <c r="F92" s="40"/>
      <c r="G92" s="41">
        <v>49.01</v>
      </c>
      <c r="H92" s="42">
        <v>3.3370000000000002</v>
      </c>
      <c r="I92" s="41">
        <v>12.712999999999999</v>
      </c>
      <c r="J92" s="41">
        <v>2.758</v>
      </c>
      <c r="K92" s="41">
        <v>11.79</v>
      </c>
      <c r="L92" s="43">
        <f>K92+J92</f>
        <v>14.547999999999998</v>
      </c>
      <c r="M92" s="41">
        <v>0.21299999999999999</v>
      </c>
      <c r="N92" s="41">
        <v>4.9610000000000003</v>
      </c>
      <c r="O92" s="41">
        <v>9.3719999999999999</v>
      </c>
      <c r="P92" s="41">
        <v>2.4</v>
      </c>
      <c r="Q92" s="42">
        <v>0.57999999999999996</v>
      </c>
      <c r="R92" s="42">
        <v>0.36599999999999999</v>
      </c>
      <c r="S92" s="41">
        <v>1.212</v>
      </c>
      <c r="T92" s="41">
        <v>98.712000000000003</v>
      </c>
      <c r="U92" s="41">
        <f>R92/(O92+N92)</f>
        <v>2.5535477569245797E-2</v>
      </c>
      <c r="V92" s="42">
        <f>(L92)/(N92+O92)</f>
        <v>1.0150003488453219</v>
      </c>
      <c r="W92" s="41">
        <f>(R92+J92)/(O92+N92)</f>
        <v>0.21795855717574827</v>
      </c>
      <c r="X92" s="58"/>
      <c r="Y92" s="58"/>
    </row>
    <row r="93" spans="1:25" x14ac:dyDescent="0.2">
      <c r="A93" s="37">
        <v>2003</v>
      </c>
      <c r="B93" s="37" t="s">
        <v>197</v>
      </c>
      <c r="C93" s="38" t="s">
        <v>191</v>
      </c>
      <c r="D93" s="37">
        <v>2000</v>
      </c>
      <c r="E93" s="40" t="s">
        <v>193</v>
      </c>
      <c r="F93" s="40"/>
      <c r="G93" s="41">
        <v>49.104999999999997</v>
      </c>
      <c r="H93" s="42">
        <v>3.3439999999999999</v>
      </c>
      <c r="I93" s="41">
        <v>12.683</v>
      </c>
      <c r="J93" s="41">
        <v>2.1709999999999998</v>
      </c>
      <c r="K93" s="41">
        <v>12.48</v>
      </c>
      <c r="L93" s="43">
        <f>K93+J93</f>
        <v>14.651</v>
      </c>
      <c r="M93" s="41">
        <v>0.214</v>
      </c>
      <c r="N93" s="41">
        <v>5.024</v>
      </c>
      <c r="O93" s="41">
        <v>9.3239999999999998</v>
      </c>
      <c r="P93" s="41">
        <v>2.35</v>
      </c>
      <c r="Q93" s="42">
        <v>0.6</v>
      </c>
      <c r="R93" s="42">
        <v>0.36799999999999999</v>
      </c>
      <c r="S93" s="41">
        <v>1.399</v>
      </c>
      <c r="T93" s="41">
        <v>99.061999999999998</v>
      </c>
      <c r="U93" s="41">
        <f>R93/(O93+N93)</f>
        <v>2.5648173961527739E-2</v>
      </c>
      <c r="V93" s="42">
        <f>(L93)/(N93+O93)</f>
        <v>1.0211179258433232</v>
      </c>
      <c r="W93" s="41">
        <f>(R93+J93)/(O93+N93)</f>
        <v>0.17695846110956229</v>
      </c>
    </row>
    <row r="94" spans="1:25" x14ac:dyDescent="0.2">
      <c r="A94" s="37">
        <v>2003</v>
      </c>
      <c r="B94" s="37" t="s">
        <v>197</v>
      </c>
      <c r="C94" s="38" t="s">
        <v>96</v>
      </c>
      <c r="D94" s="37">
        <v>2000</v>
      </c>
      <c r="E94" s="39" t="s">
        <v>130</v>
      </c>
      <c r="F94" s="39" t="s">
        <v>108</v>
      </c>
      <c r="G94" s="41">
        <v>64.992000000000004</v>
      </c>
      <c r="H94" s="42">
        <v>0.41299999999999998</v>
      </c>
      <c r="I94" s="41">
        <v>14.254</v>
      </c>
      <c r="J94" s="41">
        <v>1.837</v>
      </c>
      <c r="K94" s="41">
        <v>2.23</v>
      </c>
      <c r="L94" s="43">
        <f>K94+J94</f>
        <v>4.0670000000000002</v>
      </c>
      <c r="M94" s="41">
        <v>0.111</v>
      </c>
      <c r="N94" s="41">
        <v>0.13400000000000001</v>
      </c>
      <c r="O94" s="41">
        <v>1.33</v>
      </c>
      <c r="P94" s="41">
        <v>3.66</v>
      </c>
      <c r="Q94" s="42">
        <v>3.4990000000000001</v>
      </c>
      <c r="R94" s="42">
        <v>7.1999999999999995E-2</v>
      </c>
      <c r="S94" s="41">
        <v>7.1680000000000001</v>
      </c>
      <c r="T94" s="41">
        <v>99.7</v>
      </c>
      <c r="U94" s="41">
        <f>R94/(O94+N94)</f>
        <v>4.9180327868852458E-2</v>
      </c>
      <c r="V94" s="41">
        <f>(J94)/(N94+O94)</f>
        <v>1.2547814207650274</v>
      </c>
      <c r="W94" s="41">
        <f>(R94+J94)/(O94+N94)</f>
        <v>1.3039617486338799</v>
      </c>
    </row>
    <row r="95" spans="1:25" x14ac:dyDescent="0.2">
      <c r="A95" s="37">
        <v>2003</v>
      </c>
      <c r="B95" s="37" t="s">
        <v>197</v>
      </c>
      <c r="C95" s="38" t="s">
        <v>119</v>
      </c>
      <c r="D95" s="37">
        <v>2000</v>
      </c>
      <c r="E95" s="39" t="s">
        <v>120</v>
      </c>
      <c r="F95" s="39" t="s">
        <v>101</v>
      </c>
      <c r="G95" s="41">
        <v>68.272999999999996</v>
      </c>
      <c r="H95" s="42">
        <v>0.313</v>
      </c>
      <c r="I95" s="41">
        <v>13.127000000000001</v>
      </c>
      <c r="J95" s="41">
        <v>1.238</v>
      </c>
      <c r="K95" s="41">
        <v>1.9</v>
      </c>
      <c r="L95" s="43">
        <f>K95+J95</f>
        <v>3.1379999999999999</v>
      </c>
      <c r="M95" s="41">
        <v>0.112</v>
      </c>
      <c r="N95" s="41">
        <v>6.6000000000000003E-2</v>
      </c>
      <c r="O95" s="41">
        <v>0.53100000000000003</v>
      </c>
      <c r="P95" s="41">
        <v>3.08</v>
      </c>
      <c r="Q95" s="42">
        <v>3.2669999999999999</v>
      </c>
      <c r="R95" s="42">
        <v>2.5000000000000001E-2</v>
      </c>
      <c r="S95" s="41">
        <v>6.5209999999999999</v>
      </c>
      <c r="T95" s="41">
        <v>98.453000000000003</v>
      </c>
      <c r="U95" s="41">
        <f>R95/(O95+N95)</f>
        <v>4.1876046901172533E-2</v>
      </c>
      <c r="V95" s="41">
        <f>(J95)/(N95+O95)</f>
        <v>2.0737018425460638</v>
      </c>
      <c r="W95" s="41">
        <f>(R95+J95)/(O95+N95)</f>
        <v>2.1155778894472359</v>
      </c>
    </row>
    <row r="96" spans="1:25" x14ac:dyDescent="0.2">
      <c r="A96" s="37">
        <v>2003</v>
      </c>
      <c r="B96" s="37" t="s">
        <v>197</v>
      </c>
      <c r="C96" s="38" t="s">
        <v>119</v>
      </c>
      <c r="D96" s="37">
        <v>2000</v>
      </c>
      <c r="E96" s="40">
        <v>-18</v>
      </c>
      <c r="F96" s="40">
        <v>0.5</v>
      </c>
      <c r="G96" s="41">
        <v>69.352999999999994</v>
      </c>
      <c r="H96" s="42">
        <v>0.27800000000000002</v>
      </c>
      <c r="I96" s="41">
        <v>11.426</v>
      </c>
      <c r="J96" s="41">
        <v>4.8739999999999997</v>
      </c>
      <c r="K96" s="41">
        <v>0.85</v>
      </c>
      <c r="L96" s="43">
        <f>K96+J96</f>
        <v>5.7239999999999993</v>
      </c>
      <c r="M96" s="41">
        <v>3.1E-2</v>
      </c>
      <c r="N96" s="41">
        <v>0.41599999999999998</v>
      </c>
      <c r="O96" s="41">
        <v>0.254</v>
      </c>
      <c r="P96" s="41">
        <v>2.16</v>
      </c>
      <c r="Q96" s="42">
        <v>2.9889999999999999</v>
      </c>
      <c r="R96" s="42">
        <v>7.3999999999999996E-2</v>
      </c>
      <c r="S96" s="41">
        <v>6.375</v>
      </c>
      <c r="T96" s="41">
        <v>99.08</v>
      </c>
      <c r="U96" s="41">
        <f>R96/(O96+N96)</f>
        <v>0.11044776119402985</v>
      </c>
      <c r="V96" s="41">
        <f>(J96)/(N96+O96)</f>
        <v>7.2746268656716424</v>
      </c>
      <c r="W96" s="41">
        <f>(R96+J96)/(O96+N96)</f>
        <v>7.3850746268656717</v>
      </c>
    </row>
    <row r="97" spans="1:25" x14ac:dyDescent="0.2">
      <c r="A97" s="37">
        <v>2003</v>
      </c>
      <c r="B97" s="37" t="s">
        <v>197</v>
      </c>
      <c r="C97" s="38" t="s">
        <v>91</v>
      </c>
      <c r="D97" s="37">
        <v>2000</v>
      </c>
      <c r="E97" s="40" t="s">
        <v>92</v>
      </c>
      <c r="F97" s="40" t="s">
        <v>93</v>
      </c>
      <c r="G97" s="41">
        <v>50.268999999999998</v>
      </c>
      <c r="H97" s="42">
        <v>2.2149999999999999</v>
      </c>
      <c r="I97" s="41">
        <v>16.181000000000001</v>
      </c>
      <c r="J97" s="41">
        <v>11.268000000000001</v>
      </c>
      <c r="K97" s="43">
        <v>0</v>
      </c>
      <c r="L97" s="43">
        <f>K97+J97</f>
        <v>11.268000000000001</v>
      </c>
      <c r="M97" s="41">
        <v>0.17100000000000001</v>
      </c>
      <c r="N97" s="41">
        <v>4.306</v>
      </c>
      <c r="O97" s="41">
        <v>9.5630000000000006</v>
      </c>
      <c r="P97" s="41">
        <v>2.68</v>
      </c>
      <c r="Q97" s="42">
        <v>0.437</v>
      </c>
      <c r="R97" s="42">
        <v>0.14099999999999999</v>
      </c>
      <c r="S97" s="41">
        <v>2.1800000000000002</v>
      </c>
      <c r="T97" s="41">
        <v>99.411000000000001</v>
      </c>
      <c r="U97" s="41">
        <f>R97/(O97+N97)</f>
        <v>1.0166558511788881E-2</v>
      </c>
      <c r="V97" s="41">
        <f>(J97)/(N97+O97)</f>
        <v>0.81245944192083064</v>
      </c>
      <c r="W97" s="41">
        <f>(R97+J97)/(O97+N97)</f>
        <v>0.82262600043261958</v>
      </c>
    </row>
    <row r="98" spans="1:25" x14ac:dyDescent="0.2">
      <c r="A98" s="37">
        <v>2003</v>
      </c>
      <c r="B98" s="37" t="s">
        <v>197</v>
      </c>
      <c r="C98" s="38" t="s">
        <v>91</v>
      </c>
      <c r="D98" s="37">
        <v>2000</v>
      </c>
      <c r="E98" s="40" t="s">
        <v>94</v>
      </c>
      <c r="F98" s="40" t="s">
        <v>93</v>
      </c>
      <c r="G98" s="41">
        <v>48.863999999999997</v>
      </c>
      <c r="H98" s="42">
        <v>2.089</v>
      </c>
      <c r="I98" s="41">
        <v>15.734999999999999</v>
      </c>
      <c r="J98" s="41">
        <v>12.638</v>
      </c>
      <c r="K98" s="43">
        <v>0</v>
      </c>
      <c r="L98" s="43">
        <f>K98+J98</f>
        <v>12.638</v>
      </c>
      <c r="M98" s="41">
        <v>0.193</v>
      </c>
      <c r="N98" s="41">
        <v>4.5519999999999996</v>
      </c>
      <c r="O98" s="41">
        <v>10.148999999999999</v>
      </c>
      <c r="P98" s="41">
        <v>2.68</v>
      </c>
      <c r="Q98" s="42">
        <v>0.39500000000000002</v>
      </c>
      <c r="R98" s="42">
        <v>0.16</v>
      </c>
      <c r="S98" s="41">
        <v>2.0499999999999998</v>
      </c>
      <c r="T98" s="41">
        <v>99.504999999999995</v>
      </c>
      <c r="U98" s="41">
        <f>R98/(O98+N98)</f>
        <v>1.08836133596354E-2</v>
      </c>
      <c r="V98" s="41">
        <f>(J98)/(N98+O98)</f>
        <v>0.85966941024420118</v>
      </c>
      <c r="W98" s="41">
        <f>(R98+J98)/(O98+N98)</f>
        <v>0.87055302360383657</v>
      </c>
    </row>
    <row r="99" spans="1:25" x14ac:dyDescent="0.2">
      <c r="A99" s="37">
        <v>2003</v>
      </c>
      <c r="B99" s="37" t="s">
        <v>197</v>
      </c>
      <c r="C99" s="38" t="s">
        <v>91</v>
      </c>
      <c r="D99" s="37">
        <v>2000</v>
      </c>
      <c r="E99" s="40" t="s">
        <v>95</v>
      </c>
      <c r="F99" s="40">
        <v>0.7</v>
      </c>
      <c r="G99" s="41">
        <v>48.768999999999998</v>
      </c>
      <c r="H99" s="42">
        <v>2.0430000000000001</v>
      </c>
      <c r="I99" s="41">
        <v>15.734</v>
      </c>
      <c r="J99" s="41">
        <v>13.263</v>
      </c>
      <c r="K99" s="43">
        <v>0</v>
      </c>
      <c r="L99" s="43">
        <f>K99+J99</f>
        <v>13.263</v>
      </c>
      <c r="M99" s="41">
        <v>0.189</v>
      </c>
      <c r="N99" s="41">
        <v>4.984</v>
      </c>
      <c r="O99" s="41">
        <v>9.7669999999999995</v>
      </c>
      <c r="P99" s="41">
        <v>2.84</v>
      </c>
      <c r="Q99" s="42">
        <v>0.44600000000000001</v>
      </c>
      <c r="R99" s="42">
        <v>0.17899999999999999</v>
      </c>
      <c r="S99" s="41">
        <v>0.24</v>
      </c>
      <c r="T99" s="41">
        <v>98.453999999999994</v>
      </c>
      <c r="U99" s="41">
        <f>R99/(O99+N99)</f>
        <v>1.2134770524032269E-2</v>
      </c>
      <c r="V99" s="41">
        <f>(J99)/(N99+O99)</f>
        <v>0.89912548301810047</v>
      </c>
      <c r="W99" s="41">
        <f>(R99+J99)/(O99+N99)</f>
        <v>0.9112602535421328</v>
      </c>
    </row>
    <row r="100" spans="1:25" x14ac:dyDescent="0.2">
      <c r="A100" s="37">
        <v>2003</v>
      </c>
      <c r="B100" s="37" t="s">
        <v>197</v>
      </c>
      <c r="C100" s="38" t="s">
        <v>144</v>
      </c>
      <c r="D100" s="37">
        <v>2000</v>
      </c>
      <c r="E100" s="39" t="s">
        <v>145</v>
      </c>
      <c r="F100" s="39" t="s">
        <v>108</v>
      </c>
      <c r="G100" s="41">
        <v>48.48</v>
      </c>
      <c r="H100" s="42">
        <v>3.4529999999999998</v>
      </c>
      <c r="I100" s="41">
        <v>13.092000000000001</v>
      </c>
      <c r="J100" s="41">
        <v>2.532</v>
      </c>
      <c r="K100" s="41">
        <v>11.54</v>
      </c>
      <c r="L100" s="43">
        <f>K100+J100</f>
        <v>14.071999999999999</v>
      </c>
      <c r="M100" s="41">
        <v>0.21299999999999999</v>
      </c>
      <c r="N100" s="41">
        <v>5.1820000000000004</v>
      </c>
      <c r="O100" s="41">
        <v>9.8800000000000008</v>
      </c>
      <c r="P100" s="41">
        <v>2.54</v>
      </c>
      <c r="Q100" s="42">
        <v>0.60699999999999998</v>
      </c>
      <c r="R100" s="42">
        <v>0.38300000000000001</v>
      </c>
      <c r="S100" s="41">
        <v>1.1140000000000001</v>
      </c>
      <c r="T100" s="41">
        <v>99.016000000000005</v>
      </c>
      <c r="U100" s="41">
        <f>R100/(O100+N100)</f>
        <v>2.5428229982738016E-2</v>
      </c>
      <c r="V100" s="41">
        <f>(J100)/(N100+O100)</f>
        <v>0.16810516531669101</v>
      </c>
      <c r="W100" s="41">
        <f>(R100+J100)/(O100+N100)</f>
        <v>0.19353339529942901</v>
      </c>
    </row>
    <row r="101" spans="1:25" x14ac:dyDescent="0.2">
      <c r="A101" s="37">
        <v>2003</v>
      </c>
      <c r="B101" s="37" t="s">
        <v>197</v>
      </c>
      <c r="C101" s="38" t="s">
        <v>144</v>
      </c>
      <c r="D101" s="37">
        <v>2000</v>
      </c>
      <c r="E101" s="39" t="s">
        <v>146</v>
      </c>
      <c r="F101" s="39" t="s">
        <v>147</v>
      </c>
      <c r="G101" s="41">
        <v>48.250999999999998</v>
      </c>
      <c r="H101" s="42">
        <v>3.45</v>
      </c>
      <c r="I101" s="41">
        <v>13.042999999999999</v>
      </c>
      <c r="J101" s="41">
        <v>1.9650000000000001</v>
      </c>
      <c r="K101" s="41">
        <v>12.27</v>
      </c>
      <c r="L101" s="43">
        <f>K101+J101</f>
        <v>14.234999999999999</v>
      </c>
      <c r="M101" s="41">
        <v>0.214</v>
      </c>
      <c r="N101" s="41">
        <v>5.1710000000000003</v>
      </c>
      <c r="O101" s="41">
        <v>9.9290000000000003</v>
      </c>
      <c r="P101" s="41">
        <v>2.57</v>
      </c>
      <c r="Q101" s="42">
        <v>0.57799999999999996</v>
      </c>
      <c r="R101" s="42">
        <v>0.373</v>
      </c>
      <c r="S101" s="41">
        <v>1.1859999999999999</v>
      </c>
      <c r="T101" s="41">
        <v>99</v>
      </c>
      <c r="U101" s="41">
        <f>R101/(O101+N101)</f>
        <v>2.4701986754966886E-2</v>
      </c>
      <c r="V101" s="41">
        <f>(J101)/(N101+O101)</f>
        <v>0.13013245033112583</v>
      </c>
      <c r="W101" s="41">
        <f>(R101+J101)/(O101+N101)</f>
        <v>0.15483443708609271</v>
      </c>
    </row>
    <row r="102" spans="1:25" x14ac:dyDescent="0.2">
      <c r="A102" s="37">
        <v>2003</v>
      </c>
      <c r="B102" s="37" t="s">
        <v>197</v>
      </c>
      <c r="C102" s="38" t="s">
        <v>124</v>
      </c>
      <c r="D102" s="37">
        <v>2001</v>
      </c>
      <c r="E102" s="40">
        <v>-10</v>
      </c>
      <c r="F102" s="40">
        <v>2</v>
      </c>
      <c r="G102" s="41">
        <v>52.07</v>
      </c>
      <c r="H102" s="42">
        <v>3.2559999999999998</v>
      </c>
      <c r="I102" s="41">
        <v>13.271000000000001</v>
      </c>
      <c r="J102" s="41">
        <v>3.581</v>
      </c>
      <c r="K102" s="41">
        <v>8.0399999999999991</v>
      </c>
      <c r="L102" s="43">
        <f>K102+J102</f>
        <v>11.620999999999999</v>
      </c>
      <c r="M102" s="41">
        <v>0.20799999999999999</v>
      </c>
      <c r="N102" s="41">
        <v>4.5880000000000001</v>
      </c>
      <c r="O102" s="41">
        <v>9.3879999999999999</v>
      </c>
      <c r="P102" s="41">
        <v>2.5</v>
      </c>
      <c r="Q102" s="42">
        <v>0.626</v>
      </c>
      <c r="R102" s="42">
        <v>0.38600000000000001</v>
      </c>
      <c r="S102" s="41">
        <v>1.7649999999999999</v>
      </c>
      <c r="T102" s="41">
        <v>99.679000000000002</v>
      </c>
      <c r="U102" s="41">
        <f>R102/(O102+N102)</f>
        <v>2.761877504293074E-2</v>
      </c>
      <c r="V102" s="41">
        <f>(J102)/(N102+O102)</f>
        <v>0.25622495706926163</v>
      </c>
      <c r="W102" s="41">
        <f>(R102+J102)/(O102+N102)</f>
        <v>0.28384373211219238</v>
      </c>
    </row>
    <row r="103" spans="1:25" x14ac:dyDescent="0.2">
      <c r="A103" s="37">
        <v>2003</v>
      </c>
      <c r="B103" s="37" t="s">
        <v>197</v>
      </c>
      <c r="C103" s="38" t="s">
        <v>124</v>
      </c>
      <c r="D103" s="37">
        <v>2001</v>
      </c>
      <c r="E103" s="39" t="s">
        <v>131</v>
      </c>
      <c r="F103" s="39" t="s">
        <v>101</v>
      </c>
      <c r="G103" s="41">
        <v>52.343000000000004</v>
      </c>
      <c r="H103" s="42">
        <v>3.4119999999999999</v>
      </c>
      <c r="I103" s="41">
        <v>13.343</v>
      </c>
      <c r="J103" s="41">
        <v>2.9329999999999998</v>
      </c>
      <c r="K103" s="41">
        <v>8.27</v>
      </c>
      <c r="L103" s="43">
        <f>K103+J103</f>
        <v>11.202999999999999</v>
      </c>
      <c r="M103" s="41">
        <v>0.17</v>
      </c>
      <c r="N103" s="41">
        <v>4.2130000000000001</v>
      </c>
      <c r="O103" s="41">
        <v>8.98</v>
      </c>
      <c r="P103" s="41">
        <v>2.5099999999999998</v>
      </c>
      <c r="Q103" s="42">
        <v>0.65600000000000003</v>
      </c>
      <c r="R103" s="42">
        <v>0.32900000000000001</v>
      </c>
      <c r="S103" s="41">
        <v>2.2810000000000001</v>
      </c>
      <c r="T103" s="41">
        <v>99.44</v>
      </c>
      <c r="U103" s="41">
        <f>R103/(O103+N103)</f>
        <v>2.4937466838474948E-2</v>
      </c>
      <c r="V103" s="41">
        <f>(J103)/(N103+O103)</f>
        <v>0.22231486394300004</v>
      </c>
      <c r="W103" s="41">
        <f>(R103+J103)/(O103+N103)</f>
        <v>0.24725233078147499</v>
      </c>
    </row>
    <row r="104" spans="1:25" x14ac:dyDescent="0.2">
      <c r="A104" s="37">
        <v>2003</v>
      </c>
      <c r="B104" s="37" t="s">
        <v>197</v>
      </c>
      <c r="C104" s="38" t="s">
        <v>124</v>
      </c>
      <c r="D104" s="37">
        <v>2001</v>
      </c>
      <c r="E104" s="39" t="s">
        <v>132</v>
      </c>
      <c r="F104" s="39" t="s">
        <v>133</v>
      </c>
      <c r="G104" s="41">
        <v>50.621000000000002</v>
      </c>
      <c r="H104" s="42">
        <v>3.3260000000000001</v>
      </c>
      <c r="I104" s="41">
        <v>13.436999999999999</v>
      </c>
      <c r="J104" s="41">
        <v>2.6640000000000001</v>
      </c>
      <c r="K104" s="41">
        <v>9.5399999999999991</v>
      </c>
      <c r="L104" s="43">
        <f>K104+J104</f>
        <v>12.203999999999999</v>
      </c>
      <c r="M104" s="41">
        <v>0.19600000000000001</v>
      </c>
      <c r="N104" s="41">
        <v>5.1589999999999998</v>
      </c>
      <c r="O104" s="41">
        <v>9.9209999999999994</v>
      </c>
      <c r="P104" s="41">
        <v>2.4900000000000002</v>
      </c>
      <c r="Q104" s="42">
        <v>0.59199999999999997</v>
      </c>
      <c r="R104" s="42">
        <v>0.33100000000000002</v>
      </c>
      <c r="S104" s="41">
        <v>1.282</v>
      </c>
      <c r="T104" s="41">
        <v>99.558999999999997</v>
      </c>
      <c r="U104" s="41">
        <f>R104/(O104+N104)</f>
        <v>2.194960212201592E-2</v>
      </c>
      <c r="V104" s="41">
        <f>(J104)/(N104+O104)</f>
        <v>0.17665782493368704</v>
      </c>
      <c r="W104" s="41">
        <f>(R104+J104)/(O104+N104)</f>
        <v>0.19860742705570295</v>
      </c>
    </row>
    <row r="105" spans="1:25" s="34" customFormat="1" x14ac:dyDescent="0.2">
      <c r="A105" s="37">
        <v>2003</v>
      </c>
      <c r="B105" s="37" t="s">
        <v>197</v>
      </c>
      <c r="C105" s="38" t="s">
        <v>124</v>
      </c>
      <c r="D105" s="37">
        <v>2001</v>
      </c>
      <c r="E105" s="39" t="s">
        <v>134</v>
      </c>
      <c r="F105" s="39" t="s">
        <v>108</v>
      </c>
      <c r="G105" s="41">
        <v>53.564999999999998</v>
      </c>
      <c r="H105" s="42">
        <v>2.8109999999999999</v>
      </c>
      <c r="I105" s="41">
        <v>16.63</v>
      </c>
      <c r="J105" s="41">
        <v>4.3890000000000002</v>
      </c>
      <c r="K105" s="41">
        <v>4.29</v>
      </c>
      <c r="L105" s="43">
        <f>K105+J105</f>
        <v>8.6790000000000003</v>
      </c>
      <c r="M105" s="41">
        <v>0.115</v>
      </c>
      <c r="N105" s="41">
        <v>2.5790000000000002</v>
      </c>
      <c r="O105" s="41">
        <v>8.5709999999999997</v>
      </c>
      <c r="P105" s="41">
        <v>3.19</v>
      </c>
      <c r="Q105" s="42">
        <v>0.68300000000000005</v>
      </c>
      <c r="R105" s="42">
        <v>0.33900000000000002</v>
      </c>
      <c r="S105" s="41">
        <v>2.448</v>
      </c>
      <c r="T105" s="41">
        <v>99.61</v>
      </c>
      <c r="U105" s="41">
        <f>R105/(O105+N105)</f>
        <v>3.0403587443946188E-2</v>
      </c>
      <c r="V105" s="41">
        <f>(J105)/(N105+O105)</f>
        <v>0.39363228699551572</v>
      </c>
      <c r="W105" s="41">
        <f>(R105+J105)/(O105+N105)</f>
        <v>0.42403587443946195</v>
      </c>
      <c r="X105" s="56"/>
      <c r="Y105" s="56"/>
    </row>
    <row r="106" spans="1:25" x14ac:dyDescent="0.2">
      <c r="A106" s="37">
        <v>2003</v>
      </c>
      <c r="B106" s="37" t="s">
        <v>197</v>
      </c>
      <c r="C106" s="38" t="s">
        <v>124</v>
      </c>
      <c r="D106" s="37">
        <v>2001</v>
      </c>
      <c r="E106" s="39" t="s">
        <v>135</v>
      </c>
      <c r="F106" s="39" t="s">
        <v>136</v>
      </c>
      <c r="G106" s="41">
        <v>47.575000000000003</v>
      </c>
      <c r="H106" s="42">
        <v>2.996</v>
      </c>
      <c r="I106" s="41">
        <v>12.787000000000001</v>
      </c>
      <c r="J106" s="41">
        <v>16.148</v>
      </c>
      <c r="K106" s="43"/>
      <c r="L106" s="43">
        <f>K106+J106</f>
        <v>16.148</v>
      </c>
      <c r="M106" s="41">
        <v>0.29299999999999998</v>
      </c>
      <c r="N106" s="41">
        <v>5.18</v>
      </c>
      <c r="O106" s="41">
        <v>9.8330000000000002</v>
      </c>
      <c r="P106" s="41">
        <v>2.31</v>
      </c>
      <c r="Q106" s="42">
        <v>0.57799999999999996</v>
      </c>
      <c r="R106" s="42">
        <v>0.39800000000000002</v>
      </c>
      <c r="S106" s="41">
        <v>0.46</v>
      </c>
      <c r="T106" s="41">
        <v>98.558000000000007</v>
      </c>
      <c r="U106" s="41">
        <f>R106/(O106+N106)</f>
        <v>2.6510357690001998E-2</v>
      </c>
      <c r="V106" s="41">
        <f>(J106)/(N106+O106)</f>
        <v>1.0756011456737493</v>
      </c>
      <c r="W106" s="41">
        <f>(R106+J106)/(O106+N106)</f>
        <v>1.1021115033637514</v>
      </c>
    </row>
    <row r="107" spans="1:25" x14ac:dyDescent="0.2">
      <c r="A107" s="45"/>
      <c r="B107" s="45"/>
      <c r="C107" s="46"/>
      <c r="D107" s="47"/>
      <c r="E107" s="48"/>
      <c r="F107" s="48"/>
      <c r="S107" s="50"/>
      <c r="T107" s="50"/>
      <c r="U107" s="50"/>
      <c r="V107" s="50"/>
      <c r="W107" s="50"/>
    </row>
    <row r="108" spans="1:25" s="22" customFormat="1" ht="12" thickBot="1" x14ac:dyDescent="0.25">
      <c r="A108" s="22" t="s">
        <v>215</v>
      </c>
      <c r="C108" s="23"/>
      <c r="E108" s="24"/>
      <c r="F108" s="24"/>
      <c r="G108" s="25"/>
      <c r="H108" s="26"/>
      <c r="I108" s="25"/>
      <c r="J108" s="25"/>
      <c r="K108" s="25"/>
      <c r="L108" s="25"/>
      <c r="M108" s="25"/>
      <c r="N108" s="25"/>
      <c r="O108" s="25"/>
      <c r="P108" s="25"/>
      <c r="Q108" s="26"/>
      <c r="R108" s="26"/>
      <c r="S108" s="25"/>
      <c r="T108" s="25"/>
      <c r="U108" s="25"/>
      <c r="V108" s="25"/>
      <c r="W108" s="25"/>
      <c r="X108" s="56"/>
      <c r="Y108" s="56"/>
    </row>
    <row r="109" spans="1:25" ht="12" thickTop="1" x14ac:dyDescent="0.2">
      <c r="Q109" s="13"/>
      <c r="R109" s="13"/>
      <c r="T109" s="16"/>
      <c r="U109" s="16"/>
      <c r="V109" s="16"/>
      <c r="W109" s="16"/>
    </row>
    <row r="110" spans="1:25" x14ac:dyDescent="0.2">
      <c r="J110" s="16"/>
      <c r="L110" s="16"/>
      <c r="M110" s="16"/>
      <c r="P110" s="16"/>
      <c r="Q110" s="16"/>
      <c r="R110" s="16"/>
      <c r="T110" s="41"/>
      <c r="U110" s="41"/>
      <c r="V110" s="41"/>
    </row>
    <row r="111" spans="1:25" ht="12.75" x14ac:dyDescent="0.2">
      <c r="A111" s="9" t="s">
        <v>199</v>
      </c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 s="65"/>
      <c r="R111" s="65"/>
      <c r="S111" s="65"/>
      <c r="T111" s="66"/>
      <c r="U111" s="66"/>
      <c r="V111" s="66"/>
    </row>
    <row r="112" spans="1:25" ht="12.75" x14ac:dyDescent="0.2">
      <c r="A112" s="10" t="s">
        <v>1</v>
      </c>
      <c r="B112" s="10" t="s">
        <v>196</v>
      </c>
      <c r="C112" s="63" t="s">
        <v>200</v>
      </c>
      <c r="D112" s="63" t="s">
        <v>209</v>
      </c>
      <c r="E112" s="63" t="s">
        <v>201</v>
      </c>
      <c r="F112" s="63" t="s">
        <v>202</v>
      </c>
      <c r="G112" s="63" t="s">
        <v>203</v>
      </c>
      <c r="H112" s="63" t="s">
        <v>83</v>
      </c>
      <c r="I112" s="63" t="s">
        <v>84</v>
      </c>
      <c r="J112" s="63" t="s">
        <v>204</v>
      </c>
      <c r="K112" s="63" t="s">
        <v>85</v>
      </c>
      <c r="L112" s="63" t="s">
        <v>86</v>
      </c>
      <c r="M112" s="63" t="s">
        <v>73</v>
      </c>
      <c r="N112" s="63" t="s">
        <v>87</v>
      </c>
      <c r="O112" s="63" t="s">
        <v>88</v>
      </c>
      <c r="P112" s="63" t="s">
        <v>74</v>
      </c>
      <c r="Q112" s="63" t="s">
        <v>75</v>
      </c>
      <c r="R112" s="63" t="s">
        <v>211</v>
      </c>
      <c r="S112" s="63" t="s">
        <v>205</v>
      </c>
      <c r="T112" s="64"/>
      <c r="U112" s="55"/>
      <c r="V112" s="55"/>
    </row>
    <row r="113" spans="1:22" ht="12.75" x14ac:dyDescent="0.2">
      <c r="A113" s="10">
        <v>1975</v>
      </c>
      <c r="B113" s="10" t="s">
        <v>207</v>
      </c>
      <c r="C113" s="8" t="s">
        <v>206</v>
      </c>
      <c r="D113" s="8" t="s">
        <v>208</v>
      </c>
      <c r="E113">
        <v>-35</v>
      </c>
      <c r="F113">
        <v>2</v>
      </c>
      <c r="G113">
        <v>47.8</v>
      </c>
      <c r="H113">
        <v>2.72</v>
      </c>
      <c r="I113">
        <v>13</v>
      </c>
      <c r="J113">
        <v>13.8</v>
      </c>
      <c r="K113">
        <v>0.31</v>
      </c>
      <c r="L113">
        <v>6.25</v>
      </c>
      <c r="M113">
        <v>11.2</v>
      </c>
      <c r="N113">
        <v>2.58</v>
      </c>
      <c r="O113">
        <v>0.34</v>
      </c>
      <c r="P113">
        <v>0.26</v>
      </c>
      <c r="Q113" s="4">
        <f>P113/(L113+M113)</f>
        <v>1.4899713467048712E-2</v>
      </c>
      <c r="R113" s="3">
        <f>J113/(M113+N113)</f>
        <v>1.0014513788098696</v>
      </c>
      <c r="S113" s="3">
        <f>(P113+J113)/(L113+M113)</f>
        <v>0.805730659025788</v>
      </c>
      <c r="T113" s="60"/>
      <c r="U113" s="61"/>
      <c r="V113" s="62"/>
    </row>
    <row r="114" spans="1:22" ht="12.75" x14ac:dyDescent="0.2">
      <c r="A114" s="10">
        <v>1975</v>
      </c>
      <c r="B114" s="10" t="s">
        <v>207</v>
      </c>
      <c r="C114" s="8" t="s">
        <v>206</v>
      </c>
      <c r="D114" s="8" t="s">
        <v>208</v>
      </c>
      <c r="E114">
        <v>22</v>
      </c>
      <c r="F114">
        <v>4</v>
      </c>
      <c r="G114">
        <v>48.9</v>
      </c>
      <c r="H114">
        <v>3.51</v>
      </c>
      <c r="I114">
        <v>12.3</v>
      </c>
      <c r="J114">
        <v>14.3</v>
      </c>
      <c r="K114">
        <v>0.19</v>
      </c>
      <c r="L114">
        <v>4.59</v>
      </c>
      <c r="M114">
        <v>8.82</v>
      </c>
      <c r="N114">
        <v>2.85</v>
      </c>
      <c r="O114">
        <v>0.75</v>
      </c>
      <c r="P114">
        <v>0.47</v>
      </c>
      <c r="Q114" s="4">
        <f t="shared" ref="Q114:Q119" si="0">P114/(L114+M114)</f>
        <v>3.5048471290082026E-2</v>
      </c>
      <c r="R114" s="3">
        <f t="shared" ref="R114:R119" si="1">J114/(M114+N114)</f>
        <v>1.2253641816623821</v>
      </c>
      <c r="S114" s="3">
        <f t="shared" ref="S114:S119" si="2">(P114+J114)/(L114+M114)</f>
        <v>1.1014168530947055</v>
      </c>
      <c r="T114" s="60"/>
      <c r="U114" s="61"/>
      <c r="V114" s="62"/>
    </row>
    <row r="115" spans="1:22" ht="12.75" x14ac:dyDescent="0.2">
      <c r="A115" s="10">
        <v>1975</v>
      </c>
      <c r="B115" s="10" t="s">
        <v>207</v>
      </c>
      <c r="C115" s="8" t="s">
        <v>206</v>
      </c>
      <c r="D115" s="8" t="s">
        <v>208</v>
      </c>
      <c r="E115">
        <v>28</v>
      </c>
      <c r="F115">
        <v>2</v>
      </c>
      <c r="G115">
        <v>48.1</v>
      </c>
      <c r="H115">
        <v>3.48</v>
      </c>
      <c r="I115">
        <v>12.4</v>
      </c>
      <c r="J115">
        <v>14.5</v>
      </c>
      <c r="K115">
        <v>0.18</v>
      </c>
      <c r="L115">
        <v>5.26</v>
      </c>
      <c r="M115">
        <v>10.6</v>
      </c>
      <c r="N115">
        <v>2.71</v>
      </c>
      <c r="O115">
        <v>0.55000000000000004</v>
      </c>
      <c r="P115" s="8"/>
      <c r="Q115" s="4"/>
      <c r="R115" s="3">
        <f>J115/(M115+N115)</f>
        <v>1.0894064613072878</v>
      </c>
      <c r="S115" s="3"/>
      <c r="T115" s="60"/>
      <c r="U115" s="61"/>
      <c r="V115" s="62"/>
    </row>
    <row r="116" spans="1:22" ht="12.75" x14ac:dyDescent="0.2">
      <c r="A116" s="10">
        <v>1975</v>
      </c>
      <c r="B116" s="10" t="s">
        <v>207</v>
      </c>
      <c r="C116" s="8" t="s">
        <v>206</v>
      </c>
      <c r="D116" s="8" t="s">
        <v>208</v>
      </c>
      <c r="E116">
        <v>31</v>
      </c>
      <c r="F116">
        <v>4</v>
      </c>
      <c r="G116">
        <v>48.3</v>
      </c>
      <c r="H116">
        <v>3.37</v>
      </c>
      <c r="I116">
        <v>12.6</v>
      </c>
      <c r="J116">
        <v>15.4</v>
      </c>
      <c r="K116">
        <v>0.19</v>
      </c>
      <c r="L116">
        <v>5.25</v>
      </c>
      <c r="M116">
        <v>10</v>
      </c>
      <c r="N116">
        <v>2.79</v>
      </c>
      <c r="O116">
        <v>0.55000000000000004</v>
      </c>
      <c r="P116" s="8"/>
      <c r="Q116" s="4"/>
      <c r="R116" s="3">
        <f>J116/(M116+N116)</f>
        <v>1.2040656763096169</v>
      </c>
      <c r="S116" s="3"/>
      <c r="T116" s="60"/>
      <c r="U116" s="61"/>
      <c r="V116" s="62"/>
    </row>
    <row r="117" spans="1:22" ht="12.75" x14ac:dyDescent="0.2">
      <c r="A117" s="10">
        <v>1975</v>
      </c>
      <c r="B117" s="10" t="s">
        <v>207</v>
      </c>
      <c r="C117" s="8" t="s">
        <v>206</v>
      </c>
      <c r="D117" s="8" t="s">
        <v>208</v>
      </c>
      <c r="E117">
        <v>51</v>
      </c>
      <c r="F117">
        <v>4</v>
      </c>
      <c r="G117">
        <v>48.6</v>
      </c>
      <c r="H117">
        <v>3.25</v>
      </c>
      <c r="I117">
        <v>12.2</v>
      </c>
      <c r="J117">
        <v>14.4</v>
      </c>
      <c r="K117">
        <v>2.5999999999999999E-2</v>
      </c>
      <c r="L117">
        <v>5.1100000000000003</v>
      </c>
      <c r="M117">
        <v>9.84</v>
      </c>
      <c r="N117">
        <v>2.72</v>
      </c>
      <c r="O117">
        <v>0.57999999999999996</v>
      </c>
      <c r="P117">
        <v>0.38</v>
      </c>
      <c r="Q117" s="4">
        <f t="shared" si="0"/>
        <v>2.5418060200668897E-2</v>
      </c>
      <c r="R117" s="3">
        <f t="shared" si="1"/>
        <v>1.1464968152866242</v>
      </c>
      <c r="S117" s="3">
        <f t="shared" si="2"/>
        <v>0.98862876254180609</v>
      </c>
      <c r="T117" s="27"/>
      <c r="U117" s="59"/>
      <c r="V117" s="41"/>
    </row>
    <row r="118" spans="1:22" ht="12.75" x14ac:dyDescent="0.2">
      <c r="A118" s="10">
        <v>1975</v>
      </c>
      <c r="B118" s="10" t="s">
        <v>207</v>
      </c>
      <c r="C118" s="8" t="s">
        <v>206</v>
      </c>
      <c r="D118" s="8" t="s">
        <v>208</v>
      </c>
      <c r="E118">
        <v>102</v>
      </c>
      <c r="F118">
        <v>4</v>
      </c>
      <c r="G118">
        <v>47.7</v>
      </c>
      <c r="H118">
        <v>3.34</v>
      </c>
      <c r="I118">
        <v>12.6</v>
      </c>
      <c r="J118">
        <v>14.5</v>
      </c>
      <c r="K118">
        <v>0.22</v>
      </c>
      <c r="L118">
        <v>5.19</v>
      </c>
      <c r="M118">
        <v>10.7</v>
      </c>
      <c r="N118">
        <v>2.7</v>
      </c>
      <c r="O118">
        <v>0.51</v>
      </c>
      <c r="P118">
        <v>0.36</v>
      </c>
      <c r="Q118" s="4">
        <f t="shared" si="0"/>
        <v>2.2655758338577719E-2</v>
      </c>
      <c r="R118" s="3">
        <f t="shared" si="1"/>
        <v>1.0820895522388061</v>
      </c>
      <c r="S118" s="3">
        <f t="shared" si="2"/>
        <v>0.93517935808684705</v>
      </c>
      <c r="T118" s="27"/>
      <c r="U118" s="59"/>
      <c r="V118" s="41"/>
    </row>
    <row r="119" spans="1:22" ht="12.75" x14ac:dyDescent="0.2">
      <c r="A119" s="10">
        <v>1975</v>
      </c>
      <c r="B119" s="10" t="s">
        <v>207</v>
      </c>
      <c r="C119" s="8" t="s">
        <v>206</v>
      </c>
      <c r="D119" s="8" t="s">
        <v>208</v>
      </c>
      <c r="E119">
        <v>114</v>
      </c>
      <c r="F119">
        <v>4</v>
      </c>
      <c r="G119">
        <v>48.9</v>
      </c>
      <c r="H119">
        <v>3.51</v>
      </c>
      <c r="I119">
        <v>12.3</v>
      </c>
      <c r="J119">
        <v>14.9</v>
      </c>
      <c r="K119">
        <v>0.32</v>
      </c>
      <c r="L119">
        <v>4.72</v>
      </c>
      <c r="M119">
        <v>9.5500000000000007</v>
      </c>
      <c r="N119">
        <v>2.83</v>
      </c>
      <c r="O119">
        <v>0.63</v>
      </c>
      <c r="P119">
        <v>0.46</v>
      </c>
      <c r="Q119" s="4">
        <f t="shared" si="0"/>
        <v>3.2235459004905397E-2</v>
      </c>
      <c r="R119" s="3">
        <f t="shared" si="1"/>
        <v>1.2035541195476576</v>
      </c>
      <c r="S119" s="3">
        <f t="shared" si="2"/>
        <v>1.0763840224246672</v>
      </c>
      <c r="T119"/>
      <c r="U119" s="5"/>
    </row>
    <row r="120" spans="1:22" x14ac:dyDescent="0.2">
      <c r="B120" s="10" t="s">
        <v>210</v>
      </c>
      <c r="R120" s="10"/>
    </row>
    <row r="121" spans="1:22" x14ac:dyDescent="0.2">
      <c r="A121" s="10" t="s">
        <v>216</v>
      </c>
      <c r="R121" s="10"/>
    </row>
  </sheetData>
  <sortState ref="A4:AB107">
    <sortCondition ref="A4:A107"/>
    <sortCondition ref="D4:D107"/>
  </sortState>
  <mergeCells count="1">
    <mergeCell ref="U2:W2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8ba4c33-77d7-48b1-9088-3ac9cbe3275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9D9C81E838C74F985EEA30EC4BB229" ma:contentTypeVersion="18" ma:contentTypeDescription="Create a new document." ma:contentTypeScope="" ma:versionID="03318c15437828f931730862b8fb13a7">
  <xsd:schema xmlns:xsd="http://www.w3.org/2001/XMLSchema" xmlns:xs="http://www.w3.org/2001/XMLSchema" xmlns:p="http://schemas.microsoft.com/office/2006/metadata/properties" xmlns:ns3="38ba4c33-77d7-48b1-9088-3ac9cbe3275a" xmlns:ns4="2fb9d49a-94b6-4702-8584-f5659814f446" targetNamespace="http://schemas.microsoft.com/office/2006/metadata/properties" ma:root="true" ma:fieldsID="31b388581177217edae6ee6ff3e60b68" ns3:_="" ns4:_="">
    <xsd:import namespace="38ba4c33-77d7-48b1-9088-3ac9cbe3275a"/>
    <xsd:import namespace="2fb9d49a-94b6-4702-8584-f5659814f44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a4c33-77d7-48b1-9088-3ac9cbe327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b9d49a-94b6-4702-8584-f5659814f446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C375BAD-43C5-471A-8D46-B7E7E3C49DA6}">
  <ds:schemaRefs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38ba4c33-77d7-48b1-9088-3ac9cbe3275a"/>
    <ds:schemaRef ds:uri="http://schemas.microsoft.com/office/2006/metadata/properties"/>
    <ds:schemaRef ds:uri="http://purl.org/dc/terms/"/>
    <ds:schemaRef ds:uri="2fb9d49a-94b6-4702-8584-f5659814f446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4BB286B-F076-4F74-947A-CAB511C41A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7685829-507F-4D7B-8768-4627A3747D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ba4c33-77d7-48b1-9088-3ac9cbe3275a"/>
    <ds:schemaRef ds:uri="2fb9d49a-94b6-4702-8584-f5659814f4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NAIP Whole Rock</vt:lpstr>
      <vt:lpstr>NAIP Glass and Ash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 Krewer</dc:creator>
  <cp:lastModifiedBy>Chiara Krewer</cp:lastModifiedBy>
  <dcterms:created xsi:type="dcterms:W3CDTF">2025-02-28T10:55:12Z</dcterms:created>
  <dcterms:modified xsi:type="dcterms:W3CDTF">2025-03-03T14:44:58Z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0x010100749D9C81E838C74F985EEA30EC4BB229</vt:lpwstr>
  </property>
</Properties>
</file>