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itStuff\Surgery-simulation-on-SOFA-Framework\Experiments\Questionnaire data\"/>
    </mc:Choice>
  </mc:AlternateContent>
  <xr:revisionPtr revIDLastSave="0" documentId="13_ncr:1_{BF920D05-48C0-4311-8934-D966EC881DCC}" xr6:coauthVersionLast="47" xr6:coauthVersionMax="47" xr10:uidLastSave="{00000000-0000-0000-0000-000000000000}"/>
  <bookViews>
    <workbookView xWindow="-108" yWindow="-108" windowWidth="23256" windowHeight="12576" firstSheet="2" activeTab="2"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 i="3" l="1"/>
  <c r="I24" i="3"/>
  <c r="I25"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I123" i="3" s="1"/>
  <c r="O123" i="3" s="1"/>
  <c r="AH118" i="1"/>
  <c r="J123" i="3" s="1"/>
  <c r="AI118" i="1"/>
  <c r="K123" i="3" s="1"/>
  <c r="AJ118" i="1"/>
  <c r="L123" i="3" s="1"/>
  <c r="AK118" i="1"/>
  <c r="M123" i="3" s="1"/>
  <c r="AL118" i="1"/>
  <c r="N123" i="3" s="1"/>
  <c r="AG79" i="1"/>
  <c r="I84" i="3" s="1"/>
  <c r="O84" i="3" s="1"/>
  <c r="AH79" i="1"/>
  <c r="J84" i="3" s="1"/>
  <c r="AI79" i="1"/>
  <c r="K84" i="3" s="1"/>
  <c r="AJ79" i="1"/>
  <c r="L84" i="3" s="1"/>
  <c r="AK79" i="1"/>
  <c r="M84" i="3" s="1"/>
  <c r="AL79" i="1"/>
  <c r="N84" i="3" s="1"/>
  <c r="AG80" i="1"/>
  <c r="I85" i="3" s="1"/>
  <c r="O85" i="3" s="1"/>
  <c r="AH80" i="1"/>
  <c r="J85" i="3" s="1"/>
  <c r="AI80" i="1"/>
  <c r="AJ80" i="1"/>
  <c r="L85" i="3" s="1"/>
  <c r="AK80" i="1"/>
  <c r="M85" i="3" s="1"/>
  <c r="AL80" i="1"/>
  <c r="AG81" i="1"/>
  <c r="AH81" i="1"/>
  <c r="J86" i="3" s="1"/>
  <c r="AI81" i="1"/>
  <c r="K86" i="3" s="1"/>
  <c r="AJ81" i="1"/>
  <c r="AK81" i="1"/>
  <c r="AL81" i="1"/>
  <c r="N86" i="3" s="1"/>
  <c r="AG82" i="1"/>
  <c r="I87" i="3" s="1"/>
  <c r="AH82" i="1"/>
  <c r="J87" i="3" s="1"/>
  <c r="AI82" i="1"/>
  <c r="K87" i="3" s="1"/>
  <c r="AJ82" i="1"/>
  <c r="L87" i="3" s="1"/>
  <c r="AK82" i="1"/>
  <c r="M87" i="3" s="1"/>
  <c r="AL82" i="1"/>
  <c r="N87" i="3" s="1"/>
  <c r="AG83" i="1"/>
  <c r="AH83" i="1"/>
  <c r="J88" i="3" s="1"/>
  <c r="AI83" i="1"/>
  <c r="K88" i="3" s="1"/>
  <c r="AJ83" i="1"/>
  <c r="AK83" i="1"/>
  <c r="AL83" i="1"/>
  <c r="N88" i="3" s="1"/>
  <c r="AG84" i="1"/>
  <c r="I89" i="3" s="1"/>
  <c r="AH84" i="1"/>
  <c r="AI84" i="1"/>
  <c r="K89" i="3" s="1"/>
  <c r="AJ84" i="1"/>
  <c r="L89" i="3" s="1"/>
  <c r="AK84" i="1"/>
  <c r="M89" i="3" s="1"/>
  <c r="AL84" i="1"/>
  <c r="N89" i="3" s="1"/>
  <c r="AG85" i="1"/>
  <c r="I90" i="3" s="1"/>
  <c r="O90" i="3" s="1"/>
  <c r="AH85" i="1"/>
  <c r="J90" i="3" s="1"/>
  <c r="AI85" i="1"/>
  <c r="K90" i="3" s="1"/>
  <c r="AJ85" i="1"/>
  <c r="L90" i="3" s="1"/>
  <c r="AK85" i="1"/>
  <c r="M90" i="3" s="1"/>
  <c r="AL85" i="1"/>
  <c r="N90" i="3" s="1"/>
  <c r="AG86" i="1"/>
  <c r="I91" i="3" s="1"/>
  <c r="O91" i="3" s="1"/>
  <c r="AH86" i="1"/>
  <c r="AI86" i="1"/>
  <c r="K91" i="3" s="1"/>
  <c r="AJ86" i="1"/>
  <c r="L91" i="3" s="1"/>
  <c r="AK86" i="1"/>
  <c r="M91" i="3" s="1"/>
  <c r="AL86" i="1"/>
  <c r="N91" i="3" s="1"/>
  <c r="AG87" i="1"/>
  <c r="I92" i="3" s="1"/>
  <c r="AH87" i="1"/>
  <c r="J92" i="3" s="1"/>
  <c r="O92" i="3" s="1"/>
  <c r="AI87" i="1"/>
  <c r="K92" i="3" s="1"/>
  <c r="AJ87" i="1"/>
  <c r="L92" i="3" s="1"/>
  <c r="AK87" i="1"/>
  <c r="M92" i="3" s="1"/>
  <c r="AL87" i="1"/>
  <c r="N92" i="3" s="1"/>
  <c r="AG88" i="1"/>
  <c r="I93" i="3" s="1"/>
  <c r="O93" i="3" s="1"/>
  <c r="AH88" i="1"/>
  <c r="J93" i="3" s="1"/>
  <c r="AI88" i="1"/>
  <c r="K93" i="3" s="1"/>
  <c r="AJ88" i="1"/>
  <c r="L93" i="3" s="1"/>
  <c r="AK88" i="1"/>
  <c r="AL88" i="1"/>
  <c r="AG89" i="1"/>
  <c r="I94" i="3" s="1"/>
  <c r="AH89" i="1"/>
  <c r="J94" i="3" s="1"/>
  <c r="AI89" i="1"/>
  <c r="AJ89" i="1"/>
  <c r="AK89" i="1"/>
  <c r="AL89" i="1"/>
  <c r="AG90" i="1"/>
  <c r="AH90" i="1"/>
  <c r="AI90" i="1"/>
  <c r="AJ90" i="1"/>
  <c r="L95" i="3" s="1"/>
  <c r="AK90" i="1"/>
  <c r="M95" i="3" s="1"/>
  <c r="AL90" i="1"/>
  <c r="N95" i="3" s="1"/>
  <c r="AG91" i="1"/>
  <c r="AH91" i="1"/>
  <c r="AI91" i="1"/>
  <c r="AJ91" i="1"/>
  <c r="AK91" i="1"/>
  <c r="M96" i="3" s="1"/>
  <c r="AL91" i="1"/>
  <c r="N96" i="3" s="1"/>
  <c r="AG92" i="1"/>
  <c r="AH92" i="1"/>
  <c r="AI92" i="1"/>
  <c r="AJ92" i="1"/>
  <c r="AK92" i="1"/>
  <c r="AL92" i="1"/>
  <c r="AG93" i="1"/>
  <c r="AH93" i="1"/>
  <c r="J98" i="3" s="1"/>
  <c r="AI93" i="1"/>
  <c r="K98" i="3" s="1"/>
  <c r="AJ93" i="1"/>
  <c r="L98" i="3" s="1"/>
  <c r="AK93" i="1"/>
  <c r="AL93" i="1"/>
  <c r="N98" i="3" s="1"/>
  <c r="AG94" i="1"/>
  <c r="I99" i="3" s="1"/>
  <c r="AH94" i="1"/>
  <c r="AI94" i="1"/>
  <c r="K99" i="3" s="1"/>
  <c r="AJ94" i="1"/>
  <c r="L99" i="3" s="1"/>
  <c r="AK94" i="1"/>
  <c r="M99" i="3" s="1"/>
  <c r="AL94" i="1"/>
  <c r="N99" i="3" s="1"/>
  <c r="AG95" i="1"/>
  <c r="AH95" i="1"/>
  <c r="J100" i="3" s="1"/>
  <c r="AI95" i="1"/>
  <c r="K100" i="3" s="1"/>
  <c r="AJ95" i="1"/>
  <c r="L100" i="3" s="1"/>
  <c r="AK95" i="1"/>
  <c r="M100" i="3" s="1"/>
  <c r="AL95" i="1"/>
  <c r="N100" i="3" s="1"/>
  <c r="AG96" i="1"/>
  <c r="I101" i="3" s="1"/>
  <c r="O101" i="3" s="1"/>
  <c r="AH96" i="1"/>
  <c r="J101" i="3" s="1"/>
  <c r="AI96" i="1"/>
  <c r="AJ96" i="1"/>
  <c r="L101" i="3" s="1"/>
  <c r="AK96" i="1"/>
  <c r="M101" i="3" s="1"/>
  <c r="AL96" i="1"/>
  <c r="AG97" i="1"/>
  <c r="AH97" i="1"/>
  <c r="J102" i="3" s="1"/>
  <c r="AI97" i="1"/>
  <c r="K102" i="3" s="1"/>
  <c r="AJ97" i="1"/>
  <c r="AK97" i="1"/>
  <c r="AL97" i="1"/>
  <c r="N102" i="3" s="1"/>
  <c r="AG98" i="1"/>
  <c r="I103" i="3" s="1"/>
  <c r="AH98" i="1"/>
  <c r="AI98" i="1"/>
  <c r="AJ98" i="1"/>
  <c r="L103" i="3" s="1"/>
  <c r="AK98" i="1"/>
  <c r="M103" i="3" s="1"/>
  <c r="AL98" i="1"/>
  <c r="N103" i="3" s="1"/>
  <c r="AG99" i="1"/>
  <c r="AH99" i="1"/>
  <c r="J104" i="3" s="1"/>
  <c r="AI99" i="1"/>
  <c r="K104" i="3" s="1"/>
  <c r="AJ99" i="1"/>
  <c r="AK99" i="1"/>
  <c r="M104" i="3" s="1"/>
  <c r="O104" i="3" s="1"/>
  <c r="AL99" i="1"/>
  <c r="N104" i="3" s="1"/>
  <c r="AG100" i="1"/>
  <c r="I105" i="3" s="1"/>
  <c r="O105" i="3" s="1"/>
  <c r="AH100" i="1"/>
  <c r="AI100" i="1"/>
  <c r="AJ100" i="1"/>
  <c r="L105" i="3" s="1"/>
  <c r="AK100" i="1"/>
  <c r="M105" i="3" s="1"/>
  <c r="AL100" i="1"/>
  <c r="N105" i="3" s="1"/>
  <c r="AG101" i="1"/>
  <c r="I106" i="3" s="1"/>
  <c r="O106" i="3" s="1"/>
  <c r="AH101" i="1"/>
  <c r="J106" i="3" s="1"/>
  <c r="AI101" i="1"/>
  <c r="K106" i="3" s="1"/>
  <c r="AJ101" i="1"/>
  <c r="L106" i="3" s="1"/>
  <c r="AK101" i="1"/>
  <c r="M106" i="3" s="1"/>
  <c r="AL101" i="1"/>
  <c r="N106" i="3" s="1"/>
  <c r="AG102" i="1"/>
  <c r="I107" i="3" s="1"/>
  <c r="O107" i="3" s="1"/>
  <c r="AH102" i="1"/>
  <c r="J107" i="3" s="1"/>
  <c r="AI102" i="1"/>
  <c r="K107" i="3" s="1"/>
  <c r="AJ102" i="1"/>
  <c r="L107" i="3" s="1"/>
  <c r="AK102" i="1"/>
  <c r="M107" i="3" s="1"/>
  <c r="AL102" i="1"/>
  <c r="AG103" i="1"/>
  <c r="I108" i="3" s="1"/>
  <c r="AH103" i="1"/>
  <c r="J108" i="3" s="1"/>
  <c r="O108" i="3" s="1"/>
  <c r="AI103" i="1"/>
  <c r="K108" i="3" s="1"/>
  <c r="AJ103" i="1"/>
  <c r="L108" i="3" s="1"/>
  <c r="AK103" i="1"/>
  <c r="M108" i="3" s="1"/>
  <c r="AL103" i="1"/>
  <c r="N108" i="3" s="1"/>
  <c r="AG104" i="1"/>
  <c r="I109" i="3" s="1"/>
  <c r="O109" i="3" s="1"/>
  <c r="AH104" i="1"/>
  <c r="J109" i="3" s="1"/>
  <c r="AI104" i="1"/>
  <c r="K109" i="3" s="1"/>
  <c r="AJ104" i="1"/>
  <c r="L109" i="3" s="1"/>
  <c r="AK104" i="1"/>
  <c r="AL104" i="1"/>
  <c r="N109" i="3" s="1"/>
  <c r="AG105" i="1"/>
  <c r="AH105" i="1"/>
  <c r="J110" i="3" s="1"/>
  <c r="AI105" i="1"/>
  <c r="AJ105" i="1"/>
  <c r="L110" i="3" s="1"/>
  <c r="AK105" i="1"/>
  <c r="AL105" i="1"/>
  <c r="N110" i="3" s="1"/>
  <c r="AG106" i="1"/>
  <c r="AH106" i="1"/>
  <c r="J111" i="3" s="1"/>
  <c r="AI106" i="1"/>
  <c r="K111" i="3" s="1"/>
  <c r="AJ106" i="1"/>
  <c r="L111" i="3" s="1"/>
  <c r="AK106" i="1"/>
  <c r="M111" i="3" s="1"/>
  <c r="AL106" i="1"/>
  <c r="N111" i="3" s="1"/>
  <c r="AG107" i="1"/>
  <c r="AH107" i="1"/>
  <c r="J112" i="3" s="1"/>
  <c r="AI107" i="1"/>
  <c r="K112" i="3" s="1"/>
  <c r="AJ107" i="1"/>
  <c r="L112" i="3" s="1"/>
  <c r="AK107" i="1"/>
  <c r="AL107" i="1"/>
  <c r="N112" i="3" s="1"/>
  <c r="AG108" i="1"/>
  <c r="I113" i="3" s="1"/>
  <c r="O113" i="3" s="1"/>
  <c r="AH108" i="1"/>
  <c r="J113" i="3" s="1"/>
  <c r="AI108" i="1"/>
  <c r="AJ108" i="1"/>
  <c r="L113" i="3" s="1"/>
  <c r="AK108" i="1"/>
  <c r="M113" i="3" s="1"/>
  <c r="AL108" i="1"/>
  <c r="N113" i="3" s="1"/>
  <c r="AG109" i="1"/>
  <c r="I114" i="3" s="1"/>
  <c r="O114" i="3" s="1"/>
  <c r="AH109" i="1"/>
  <c r="J114" i="3" s="1"/>
  <c r="AI109" i="1"/>
  <c r="K114" i="3" s="1"/>
  <c r="AJ109" i="1"/>
  <c r="L114" i="3" s="1"/>
  <c r="AK109" i="1"/>
  <c r="AL109" i="1"/>
  <c r="AG110" i="1"/>
  <c r="I115" i="3" s="1"/>
  <c r="O115" i="3" s="1"/>
  <c r="AH110" i="1"/>
  <c r="J115" i="3" s="1"/>
  <c r="AI110" i="1"/>
  <c r="AJ110" i="1"/>
  <c r="L115" i="3" s="1"/>
  <c r="AK110" i="1"/>
  <c r="M115" i="3" s="1"/>
  <c r="AL110" i="1"/>
  <c r="AG111" i="1"/>
  <c r="AH111" i="1"/>
  <c r="AI111" i="1"/>
  <c r="K116" i="3" s="1"/>
  <c r="AJ111" i="1"/>
  <c r="L116" i="3" s="1"/>
  <c r="AK111" i="1"/>
  <c r="M116" i="3" s="1"/>
  <c r="AL111" i="1"/>
  <c r="N116" i="3" s="1"/>
  <c r="AG112" i="1"/>
  <c r="I117" i="3" s="1"/>
  <c r="O117" i="3" s="1"/>
  <c r="AH112" i="1"/>
  <c r="J117" i="3" s="1"/>
  <c r="AI112" i="1"/>
  <c r="AJ112" i="1"/>
  <c r="AK112" i="1"/>
  <c r="M117" i="3" s="1"/>
  <c r="AL112" i="1"/>
  <c r="N117" i="3" s="1"/>
  <c r="AG113" i="1"/>
  <c r="AH113" i="1"/>
  <c r="J118" i="3" s="1"/>
  <c r="AI113" i="1"/>
  <c r="K118" i="3" s="1"/>
  <c r="AJ113" i="1"/>
  <c r="L118" i="3" s="1"/>
  <c r="AK113" i="1"/>
  <c r="AL113" i="1"/>
  <c r="N118" i="3" s="1"/>
  <c r="AG114" i="1"/>
  <c r="I119" i="3" s="1"/>
  <c r="AH114" i="1"/>
  <c r="J119" i="3" s="1"/>
  <c r="AI114" i="1"/>
  <c r="K119" i="3" s="1"/>
  <c r="AJ114" i="1"/>
  <c r="L119" i="3" s="1"/>
  <c r="AK114" i="1"/>
  <c r="M119" i="3" s="1"/>
  <c r="AL114" i="1"/>
  <c r="N119" i="3" s="1"/>
  <c r="K85" i="3"/>
  <c r="N85" i="3"/>
  <c r="I86" i="3"/>
  <c r="O86" i="3" s="1"/>
  <c r="L86" i="3"/>
  <c r="M86" i="3"/>
  <c r="I88" i="3"/>
  <c r="O88" i="3" s="1"/>
  <c r="L88" i="3"/>
  <c r="M88" i="3"/>
  <c r="J89" i="3"/>
  <c r="J91" i="3"/>
  <c r="M93" i="3"/>
  <c r="N93" i="3"/>
  <c r="K94" i="3"/>
  <c r="L94" i="3"/>
  <c r="M94" i="3"/>
  <c r="N94" i="3"/>
  <c r="I95" i="3"/>
  <c r="J95" i="3"/>
  <c r="K95" i="3"/>
  <c r="I96" i="3"/>
  <c r="J96" i="3"/>
  <c r="K96" i="3"/>
  <c r="L96" i="3"/>
  <c r="I97" i="3"/>
  <c r="O97" i="3" s="1"/>
  <c r="J97" i="3"/>
  <c r="K97" i="3"/>
  <c r="L97" i="3"/>
  <c r="M97" i="3"/>
  <c r="N97" i="3"/>
  <c r="I98" i="3"/>
  <c r="O98" i="3" s="1"/>
  <c r="M98" i="3"/>
  <c r="J99" i="3"/>
  <c r="I100" i="3"/>
  <c r="K101" i="3"/>
  <c r="N101" i="3"/>
  <c r="I102" i="3"/>
  <c r="O102" i="3" s="1"/>
  <c r="L102" i="3"/>
  <c r="M102" i="3"/>
  <c r="J103" i="3"/>
  <c r="K103" i="3"/>
  <c r="I104" i="3"/>
  <c r="L104" i="3"/>
  <c r="J105" i="3"/>
  <c r="K105" i="3"/>
  <c r="N107" i="3"/>
  <c r="M109" i="3"/>
  <c r="I110" i="3"/>
  <c r="O110" i="3" s="1"/>
  <c r="K110" i="3"/>
  <c r="M110" i="3"/>
  <c r="I111" i="3"/>
  <c r="O111" i="3" s="1"/>
  <c r="I112" i="3"/>
  <c r="O112" i="3" s="1"/>
  <c r="M112" i="3"/>
  <c r="K113" i="3"/>
  <c r="M114" i="3"/>
  <c r="N114" i="3"/>
  <c r="K115" i="3"/>
  <c r="N115" i="3"/>
  <c r="I116" i="3"/>
  <c r="O116" i="3" s="1"/>
  <c r="J116" i="3"/>
  <c r="K117" i="3"/>
  <c r="L117" i="3"/>
  <c r="I118" i="3"/>
  <c r="O118" i="3" s="1"/>
  <c r="M118" i="3"/>
  <c r="I120" i="3"/>
  <c r="K120" i="3"/>
  <c r="O120" i="3" s="1"/>
  <c r="M120" i="3"/>
  <c r="I121" i="3"/>
  <c r="O121" i="3" s="1"/>
  <c r="K121" i="3"/>
  <c r="M121" i="3"/>
  <c r="I122" i="3"/>
  <c r="O122" i="3" s="1"/>
  <c r="K122" i="3"/>
  <c r="L122" i="3"/>
  <c r="M122" i="3"/>
  <c r="O89" i="3" l="1"/>
  <c r="O94" i="3"/>
  <c r="O100" i="3"/>
  <c r="O95" i="3"/>
  <c r="O96" i="3"/>
  <c r="O99" i="3"/>
  <c r="O119" i="3"/>
  <c r="O103" i="3"/>
  <c r="O87" i="3"/>
  <c r="AG8" i="1"/>
  <c r="I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M15" i="3" s="1"/>
  <c r="AL10" i="1"/>
  <c r="N15" i="3" s="1"/>
  <c r="AG11" i="1"/>
  <c r="I16" i="3" s="1"/>
  <c r="AH11" i="1"/>
  <c r="J16" i="3" s="1"/>
  <c r="AI11" i="1"/>
  <c r="K16" i="3" s="1"/>
  <c r="AJ11" i="1"/>
  <c r="L16" i="3" s="1"/>
  <c r="AK11" i="1"/>
  <c r="M16" i="3" s="1"/>
  <c r="AL11" i="1"/>
  <c r="N16" i="3"/>
  <c r="N47" i="3"/>
  <c r="L50" i="3"/>
  <c r="L58" i="3"/>
  <c r="J61" i="3"/>
  <c r="J62" i="3"/>
  <c r="N74" i="3"/>
  <c r="L77" i="3"/>
  <c r="J80" i="3"/>
  <c r="N82" i="3"/>
  <c r="AG12" i="1"/>
  <c r="I17" i="3" s="1"/>
  <c r="AH12" i="1"/>
  <c r="J17" i="3" s="1"/>
  <c r="AI12" i="1"/>
  <c r="K17" i="3" s="1"/>
  <c r="AJ12" i="1"/>
  <c r="L17" i="3" s="1"/>
  <c r="AK12" i="1"/>
  <c r="M17" i="3" s="1"/>
  <c r="AL12" i="1"/>
  <c r="N17" i="3" s="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L20" i="3" s="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AH19" i="1"/>
  <c r="J24" i="3" s="1"/>
  <c r="AI19" i="1"/>
  <c r="K24" i="3" s="1"/>
  <c r="AJ19" i="1"/>
  <c r="L24" i="3" s="1"/>
  <c r="AK19" i="1"/>
  <c r="M24" i="3" s="1"/>
  <c r="AL19" i="1"/>
  <c r="N24" i="3" s="1"/>
  <c r="AG20" i="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J37" i="3" s="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AI56" i="1"/>
  <c r="K61" i="3" s="1"/>
  <c r="AJ56" i="1"/>
  <c r="L61" i="3" s="1"/>
  <c r="AK56" i="1"/>
  <c r="M61" i="3" s="1"/>
  <c r="AL56" i="1"/>
  <c r="N61" i="3" s="1"/>
  <c r="AG57" i="1"/>
  <c r="I62" i="3" s="1"/>
  <c r="AH57" i="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O16" i="3" l="1"/>
  <c r="O79" i="3"/>
  <c r="O63" i="3"/>
  <c r="O47" i="3"/>
  <c r="O31" i="3"/>
  <c r="O17" i="3"/>
  <c r="O78" i="3"/>
  <c r="O38" i="3"/>
  <c r="O83" i="3"/>
  <c r="O51" i="3"/>
  <c r="O55" i="3"/>
  <c r="O39" i="3"/>
  <c r="O23" i="3"/>
  <c r="O76" i="3"/>
  <c r="O60" i="3"/>
  <c r="O28" i="3"/>
  <c r="O33" i="3"/>
  <c r="O70" i="3"/>
  <c r="O30" i="3"/>
  <c r="O43" i="3"/>
  <c r="O35" i="3"/>
  <c r="O27" i="3"/>
  <c r="O19" i="3"/>
  <c r="O80" i="3"/>
  <c r="O72" i="3"/>
  <c r="O64" i="3"/>
  <c r="O56" i="3"/>
  <c r="O48" i="3"/>
  <c r="O40" i="3"/>
  <c r="O32" i="3"/>
  <c r="O24" i="3"/>
  <c r="O68" i="3"/>
  <c r="O52" i="3"/>
  <c r="O81" i="3"/>
  <c r="O65" i="3"/>
  <c r="O49" i="3"/>
  <c r="O13" i="3"/>
  <c r="O54" i="3"/>
  <c r="O22" i="3"/>
  <c r="O59" i="3"/>
  <c r="O77" i="3"/>
  <c r="O69" i="3"/>
  <c r="O61" i="3"/>
  <c r="O53" i="3"/>
  <c r="O45" i="3"/>
  <c r="O37" i="3"/>
  <c r="O29" i="3"/>
  <c r="O21" i="3"/>
  <c r="O71" i="3"/>
  <c r="O44" i="3"/>
  <c r="O57" i="3"/>
  <c r="O25" i="3"/>
  <c r="O75" i="3"/>
  <c r="O36" i="3"/>
  <c r="O20" i="3"/>
  <c r="O73" i="3"/>
  <c r="O41" i="3"/>
  <c r="O62" i="3"/>
  <c r="O46" i="3"/>
  <c r="O67" i="3"/>
  <c r="O82" i="3"/>
  <c r="O74" i="3"/>
  <c r="O66" i="3"/>
  <c r="O58" i="3"/>
  <c r="O50" i="3"/>
  <c r="O42" i="3"/>
  <c r="O34" i="3"/>
  <c r="O26" i="3"/>
  <c r="O18"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<sst xmlns="http://schemas.openxmlformats.org/spreadsheetml/2006/main" count="105" uniqueCount="45">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</sst>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8">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9" fillId="0" borderId="12" xfId="0" applyFont="1" applyBorder="1" applyAlignment="1">
      <alignment horizontal="right" wrapText="1"/>
    </xf>
    <xf numFmtId="0" fontId="0" fillId="7" borderId="0" xfId="0" applyFont="1" applyFill="1" applyBorder="1" applyAlignment="1"/>
    <xf numFmtId="0" fontId="0" fillId="7" borderId="0" xfId="0" applyFill="1" applyBorder="1" applyAlignment="1"/>
    <xf numFmtId="0" fontId="9" fillId="7" borderId="0" xfId="0" applyFont="1" applyFill="1" applyBorder="1" applyAlignment="1">
      <alignment horizontal="right" wrapText="1"/>
    </xf>
    <xf numFmtId="0" fontId="0" fillId="5" borderId="18" xfId="0" applyFill="1" applyBorder="1"/>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0C4"/>
      <color rgb="FFE571E5"/>
      <color rgb="FFD9B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AB10" sqref="AB10"/>
    </sheetView>
  </sheetViews>
  <sheetFormatPr defaultRowHeight="14.4" x14ac:dyDescent="0.3"/>
  <cols>
    <col min="1" max="1" width="2.77734375" customWidth="1"/>
    <col min="2" max="3" width="4.21875" customWidth="1"/>
    <col min="4" max="4" width="3.6640625" customWidth="1"/>
    <col min="5" max="5" width="4.109375" customWidth="1"/>
    <col min="6" max="6" width="4.21875" customWidth="1"/>
    <col min="7" max="7" width="4.109375" customWidth="1"/>
    <col min="8" max="8" width="3.88671875" customWidth="1"/>
    <col min="9" max="9" width="4" customWidth="1"/>
    <col min="10" max="12" width="3.77734375" customWidth="1"/>
    <col min="13" max="13" width="4" customWidth="1"/>
    <col min="14" max="14" width="3.88671875" customWidth="1"/>
    <col min="15" max="15" width="3.77734375" customWidth="1"/>
    <col min="16" max="16" width="4" customWidth="1"/>
    <col min="17" max="17" width="3.88671875" customWidth="1"/>
    <col min="18" max="18" width="3.77734375" customWidth="1"/>
    <col min="19" max="19" width="4.109375" customWidth="1"/>
    <col min="20" max="20" width="3.77734375" customWidth="1"/>
    <col min="21" max="21" width="4.44140625" customWidth="1"/>
    <col min="22" max="22" width="2.5546875" customWidth="1"/>
  </cols>
  <sheetData>
    <row r="1" spans="1:24" ht="39" customHeight="1" x14ac:dyDescent="0.3">
      <c r="A1" s="110" t="s">
        <v>6</v>
      </c>
      <c r="B1" s="111"/>
      <c r="C1" s="111"/>
      <c r="D1" s="111"/>
      <c r="E1" s="111"/>
      <c r="F1" s="111"/>
      <c r="G1" s="111"/>
      <c r="H1" s="111"/>
      <c r="I1" s="111"/>
      <c r="J1" s="111"/>
      <c r="K1" s="111"/>
      <c r="L1" s="111"/>
      <c r="M1" s="111"/>
      <c r="N1" s="111"/>
      <c r="O1" s="111"/>
      <c r="P1" s="111"/>
      <c r="Q1" s="111"/>
      <c r="R1" s="111"/>
      <c r="S1" s="111"/>
      <c r="T1" s="111"/>
      <c r="U1" s="111"/>
      <c r="V1" s="111"/>
      <c r="W1" s="111"/>
    </row>
    <row r="2" spans="1:24" ht="37.200000000000003" customHeight="1" x14ac:dyDescent="0.3">
      <c r="A2" s="112" t="s">
        <v>30</v>
      </c>
      <c r="B2" s="112"/>
      <c r="C2" s="112"/>
      <c r="D2" s="112"/>
      <c r="E2" s="112"/>
      <c r="F2" s="112"/>
      <c r="G2" s="112"/>
      <c r="H2" s="112"/>
      <c r="I2" s="112"/>
      <c r="J2" s="112"/>
      <c r="K2" s="112"/>
      <c r="L2" s="112"/>
      <c r="M2" s="112"/>
      <c r="N2" s="112"/>
      <c r="O2" s="112"/>
      <c r="P2" s="112"/>
      <c r="Q2" s="112"/>
      <c r="R2" s="112"/>
      <c r="S2" s="112"/>
      <c r="T2" s="112"/>
      <c r="U2" s="112"/>
      <c r="V2" s="112"/>
      <c r="W2" s="112"/>
      <c r="X2" s="2"/>
    </row>
    <row r="3" spans="1:24" x14ac:dyDescent="0.3">
      <c r="A3" s="65" t="s">
        <v>31</v>
      </c>
    </row>
    <row r="5" spans="1:24" x14ac:dyDescent="0.3">
      <c r="A5" s="66" t="s">
        <v>29</v>
      </c>
    </row>
    <row r="6" spans="1:24" x14ac:dyDescent="0.3">
      <c r="A6" s="65" t="s">
        <v>32</v>
      </c>
    </row>
    <row r="8" spans="1:24" ht="27" customHeight="1" x14ac:dyDescent="0.3">
      <c r="A8" s="75" t="s">
        <v>38</v>
      </c>
      <c r="B8" s="4"/>
      <c r="C8" s="4"/>
      <c r="D8" s="4"/>
      <c r="E8" s="4"/>
      <c r="F8" s="4"/>
      <c r="G8" s="4"/>
      <c r="H8" s="4"/>
      <c r="I8" s="4"/>
      <c r="J8" s="4"/>
      <c r="K8" s="4"/>
      <c r="L8" s="4"/>
      <c r="M8" s="4"/>
      <c r="N8" s="4"/>
      <c r="O8" s="4"/>
      <c r="P8" s="4"/>
      <c r="Q8" s="4"/>
      <c r="R8" s="4"/>
      <c r="S8" s="4"/>
      <c r="T8" s="4"/>
      <c r="U8" s="4"/>
      <c r="V8" s="4"/>
      <c r="W8" s="4"/>
    </row>
    <row r="9" spans="1:24" ht="102.6" customHeight="1" x14ac:dyDescent="0.3">
      <c r="A9" s="113" t="s">
        <v>39</v>
      </c>
      <c r="B9" s="113"/>
      <c r="C9" s="113"/>
      <c r="D9" s="113"/>
      <c r="E9" s="113"/>
      <c r="F9" s="113"/>
      <c r="G9" s="113"/>
      <c r="H9" s="113"/>
      <c r="I9" s="113"/>
      <c r="J9" s="113"/>
      <c r="K9" s="113"/>
      <c r="L9" s="113"/>
      <c r="M9" s="113"/>
      <c r="N9" s="113"/>
      <c r="O9" s="113"/>
      <c r="P9" s="113"/>
      <c r="Q9" s="113"/>
      <c r="R9" s="113"/>
      <c r="S9" s="113"/>
      <c r="T9" s="113"/>
      <c r="U9" s="113"/>
      <c r="V9" s="113"/>
      <c r="W9" s="113"/>
    </row>
    <row r="10" spans="1:24" ht="23.4" customHeight="1" x14ac:dyDescent="0.3">
      <c r="A10" s="66" t="s">
        <v>11</v>
      </c>
      <c r="W10" s="109" t="s">
        <v>13</v>
      </c>
    </row>
    <row r="11" spans="1:24" ht="17.399999999999999" customHeight="1" x14ac:dyDescent="0.3">
      <c r="A11" t="s">
        <v>18</v>
      </c>
      <c r="W11" s="109"/>
    </row>
    <row r="12" spans="1:24" ht="20.399999999999999" customHeight="1" x14ac:dyDescent="0.3">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3">
      <c r="W13" s="1"/>
    </row>
    <row r="14" spans="1:24" x14ac:dyDescent="0.3">
      <c r="W14" s="30"/>
    </row>
    <row r="15" spans="1:24" x14ac:dyDescent="0.3">
      <c r="W15" s="30"/>
    </row>
    <row r="16" spans="1:24" x14ac:dyDescent="0.3">
      <c r="W16" s="30"/>
    </row>
    <row r="17" spans="1:23" x14ac:dyDescent="0.3">
      <c r="A17" t="s">
        <v>17</v>
      </c>
      <c r="W17" s="30"/>
    </row>
    <row r="18" spans="1:23" ht="19.8" customHeight="1" x14ac:dyDescent="0.3">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 customHeight="1" x14ac:dyDescent="0.3">
      <c r="W19" s="1"/>
    </row>
    <row r="21" spans="1:23" x14ac:dyDescent="0.3">
      <c r="A21" s="48" t="s">
        <v>12</v>
      </c>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66" t="s">
        <v>33</v>
      </c>
    </row>
    <row r="25" spans="1:23" x14ac:dyDescent="0.3">
      <c r="A25" s="108" t="s">
        <v>34</v>
      </c>
      <c r="B25" s="108"/>
      <c r="C25" s="108"/>
      <c r="D25" s="108"/>
      <c r="E25" s="108"/>
      <c r="F25" s="108"/>
      <c r="G25" s="108"/>
      <c r="H25" s="108"/>
      <c r="I25" s="108"/>
      <c r="J25" s="108"/>
      <c r="K25" s="108"/>
      <c r="L25" s="108"/>
      <c r="M25" s="108"/>
      <c r="N25" s="108"/>
      <c r="O25" s="108"/>
      <c r="P25" s="108"/>
      <c r="Q25" s="108"/>
      <c r="R25" s="108"/>
      <c r="S25" s="108"/>
      <c r="T25" s="108"/>
      <c r="U25" s="108"/>
      <c r="V25" s="108"/>
      <c r="W25" s="108"/>
    </row>
    <row r="26" spans="1:23" x14ac:dyDescent="0.3">
      <c r="A26" s="108"/>
      <c r="B26" s="108"/>
      <c r="C26" s="108"/>
      <c r="D26" s="108"/>
      <c r="E26" s="108"/>
      <c r="F26" s="108"/>
      <c r="G26" s="108"/>
      <c r="H26" s="108"/>
      <c r="I26" s="108"/>
      <c r="J26" s="108"/>
      <c r="K26" s="108"/>
      <c r="L26" s="108"/>
      <c r="M26" s="108"/>
      <c r="N26" s="108"/>
      <c r="O26" s="108"/>
      <c r="P26" s="108"/>
      <c r="Q26" s="108"/>
      <c r="R26" s="108"/>
      <c r="S26" s="108"/>
      <c r="T26" s="108"/>
      <c r="U26" s="108"/>
      <c r="V26" s="108"/>
      <c r="W26" s="108"/>
    </row>
    <row r="28" spans="1:23" ht="28.8" customHeight="1" x14ac:dyDescent="0.3">
      <c r="A28" s="108" t="s">
        <v>37</v>
      </c>
      <c r="B28" s="108"/>
      <c r="C28" s="108"/>
      <c r="D28" s="108"/>
      <c r="E28" s="108"/>
      <c r="F28" s="108"/>
      <c r="G28" s="108"/>
      <c r="H28" s="108"/>
      <c r="I28" s="108"/>
      <c r="J28" s="108"/>
      <c r="K28" s="108"/>
      <c r="L28" s="108"/>
      <c r="M28" s="108"/>
      <c r="N28" s="108"/>
      <c r="O28" s="108"/>
      <c r="P28" s="108"/>
      <c r="Q28" s="108"/>
      <c r="R28" s="108"/>
      <c r="S28" s="108"/>
      <c r="T28" s="108"/>
      <c r="U28" s="108"/>
      <c r="V28" s="108"/>
      <c r="W28" s="108"/>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T16" sqref="T16"/>
    </sheetView>
  </sheetViews>
  <sheetFormatPr defaultRowHeight="14.4" x14ac:dyDescent="0.3"/>
  <cols>
    <col min="1" max="1" width="4.21875" customWidth="1"/>
    <col min="2" max="2" width="3.77734375" customWidth="1"/>
    <col min="3" max="4" width="4.109375" customWidth="1"/>
    <col min="5" max="5" width="4" customWidth="1"/>
    <col min="6" max="6" width="3.77734375" customWidth="1"/>
    <col min="7" max="7" width="3.6640625" customWidth="1"/>
    <col min="8" max="8" width="4.33203125" customWidth="1"/>
    <col min="9" max="9" width="4.109375" customWidth="1"/>
    <col min="10" max="10" width="4" customWidth="1"/>
    <col min="11" max="11" width="3.88671875" customWidth="1"/>
    <col min="12" max="12" width="4" customWidth="1"/>
    <col min="13" max="13" width="3.6640625" customWidth="1"/>
    <col min="14" max="14" width="3.5546875" customWidth="1"/>
    <col min="15" max="15" width="3.77734375" customWidth="1"/>
    <col min="16" max="16" width="3.88671875" customWidth="1"/>
    <col min="17" max="17" width="3.44140625" customWidth="1"/>
    <col min="18" max="20" width="3.77734375" customWidth="1"/>
    <col min="21" max="21" width="3.5546875" customWidth="1"/>
    <col min="22" max="22" width="3.6640625" customWidth="1"/>
    <col min="23" max="23" width="3.33203125" customWidth="1"/>
    <col min="24" max="24" width="3.6640625" customWidth="1"/>
    <col min="25" max="25" width="3.44140625" customWidth="1"/>
    <col min="26" max="26" width="3.33203125" customWidth="1"/>
    <col min="27" max="27" width="3.88671875" customWidth="1"/>
    <col min="28" max="28" width="4" customWidth="1"/>
    <col min="29" max="29" width="3.88671875" customWidth="1"/>
    <col min="30" max="31" width="3.77734375" customWidth="1"/>
    <col min="32" max="32" width="2.88671875" customWidth="1"/>
    <col min="33" max="33" width="3.77734375" customWidth="1"/>
    <col min="34" max="35" width="4" customWidth="1"/>
    <col min="36" max="36" width="3.88671875" customWidth="1"/>
    <col min="37" max="37" width="3.77734375" customWidth="1"/>
    <col min="38" max="38" width="3.6640625" customWidth="1"/>
  </cols>
  <sheetData>
    <row r="1" spans="1:38" ht="31.8" customHeight="1" thickBot="1" x14ac:dyDescent="0.35">
      <c r="A1" s="122" t="s">
        <v>6</v>
      </c>
      <c r="B1" s="123"/>
      <c r="C1" s="123"/>
      <c r="D1" s="123"/>
      <c r="E1" s="123"/>
      <c r="F1" s="123"/>
      <c r="G1" s="123"/>
      <c r="H1" s="123"/>
      <c r="I1" s="123"/>
      <c r="J1" s="123"/>
      <c r="K1" s="123"/>
      <c r="L1" s="123"/>
      <c r="M1" s="123"/>
      <c r="N1" s="124"/>
    </row>
    <row r="2" spans="1:38" ht="26.4" customHeight="1" x14ac:dyDescent="0.35">
      <c r="A2" s="116" t="s">
        <v>44</v>
      </c>
      <c r="B2" s="116"/>
      <c r="C2" s="116"/>
      <c r="D2" s="116"/>
      <c r="E2" s="116"/>
      <c r="F2" s="116"/>
      <c r="G2" s="116"/>
      <c r="H2" s="116"/>
      <c r="I2" s="116"/>
      <c r="J2" s="116"/>
      <c r="K2" s="116"/>
      <c r="L2" s="116"/>
      <c r="M2" s="116"/>
      <c r="N2" s="116"/>
    </row>
    <row r="3" spans="1:38" ht="7.2" customHeight="1" x14ac:dyDescent="0.3">
      <c r="B3" s="51"/>
      <c r="C3" s="51"/>
      <c r="D3" s="51"/>
      <c r="E3" s="51"/>
      <c r="F3" s="51"/>
      <c r="G3" s="51"/>
      <c r="H3" s="51"/>
      <c r="I3" s="51"/>
      <c r="J3" s="51"/>
      <c r="K3" s="51"/>
      <c r="L3" s="51"/>
      <c r="M3" s="51"/>
      <c r="N3" s="51"/>
    </row>
    <row r="4" spans="1:38" ht="17.399999999999999" customHeight="1" x14ac:dyDescent="0.3">
      <c r="A4" s="50" t="s">
        <v>14</v>
      </c>
      <c r="B4" s="51"/>
      <c r="C4" s="51"/>
      <c r="D4" s="51"/>
      <c r="E4" s="51"/>
      <c r="F4" s="51"/>
      <c r="G4" s="51"/>
      <c r="H4" s="51"/>
      <c r="I4" s="51"/>
      <c r="J4" s="51"/>
      <c r="K4" s="51"/>
      <c r="L4" s="51"/>
      <c r="M4" s="51"/>
      <c r="N4" s="51"/>
    </row>
    <row r="5" spans="1:38" ht="12" customHeight="1" x14ac:dyDescent="0.3">
      <c r="F5" s="3"/>
      <c r="G5" s="3"/>
      <c r="H5" s="3"/>
      <c r="I5" s="3"/>
      <c r="J5" s="3"/>
      <c r="K5" s="3"/>
      <c r="L5" s="3"/>
      <c r="M5" s="3"/>
      <c r="N5" s="3"/>
      <c r="O5" s="3"/>
      <c r="P5" s="3"/>
      <c r="Q5" s="3"/>
      <c r="R5" s="3"/>
      <c r="S5" s="3"/>
      <c r="T5" s="3"/>
      <c r="U5" s="3"/>
      <c r="V5" s="3"/>
      <c r="W5" s="3"/>
      <c r="X5" s="3"/>
      <c r="Y5" s="3"/>
      <c r="Z5" s="3"/>
      <c r="AA5" s="3"/>
      <c r="AB5" s="3"/>
      <c r="AC5" s="3"/>
      <c r="AD5" s="3"/>
      <c r="AE5" s="3"/>
    </row>
    <row r="6" spans="1:38" ht="20.399999999999999" customHeight="1" x14ac:dyDescent="0.3">
      <c r="A6" s="4"/>
      <c r="B6" s="117">
        <v>1</v>
      </c>
      <c r="C6" s="118"/>
      <c r="D6" s="120">
        <v>2</v>
      </c>
      <c r="E6" s="121"/>
      <c r="F6" s="117">
        <v>3</v>
      </c>
      <c r="G6" s="119"/>
      <c r="H6" s="120">
        <v>4</v>
      </c>
      <c r="I6" s="121"/>
      <c r="J6" s="125">
        <v>5</v>
      </c>
      <c r="K6" s="126"/>
      <c r="L6" s="114">
        <v>6</v>
      </c>
      <c r="M6" s="115"/>
      <c r="N6" s="125">
        <v>7</v>
      </c>
      <c r="O6" s="126"/>
      <c r="P6" s="114">
        <v>8</v>
      </c>
      <c r="Q6" s="115"/>
      <c r="R6" s="117">
        <v>9</v>
      </c>
      <c r="S6" s="119"/>
      <c r="T6" s="120">
        <v>10</v>
      </c>
      <c r="U6" s="121"/>
      <c r="V6" s="117">
        <v>11</v>
      </c>
      <c r="W6" s="119"/>
      <c r="X6" s="120">
        <v>12</v>
      </c>
      <c r="Y6" s="121"/>
      <c r="Z6" s="117">
        <v>13</v>
      </c>
      <c r="AA6" s="119"/>
      <c r="AB6" s="120">
        <v>14</v>
      </c>
      <c r="AC6" s="121"/>
      <c r="AD6" s="117">
        <v>15</v>
      </c>
      <c r="AE6" s="118"/>
      <c r="AG6" s="37" t="s">
        <v>10</v>
      </c>
      <c r="AH6" s="38"/>
      <c r="AI6" s="38"/>
      <c r="AJ6" s="38"/>
      <c r="AK6" s="38"/>
      <c r="AL6" s="38"/>
    </row>
    <row r="7" spans="1:38" ht="90.6" customHeight="1" x14ac:dyDescent="0.3">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399999999999999" customHeight="1" x14ac:dyDescent="0.3">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3">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f t="shared" ref="AG9:AG72" si="0">SUM(B9,H9,O9,T9,AA9)</f>
        <v>0</v>
      </c>
      <c r="AH9" s="31">
        <f t="shared" ref="AH9:AH72" si="1">SUM(C9,K9,R9,Y9,AB9)</f>
        <v>0</v>
      </c>
      <c r="AI9" s="31">
        <f t="shared" ref="AI9:AI72" si="2">SUM(D9,I9,P9,V9,AD9)</f>
        <v>0</v>
      </c>
      <c r="AJ9" s="31">
        <f t="shared" ref="AJ9:AJ72" si="3">SUM(E9,L9,S9,U9,AC9)</f>
        <v>0</v>
      </c>
      <c r="AK9" s="31">
        <f t="shared" ref="AK9:AK72" si="4">SUM(F9,J9,N9,W9,AE9)</f>
        <v>0</v>
      </c>
      <c r="AL9" s="32">
        <f t="shared" ref="AL9:AL72" si="5">SUM(G9,M9,Q9,X9,Z9)</f>
        <v>0</v>
      </c>
    </row>
    <row r="10" spans="1:38" x14ac:dyDescent="0.3">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f t="shared" si="0"/>
        <v>0</v>
      </c>
      <c r="AH10" s="31">
        <f t="shared" si="1"/>
        <v>0</v>
      </c>
      <c r="AI10" s="31">
        <f t="shared" si="2"/>
        <v>0</v>
      </c>
      <c r="AJ10" s="31">
        <f t="shared" si="3"/>
        <v>0</v>
      </c>
      <c r="AK10" s="31">
        <f t="shared" si="4"/>
        <v>0</v>
      </c>
      <c r="AL10" s="32">
        <f t="shared" si="5"/>
        <v>0</v>
      </c>
    </row>
    <row r="11" spans="1:38" x14ac:dyDescent="0.3">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f t="shared" si="0"/>
        <v>0</v>
      </c>
      <c r="AH11" s="31">
        <f t="shared" si="1"/>
        <v>0</v>
      </c>
      <c r="AI11" s="31">
        <f t="shared" si="2"/>
        <v>0</v>
      </c>
      <c r="AJ11" s="31">
        <f t="shared" si="3"/>
        <v>0</v>
      </c>
      <c r="AK11" s="31">
        <f t="shared" si="4"/>
        <v>0</v>
      </c>
      <c r="AL11" s="32">
        <f t="shared" si="5"/>
        <v>0</v>
      </c>
    </row>
    <row r="12" spans="1:38" x14ac:dyDescent="0.3">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f t="shared" si="0"/>
        <v>0</v>
      </c>
      <c r="AH12" s="31">
        <f t="shared" si="1"/>
        <v>0</v>
      </c>
      <c r="AI12" s="31">
        <f t="shared" si="2"/>
        <v>0</v>
      </c>
      <c r="AJ12" s="31">
        <f t="shared" si="3"/>
        <v>0</v>
      </c>
      <c r="AK12" s="31">
        <f t="shared" si="4"/>
        <v>0</v>
      </c>
      <c r="AL12" s="32">
        <f t="shared" si="5"/>
        <v>0</v>
      </c>
    </row>
    <row r="13" spans="1:38" x14ac:dyDescent="0.3">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f t="shared" si="0"/>
        <v>0</v>
      </c>
      <c r="AH13" s="31">
        <f t="shared" si="1"/>
        <v>0</v>
      </c>
      <c r="AI13" s="31">
        <f t="shared" si="2"/>
        <v>0</v>
      </c>
      <c r="AJ13" s="31">
        <f t="shared" si="3"/>
        <v>0</v>
      </c>
      <c r="AK13" s="31">
        <f t="shared" si="4"/>
        <v>0</v>
      </c>
      <c r="AL13" s="32">
        <f t="shared" si="5"/>
        <v>0</v>
      </c>
    </row>
    <row r="14" spans="1:38" x14ac:dyDescent="0.3">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f t="shared" si="0"/>
        <v>0</v>
      </c>
      <c r="AH14" s="31">
        <f t="shared" si="1"/>
        <v>0</v>
      </c>
      <c r="AI14" s="31">
        <f t="shared" si="2"/>
        <v>0</v>
      </c>
      <c r="AJ14" s="31">
        <f t="shared" si="3"/>
        <v>0</v>
      </c>
      <c r="AK14" s="31">
        <f t="shared" si="4"/>
        <v>0</v>
      </c>
      <c r="AL14" s="32">
        <f t="shared" si="5"/>
        <v>0</v>
      </c>
    </row>
    <row r="15" spans="1:38" x14ac:dyDescent="0.3">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f t="shared" si="0"/>
        <v>0</v>
      </c>
      <c r="AH15" s="31">
        <f t="shared" si="1"/>
        <v>0</v>
      </c>
      <c r="AI15" s="31">
        <f t="shared" si="2"/>
        <v>0</v>
      </c>
      <c r="AJ15" s="31">
        <f t="shared" si="3"/>
        <v>0</v>
      </c>
      <c r="AK15" s="31">
        <f t="shared" si="4"/>
        <v>0</v>
      </c>
      <c r="AL15" s="32">
        <f t="shared" si="5"/>
        <v>0</v>
      </c>
    </row>
    <row r="16" spans="1:38" x14ac:dyDescent="0.3">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si="0"/>
        <v>0</v>
      </c>
      <c r="AH16" s="31">
        <f t="shared" si="1"/>
        <v>0</v>
      </c>
      <c r="AI16" s="31">
        <f t="shared" si="2"/>
        <v>0</v>
      </c>
      <c r="AJ16" s="31">
        <f t="shared" si="3"/>
        <v>0</v>
      </c>
      <c r="AK16" s="31">
        <f t="shared" si="4"/>
        <v>0</v>
      </c>
      <c r="AL16" s="32">
        <f t="shared" si="5"/>
        <v>0</v>
      </c>
    </row>
    <row r="17" spans="1:38" x14ac:dyDescent="0.3">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3">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3">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3">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3">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3">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3">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3">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3">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3">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3">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3">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3">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3">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3">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3">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3">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3">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3">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3">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3">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3">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3">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3">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3">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3">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3">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3">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3">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3">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3">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3">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3">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3">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3">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3">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3">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3">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3">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3">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3">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3">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3">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3">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3">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3">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3">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3">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3">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3">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3">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3">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3">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3">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3">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3">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3">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3">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3">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3">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3">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3">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3">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3">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3">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3">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3">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3">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3">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3">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3">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3">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3">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3">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3">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3">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3">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3">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3">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3">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3">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3">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3">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3">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3">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3">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3">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3">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3">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3">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3">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3">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3">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3">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3">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3">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3">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3">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3">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3">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3">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3">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A1:N1"/>
    <mergeCell ref="R6:S6"/>
    <mergeCell ref="T6:U6"/>
    <mergeCell ref="V6:W6"/>
    <mergeCell ref="X6:Y6"/>
    <mergeCell ref="B6:C6"/>
    <mergeCell ref="D6:E6"/>
    <mergeCell ref="F6:G6"/>
    <mergeCell ref="H6:I6"/>
    <mergeCell ref="J6:K6"/>
    <mergeCell ref="L6:M6"/>
    <mergeCell ref="N6:O6"/>
    <mergeCell ref="P6:Q6"/>
    <mergeCell ref="A2:N2"/>
    <mergeCell ref="AD6:AE6"/>
    <mergeCell ref="Z6:AA6"/>
    <mergeCell ref="AB6:AC6"/>
  </mergeCells>
  <conditionalFormatting sqref="AG8:AL118">
    <cfRule type="cellIs" dxfId="10" priority="2" operator="greaterThan">
      <formula>5</formula>
    </cfRule>
  </conditionalFormatting>
  <conditionalFormatting sqref="B8:AE118">
    <cfRule type="cellIs" dxfId="9"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AY173"/>
  <sheetViews>
    <sheetView showGridLines="0" tabSelected="1" zoomScale="49" zoomScaleNormal="40" workbookViewId="0">
      <pane xSplit="19" ySplit="12" topLeftCell="T13" activePane="bottomRight" state="frozen"/>
      <selection pane="topRight" activeCell="T1" sqref="T1"/>
      <selection pane="bottomLeft" activeCell="A12" sqref="A12"/>
      <selection pane="bottomRight" activeCell="AI43" sqref="AI43"/>
    </sheetView>
  </sheetViews>
  <sheetFormatPr defaultRowHeight="14.4" x14ac:dyDescent="0.3"/>
  <cols>
    <col min="1" max="1" width="4.88671875" customWidth="1"/>
    <col min="2" max="4" width="4.21875" customWidth="1"/>
    <col min="5" max="5" width="4.44140625" customWidth="1"/>
    <col min="6" max="6" width="4.109375" customWidth="1"/>
    <col min="7" max="7" width="4.44140625" customWidth="1"/>
    <col min="8" max="8" width="1.77734375" style="39" customWidth="1"/>
    <col min="9" max="9" width="4.6640625" customWidth="1"/>
    <col min="10" max="10" width="4.109375" customWidth="1"/>
    <col min="11" max="11" width="4.21875" customWidth="1"/>
    <col min="12" max="12" width="4.6640625" customWidth="1"/>
    <col min="13" max="13" width="4.33203125" customWidth="1"/>
    <col min="14" max="14" width="4" customWidth="1"/>
    <col min="15" max="15" width="7.5546875" style="6" customWidth="1"/>
    <col min="16" max="16" width="1.21875" style="10" customWidth="1"/>
    <col min="17" max="17" width="8.33203125" customWidth="1"/>
    <col min="18" max="18" width="7.5546875" customWidth="1"/>
    <col min="19" max="19" width="1.21875" customWidth="1"/>
    <col min="20" max="20" width="12.21875" customWidth="1"/>
    <col min="21" max="21" width="7.44140625" customWidth="1"/>
    <col min="22" max="22" width="1.109375" customWidth="1"/>
    <col min="23" max="23" width="12.109375" customWidth="1"/>
    <col min="24" max="24" width="10" customWidth="1"/>
    <col min="25" max="25" width="11.44140625" customWidth="1"/>
    <col min="26" max="27" width="3.5546875" customWidth="1"/>
    <col min="28" max="28" width="3.33203125" customWidth="1"/>
    <col min="29" max="30" width="3.44140625" customWidth="1"/>
    <col min="31" max="31" width="3.5546875" customWidth="1"/>
    <col min="32" max="32" width="3.44140625" customWidth="1"/>
    <col min="33" max="33" width="3.33203125" customWidth="1"/>
    <col min="34" max="34" width="3.44140625" customWidth="1"/>
    <col min="35" max="35" width="3.5546875" customWidth="1"/>
    <col min="36" max="38" width="3.44140625" customWidth="1"/>
    <col min="39" max="39" width="3.33203125" customWidth="1"/>
    <col min="40" max="40" width="3.44140625" customWidth="1"/>
    <col min="41" max="41" width="4.5546875" customWidth="1"/>
  </cols>
  <sheetData>
    <row r="1" spans="1:51" ht="31.2" customHeight="1" thickBot="1" x14ac:dyDescent="0.35">
      <c r="A1" s="122" t="s">
        <v>6</v>
      </c>
      <c r="B1" s="123"/>
      <c r="C1" s="123"/>
      <c r="D1" s="123"/>
      <c r="E1" s="123"/>
      <c r="F1" s="123"/>
      <c r="G1" s="123"/>
      <c r="H1" s="123"/>
      <c r="I1" s="123"/>
      <c r="J1" s="123"/>
      <c r="K1" s="123"/>
      <c r="L1" s="123"/>
      <c r="M1" s="124"/>
      <c r="T1" s="138" t="s">
        <v>42</v>
      </c>
      <c r="U1" s="139"/>
      <c r="V1" s="139"/>
      <c r="W1" s="139"/>
      <c r="X1" s="140"/>
    </row>
    <row r="2" spans="1:51" ht="24.6" customHeight="1" x14ac:dyDescent="0.35">
      <c r="A2" s="52" t="s">
        <v>20</v>
      </c>
      <c r="E2" s="49"/>
      <c r="T2" s="141"/>
      <c r="U2" s="142"/>
      <c r="V2" s="142"/>
      <c r="W2" s="142"/>
      <c r="X2" s="143"/>
    </row>
    <row r="3" spans="1:51" s="69" customFormat="1" ht="28.8" customHeight="1" x14ac:dyDescent="0.3">
      <c r="A3" s="68" t="s">
        <v>19</v>
      </c>
      <c r="E3" s="49"/>
      <c r="H3" s="70"/>
      <c r="O3" s="71"/>
      <c r="P3" s="72"/>
      <c r="T3" s="134" t="s">
        <v>15</v>
      </c>
      <c r="U3" s="135"/>
      <c r="V3" s="77"/>
      <c r="W3" s="132" t="s">
        <v>41</v>
      </c>
      <c r="X3" s="133"/>
    </row>
    <row r="4" spans="1:51" s="69" customFormat="1" ht="13.8" customHeight="1" thickBot="1" x14ac:dyDescent="0.35">
      <c r="B4" s="155" t="s">
        <v>36</v>
      </c>
      <c r="C4" s="156"/>
      <c r="D4" s="156"/>
      <c r="E4" s="156"/>
      <c r="F4" s="156"/>
      <c r="G4" s="156"/>
      <c r="H4" s="156"/>
      <c r="I4" s="156"/>
      <c r="J4" s="156"/>
      <c r="K4" s="156"/>
      <c r="L4" s="156"/>
      <c r="M4" s="156"/>
      <c r="N4" s="156"/>
      <c r="O4" s="156"/>
      <c r="P4" s="156"/>
      <c r="Q4" s="157"/>
      <c r="T4" s="80" t="s">
        <v>16</v>
      </c>
      <c r="U4" s="95" t="e">
        <f>AVERAGEIF($O$14:$O$123,"&gt;0")</f>
        <v>#DIV/0!</v>
      </c>
      <c r="V4" s="76"/>
      <c r="W4" s="81" t="s">
        <v>16</v>
      </c>
      <c r="X4" s="96">
        <f>AVERAGE(B14:G15)</f>
        <v>5.916666666666667</v>
      </c>
    </row>
    <row r="5" spans="1:51" s="67" customFormat="1" ht="14.4" customHeight="1" x14ac:dyDescent="0.3">
      <c r="A5" s="74"/>
      <c r="B5" s="74"/>
      <c r="C5" s="74"/>
      <c r="D5" s="74"/>
      <c r="E5" s="74"/>
      <c r="F5" s="74"/>
      <c r="G5" s="74"/>
      <c r="H5" s="74"/>
      <c r="I5" s="74"/>
      <c r="J5" s="74"/>
      <c r="K5" s="74"/>
      <c r="L5" s="74"/>
      <c r="M5" s="74"/>
      <c r="N5" s="74"/>
      <c r="O5" s="74"/>
      <c r="P5" s="74"/>
      <c r="Q5" s="74"/>
      <c r="R5" s="74"/>
      <c r="T5" s="82"/>
      <c r="U5" s="83"/>
      <c r="V5" s="78"/>
      <c r="W5" s="84"/>
      <c r="X5" s="85"/>
    </row>
    <row r="6" spans="1:51" ht="13.8" customHeight="1" x14ac:dyDescent="0.3">
      <c r="A6" s="46"/>
      <c r="B6" s="64" t="s">
        <v>23</v>
      </c>
      <c r="C6" s="64" t="s">
        <v>24</v>
      </c>
      <c r="D6" s="64" t="s">
        <v>25</v>
      </c>
      <c r="E6" s="64" t="s">
        <v>26</v>
      </c>
      <c r="F6" s="64" t="s">
        <v>27</v>
      </c>
      <c r="G6" s="64" t="s">
        <v>28</v>
      </c>
      <c r="I6" s="154" t="s">
        <v>22</v>
      </c>
      <c r="J6" s="154"/>
      <c r="K6" s="154"/>
      <c r="L6" s="154"/>
      <c r="M6" s="154"/>
      <c r="N6" s="154"/>
      <c r="O6" s="154"/>
      <c r="P6" s="154"/>
      <c r="Q6" s="154"/>
      <c r="R6" s="154"/>
      <c r="T6" s="127" t="s">
        <v>40</v>
      </c>
      <c r="U6" s="128"/>
      <c r="V6" s="79"/>
      <c r="W6" s="130" t="s">
        <v>40</v>
      </c>
      <c r="X6" s="131"/>
    </row>
    <row r="7" spans="1:51" ht="13.8" customHeight="1" x14ac:dyDescent="0.3">
      <c r="A7" s="45"/>
      <c r="B7" s="46"/>
      <c r="C7" s="46"/>
      <c r="D7" s="46"/>
      <c r="E7" s="46"/>
      <c r="F7" s="46"/>
      <c r="G7" s="46"/>
      <c r="I7" s="149" t="s">
        <v>15</v>
      </c>
      <c r="J7" s="149"/>
      <c r="K7" s="149"/>
      <c r="L7" s="149"/>
      <c r="M7" s="149"/>
      <c r="N7" s="149"/>
      <c r="O7" s="149"/>
      <c r="P7" s="41"/>
      <c r="Q7" s="148" t="s">
        <v>41</v>
      </c>
      <c r="R7" s="148"/>
      <c r="T7" s="86" t="s">
        <v>7</v>
      </c>
      <c r="U7" s="91" t="e">
        <f>AVERAGEIF($I$14:$I$123,"&gt;0")</f>
        <v>#DIV/0!</v>
      </c>
      <c r="V7" s="76"/>
      <c r="W7" s="87" t="s">
        <v>7</v>
      </c>
      <c r="X7" s="92">
        <f>AVERAGEIF($B$14:$B$123,"&gt;0")</f>
        <v>6.9411764705882355</v>
      </c>
    </row>
    <row r="8" spans="1:51" ht="12.6" customHeight="1" x14ac:dyDescent="0.3">
      <c r="A8" s="45"/>
      <c r="B8" s="136" t="s">
        <v>7</v>
      </c>
      <c r="C8" s="136" t="s">
        <v>8</v>
      </c>
      <c r="D8" s="136" t="s">
        <v>9</v>
      </c>
      <c r="E8" s="136" t="s">
        <v>4</v>
      </c>
      <c r="F8" s="136" t="s">
        <v>3</v>
      </c>
      <c r="G8" s="136" t="s">
        <v>5</v>
      </c>
      <c r="I8" s="146" t="s">
        <v>7</v>
      </c>
      <c r="J8" s="146" t="s">
        <v>8</v>
      </c>
      <c r="K8" s="146" t="s">
        <v>9</v>
      </c>
      <c r="L8" s="146" t="s">
        <v>4</v>
      </c>
      <c r="M8" s="146" t="s">
        <v>3</v>
      </c>
      <c r="N8" s="146" t="s">
        <v>5</v>
      </c>
      <c r="O8" s="42"/>
      <c r="P8" s="41"/>
      <c r="Q8" s="43"/>
      <c r="R8" s="43"/>
      <c r="T8" s="86" t="s">
        <v>8</v>
      </c>
      <c r="U8" s="91" t="e">
        <f>AVERAGEIF($J$14:$J$123,"&gt;0")</f>
        <v>#DIV/0!</v>
      </c>
      <c r="V8" s="76"/>
      <c r="W8" s="87" t="s">
        <v>8</v>
      </c>
      <c r="X8" s="92">
        <f>AVERAGEIF($C$14:$C$123,"&gt;0")</f>
        <v>5.2941176470588234</v>
      </c>
    </row>
    <row r="9" spans="1:51" ht="13.2" customHeight="1" x14ac:dyDescent="0.3">
      <c r="A9" s="136" t="s">
        <v>21</v>
      </c>
      <c r="B9" s="136"/>
      <c r="C9" s="136"/>
      <c r="D9" s="136"/>
      <c r="E9" s="136"/>
      <c r="F9" s="136"/>
      <c r="G9" s="136"/>
      <c r="I9" s="146"/>
      <c r="J9" s="146"/>
      <c r="K9" s="146"/>
      <c r="L9" s="146"/>
      <c r="M9" s="146"/>
      <c r="N9" s="146"/>
      <c r="O9" s="152" t="s">
        <v>35</v>
      </c>
      <c r="P9" s="41"/>
      <c r="Q9" s="73"/>
      <c r="R9" s="144" t="s">
        <v>35</v>
      </c>
      <c r="T9" s="86" t="s">
        <v>9</v>
      </c>
      <c r="U9" s="91" t="e">
        <f>AVERAGEIF($K$14:$K$123,"&gt;0")</f>
        <v>#DIV/0!</v>
      </c>
      <c r="V9" s="76"/>
      <c r="W9" s="87" t="s">
        <v>9</v>
      </c>
      <c r="X9" s="92">
        <f>AVERAGEIF($D$14:$E$123,"&gt;0")</f>
        <v>6.6470588235294121</v>
      </c>
    </row>
    <row r="10" spans="1:51" ht="14.4" customHeight="1" x14ac:dyDescent="0.3">
      <c r="A10" s="136"/>
      <c r="B10" s="136"/>
      <c r="C10" s="136"/>
      <c r="D10" s="136"/>
      <c r="E10" s="136"/>
      <c r="F10" s="136"/>
      <c r="G10" s="136"/>
      <c r="I10" s="146"/>
      <c r="J10" s="146"/>
      <c r="K10" s="146"/>
      <c r="L10" s="146"/>
      <c r="M10" s="146"/>
      <c r="N10" s="146"/>
      <c r="O10" s="152"/>
      <c r="P10" s="41"/>
      <c r="Q10" s="73"/>
      <c r="R10" s="144"/>
      <c r="T10" s="86" t="s">
        <v>4</v>
      </c>
      <c r="U10" s="91" t="e">
        <f>AVERAGEIF($L$14:$L$123,"&gt;0")</f>
        <v>#DIV/0!</v>
      </c>
      <c r="V10" s="76"/>
      <c r="W10" s="87" t="s">
        <v>4</v>
      </c>
      <c r="X10" s="92">
        <f>AVERAGEIF($E$14:$E$123,"&gt;0")</f>
        <v>9.0588235294117645</v>
      </c>
    </row>
    <row r="11" spans="1:51" ht="13.8" customHeight="1" x14ac:dyDescent="0.3">
      <c r="A11" s="136"/>
      <c r="B11" s="136"/>
      <c r="C11" s="136"/>
      <c r="D11" s="136"/>
      <c r="E11" s="136"/>
      <c r="F11" s="136"/>
      <c r="G11" s="136"/>
      <c r="I11" s="146"/>
      <c r="J11" s="146"/>
      <c r="K11" s="146"/>
      <c r="L11" s="146"/>
      <c r="M11" s="146"/>
      <c r="N11" s="146"/>
      <c r="O11" s="152"/>
      <c r="P11" s="41"/>
      <c r="Q11" s="150"/>
      <c r="R11" s="144"/>
      <c r="T11" s="86" t="s">
        <v>3</v>
      </c>
      <c r="U11" s="91" t="e">
        <f>AVERAGEIF($M$14:$M$123,"&gt;0")</f>
        <v>#DIV/0!</v>
      </c>
      <c r="V11" s="76"/>
      <c r="W11" s="87" t="s">
        <v>3</v>
      </c>
      <c r="X11" s="92">
        <f>AVERAGEIF($F$14:$F$123,"&gt;0")</f>
        <v>12.647058823529411</v>
      </c>
      <c r="AC11" s="2"/>
      <c r="AD11" s="2"/>
      <c r="AE11" s="2"/>
      <c r="AF11" s="2"/>
      <c r="AG11" s="2"/>
      <c r="AH11" s="2"/>
      <c r="AI11" s="2"/>
      <c r="AJ11" s="2"/>
      <c r="AK11" s="2"/>
      <c r="AL11" s="2"/>
      <c r="AM11" s="2"/>
      <c r="AN11" s="2"/>
      <c r="AO11" s="2"/>
      <c r="AP11" s="2"/>
      <c r="AQ11" s="2"/>
      <c r="AR11" s="2"/>
      <c r="AS11" s="2"/>
      <c r="AT11" s="2"/>
      <c r="AU11" s="2"/>
      <c r="AV11" s="2"/>
      <c r="AW11" s="2"/>
      <c r="AX11" s="2"/>
      <c r="AY11" s="2"/>
    </row>
    <row r="12" spans="1:51" ht="13.8" customHeight="1" thickBot="1" x14ac:dyDescent="0.35">
      <c r="A12" s="137"/>
      <c r="B12" s="137"/>
      <c r="C12" s="137"/>
      <c r="D12" s="137"/>
      <c r="E12" s="137"/>
      <c r="F12" s="137"/>
      <c r="G12" s="137"/>
      <c r="H12" s="7"/>
      <c r="I12" s="147"/>
      <c r="J12" s="147"/>
      <c r="K12" s="147"/>
      <c r="L12" s="147"/>
      <c r="M12" s="147"/>
      <c r="N12" s="147"/>
      <c r="O12" s="153"/>
      <c r="P12" s="44"/>
      <c r="Q12" s="151"/>
      <c r="R12" s="145"/>
      <c r="T12" s="88" t="s">
        <v>5</v>
      </c>
      <c r="U12" s="93" t="e">
        <f>AVERAGEIF($N$14:$N$123,"&gt;0")</f>
        <v>#DIV/0!</v>
      </c>
      <c r="V12" s="89"/>
      <c r="W12" s="90" t="s">
        <v>5</v>
      </c>
      <c r="X12" s="94">
        <f>AVERAGEIF($G$14:$G$123,"&gt;0")</f>
        <v>4.9411764705882355</v>
      </c>
      <c r="AC12" s="2"/>
      <c r="AD12" s="2"/>
      <c r="AE12" s="2"/>
      <c r="AF12" s="62"/>
      <c r="AG12" s="62"/>
      <c r="AH12" s="62"/>
      <c r="AI12" s="62"/>
      <c r="AJ12" s="62"/>
      <c r="AK12" s="62"/>
      <c r="AL12" s="62"/>
      <c r="AM12" s="62"/>
      <c r="AN12" s="62"/>
      <c r="AO12" s="62"/>
      <c r="AP12" s="62"/>
      <c r="AQ12" s="62"/>
      <c r="AR12" s="62"/>
      <c r="AS12" s="62"/>
      <c r="AT12" s="62"/>
      <c r="AU12" s="62"/>
      <c r="AV12" s="2"/>
      <c r="AW12" s="2"/>
      <c r="AX12" s="2"/>
      <c r="AY12" s="2"/>
    </row>
    <row r="13" spans="1:51" ht="16.2" customHeight="1" x14ac:dyDescent="0.3">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29"/>
      <c r="X13" s="129"/>
      <c r="AC13" s="2"/>
      <c r="AD13" s="2"/>
      <c r="AE13" s="2"/>
      <c r="AF13" s="62"/>
      <c r="AG13" s="104"/>
      <c r="AH13" s="104"/>
      <c r="AI13" s="104"/>
      <c r="AJ13" s="104"/>
      <c r="AK13" s="104"/>
      <c r="AL13" s="104"/>
      <c r="AM13" s="62"/>
      <c r="AN13" s="62"/>
      <c r="AO13" s="62"/>
      <c r="AP13" s="104"/>
      <c r="AQ13" s="104"/>
      <c r="AR13" s="104"/>
      <c r="AS13" s="104"/>
      <c r="AT13" s="104"/>
      <c r="AU13" s="104"/>
      <c r="AV13" s="2"/>
      <c r="AW13" s="2"/>
      <c r="AX13" s="2"/>
      <c r="AY13" s="2"/>
    </row>
    <row r="14" spans="1:51" x14ac:dyDescent="0.3">
      <c r="A14" s="47">
        <v>1</v>
      </c>
      <c r="B14" s="98">
        <v>5</v>
      </c>
      <c r="C14" s="99">
        <v>5</v>
      </c>
      <c r="D14" s="98">
        <v>1</v>
      </c>
      <c r="E14" s="99">
        <v>5</v>
      </c>
      <c r="F14" s="98">
        <v>6</v>
      </c>
      <c r="G14" s="99">
        <v>2</v>
      </c>
      <c r="I14" s="60">
        <f>B14*'NASA-TLX Weighting'!AG9</f>
        <v>0</v>
      </c>
      <c r="J14" s="60">
        <f>C14*'NASA-TLX Weighting'!AH9</f>
        <v>0</v>
      </c>
      <c r="K14" s="60">
        <f>D14*'NASA-TLX Weighting'!AI9</f>
        <v>0</v>
      </c>
      <c r="L14" s="60">
        <f>E14*'NASA-TLX Weighting'!AJ9</f>
        <v>0</v>
      </c>
      <c r="M14" s="60">
        <f>F14*'NASA-TLX Weighting'!AK9</f>
        <v>0</v>
      </c>
      <c r="N14" s="60">
        <f>G14*'NASA-TLX Weighting'!AL9</f>
        <v>0</v>
      </c>
      <c r="O14" s="100" t="e">
        <f>SUM(I14:N14)/SUM('NASA-TLX Weighting'!AG9:AL9)</f>
        <v>#DIV/0!</v>
      </c>
      <c r="P14" s="12"/>
      <c r="Q14" s="63"/>
      <c r="R14" s="97">
        <f t="shared" ref="R14:R77" si="0">AVERAGE(B14:G14)</f>
        <v>4</v>
      </c>
      <c r="W14" s="62"/>
      <c r="X14" s="62"/>
      <c r="AC14" s="2"/>
      <c r="AD14" s="2"/>
      <c r="AE14" s="2"/>
      <c r="AF14" s="62"/>
      <c r="AG14" s="105"/>
      <c r="AH14" s="105"/>
      <c r="AI14" s="105"/>
      <c r="AJ14" s="105"/>
      <c r="AK14" s="105"/>
      <c r="AL14" s="105"/>
      <c r="AM14" s="62"/>
      <c r="AN14" s="62"/>
      <c r="AO14" s="62"/>
      <c r="AP14" s="105"/>
      <c r="AQ14" s="105"/>
      <c r="AR14" s="105"/>
      <c r="AS14" s="105"/>
      <c r="AT14" s="105"/>
      <c r="AU14" s="105"/>
      <c r="AV14" s="2"/>
      <c r="AW14" s="2"/>
      <c r="AX14" s="2"/>
      <c r="AY14" s="2"/>
    </row>
    <row r="15" spans="1:51" x14ac:dyDescent="0.3">
      <c r="A15" s="47">
        <v>2</v>
      </c>
      <c r="B15" s="58">
        <v>10</v>
      </c>
      <c r="C15" s="56">
        <v>16</v>
      </c>
      <c r="D15" s="58">
        <v>1</v>
      </c>
      <c r="E15" s="56">
        <v>1</v>
      </c>
      <c r="F15" s="58">
        <v>18</v>
      </c>
      <c r="G15" s="56">
        <v>1</v>
      </c>
      <c r="I15" s="60">
        <f>B15*'NASA-TLX Weighting'!AG10</f>
        <v>0</v>
      </c>
      <c r="J15" s="60">
        <f>C15*'NASA-TLX Weighting'!AH10</f>
        <v>0</v>
      </c>
      <c r="K15" s="60">
        <f>D15*'NASA-TLX Weighting'!AI10</f>
        <v>0</v>
      </c>
      <c r="L15" s="60">
        <f>E15*'NASA-TLX Weighting'!AJ10</f>
        <v>0</v>
      </c>
      <c r="M15" s="60">
        <f>F15*'NASA-TLX Weighting'!AK10</f>
        <v>0</v>
      </c>
      <c r="N15" s="60">
        <f>G15*'NASA-TLX Weighting'!AL10</f>
        <v>0</v>
      </c>
      <c r="O15" s="100" t="e">
        <f>SUM(I15:N15)/SUM('NASA-TLX Weighting'!AG10:AL10)</f>
        <v>#DIV/0!</v>
      </c>
      <c r="P15" s="12"/>
      <c r="Q15" s="63"/>
      <c r="R15" s="97">
        <f t="shared" si="0"/>
        <v>7.833333333333333</v>
      </c>
      <c r="W15" s="62"/>
      <c r="X15" s="62"/>
      <c r="AC15" s="2"/>
      <c r="AD15" s="2"/>
      <c r="AE15" s="2"/>
      <c r="AF15" s="62"/>
      <c r="AG15" s="105"/>
      <c r="AH15" s="105"/>
      <c r="AI15" s="105"/>
      <c r="AJ15" s="105"/>
      <c r="AK15" s="105"/>
      <c r="AL15" s="105"/>
      <c r="AM15" s="62"/>
      <c r="AN15" s="62"/>
      <c r="AO15" s="62"/>
      <c r="AP15" s="105"/>
      <c r="AQ15" s="105"/>
      <c r="AR15" s="105"/>
      <c r="AS15" s="105"/>
      <c r="AT15" s="105"/>
      <c r="AU15" s="105"/>
      <c r="AV15" s="2"/>
      <c r="AW15" s="2"/>
      <c r="AX15" s="2"/>
      <c r="AY15" s="2"/>
    </row>
    <row r="16" spans="1:51" x14ac:dyDescent="0.3">
      <c r="A16" s="47">
        <v>3</v>
      </c>
      <c r="B16" s="58">
        <v>5</v>
      </c>
      <c r="C16" s="56">
        <v>1</v>
      </c>
      <c r="D16" s="58">
        <v>1</v>
      </c>
      <c r="E16" s="56">
        <v>5</v>
      </c>
      <c r="F16" s="58">
        <v>10</v>
      </c>
      <c r="G16" s="56">
        <v>5</v>
      </c>
      <c r="I16" s="60">
        <f>B16*'NASA-TLX Weighting'!AG11</f>
        <v>0</v>
      </c>
      <c r="J16" s="60">
        <f>C16*'NASA-TLX Weighting'!AH11</f>
        <v>0</v>
      </c>
      <c r="K16" s="60">
        <f>D16*'NASA-TLX Weighting'!AI11</f>
        <v>0</v>
      </c>
      <c r="L16" s="60">
        <f>E16*'NASA-TLX Weighting'!AJ11</f>
        <v>0</v>
      </c>
      <c r="M16" s="60">
        <f>F16*'NASA-TLX Weighting'!AK11</f>
        <v>0</v>
      </c>
      <c r="N16" s="60">
        <f>G16*'NASA-TLX Weighting'!AL11</f>
        <v>0</v>
      </c>
      <c r="O16" s="100" t="e">
        <f>SUM(I16:N16)/SUM('NASA-TLX Weighting'!AG11:AL11)</f>
        <v>#DIV/0!</v>
      </c>
      <c r="P16" s="12"/>
      <c r="Q16" s="63"/>
      <c r="R16" s="97">
        <f t="shared" si="0"/>
        <v>4.5</v>
      </c>
      <c r="W16" s="62"/>
      <c r="X16" s="76"/>
      <c r="AC16" s="2"/>
      <c r="AD16" s="2"/>
      <c r="AE16" s="2"/>
      <c r="AF16" s="62"/>
      <c r="AG16" s="105"/>
      <c r="AH16" s="105"/>
      <c r="AI16" s="105"/>
      <c r="AJ16" s="105"/>
      <c r="AK16" s="105"/>
      <c r="AL16" s="105"/>
      <c r="AM16" s="62"/>
      <c r="AN16" s="62"/>
      <c r="AO16" s="62"/>
      <c r="AP16" s="105"/>
      <c r="AQ16" s="105"/>
      <c r="AR16" s="105"/>
      <c r="AS16" s="105"/>
      <c r="AT16" s="105"/>
      <c r="AU16" s="105"/>
      <c r="AV16" s="2"/>
      <c r="AW16" s="2"/>
      <c r="AX16" s="2"/>
      <c r="AY16" s="2"/>
    </row>
    <row r="17" spans="1:51" x14ac:dyDescent="0.3">
      <c r="A17" s="47">
        <v>4</v>
      </c>
      <c r="B17" s="58">
        <v>8</v>
      </c>
      <c r="C17" s="56">
        <v>10</v>
      </c>
      <c r="D17" s="58">
        <v>10</v>
      </c>
      <c r="E17" s="56">
        <v>20</v>
      </c>
      <c r="F17" s="58">
        <v>10</v>
      </c>
      <c r="G17" s="56">
        <v>15</v>
      </c>
      <c r="I17" s="60">
        <f>B17*'NASA-TLX Weighting'!AG12</f>
        <v>0</v>
      </c>
      <c r="J17" s="60">
        <f>C17*'NASA-TLX Weighting'!AH12</f>
        <v>0</v>
      </c>
      <c r="K17" s="60">
        <f>D17*'NASA-TLX Weighting'!AI12</f>
        <v>0</v>
      </c>
      <c r="L17" s="60">
        <f>E17*'NASA-TLX Weighting'!AJ12</f>
        <v>0</v>
      </c>
      <c r="M17" s="60">
        <f>F17*'NASA-TLX Weighting'!AK12</f>
        <v>0</v>
      </c>
      <c r="N17" s="60">
        <f>G17*'NASA-TLX Weighting'!AL12</f>
        <v>0</v>
      </c>
      <c r="O17" s="100" t="e">
        <f>SUM(I17:N17)/SUM('NASA-TLX Weighting'!AG12:AL12)</f>
        <v>#DIV/0!</v>
      </c>
      <c r="P17" s="12"/>
      <c r="Q17" s="63"/>
      <c r="R17" s="97">
        <f t="shared" si="0"/>
        <v>12.166666666666666</v>
      </c>
      <c r="W17" s="62"/>
      <c r="X17" s="62"/>
      <c r="AC17" s="2"/>
      <c r="AD17" s="2"/>
      <c r="AE17" s="2"/>
      <c r="AF17" s="62"/>
      <c r="AG17" s="105"/>
      <c r="AH17" s="105"/>
      <c r="AI17" s="105"/>
      <c r="AJ17" s="105"/>
      <c r="AK17" s="105"/>
      <c r="AL17" s="105"/>
      <c r="AM17" s="62"/>
      <c r="AN17" s="62"/>
      <c r="AO17" s="62"/>
      <c r="AP17" s="106"/>
      <c r="AQ17" s="106"/>
      <c r="AR17" s="106"/>
      <c r="AS17" s="106"/>
      <c r="AT17" s="106"/>
      <c r="AU17" s="106"/>
      <c r="AV17" s="2"/>
      <c r="AW17" s="2"/>
      <c r="AX17" s="2"/>
      <c r="AY17" s="2"/>
    </row>
    <row r="18" spans="1:51" x14ac:dyDescent="0.3">
      <c r="A18" s="47">
        <v>5</v>
      </c>
      <c r="B18" s="58">
        <v>5</v>
      </c>
      <c r="C18" s="56">
        <v>1</v>
      </c>
      <c r="D18" s="58">
        <v>3</v>
      </c>
      <c r="E18" s="56">
        <v>8</v>
      </c>
      <c r="F18" s="58">
        <v>5</v>
      </c>
      <c r="G18" s="56">
        <v>5</v>
      </c>
      <c r="I18" s="60">
        <f>B18*'NASA-TLX Weighting'!AG13</f>
        <v>0</v>
      </c>
      <c r="J18" s="60">
        <f>C18*'NASA-TLX Weighting'!AH13</f>
        <v>0</v>
      </c>
      <c r="K18" s="60">
        <f>D18*'NASA-TLX Weighting'!AI13</f>
        <v>0</v>
      </c>
      <c r="L18" s="60">
        <f>E18*'NASA-TLX Weighting'!AJ13</f>
        <v>0</v>
      </c>
      <c r="M18" s="60">
        <f>F18*'NASA-TLX Weighting'!AK13</f>
        <v>0</v>
      </c>
      <c r="N18" s="60">
        <f>G18*'NASA-TLX Weighting'!AL13</f>
        <v>0</v>
      </c>
      <c r="O18" s="100" t="e">
        <f>SUM(I18:N18)/SUM('NASA-TLX Weighting'!AG13:AL13)</f>
        <v>#DIV/0!</v>
      </c>
      <c r="P18" s="12"/>
      <c r="Q18" s="63"/>
      <c r="R18" s="97">
        <f t="shared" si="0"/>
        <v>4.5</v>
      </c>
      <c r="W18" s="62"/>
      <c r="X18" s="62"/>
      <c r="AC18" s="2"/>
      <c r="AD18" s="2"/>
      <c r="AE18" s="2"/>
      <c r="AF18" s="62"/>
      <c r="AG18" s="105"/>
      <c r="AH18" s="105"/>
      <c r="AI18" s="105"/>
      <c r="AJ18" s="105"/>
      <c r="AK18" s="105"/>
      <c r="AL18" s="105"/>
      <c r="AM18" s="62"/>
      <c r="AN18" s="62"/>
      <c r="AO18" s="62"/>
      <c r="AP18" s="106"/>
      <c r="AQ18" s="106"/>
      <c r="AR18" s="106"/>
      <c r="AS18" s="106"/>
      <c r="AT18" s="106"/>
      <c r="AU18" s="106"/>
      <c r="AV18" s="2"/>
      <c r="AW18" s="2"/>
      <c r="AX18" s="2"/>
      <c r="AY18" s="2"/>
    </row>
    <row r="19" spans="1:51" x14ac:dyDescent="0.3">
      <c r="A19" s="47">
        <v>6</v>
      </c>
      <c r="B19" s="58">
        <v>12</v>
      </c>
      <c r="C19" s="56">
        <v>15</v>
      </c>
      <c r="D19" s="58">
        <v>5</v>
      </c>
      <c r="E19" s="56">
        <v>15</v>
      </c>
      <c r="F19" s="58">
        <v>5</v>
      </c>
      <c r="G19" s="56">
        <v>10</v>
      </c>
      <c r="I19" s="60">
        <f>B19*'NASA-TLX Weighting'!AG14</f>
        <v>0</v>
      </c>
      <c r="J19" s="60">
        <f>C19*'NASA-TLX Weighting'!AH14</f>
        <v>0</v>
      </c>
      <c r="K19" s="60">
        <f>D19*'NASA-TLX Weighting'!AI14</f>
        <v>0</v>
      </c>
      <c r="L19" s="60">
        <f>E19*'NASA-TLX Weighting'!AJ14</f>
        <v>0</v>
      </c>
      <c r="M19" s="60">
        <f>F19*'NASA-TLX Weighting'!AK14</f>
        <v>0</v>
      </c>
      <c r="N19" s="60">
        <f>G19*'NASA-TLX Weighting'!AL14</f>
        <v>0</v>
      </c>
      <c r="O19" s="100" t="e">
        <f>SUM(I19:N19)/SUM('NASA-TLX Weighting'!AG14:AL14)</f>
        <v>#DIV/0!</v>
      </c>
      <c r="P19" s="12"/>
      <c r="Q19" s="63"/>
      <c r="R19" s="97">
        <f t="shared" si="0"/>
        <v>10.333333333333334</v>
      </c>
      <c r="W19" s="62"/>
      <c r="X19" s="62"/>
      <c r="AC19" s="2"/>
      <c r="AD19" s="2"/>
      <c r="AE19" s="2"/>
      <c r="AF19" s="62"/>
      <c r="AG19" s="105"/>
      <c r="AH19" s="105"/>
      <c r="AI19" s="105"/>
      <c r="AJ19" s="105"/>
      <c r="AK19" s="105"/>
      <c r="AL19" s="105"/>
      <c r="AM19" s="62"/>
      <c r="AN19" s="62"/>
      <c r="AO19" s="62"/>
      <c r="AP19" s="106"/>
      <c r="AQ19" s="106"/>
      <c r="AR19" s="106"/>
      <c r="AS19" s="106"/>
      <c r="AT19" s="106"/>
      <c r="AU19" s="106"/>
      <c r="AV19" s="2"/>
      <c r="AW19" s="2"/>
      <c r="AX19" s="2"/>
      <c r="AY19" s="2"/>
    </row>
    <row r="20" spans="1:51" x14ac:dyDescent="0.3">
      <c r="A20" s="47">
        <v>7</v>
      </c>
      <c r="B20" s="58">
        <v>10</v>
      </c>
      <c r="C20" s="56">
        <v>2</v>
      </c>
      <c r="D20" s="58">
        <v>2</v>
      </c>
      <c r="E20" s="56">
        <v>5</v>
      </c>
      <c r="F20" s="58">
        <v>15</v>
      </c>
      <c r="G20" s="56">
        <v>1</v>
      </c>
      <c r="I20" s="60">
        <f>B20*'NASA-TLX Weighting'!AG15</f>
        <v>0</v>
      </c>
      <c r="J20" s="60">
        <f>C20*'NASA-TLX Weighting'!AH15</f>
        <v>0</v>
      </c>
      <c r="K20" s="60">
        <f>D20*'NASA-TLX Weighting'!AI15</f>
        <v>0</v>
      </c>
      <c r="L20" s="60">
        <f>E20*'NASA-TLX Weighting'!AJ15</f>
        <v>0</v>
      </c>
      <c r="M20" s="60">
        <f>F20*'NASA-TLX Weighting'!AK15</f>
        <v>0</v>
      </c>
      <c r="N20" s="60">
        <f>G20*'NASA-TLX Weighting'!AL15</f>
        <v>0</v>
      </c>
      <c r="O20" s="100" t="e">
        <f>SUM(I20:N20)/SUM('NASA-TLX Weighting'!AG15:AL15)</f>
        <v>#DIV/0!</v>
      </c>
      <c r="P20" s="12"/>
      <c r="Q20" s="63"/>
      <c r="R20" s="97">
        <f t="shared" si="0"/>
        <v>5.833333333333333</v>
      </c>
      <c r="W20" s="62"/>
      <c r="X20" s="62"/>
      <c r="AC20" s="2"/>
      <c r="AD20" s="2"/>
      <c r="AE20" s="2"/>
      <c r="AF20" s="62"/>
      <c r="AG20" s="105"/>
      <c r="AH20" s="105"/>
      <c r="AI20" s="105"/>
      <c r="AJ20" s="105"/>
      <c r="AK20" s="105"/>
      <c r="AL20" s="105"/>
      <c r="AM20" s="62"/>
      <c r="AN20" s="62"/>
      <c r="AO20" s="62"/>
      <c r="AP20" s="106"/>
      <c r="AQ20" s="106"/>
      <c r="AR20" s="106"/>
      <c r="AS20" s="106"/>
      <c r="AT20" s="106"/>
      <c r="AU20" s="106"/>
      <c r="AV20" s="2"/>
      <c r="AW20" s="2"/>
      <c r="AX20" s="2"/>
      <c r="AY20" s="2"/>
    </row>
    <row r="21" spans="1:51" x14ac:dyDescent="0.3">
      <c r="A21" s="47">
        <v>8</v>
      </c>
      <c r="B21" s="58">
        <v>5</v>
      </c>
      <c r="C21" s="56">
        <v>5</v>
      </c>
      <c r="D21" s="58">
        <v>1</v>
      </c>
      <c r="E21" s="56">
        <v>10</v>
      </c>
      <c r="F21" s="58">
        <v>5</v>
      </c>
      <c r="G21" s="56">
        <v>1</v>
      </c>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f t="shared" si="0"/>
        <v>4.5</v>
      </c>
      <c r="W21" s="62"/>
      <c r="X21" s="62"/>
      <c r="AC21" s="2"/>
      <c r="AD21" s="2"/>
      <c r="AE21" s="2"/>
      <c r="AF21" s="62"/>
      <c r="AG21" s="105"/>
      <c r="AH21" s="105"/>
      <c r="AI21" s="105"/>
      <c r="AJ21" s="105"/>
      <c r="AK21" s="105"/>
      <c r="AL21" s="105"/>
      <c r="AM21" s="62"/>
      <c r="AN21" s="62"/>
      <c r="AO21" s="62"/>
      <c r="AP21" s="62"/>
      <c r="AQ21" s="62"/>
      <c r="AR21" s="62"/>
      <c r="AS21" s="62"/>
      <c r="AT21" s="62"/>
      <c r="AU21" s="62"/>
      <c r="AV21" s="2"/>
      <c r="AW21" s="2"/>
      <c r="AX21" s="2"/>
      <c r="AY21" s="2"/>
    </row>
    <row r="22" spans="1:51" x14ac:dyDescent="0.3">
      <c r="A22" s="47">
        <v>9</v>
      </c>
      <c r="B22" s="58">
        <v>10</v>
      </c>
      <c r="C22" s="56">
        <v>5</v>
      </c>
      <c r="D22" s="58">
        <v>15</v>
      </c>
      <c r="E22" s="56">
        <v>15</v>
      </c>
      <c r="F22" s="58">
        <v>20</v>
      </c>
      <c r="G22" s="56">
        <v>5</v>
      </c>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f t="shared" si="0"/>
        <v>11.666666666666666</v>
      </c>
      <c r="W22" s="62"/>
      <c r="X22" s="62"/>
      <c r="AC22" s="2"/>
      <c r="AD22" s="2"/>
      <c r="AE22" s="2"/>
      <c r="AF22" s="62"/>
      <c r="AG22" s="105"/>
      <c r="AH22" s="105"/>
      <c r="AI22" s="105"/>
      <c r="AJ22" s="105"/>
      <c r="AK22" s="105"/>
      <c r="AL22" s="105"/>
      <c r="AM22" s="62"/>
      <c r="AN22" s="62"/>
      <c r="AO22" s="62"/>
      <c r="AP22" s="62"/>
      <c r="AQ22" s="62"/>
      <c r="AR22" s="62"/>
      <c r="AS22" s="62"/>
      <c r="AT22" s="62"/>
      <c r="AU22" s="62"/>
      <c r="AV22" s="2"/>
      <c r="AW22" s="2"/>
      <c r="AX22" s="2"/>
      <c r="AY22" s="2"/>
    </row>
    <row r="23" spans="1:51" x14ac:dyDescent="0.3">
      <c r="A23" s="107">
        <v>10</v>
      </c>
      <c r="B23" s="58">
        <v>10</v>
      </c>
      <c r="C23" s="56">
        <v>10</v>
      </c>
      <c r="D23" s="58">
        <v>1</v>
      </c>
      <c r="E23" s="56">
        <v>10</v>
      </c>
      <c r="F23" s="58">
        <v>10</v>
      </c>
      <c r="G23" s="56">
        <v>2</v>
      </c>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f t="shared" si="0"/>
        <v>7.166666666666667</v>
      </c>
      <c r="AC23" s="2"/>
      <c r="AD23" s="2"/>
      <c r="AE23" s="2"/>
      <c r="AF23" s="62"/>
      <c r="AG23" s="106"/>
      <c r="AH23" s="106"/>
      <c r="AI23" s="106"/>
      <c r="AJ23" s="106"/>
      <c r="AK23" s="106"/>
      <c r="AL23" s="106"/>
      <c r="AM23" s="62"/>
      <c r="AN23" s="62"/>
      <c r="AO23" s="62"/>
      <c r="AP23" s="105"/>
      <c r="AQ23" s="105"/>
      <c r="AR23" s="105"/>
      <c r="AS23" s="105"/>
      <c r="AT23" s="105"/>
      <c r="AU23" s="105"/>
      <c r="AV23" s="2"/>
      <c r="AW23" s="2"/>
      <c r="AX23" s="2"/>
      <c r="AY23" s="2"/>
    </row>
    <row r="24" spans="1:51" x14ac:dyDescent="0.3">
      <c r="A24" s="107">
        <v>11</v>
      </c>
      <c r="B24" s="103">
        <v>10</v>
      </c>
      <c r="C24" s="103">
        <v>1</v>
      </c>
      <c r="D24" s="103">
        <v>5</v>
      </c>
      <c r="E24" s="103">
        <v>10</v>
      </c>
      <c r="F24" s="103">
        <v>10</v>
      </c>
      <c r="G24" s="103">
        <v>10</v>
      </c>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f t="shared" si="0"/>
        <v>7.666666666666667</v>
      </c>
      <c r="AC24" s="2"/>
      <c r="AD24" s="2"/>
      <c r="AE24" s="2"/>
      <c r="AF24" s="62"/>
      <c r="AG24" s="106"/>
      <c r="AH24" s="106"/>
      <c r="AI24" s="106"/>
      <c r="AJ24" s="106"/>
      <c r="AK24" s="106"/>
      <c r="AL24" s="106"/>
      <c r="AM24" s="62"/>
      <c r="AN24" s="62"/>
      <c r="AO24" s="62"/>
      <c r="AP24" s="105"/>
      <c r="AQ24" s="105"/>
      <c r="AR24" s="105"/>
      <c r="AS24" s="105"/>
      <c r="AT24" s="105"/>
      <c r="AU24" s="105"/>
      <c r="AV24" s="2"/>
      <c r="AW24" s="2"/>
      <c r="AX24" s="2"/>
      <c r="AY24" s="2"/>
    </row>
    <row r="25" spans="1:51" x14ac:dyDescent="0.3">
      <c r="A25" s="107">
        <v>12</v>
      </c>
      <c r="B25" s="103">
        <v>10</v>
      </c>
      <c r="C25" s="103">
        <v>5</v>
      </c>
      <c r="D25" s="103">
        <v>15</v>
      </c>
      <c r="E25" s="103">
        <v>10</v>
      </c>
      <c r="F25" s="103">
        <v>18</v>
      </c>
      <c r="G25" s="103">
        <v>1</v>
      </c>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f t="shared" si="0"/>
        <v>9.8333333333333339</v>
      </c>
      <c r="AC25" s="2"/>
      <c r="AD25" s="2"/>
      <c r="AE25" s="2"/>
      <c r="AF25" s="62"/>
      <c r="AG25" s="106"/>
      <c r="AH25" s="106"/>
      <c r="AI25" s="106"/>
      <c r="AJ25" s="106"/>
      <c r="AK25" s="106"/>
      <c r="AL25" s="106"/>
      <c r="AM25" s="62"/>
      <c r="AN25" s="62"/>
      <c r="AO25" s="62"/>
      <c r="AP25" s="105"/>
      <c r="AQ25" s="105"/>
      <c r="AR25" s="105"/>
      <c r="AS25" s="105"/>
      <c r="AT25" s="105"/>
      <c r="AU25" s="105"/>
      <c r="AV25" s="2"/>
      <c r="AW25" s="2"/>
      <c r="AX25" s="2"/>
      <c r="AY25" s="2"/>
    </row>
    <row r="26" spans="1:51" x14ac:dyDescent="0.3">
      <c r="A26" s="107">
        <v>13</v>
      </c>
      <c r="B26" s="103">
        <v>5</v>
      </c>
      <c r="C26" s="103">
        <v>3</v>
      </c>
      <c r="D26" s="103">
        <v>1</v>
      </c>
      <c r="E26" s="103">
        <v>10</v>
      </c>
      <c r="F26" s="103">
        <v>15</v>
      </c>
      <c r="G26" s="103">
        <v>1</v>
      </c>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f t="shared" si="0"/>
        <v>5.833333333333333</v>
      </c>
      <c r="AC26" s="2"/>
      <c r="AD26" s="2"/>
      <c r="AE26" s="2"/>
      <c r="AF26" s="62"/>
      <c r="AG26" s="106"/>
      <c r="AH26" s="106"/>
      <c r="AI26" s="106"/>
      <c r="AJ26" s="106"/>
      <c r="AK26" s="106"/>
      <c r="AL26" s="106"/>
      <c r="AM26" s="62"/>
      <c r="AN26" s="62"/>
      <c r="AO26" s="62"/>
      <c r="AP26" s="105"/>
      <c r="AQ26" s="105"/>
      <c r="AR26" s="105"/>
      <c r="AS26" s="105"/>
      <c r="AT26" s="105"/>
      <c r="AU26" s="105"/>
      <c r="AV26" s="2"/>
      <c r="AW26" s="2"/>
      <c r="AX26" s="2"/>
      <c r="AY26" s="2"/>
    </row>
    <row r="27" spans="1:51" x14ac:dyDescent="0.3">
      <c r="A27" s="107">
        <v>14</v>
      </c>
      <c r="B27" s="103">
        <v>5</v>
      </c>
      <c r="C27" s="103">
        <v>3</v>
      </c>
      <c r="D27" s="103">
        <v>1</v>
      </c>
      <c r="E27" s="103">
        <v>10</v>
      </c>
      <c r="F27" s="103">
        <v>15</v>
      </c>
      <c r="G27" s="103">
        <v>1</v>
      </c>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f t="shared" si="0"/>
        <v>5.833333333333333</v>
      </c>
      <c r="AC27" s="2"/>
      <c r="AD27" s="2"/>
      <c r="AE27" s="2"/>
      <c r="AF27" s="62"/>
      <c r="AG27" s="106"/>
      <c r="AH27" s="106"/>
      <c r="AI27" s="106"/>
      <c r="AJ27" s="106"/>
      <c r="AK27" s="106"/>
      <c r="AL27" s="106"/>
      <c r="AM27" s="62"/>
      <c r="AN27" s="62"/>
      <c r="AO27" s="62"/>
      <c r="AP27" s="105"/>
      <c r="AQ27" s="105"/>
      <c r="AR27" s="105"/>
      <c r="AS27" s="105"/>
      <c r="AT27" s="105"/>
      <c r="AU27" s="105"/>
      <c r="AV27" s="2"/>
      <c r="AW27" s="2"/>
      <c r="AX27" s="2"/>
      <c r="AY27" s="2"/>
    </row>
    <row r="28" spans="1:51" x14ac:dyDescent="0.3">
      <c r="A28" s="107">
        <v>15</v>
      </c>
      <c r="B28" s="103">
        <v>5</v>
      </c>
      <c r="C28" s="103">
        <v>5</v>
      </c>
      <c r="D28" s="103">
        <v>8</v>
      </c>
      <c r="E28" s="103">
        <v>8</v>
      </c>
      <c r="F28" s="103">
        <v>15</v>
      </c>
      <c r="G28" s="103">
        <v>10</v>
      </c>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f t="shared" si="0"/>
        <v>8.5</v>
      </c>
      <c r="AC28" s="2"/>
      <c r="AD28" s="2"/>
      <c r="AE28" s="2"/>
      <c r="AF28" s="62"/>
      <c r="AG28" s="106"/>
      <c r="AH28" s="106"/>
      <c r="AI28" s="106"/>
      <c r="AJ28" s="106"/>
      <c r="AK28" s="106"/>
      <c r="AL28" s="106"/>
      <c r="AM28" s="62"/>
      <c r="AN28" s="62"/>
      <c r="AO28" s="62"/>
      <c r="AP28" s="105"/>
      <c r="AQ28" s="105"/>
      <c r="AR28" s="105"/>
      <c r="AS28" s="105"/>
      <c r="AT28" s="105"/>
      <c r="AU28" s="105"/>
      <c r="AV28" s="2"/>
      <c r="AW28" s="2"/>
      <c r="AX28" s="2"/>
      <c r="AY28" s="2"/>
    </row>
    <row r="29" spans="1:51" x14ac:dyDescent="0.3">
      <c r="A29" s="107">
        <v>16</v>
      </c>
      <c r="B29" s="103">
        <v>2</v>
      </c>
      <c r="C29" s="103">
        <v>2</v>
      </c>
      <c r="D29" s="103">
        <v>1</v>
      </c>
      <c r="E29" s="103">
        <v>2</v>
      </c>
      <c r="F29" s="103">
        <v>18</v>
      </c>
      <c r="G29" s="103">
        <v>10</v>
      </c>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f t="shared" si="0"/>
        <v>5.833333333333333</v>
      </c>
      <c r="AC29" s="2"/>
      <c r="AD29" s="2"/>
      <c r="AE29" s="2"/>
      <c r="AF29" s="62"/>
      <c r="AG29" s="62"/>
      <c r="AH29" s="62"/>
      <c r="AI29" s="62"/>
      <c r="AJ29" s="62"/>
      <c r="AK29" s="62"/>
      <c r="AL29" s="62"/>
      <c r="AM29" s="62"/>
      <c r="AN29" s="62"/>
      <c r="AO29" s="62"/>
      <c r="AP29" s="106"/>
      <c r="AQ29" s="106"/>
      <c r="AR29" s="106"/>
      <c r="AS29" s="106"/>
      <c r="AT29" s="106"/>
      <c r="AU29" s="106"/>
      <c r="AV29" s="2"/>
      <c r="AW29" s="2"/>
      <c r="AX29" s="2"/>
      <c r="AY29" s="2"/>
    </row>
    <row r="30" spans="1:51" x14ac:dyDescent="0.3">
      <c r="A30" s="107">
        <v>17</v>
      </c>
      <c r="B30" s="103">
        <v>1</v>
      </c>
      <c r="C30" s="103">
        <v>1</v>
      </c>
      <c r="D30" s="103">
        <v>1</v>
      </c>
      <c r="E30" s="103">
        <v>10</v>
      </c>
      <c r="F30" s="103">
        <v>20</v>
      </c>
      <c r="G30" s="103">
        <v>4</v>
      </c>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f t="shared" si="0"/>
        <v>6.166666666666667</v>
      </c>
      <c r="AC30" s="2"/>
      <c r="AD30" s="2"/>
      <c r="AE30" s="2"/>
      <c r="AF30" s="62"/>
      <c r="AG30" s="62"/>
      <c r="AH30" s="62"/>
      <c r="AI30" s="62"/>
      <c r="AJ30" s="62"/>
      <c r="AK30" s="62"/>
      <c r="AL30" s="62"/>
      <c r="AM30" s="62"/>
      <c r="AN30" s="62"/>
      <c r="AO30" s="62"/>
      <c r="AP30" s="106"/>
      <c r="AQ30" s="106"/>
      <c r="AR30" s="106"/>
      <c r="AS30" s="106"/>
      <c r="AT30" s="106"/>
      <c r="AU30" s="106"/>
      <c r="AV30" s="2"/>
      <c r="AW30" s="2"/>
      <c r="AX30" s="2"/>
      <c r="AY30" s="2"/>
    </row>
    <row r="31" spans="1:51" x14ac:dyDescent="0.3">
      <c r="A31" s="10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c r="AC31" s="2"/>
      <c r="AD31" s="2"/>
      <c r="AE31" s="2"/>
      <c r="AF31" s="62"/>
      <c r="AG31" s="62"/>
      <c r="AH31" s="62"/>
      <c r="AI31" s="62"/>
      <c r="AJ31" s="62"/>
      <c r="AK31" s="62"/>
      <c r="AL31" s="62"/>
      <c r="AM31" s="62"/>
      <c r="AN31" s="62"/>
      <c r="AO31" s="62"/>
      <c r="AP31" s="62"/>
      <c r="AQ31" s="62"/>
      <c r="AR31" s="62"/>
      <c r="AS31" s="62"/>
      <c r="AT31" s="62"/>
      <c r="AU31" s="62"/>
      <c r="AV31" s="2"/>
      <c r="AW31" s="2"/>
      <c r="AX31" s="2"/>
      <c r="AY31" s="2"/>
    </row>
    <row r="32" spans="1:51" x14ac:dyDescent="0.3">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c r="AC32" s="2"/>
      <c r="AD32" s="2"/>
      <c r="AE32" s="2"/>
      <c r="AF32" s="2"/>
      <c r="AG32" s="2"/>
      <c r="AH32" s="2"/>
      <c r="AI32" s="2"/>
      <c r="AJ32" s="2"/>
      <c r="AK32" s="2"/>
      <c r="AL32" s="2"/>
      <c r="AM32" s="2"/>
      <c r="AN32" s="2"/>
      <c r="AO32" s="2"/>
      <c r="AP32" s="2"/>
      <c r="AQ32" s="2"/>
      <c r="AR32" s="2"/>
      <c r="AS32" s="2"/>
      <c r="AT32" s="2"/>
      <c r="AU32" s="2"/>
      <c r="AV32" s="2"/>
      <c r="AW32" s="2"/>
      <c r="AX32" s="2"/>
      <c r="AY32" s="2"/>
    </row>
    <row r="33" spans="1:51" x14ac:dyDescent="0.3">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c r="AC33" s="2"/>
      <c r="AD33" s="2"/>
      <c r="AE33" s="2"/>
      <c r="AF33" s="2"/>
      <c r="AG33" s="2"/>
      <c r="AH33" s="2"/>
      <c r="AI33" s="2"/>
      <c r="AJ33" s="2"/>
      <c r="AK33" s="2"/>
      <c r="AL33" s="2"/>
      <c r="AM33" s="2"/>
      <c r="AN33" s="2"/>
      <c r="AO33" s="2"/>
      <c r="AP33" s="2"/>
      <c r="AQ33" s="2"/>
      <c r="AR33" s="2"/>
      <c r="AS33" s="2"/>
      <c r="AT33" s="2"/>
      <c r="AU33" s="2"/>
      <c r="AV33" s="2"/>
      <c r="AW33" s="2"/>
      <c r="AX33" s="2"/>
      <c r="AY33" s="2"/>
    </row>
    <row r="34" spans="1:51" x14ac:dyDescent="0.3">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c r="AC34" s="2"/>
      <c r="AD34" s="2"/>
      <c r="AE34" s="2"/>
      <c r="AF34" s="2"/>
      <c r="AG34" s="2"/>
      <c r="AH34" s="2"/>
      <c r="AI34" s="2"/>
      <c r="AJ34" s="2"/>
      <c r="AK34" s="2"/>
      <c r="AL34" s="2"/>
      <c r="AM34" s="2"/>
      <c r="AN34" s="2"/>
      <c r="AO34" s="2"/>
      <c r="AP34" s="2"/>
      <c r="AQ34" s="2"/>
      <c r="AR34" s="2"/>
      <c r="AS34" s="2"/>
      <c r="AT34" s="2"/>
      <c r="AU34" s="2"/>
      <c r="AV34" s="2"/>
      <c r="AW34" s="2"/>
      <c r="AX34" s="2"/>
      <c r="AY34" s="2"/>
    </row>
    <row r="35" spans="1:51" x14ac:dyDescent="0.3">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c r="AC35" s="2"/>
      <c r="AD35" s="2"/>
      <c r="AE35" s="2"/>
      <c r="AF35" s="2"/>
      <c r="AG35" s="2"/>
      <c r="AH35" s="2"/>
      <c r="AI35" s="2"/>
      <c r="AJ35" s="2"/>
      <c r="AK35" s="2"/>
      <c r="AL35" s="2"/>
      <c r="AM35" s="2"/>
      <c r="AN35" s="2"/>
      <c r="AO35" s="2"/>
      <c r="AP35" s="2"/>
      <c r="AQ35" s="2"/>
      <c r="AR35" s="2"/>
      <c r="AS35" s="2"/>
      <c r="AT35" s="2"/>
      <c r="AU35" s="2"/>
      <c r="AV35" s="2"/>
      <c r="AW35" s="2"/>
      <c r="AX35" s="2"/>
      <c r="AY35" s="2"/>
    </row>
    <row r="36" spans="1:51" x14ac:dyDescent="0.3">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c r="AC36" s="2"/>
      <c r="AD36" s="2"/>
      <c r="AE36" s="2"/>
      <c r="AF36" s="2"/>
      <c r="AG36" s="2"/>
      <c r="AH36" s="2"/>
      <c r="AI36" s="2"/>
      <c r="AJ36" s="2"/>
      <c r="AK36" s="2"/>
      <c r="AL36" s="2"/>
      <c r="AM36" s="2"/>
      <c r="AN36" s="2"/>
      <c r="AO36" s="2"/>
      <c r="AP36" s="2"/>
      <c r="AQ36" s="2"/>
      <c r="AR36" s="2"/>
      <c r="AS36" s="2"/>
      <c r="AT36" s="2"/>
      <c r="AU36" s="2"/>
      <c r="AV36" s="2"/>
      <c r="AW36" s="2"/>
      <c r="AX36" s="2"/>
      <c r="AY36" s="2"/>
    </row>
    <row r="37" spans="1:51" x14ac:dyDescent="0.3">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51" x14ac:dyDescent="0.3">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51" x14ac:dyDescent="0.3">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51" x14ac:dyDescent="0.3">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51" x14ac:dyDescent="0.3">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51" x14ac:dyDescent="0.3">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51" x14ac:dyDescent="0.3">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51" x14ac:dyDescent="0.3">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51" x14ac:dyDescent="0.3">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51" x14ac:dyDescent="0.3">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51" x14ac:dyDescent="0.3">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51" x14ac:dyDescent="0.3">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3">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3">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3">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3">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3">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3">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3">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3">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3">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3">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3">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3">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3">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3">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3">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3">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3">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3">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3">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3">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3">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3">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3">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3">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3">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3">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3">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3">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3">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3">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3">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3">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3">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3">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3">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3">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3">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3">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3">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3">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3">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3">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3">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3">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3">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3">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3">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3">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3">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3">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3">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3">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3">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3">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3">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3">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3">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3">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3">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3">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3">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3">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3">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3">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3">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3">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3">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3">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3">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3">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3">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3">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3">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3">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3">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3">
      <c r="A124" s="62"/>
    </row>
    <row r="125" spans="1:18" x14ac:dyDescent="0.3">
      <c r="A125" s="62"/>
    </row>
    <row r="126" spans="1:18" x14ac:dyDescent="0.3">
      <c r="A126" s="62"/>
    </row>
    <row r="127" spans="1:18" x14ac:dyDescent="0.3">
      <c r="A127" s="62"/>
    </row>
    <row r="128" spans="1:18" x14ac:dyDescent="0.3">
      <c r="A128" s="62"/>
    </row>
    <row r="129" spans="1:1" x14ac:dyDescent="0.3">
      <c r="A129" s="62"/>
    </row>
    <row r="130" spans="1:1" x14ac:dyDescent="0.3">
      <c r="A130" s="62"/>
    </row>
    <row r="131" spans="1:1" x14ac:dyDescent="0.3">
      <c r="A131" s="62"/>
    </row>
    <row r="132" spans="1:1" x14ac:dyDescent="0.3">
      <c r="A132" s="62"/>
    </row>
    <row r="133" spans="1:1" x14ac:dyDescent="0.3">
      <c r="A133" s="62"/>
    </row>
    <row r="134" spans="1:1" x14ac:dyDescent="0.3">
      <c r="A134" s="62"/>
    </row>
    <row r="135" spans="1:1" x14ac:dyDescent="0.3">
      <c r="A135" s="62"/>
    </row>
    <row r="136" spans="1:1" x14ac:dyDescent="0.3">
      <c r="A136" s="62"/>
    </row>
    <row r="137" spans="1:1" x14ac:dyDescent="0.3">
      <c r="A137" s="62"/>
    </row>
    <row r="138" spans="1:1" x14ac:dyDescent="0.3">
      <c r="A138" s="62"/>
    </row>
    <row r="139" spans="1:1" x14ac:dyDescent="0.3">
      <c r="A139" s="62"/>
    </row>
    <row r="140" spans="1:1" x14ac:dyDescent="0.3">
      <c r="A140" s="62"/>
    </row>
    <row r="141" spans="1:1" x14ac:dyDescent="0.3">
      <c r="A141" s="62"/>
    </row>
    <row r="142" spans="1:1" x14ac:dyDescent="0.3">
      <c r="A142" s="62"/>
    </row>
    <row r="143" spans="1:1" x14ac:dyDescent="0.3">
      <c r="A143" s="62"/>
    </row>
    <row r="144" spans="1:1" x14ac:dyDescent="0.3">
      <c r="A144" s="62"/>
    </row>
    <row r="145" spans="1:1" x14ac:dyDescent="0.3">
      <c r="A145" s="62"/>
    </row>
    <row r="146" spans="1:1" x14ac:dyDescent="0.3">
      <c r="A146" s="62"/>
    </row>
    <row r="147" spans="1:1" x14ac:dyDescent="0.3">
      <c r="A147" s="62"/>
    </row>
    <row r="148" spans="1:1" x14ac:dyDescent="0.3">
      <c r="A148" s="62"/>
    </row>
    <row r="149" spans="1:1" x14ac:dyDescent="0.3">
      <c r="A149" s="62"/>
    </row>
    <row r="150" spans="1:1" x14ac:dyDescent="0.3">
      <c r="A150" s="62"/>
    </row>
    <row r="151" spans="1:1" x14ac:dyDescent="0.3">
      <c r="A151" s="62"/>
    </row>
    <row r="152" spans="1:1" x14ac:dyDescent="0.3">
      <c r="A152" s="62"/>
    </row>
    <row r="153" spans="1:1" x14ac:dyDescent="0.3">
      <c r="A153" s="62"/>
    </row>
    <row r="154" spans="1:1" x14ac:dyDescent="0.3">
      <c r="A154" s="62"/>
    </row>
    <row r="155" spans="1:1" x14ac:dyDescent="0.3">
      <c r="A155" s="62"/>
    </row>
    <row r="156" spans="1:1" x14ac:dyDescent="0.3">
      <c r="A156" s="62"/>
    </row>
    <row r="157" spans="1:1" x14ac:dyDescent="0.3">
      <c r="A157" s="62"/>
    </row>
    <row r="158" spans="1:1" x14ac:dyDescent="0.3">
      <c r="A158" s="62"/>
    </row>
    <row r="159" spans="1:1" x14ac:dyDescent="0.3">
      <c r="A159" s="62"/>
    </row>
    <row r="160" spans="1:1" x14ac:dyDescent="0.3">
      <c r="A160" s="62"/>
    </row>
    <row r="161" spans="1:1" x14ac:dyDescent="0.3">
      <c r="A161" s="62"/>
    </row>
    <row r="162" spans="1:1" x14ac:dyDescent="0.3">
      <c r="A162" s="62"/>
    </row>
    <row r="163" spans="1:1" x14ac:dyDescent="0.3">
      <c r="A163" s="62"/>
    </row>
    <row r="164" spans="1:1" x14ac:dyDescent="0.3">
      <c r="A164" s="62"/>
    </row>
    <row r="165" spans="1:1" x14ac:dyDescent="0.3">
      <c r="A165" s="62"/>
    </row>
    <row r="166" spans="1:1" x14ac:dyDescent="0.3">
      <c r="A166" s="62"/>
    </row>
    <row r="167" spans="1:1" x14ac:dyDescent="0.3">
      <c r="A167" s="62"/>
    </row>
    <row r="168" spans="1:1" x14ac:dyDescent="0.3">
      <c r="A168" s="62"/>
    </row>
    <row r="169" spans="1:1" x14ac:dyDescent="0.3">
      <c r="A169" s="62"/>
    </row>
    <row r="170" spans="1:1" x14ac:dyDescent="0.3">
      <c r="A170" s="62"/>
    </row>
    <row r="171" spans="1:1" x14ac:dyDescent="0.3">
      <c r="A171" s="62"/>
    </row>
    <row r="172" spans="1:1" x14ac:dyDescent="0.3">
      <c r="A172" s="62"/>
    </row>
    <row r="173" spans="1:1" x14ac:dyDescent="0.3">
      <c r="A173" s="62"/>
    </row>
  </sheetData>
  <mergeCells count="27">
    <mergeCell ref="B4:Q4"/>
    <mergeCell ref="D8:D12"/>
    <mergeCell ref="E8:E12"/>
    <mergeCell ref="F8:F12"/>
    <mergeCell ref="G8:G12"/>
    <mergeCell ref="K8:K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T6:U6"/>
    <mergeCell ref="W13:X13"/>
    <mergeCell ref="W6:X6"/>
    <mergeCell ref="W3:X3"/>
    <mergeCell ref="T3:U3"/>
  </mergeCells>
  <conditionalFormatting sqref="O13:P15 P16:P83 O16:O123">
    <cfRule type="cellIs" dxfId="8" priority="9" operator="greaterThan">
      <formula>100</formula>
    </cfRule>
  </conditionalFormatting>
  <conditionalFormatting sqref="B15:G23 B31:G123">
    <cfRule type="cellIs" dxfId="7" priority="8" operator="greaterThan">
      <formula>100</formula>
    </cfRule>
  </conditionalFormatting>
  <conditionalFormatting sqref="AG14:AL22">
    <cfRule type="cellIs" dxfId="6" priority="7" operator="greaterThan">
      <formula>100</formula>
    </cfRule>
  </conditionalFormatting>
  <conditionalFormatting sqref="AP14:AU14">
    <cfRule type="cellIs" dxfId="5" priority="6" operator="greaterThan">
      <formula>100</formula>
    </cfRule>
  </conditionalFormatting>
  <conditionalFormatting sqref="AP15:AU15">
    <cfRule type="cellIs" dxfId="4" priority="5" operator="greaterThan">
      <formula>100</formula>
    </cfRule>
  </conditionalFormatting>
  <conditionalFormatting sqref="AP16:AU16">
    <cfRule type="cellIs" dxfId="3" priority="4" operator="greaterThan">
      <formula>100</formula>
    </cfRule>
  </conditionalFormatting>
  <conditionalFormatting sqref="AP23:AU23">
    <cfRule type="cellIs" dxfId="2" priority="3" operator="greaterThan">
      <formula>100</formula>
    </cfRule>
  </conditionalFormatting>
  <conditionalFormatting sqref="AP24:AU25">
    <cfRule type="cellIs" dxfId="1" priority="2" operator="greaterThan">
      <formula>100</formula>
    </cfRule>
  </conditionalFormatting>
  <conditionalFormatting sqref="AP26:AU28">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chiara saporetti</cp:lastModifiedBy>
  <dcterms:created xsi:type="dcterms:W3CDTF">2015-11-06T22:09:44Z</dcterms:created>
  <dcterms:modified xsi:type="dcterms:W3CDTF">2021-10-29T08:49:29Z</dcterms:modified>
</cp:coreProperties>
</file>