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ankowskim\Desktop\Water Qulality 2015\"/>
    </mc:Choice>
  </mc:AlternateContent>
  <bookViews>
    <workbookView xWindow="0" yWindow="0" windowWidth="9060" windowHeight="7680" tabRatio="835"/>
  </bookViews>
  <sheets>
    <sheet name="Summary" sheetId="134" r:id="rId1"/>
    <sheet name="May 18" sheetId="122" r:id="rId2"/>
    <sheet name="May 19" sheetId="121" r:id="rId3"/>
    <sheet name="May 20" sheetId="120" r:id="rId4"/>
    <sheet name="May 21" sheetId="119" r:id="rId5"/>
    <sheet name="May 22" sheetId="118" r:id="rId6"/>
    <sheet name="May 23" sheetId="117" r:id="rId7"/>
    <sheet name="May 24" sheetId="116" r:id="rId8"/>
    <sheet name="May 25" sheetId="115" r:id="rId9"/>
    <sheet name="May 26" sheetId="114" r:id="rId10"/>
    <sheet name="May 27" sheetId="113" r:id="rId11"/>
    <sheet name="May 28" sheetId="95" r:id="rId12"/>
    <sheet name="May 29" sheetId="94" r:id="rId13"/>
    <sheet name="May 30" sheetId="93" r:id="rId14"/>
    <sheet name="May 31" sheetId="91" r:id="rId15"/>
    <sheet name="June 1" sheetId="90" r:id="rId16"/>
    <sheet name="June 2" sheetId="89" r:id="rId17"/>
    <sheet name="June 3" sheetId="88" r:id="rId18"/>
    <sheet name="June 4" sheetId="87" r:id="rId19"/>
    <sheet name="June 5" sheetId="86" r:id="rId20"/>
    <sheet name="June 6" sheetId="85" r:id="rId21"/>
    <sheet name="June 7" sheetId="84" r:id="rId22"/>
    <sheet name="June 8" sheetId="83" r:id="rId23"/>
    <sheet name="June 9" sheetId="82" r:id="rId24"/>
    <sheet name="June 10" sheetId="81" r:id="rId25"/>
    <sheet name="June 11" sheetId="80" r:id="rId26"/>
    <sheet name="June 12" sheetId="10" r:id="rId27"/>
    <sheet name="June 13" sheetId="26" r:id="rId28"/>
    <sheet name="June 14" sheetId="25" r:id="rId29"/>
    <sheet name="June 15" sheetId="24" r:id="rId30"/>
    <sheet name="June 16" sheetId="23" r:id="rId31"/>
    <sheet name="June 16 (PM)" sheetId="151" r:id="rId32"/>
    <sheet name="June 17" sheetId="22" r:id="rId33"/>
    <sheet name="June 18" sheetId="1" r:id="rId34"/>
    <sheet name="June 19" sheetId="21" r:id="rId35"/>
    <sheet name="June 20" sheetId="20" r:id="rId36"/>
    <sheet name="June 21" sheetId="19" r:id="rId37"/>
    <sheet name="June 22" sheetId="18" r:id="rId38"/>
    <sheet name="June 23" sheetId="2" r:id="rId39"/>
    <sheet name="June 24" sheetId="3" r:id="rId40"/>
    <sheet name="June 25" sheetId="4" r:id="rId41"/>
    <sheet name="June 26" sheetId="5" r:id="rId42"/>
    <sheet name="June 27" sheetId="16" r:id="rId43"/>
    <sheet name="June 28" sheetId="9" r:id="rId44"/>
    <sheet name="June 29" sheetId="17" r:id="rId45"/>
    <sheet name="June 30" sheetId="6" r:id="rId46"/>
    <sheet name="July 1" sheetId="7" r:id="rId47"/>
    <sheet name="July 1 PM" sheetId="150" r:id="rId48"/>
    <sheet name="July 2" sheetId="8" r:id="rId49"/>
    <sheet name="July 3" sheetId="11" r:id="rId50"/>
    <sheet name="July 4" sheetId="12" r:id="rId51"/>
    <sheet name="July 5" sheetId="13" r:id="rId52"/>
    <sheet name="July 6" sheetId="15" r:id="rId53"/>
    <sheet name="July 7" sheetId="14" r:id="rId54"/>
    <sheet name="July 8" sheetId="27" r:id="rId55"/>
    <sheet name="July 9" sheetId="28" r:id="rId56"/>
    <sheet name="July 10" sheetId="29" r:id="rId57"/>
    <sheet name="July 11" sheetId="30" r:id="rId58"/>
    <sheet name="July 12" sheetId="36" r:id="rId59"/>
    <sheet name="July 13" sheetId="35" r:id="rId60"/>
    <sheet name="July 14" sheetId="34" r:id="rId61"/>
    <sheet name="July 15" sheetId="33" r:id="rId62"/>
    <sheet name="July 16" sheetId="32" r:id="rId63"/>
    <sheet name="July 17" sheetId="31" r:id="rId64"/>
    <sheet name="July 18" sheetId="39" r:id="rId65"/>
    <sheet name="July 19" sheetId="38" r:id="rId66"/>
    <sheet name="July 20" sheetId="37" r:id="rId67"/>
    <sheet name="July 21" sheetId="41" r:id="rId68"/>
    <sheet name="July 22" sheetId="42" r:id="rId69"/>
    <sheet name="July 23" sheetId="40" r:id="rId70"/>
    <sheet name="July 24" sheetId="43" r:id="rId71"/>
    <sheet name="July 25" sheetId="44" r:id="rId72"/>
    <sheet name="July 26" sheetId="46" r:id="rId73"/>
    <sheet name="July 27" sheetId="47" r:id="rId74"/>
    <sheet name="July 28" sheetId="45" r:id="rId75"/>
    <sheet name="July 29" sheetId="48" r:id="rId76"/>
    <sheet name="July 30" sheetId="49" r:id="rId77"/>
    <sheet name="July 31" sheetId="50" r:id="rId78"/>
    <sheet name="August 1" sheetId="54" r:id="rId79"/>
    <sheet name="August 2" sheetId="53" r:id="rId80"/>
    <sheet name="August 3" sheetId="63" r:id="rId81"/>
    <sheet name="August 4" sheetId="52" r:id="rId82"/>
    <sheet name="August 5" sheetId="51" r:id="rId83"/>
    <sheet name="August 6" sheetId="56" r:id="rId84"/>
    <sheet name="August 7" sheetId="55" r:id="rId85"/>
    <sheet name="August 8" sheetId="57" r:id="rId86"/>
    <sheet name="August 9" sheetId="61" r:id="rId87"/>
    <sheet name="August 10" sheetId="64" r:id="rId88"/>
    <sheet name="August 11" sheetId="60" r:id="rId89"/>
    <sheet name="August 12" sheetId="58" r:id="rId90"/>
    <sheet name="August 13" sheetId="59" r:id="rId91"/>
    <sheet name="August 14" sheetId="62" r:id="rId92"/>
    <sheet name="August 15" sheetId="67" r:id="rId93"/>
    <sheet name="August 16" sheetId="66" r:id="rId94"/>
    <sheet name="August 17" sheetId="65" r:id="rId95"/>
    <sheet name="August 18" sheetId="68" r:id="rId96"/>
    <sheet name="August 19" sheetId="71" r:id="rId97"/>
    <sheet name="August 20" sheetId="70" r:id="rId98"/>
    <sheet name="August 21" sheetId="79" r:id="rId99"/>
    <sheet name="August 22" sheetId="76" r:id="rId100"/>
    <sheet name="August 23" sheetId="77" r:id="rId101"/>
    <sheet name="August 24" sheetId="78" r:id="rId102"/>
    <sheet name="August 25" sheetId="75" r:id="rId103"/>
    <sheet name="August 26" sheetId="69" r:id="rId104"/>
    <sheet name="August 27" sheetId="73" r:id="rId105"/>
    <sheet name="August 28" sheetId="74" r:id="rId106"/>
    <sheet name="August 29" sheetId="72" r:id="rId107"/>
    <sheet name="August 30" sheetId="103" r:id="rId108"/>
    <sheet name="August 31" sheetId="112" r:id="rId109"/>
    <sheet name="September 1" sheetId="102" r:id="rId110"/>
    <sheet name="September 2" sheetId="127" r:id="rId111"/>
    <sheet name="September 3" sheetId="128" r:id="rId112"/>
    <sheet name="September 4" sheetId="129" r:id="rId113"/>
    <sheet name="September 5" sheetId="130" r:id="rId114"/>
    <sheet name="September 6" sheetId="131" r:id="rId115"/>
    <sheet name="September 7" sheetId="132" r:id="rId116"/>
    <sheet name="September 8" sheetId="133" r:id="rId117"/>
    <sheet name="September 9" sheetId="135" r:id="rId118"/>
    <sheet name="September 10" sheetId="136" r:id="rId119"/>
    <sheet name="September 11" sheetId="137" r:id="rId120"/>
    <sheet name="September 12" sheetId="138" r:id="rId121"/>
    <sheet name="September 13" sheetId="139" r:id="rId122"/>
    <sheet name="September 14" sheetId="142" r:id="rId123"/>
    <sheet name="September 15" sheetId="143" r:id="rId124"/>
    <sheet name="September 16" sheetId="144" r:id="rId125"/>
    <sheet name="September 17" sheetId="145" r:id="rId126"/>
    <sheet name="September 18" sheetId="146" r:id="rId127"/>
    <sheet name="September 19" sheetId="147" r:id="rId128"/>
    <sheet name="September 20" sheetId="148" r:id="rId129"/>
    <sheet name="September 21" sheetId="149" r:id="rId130"/>
  </sheets>
  <calcPr calcId="152511"/>
</workbook>
</file>

<file path=xl/calcChain.xml><?xml version="1.0" encoding="utf-8"?>
<calcChain xmlns="http://schemas.openxmlformats.org/spreadsheetml/2006/main">
  <c r="E2" i="54" l="1"/>
  <c r="E3" i="54"/>
  <c r="E4" i="54"/>
  <c r="E5" i="54"/>
  <c r="E6" i="54"/>
  <c r="E7" i="54"/>
  <c r="E8" i="54"/>
  <c r="E9" i="54"/>
  <c r="E10" i="54"/>
  <c r="E11" i="54"/>
  <c r="E13" i="54"/>
  <c r="E14" i="54"/>
  <c r="E15" i="54"/>
  <c r="E16" i="54"/>
  <c r="E17" i="54"/>
  <c r="E18" i="54"/>
  <c r="E19" i="54"/>
  <c r="E20" i="54"/>
  <c r="E21" i="54"/>
  <c r="E22" i="54"/>
  <c r="E23" i="54"/>
  <c r="A32" i="54"/>
  <c r="A33" i="54"/>
  <c r="A34" i="54"/>
  <c r="A35" i="54"/>
  <c r="A36" i="54"/>
  <c r="E2" i="64"/>
  <c r="E3" i="64"/>
  <c r="E4" i="64"/>
  <c r="E5" i="64"/>
  <c r="E6" i="64"/>
  <c r="E7" i="64"/>
  <c r="E8" i="64"/>
  <c r="E9" i="64"/>
  <c r="E10" i="64"/>
  <c r="E11" i="64"/>
  <c r="E13" i="64"/>
  <c r="E14" i="64"/>
  <c r="E15" i="64"/>
  <c r="E16" i="64"/>
  <c r="E17" i="64"/>
  <c r="E18" i="64"/>
  <c r="E19" i="64"/>
  <c r="E20" i="64"/>
  <c r="E21" i="64"/>
  <c r="E22" i="64"/>
  <c r="E23" i="64"/>
  <c r="A32" i="64"/>
  <c r="A33" i="64"/>
  <c r="A34" i="64"/>
  <c r="A35" i="64"/>
  <c r="A36" i="64"/>
  <c r="E2" i="60"/>
  <c r="E3" i="60"/>
  <c r="E4" i="60"/>
  <c r="E5" i="60"/>
  <c r="E6" i="60"/>
  <c r="E7" i="60"/>
  <c r="E8" i="60"/>
  <c r="E9" i="60"/>
  <c r="E10" i="60"/>
  <c r="E11" i="60"/>
  <c r="E13" i="60"/>
  <c r="E14" i="60"/>
  <c r="E15" i="60"/>
  <c r="E16" i="60"/>
  <c r="E17" i="60"/>
  <c r="E18" i="60"/>
  <c r="E19" i="60"/>
  <c r="E20" i="60"/>
  <c r="E21" i="60"/>
  <c r="E22" i="60"/>
  <c r="E23" i="60"/>
  <c r="A32" i="60"/>
  <c r="A33" i="60"/>
  <c r="A34" i="60"/>
  <c r="A35" i="60"/>
  <c r="A36" i="60"/>
  <c r="E2" i="58"/>
  <c r="E3" i="58"/>
  <c r="E4" i="58"/>
  <c r="E5" i="58"/>
  <c r="E6" i="58"/>
  <c r="E7" i="58"/>
  <c r="E8" i="58"/>
  <c r="E9" i="58"/>
  <c r="E10" i="58"/>
  <c r="E11" i="58"/>
  <c r="E13" i="58"/>
  <c r="E14" i="58"/>
  <c r="E15" i="58"/>
  <c r="E16" i="58"/>
  <c r="E17" i="58"/>
  <c r="E18" i="58"/>
  <c r="E19" i="58"/>
  <c r="E20" i="58"/>
  <c r="E21" i="58"/>
  <c r="E22" i="58"/>
  <c r="E23" i="58"/>
  <c r="A32" i="58"/>
  <c r="A33" i="58"/>
  <c r="A34" i="58"/>
  <c r="A35" i="58"/>
  <c r="A36" i="58"/>
  <c r="E2" i="59"/>
  <c r="E3" i="59"/>
  <c r="E4" i="59"/>
  <c r="E5" i="59"/>
  <c r="E6" i="59"/>
  <c r="E7" i="59"/>
  <c r="E8" i="59"/>
  <c r="E9" i="59"/>
  <c r="E10" i="59"/>
  <c r="E11" i="59"/>
  <c r="E13" i="59"/>
  <c r="E14" i="59"/>
  <c r="E15" i="59"/>
  <c r="E16" i="59"/>
  <c r="E17" i="59"/>
  <c r="E18" i="59"/>
  <c r="E19" i="59"/>
  <c r="E20" i="59"/>
  <c r="E21" i="59"/>
  <c r="E22" i="59"/>
  <c r="E23" i="59"/>
  <c r="A32" i="59"/>
  <c r="A33" i="59"/>
  <c r="A34" i="59"/>
  <c r="A35" i="59"/>
  <c r="A36" i="59"/>
  <c r="E2" i="62"/>
  <c r="E3" i="62"/>
  <c r="E4" i="62"/>
  <c r="E5" i="62"/>
  <c r="E6" i="62"/>
  <c r="E7" i="62"/>
  <c r="E8" i="62"/>
  <c r="E9" i="62"/>
  <c r="E10" i="62"/>
  <c r="E11" i="62"/>
  <c r="E13" i="62"/>
  <c r="E14" i="62"/>
  <c r="E15" i="62"/>
  <c r="E16" i="62"/>
  <c r="E17" i="62"/>
  <c r="E18" i="62"/>
  <c r="E19" i="62"/>
  <c r="E20" i="62"/>
  <c r="E21" i="62"/>
  <c r="E22" i="62"/>
  <c r="E23" i="62"/>
  <c r="A32" i="62"/>
  <c r="A33" i="62"/>
  <c r="A34" i="62"/>
  <c r="A35" i="62"/>
  <c r="A36" i="62"/>
  <c r="E2" i="67"/>
  <c r="E3" i="67"/>
  <c r="E4" i="67"/>
  <c r="E5" i="67"/>
  <c r="E6" i="67"/>
  <c r="E7" i="67"/>
  <c r="E8" i="67"/>
  <c r="E9" i="67"/>
  <c r="E10" i="67"/>
  <c r="E11" i="67"/>
  <c r="E13" i="67"/>
  <c r="E14" i="67"/>
  <c r="E15" i="67"/>
  <c r="E16" i="67"/>
  <c r="E17" i="67"/>
  <c r="E18" i="67"/>
  <c r="E19" i="67"/>
  <c r="E20" i="67"/>
  <c r="E21" i="67"/>
  <c r="E22" i="67"/>
  <c r="E23" i="67"/>
  <c r="A32" i="67"/>
  <c r="A33" i="67"/>
  <c r="A34" i="67"/>
  <c r="A35" i="67"/>
  <c r="A36" i="67"/>
  <c r="E2" i="66"/>
  <c r="E3" i="66"/>
  <c r="E4" i="66"/>
  <c r="E5" i="66"/>
  <c r="E6" i="66"/>
  <c r="E7" i="66"/>
  <c r="E8" i="66"/>
  <c r="E9" i="66"/>
  <c r="E10" i="66"/>
  <c r="E11" i="66"/>
  <c r="E14" i="66"/>
  <c r="E15" i="66"/>
  <c r="E16" i="66"/>
  <c r="E17" i="66"/>
  <c r="E18" i="66"/>
  <c r="E19" i="66"/>
  <c r="E20" i="66"/>
  <c r="E21" i="66"/>
  <c r="E22" i="66"/>
  <c r="E23" i="66"/>
  <c r="A32" i="66"/>
  <c r="A33" i="66"/>
  <c r="A34" i="66"/>
  <c r="A35" i="66"/>
  <c r="A36" i="66"/>
  <c r="E2" i="65"/>
  <c r="E3" i="65"/>
  <c r="E4" i="65"/>
  <c r="E5" i="65"/>
  <c r="E6" i="65"/>
  <c r="E7" i="65"/>
  <c r="E8" i="65"/>
  <c r="E9" i="65"/>
  <c r="E10" i="65"/>
  <c r="E11" i="65"/>
  <c r="E13" i="65"/>
  <c r="E14" i="65"/>
  <c r="E15" i="65"/>
  <c r="E16" i="65"/>
  <c r="E17" i="65"/>
  <c r="E18" i="65"/>
  <c r="E19" i="65"/>
  <c r="E20" i="65"/>
  <c r="E21" i="65"/>
  <c r="E22" i="65"/>
  <c r="E23" i="65"/>
  <c r="A32" i="65"/>
  <c r="A33" i="65"/>
  <c r="A34" i="65"/>
  <c r="A35" i="65"/>
  <c r="A36" i="65"/>
  <c r="E2" i="68"/>
  <c r="E3" i="68"/>
  <c r="E4" i="68"/>
  <c r="E5" i="68"/>
  <c r="E6" i="68"/>
  <c r="E7" i="68"/>
  <c r="E8" i="68"/>
  <c r="E9" i="68"/>
  <c r="E10" i="68"/>
  <c r="E11" i="68"/>
  <c r="E13" i="68"/>
  <c r="E14" i="68"/>
  <c r="E15" i="68"/>
  <c r="E16" i="68"/>
  <c r="E17" i="68"/>
  <c r="E18" i="68"/>
  <c r="E19" i="68"/>
  <c r="E20" i="68"/>
  <c r="E21" i="68"/>
  <c r="E22" i="68"/>
  <c r="E23" i="68"/>
  <c r="A32" i="68"/>
  <c r="A33" i="68"/>
  <c r="A34" i="68"/>
  <c r="A35" i="68"/>
  <c r="A36" i="68"/>
  <c r="G2" i="71"/>
  <c r="G3" i="71"/>
  <c r="G4" i="71"/>
  <c r="G5" i="71"/>
  <c r="G6" i="71"/>
  <c r="G7" i="71"/>
  <c r="G8" i="71"/>
  <c r="G9" i="71"/>
  <c r="G10" i="71"/>
  <c r="G11" i="71"/>
  <c r="G13" i="71"/>
  <c r="G14" i="71"/>
  <c r="G15" i="71"/>
  <c r="G16" i="71"/>
  <c r="G17" i="71"/>
  <c r="G18" i="71"/>
  <c r="G19" i="71"/>
  <c r="G20" i="71"/>
  <c r="G21" i="71"/>
  <c r="G22" i="71"/>
  <c r="G23" i="71"/>
  <c r="A32" i="71"/>
  <c r="A33" i="71"/>
  <c r="A34" i="71"/>
  <c r="A35" i="71"/>
  <c r="A36" i="71"/>
  <c r="E2" i="53"/>
  <c r="E3" i="53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A32" i="53"/>
  <c r="A33" i="53"/>
  <c r="A34" i="53"/>
  <c r="A35" i="53"/>
  <c r="A36" i="53"/>
  <c r="E2" i="70"/>
  <c r="E3" i="70"/>
  <c r="E4" i="70"/>
  <c r="E5" i="70"/>
  <c r="E6" i="70"/>
  <c r="E7" i="70"/>
  <c r="E8" i="70"/>
  <c r="E9" i="70"/>
  <c r="E10" i="70"/>
  <c r="E11" i="70"/>
  <c r="E13" i="70"/>
  <c r="E14" i="70"/>
  <c r="E15" i="70"/>
  <c r="E16" i="70"/>
  <c r="E17" i="70"/>
  <c r="E18" i="70"/>
  <c r="E19" i="70"/>
  <c r="E20" i="70"/>
  <c r="E21" i="70"/>
  <c r="E22" i="70"/>
  <c r="E23" i="70"/>
  <c r="A32" i="70"/>
  <c r="A33" i="70"/>
  <c r="A34" i="70"/>
  <c r="A35" i="70"/>
  <c r="A36" i="70"/>
  <c r="E2" i="79"/>
  <c r="E3" i="79"/>
  <c r="E4" i="79"/>
  <c r="E5" i="79"/>
  <c r="E6" i="79"/>
  <c r="E7" i="79"/>
  <c r="E8" i="79"/>
  <c r="E9" i="79"/>
  <c r="E10" i="79"/>
  <c r="E11" i="79"/>
  <c r="E13" i="79"/>
  <c r="E14" i="79"/>
  <c r="E15" i="79"/>
  <c r="E16" i="79"/>
  <c r="E17" i="79"/>
  <c r="E18" i="79"/>
  <c r="E19" i="79"/>
  <c r="E20" i="79"/>
  <c r="E21" i="79"/>
  <c r="E22" i="79"/>
  <c r="E23" i="79"/>
  <c r="A32" i="79"/>
  <c r="A33" i="79"/>
  <c r="A34" i="79"/>
  <c r="A35" i="79"/>
  <c r="A36" i="79"/>
  <c r="E5" i="76"/>
  <c r="E14" i="76"/>
  <c r="E15" i="76"/>
  <c r="A32" i="76"/>
  <c r="A33" i="76"/>
  <c r="A34" i="76"/>
  <c r="A35" i="76"/>
  <c r="A36" i="76"/>
  <c r="E2" i="77"/>
  <c r="E3" i="77"/>
  <c r="E4" i="77"/>
  <c r="E5" i="77"/>
  <c r="E6" i="77"/>
  <c r="E7" i="77"/>
  <c r="E8" i="77"/>
  <c r="E9" i="77"/>
  <c r="E10" i="77"/>
  <c r="E11" i="77"/>
  <c r="E12" i="77"/>
  <c r="E13" i="77"/>
  <c r="E14" i="77"/>
  <c r="E15" i="77"/>
  <c r="E16" i="77"/>
  <c r="E17" i="77"/>
  <c r="E18" i="77"/>
  <c r="E19" i="77"/>
  <c r="E20" i="77"/>
  <c r="E21" i="77"/>
  <c r="E22" i="77"/>
  <c r="E23" i="77"/>
  <c r="A32" i="77"/>
  <c r="A33" i="77"/>
  <c r="A34" i="77"/>
  <c r="A35" i="77"/>
  <c r="A36" i="77"/>
  <c r="E2" i="78"/>
  <c r="E3" i="78"/>
  <c r="E4" i="78"/>
  <c r="E5" i="78"/>
  <c r="E6" i="78"/>
  <c r="E7" i="78"/>
  <c r="E8" i="78"/>
  <c r="E9" i="78"/>
  <c r="E10" i="78"/>
  <c r="E11" i="78"/>
  <c r="E13" i="78"/>
  <c r="E14" i="78"/>
  <c r="E15" i="78"/>
  <c r="E16" i="78"/>
  <c r="E17" i="78"/>
  <c r="E18" i="78"/>
  <c r="E19" i="78"/>
  <c r="E20" i="78"/>
  <c r="E21" i="78"/>
  <c r="E22" i="78"/>
  <c r="E23" i="78"/>
  <c r="A32" i="78"/>
  <c r="A33" i="78"/>
  <c r="A34" i="78"/>
  <c r="A35" i="78"/>
  <c r="A36" i="78"/>
  <c r="E2" i="75"/>
  <c r="E3" i="75"/>
  <c r="E4" i="75"/>
  <c r="E5" i="75"/>
  <c r="E6" i="75"/>
  <c r="E7" i="75"/>
  <c r="E8" i="75"/>
  <c r="E9" i="75"/>
  <c r="E10" i="75"/>
  <c r="E11" i="75"/>
  <c r="E13" i="75"/>
  <c r="E14" i="75"/>
  <c r="E15" i="75"/>
  <c r="E16" i="75"/>
  <c r="E17" i="75"/>
  <c r="E18" i="75"/>
  <c r="E19" i="75"/>
  <c r="E20" i="75"/>
  <c r="E21" i="75"/>
  <c r="E22" i="75"/>
  <c r="E23" i="75"/>
  <c r="A32" i="75"/>
  <c r="A33" i="75"/>
  <c r="A34" i="75"/>
  <c r="A35" i="75"/>
  <c r="A36" i="75"/>
  <c r="E2" i="69"/>
  <c r="E3" i="69"/>
  <c r="E4" i="69"/>
  <c r="E5" i="69"/>
  <c r="E6" i="69"/>
  <c r="E7" i="69"/>
  <c r="E8" i="69"/>
  <c r="E9" i="69"/>
  <c r="E10" i="69"/>
  <c r="E11" i="69"/>
  <c r="E13" i="69"/>
  <c r="E14" i="69"/>
  <c r="E15" i="69"/>
  <c r="E16" i="69"/>
  <c r="E17" i="69"/>
  <c r="E18" i="69"/>
  <c r="E19" i="69"/>
  <c r="E20" i="69"/>
  <c r="E21" i="69"/>
  <c r="E22" i="69"/>
  <c r="E23" i="69"/>
  <c r="A32" i="69"/>
  <c r="A33" i="69"/>
  <c r="A34" i="69"/>
  <c r="A35" i="69"/>
  <c r="A36" i="69"/>
  <c r="E2" i="73"/>
  <c r="E3" i="73"/>
  <c r="E4" i="73"/>
  <c r="E5" i="73"/>
  <c r="E6" i="73"/>
  <c r="E7" i="73"/>
  <c r="E8" i="73"/>
  <c r="E9" i="73"/>
  <c r="E10" i="73"/>
  <c r="E11" i="73"/>
  <c r="E13" i="73"/>
  <c r="E14" i="73"/>
  <c r="E15" i="73"/>
  <c r="E16" i="73"/>
  <c r="E17" i="73"/>
  <c r="E18" i="73"/>
  <c r="E19" i="73"/>
  <c r="E20" i="73"/>
  <c r="E21" i="73"/>
  <c r="E22" i="73"/>
  <c r="E23" i="73"/>
  <c r="A32" i="73"/>
  <c r="A33" i="73"/>
  <c r="A34" i="73"/>
  <c r="A35" i="73"/>
  <c r="A36" i="73"/>
  <c r="E2" i="74"/>
  <c r="E3" i="74"/>
  <c r="E4" i="74"/>
  <c r="E5" i="74"/>
  <c r="E6" i="74"/>
  <c r="E7" i="74"/>
  <c r="E8" i="74"/>
  <c r="E9" i="74"/>
  <c r="E10" i="74"/>
  <c r="E11" i="74"/>
  <c r="E13" i="74"/>
  <c r="E14" i="74"/>
  <c r="E15" i="74"/>
  <c r="E16" i="74"/>
  <c r="E17" i="74"/>
  <c r="E18" i="74"/>
  <c r="E19" i="74"/>
  <c r="E20" i="74"/>
  <c r="E21" i="74"/>
  <c r="E22" i="74"/>
  <c r="E23" i="74"/>
  <c r="A32" i="74"/>
  <c r="A33" i="74"/>
  <c r="A34" i="74"/>
  <c r="A35" i="74"/>
  <c r="A36" i="74"/>
  <c r="E14" i="72"/>
  <c r="E15" i="72"/>
  <c r="E16" i="72"/>
  <c r="A32" i="72"/>
  <c r="A33" i="72"/>
  <c r="A34" i="72"/>
  <c r="A35" i="72"/>
  <c r="A36" i="72"/>
  <c r="E2" i="63"/>
  <c r="E3" i="63"/>
  <c r="E4" i="63"/>
  <c r="E5" i="63"/>
  <c r="E6" i="63"/>
  <c r="E7" i="63"/>
  <c r="E8" i="63"/>
  <c r="E9" i="63"/>
  <c r="E10" i="63"/>
  <c r="E11" i="63"/>
  <c r="E13" i="63"/>
  <c r="E14" i="63"/>
  <c r="E15" i="63"/>
  <c r="E16" i="63"/>
  <c r="E17" i="63"/>
  <c r="E18" i="63"/>
  <c r="E19" i="63"/>
  <c r="E20" i="63"/>
  <c r="E21" i="63"/>
  <c r="E22" i="63"/>
  <c r="E23" i="63"/>
  <c r="A32" i="63"/>
  <c r="A33" i="63"/>
  <c r="A34" i="63"/>
  <c r="A35" i="63"/>
  <c r="A36" i="63"/>
  <c r="E15" i="103"/>
  <c r="A32" i="103"/>
  <c r="A33" i="103"/>
  <c r="A34" i="103"/>
  <c r="A35" i="103"/>
  <c r="A36" i="103"/>
  <c r="E2" i="112"/>
  <c r="E3" i="112"/>
  <c r="E4" i="112"/>
  <c r="E5" i="112"/>
  <c r="E6" i="112"/>
  <c r="E7" i="112"/>
  <c r="E8" i="112"/>
  <c r="E9" i="112"/>
  <c r="E10" i="112"/>
  <c r="E11" i="112"/>
  <c r="E13" i="112"/>
  <c r="E14" i="112"/>
  <c r="E15" i="112"/>
  <c r="E16" i="112"/>
  <c r="E17" i="112"/>
  <c r="E18" i="112"/>
  <c r="E19" i="112"/>
  <c r="E20" i="112"/>
  <c r="E21" i="112"/>
  <c r="E22" i="112"/>
  <c r="E23" i="112"/>
  <c r="A32" i="112"/>
  <c r="A33" i="112"/>
  <c r="A34" i="112"/>
  <c r="A35" i="112"/>
  <c r="A36" i="112"/>
  <c r="E2" i="52"/>
  <c r="E3" i="52"/>
  <c r="E4" i="52"/>
  <c r="E5" i="52"/>
  <c r="E6" i="52"/>
  <c r="E7" i="52"/>
  <c r="E8" i="52"/>
  <c r="E9" i="52"/>
  <c r="E10" i="52"/>
  <c r="E11" i="52"/>
  <c r="E13" i="52"/>
  <c r="E14" i="52"/>
  <c r="E15" i="52"/>
  <c r="E16" i="52"/>
  <c r="E17" i="52"/>
  <c r="E18" i="52"/>
  <c r="E19" i="52"/>
  <c r="E20" i="52"/>
  <c r="E21" i="52"/>
  <c r="E22" i="52"/>
  <c r="E23" i="52"/>
  <c r="A32" i="52"/>
  <c r="A33" i="52"/>
  <c r="A34" i="52"/>
  <c r="A35" i="52"/>
  <c r="A36" i="52"/>
  <c r="E2" i="51"/>
  <c r="E3" i="51"/>
  <c r="E4" i="51"/>
  <c r="E5" i="51"/>
  <c r="E6" i="51"/>
  <c r="E7" i="51"/>
  <c r="E8" i="51"/>
  <c r="E9" i="51"/>
  <c r="E10" i="51"/>
  <c r="E11" i="51"/>
  <c r="E13" i="51"/>
  <c r="E14" i="51"/>
  <c r="E15" i="51"/>
  <c r="E16" i="51"/>
  <c r="E17" i="51"/>
  <c r="E18" i="51"/>
  <c r="E19" i="51"/>
  <c r="E20" i="51"/>
  <c r="E21" i="51"/>
  <c r="E22" i="51"/>
  <c r="E23" i="51"/>
  <c r="A32" i="51"/>
  <c r="A33" i="51"/>
  <c r="A34" i="51"/>
  <c r="A35" i="51"/>
  <c r="A36" i="51"/>
  <c r="E2" i="56"/>
  <c r="E3" i="56"/>
  <c r="E4" i="56"/>
  <c r="E5" i="56"/>
  <c r="E6" i="56"/>
  <c r="E7" i="56"/>
  <c r="E8" i="56"/>
  <c r="E9" i="56"/>
  <c r="E10" i="56"/>
  <c r="E11" i="56"/>
  <c r="E13" i="56"/>
  <c r="E14" i="56"/>
  <c r="E15" i="56"/>
  <c r="E16" i="56"/>
  <c r="E17" i="56"/>
  <c r="E18" i="56"/>
  <c r="E19" i="56"/>
  <c r="E20" i="56"/>
  <c r="E21" i="56"/>
  <c r="E22" i="56"/>
  <c r="E23" i="56"/>
  <c r="A32" i="56"/>
  <c r="A33" i="56"/>
  <c r="A34" i="56"/>
  <c r="A35" i="56"/>
  <c r="A36" i="56"/>
  <c r="E2" i="55"/>
  <c r="E3" i="55"/>
  <c r="E4" i="55"/>
  <c r="E5" i="55"/>
  <c r="E6" i="55"/>
  <c r="E7" i="55"/>
  <c r="E8" i="55"/>
  <c r="E9" i="55"/>
  <c r="E10" i="55"/>
  <c r="E11" i="55"/>
  <c r="E13" i="55"/>
  <c r="E14" i="55"/>
  <c r="E15" i="55"/>
  <c r="E16" i="55"/>
  <c r="E17" i="55"/>
  <c r="E18" i="55"/>
  <c r="E19" i="55"/>
  <c r="E20" i="55"/>
  <c r="E21" i="55"/>
  <c r="E22" i="55"/>
  <c r="E23" i="55"/>
  <c r="A32" i="55"/>
  <c r="A33" i="55"/>
  <c r="A34" i="55"/>
  <c r="A35" i="55"/>
  <c r="A36" i="55"/>
  <c r="E2" i="57"/>
  <c r="E3" i="57"/>
  <c r="E4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A32" i="57"/>
  <c r="A33" i="57"/>
  <c r="A34" i="57"/>
  <c r="A35" i="57"/>
  <c r="A36" i="57"/>
  <c r="E2" i="61"/>
  <c r="E3" i="61"/>
  <c r="E4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A32" i="61"/>
  <c r="A33" i="61"/>
  <c r="A34" i="61"/>
  <c r="A35" i="61"/>
  <c r="A36" i="61"/>
  <c r="E2" i="7"/>
  <c r="E3" i="7"/>
  <c r="E4" i="7"/>
  <c r="E5" i="7"/>
  <c r="E6" i="7"/>
  <c r="E7" i="7"/>
  <c r="E8" i="7"/>
  <c r="E9" i="7"/>
  <c r="E10" i="7"/>
  <c r="E11" i="7"/>
  <c r="E13" i="7"/>
  <c r="E14" i="7"/>
  <c r="E15" i="7"/>
  <c r="E16" i="7"/>
  <c r="E17" i="7"/>
  <c r="E18" i="7"/>
  <c r="E19" i="7"/>
  <c r="E20" i="7"/>
  <c r="E21" i="7"/>
  <c r="E22" i="7"/>
  <c r="E23" i="7"/>
  <c r="A32" i="7"/>
  <c r="A33" i="7"/>
  <c r="A34" i="7"/>
  <c r="A35" i="7"/>
  <c r="A36" i="7"/>
  <c r="E2" i="150"/>
  <c r="E3" i="150"/>
  <c r="E4" i="150"/>
  <c r="E5" i="150"/>
  <c r="E6" i="150"/>
  <c r="E7" i="150"/>
  <c r="E8" i="150"/>
  <c r="E9" i="150"/>
  <c r="E10" i="150"/>
  <c r="E11" i="150"/>
  <c r="E12" i="150"/>
  <c r="E13" i="150"/>
  <c r="E14" i="150"/>
  <c r="E15" i="150"/>
  <c r="E16" i="150"/>
  <c r="E17" i="150"/>
  <c r="E18" i="150"/>
  <c r="E19" i="150"/>
  <c r="E20" i="150"/>
  <c r="E21" i="150"/>
  <c r="E22" i="150"/>
  <c r="E23" i="150"/>
  <c r="A32" i="150"/>
  <c r="A33" i="150"/>
  <c r="A34" i="150"/>
  <c r="A35" i="150"/>
  <c r="A36" i="150"/>
  <c r="E2" i="29"/>
  <c r="E3" i="29"/>
  <c r="E4" i="29"/>
  <c r="E5" i="29"/>
  <c r="E6" i="29"/>
  <c r="E7" i="29"/>
  <c r="E8" i="29"/>
  <c r="E9" i="29"/>
  <c r="E10" i="29"/>
  <c r="E11" i="29"/>
  <c r="E13" i="29"/>
  <c r="E14" i="29"/>
  <c r="E15" i="29"/>
  <c r="E16" i="29"/>
  <c r="E17" i="29"/>
  <c r="E18" i="29"/>
  <c r="E19" i="29"/>
  <c r="E20" i="29"/>
  <c r="E21" i="29"/>
  <c r="E22" i="29"/>
  <c r="E23" i="29"/>
  <c r="A32" i="29"/>
  <c r="A33" i="29"/>
  <c r="A34" i="29"/>
  <c r="A35" i="29"/>
  <c r="A36" i="29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A32" i="30"/>
  <c r="A33" i="30"/>
  <c r="A34" i="30"/>
  <c r="A35" i="30"/>
  <c r="A36" i="30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A32" i="36"/>
  <c r="A33" i="36"/>
  <c r="A34" i="36"/>
  <c r="A35" i="36"/>
  <c r="A36" i="36"/>
  <c r="E2" i="35"/>
  <c r="E3" i="35"/>
  <c r="E4" i="35"/>
  <c r="E5" i="35"/>
  <c r="E6" i="35"/>
  <c r="E7" i="35"/>
  <c r="E8" i="35"/>
  <c r="E9" i="35"/>
  <c r="E10" i="35"/>
  <c r="E11" i="35"/>
  <c r="E13" i="35"/>
  <c r="E14" i="35"/>
  <c r="E15" i="35"/>
  <c r="E16" i="35"/>
  <c r="E17" i="35"/>
  <c r="E18" i="35"/>
  <c r="E19" i="35"/>
  <c r="E20" i="35"/>
  <c r="E21" i="35"/>
  <c r="E22" i="35"/>
  <c r="E23" i="35"/>
  <c r="A32" i="35"/>
  <c r="A33" i="35"/>
  <c r="A34" i="35"/>
  <c r="A35" i="35"/>
  <c r="A36" i="35"/>
  <c r="E2" i="34"/>
  <c r="E3" i="34"/>
  <c r="E4" i="34"/>
  <c r="E5" i="34"/>
  <c r="E6" i="34"/>
  <c r="E7" i="34"/>
  <c r="E8" i="34"/>
  <c r="E9" i="34"/>
  <c r="E10" i="34"/>
  <c r="E11" i="34"/>
  <c r="E13" i="34"/>
  <c r="E14" i="34"/>
  <c r="E15" i="34"/>
  <c r="E16" i="34"/>
  <c r="E17" i="34"/>
  <c r="E18" i="34"/>
  <c r="E19" i="34"/>
  <c r="E20" i="34"/>
  <c r="E21" i="34"/>
  <c r="E22" i="34"/>
  <c r="E23" i="34"/>
  <c r="A32" i="34"/>
  <c r="A33" i="34"/>
  <c r="A34" i="34"/>
  <c r="A35" i="34"/>
  <c r="A36" i="34"/>
  <c r="E2" i="33"/>
  <c r="E3" i="33"/>
  <c r="E4" i="33"/>
  <c r="E5" i="33"/>
  <c r="E6" i="33"/>
  <c r="E7" i="33"/>
  <c r="E8" i="33"/>
  <c r="E9" i="33"/>
  <c r="E10" i="33"/>
  <c r="E11" i="33"/>
  <c r="E13" i="33"/>
  <c r="E14" i="33"/>
  <c r="E15" i="33"/>
  <c r="E16" i="33"/>
  <c r="E17" i="33"/>
  <c r="E18" i="33"/>
  <c r="E19" i="33"/>
  <c r="E20" i="33"/>
  <c r="E21" i="33"/>
  <c r="E22" i="33"/>
  <c r="E23" i="33"/>
  <c r="A32" i="33"/>
  <c r="A33" i="33"/>
  <c r="A34" i="33"/>
  <c r="A35" i="33"/>
  <c r="A36" i="33"/>
  <c r="E2" i="32"/>
  <c r="E3" i="32"/>
  <c r="E4" i="32"/>
  <c r="E5" i="32"/>
  <c r="E6" i="32"/>
  <c r="E7" i="32"/>
  <c r="E8" i="32"/>
  <c r="E9" i="32"/>
  <c r="E10" i="32"/>
  <c r="E11" i="32"/>
  <c r="E13" i="32"/>
  <c r="E14" i="32"/>
  <c r="E15" i="32"/>
  <c r="E16" i="32"/>
  <c r="E17" i="32"/>
  <c r="E18" i="32"/>
  <c r="E19" i="32"/>
  <c r="E20" i="32"/>
  <c r="E21" i="32"/>
  <c r="E22" i="32"/>
  <c r="E23" i="32"/>
  <c r="A32" i="32"/>
  <c r="A33" i="32"/>
  <c r="A34" i="32"/>
  <c r="A35" i="32"/>
  <c r="A36" i="32"/>
  <c r="E2" i="31"/>
  <c r="E3" i="31"/>
  <c r="E4" i="31"/>
  <c r="E5" i="31"/>
  <c r="E6" i="31"/>
  <c r="E7" i="31"/>
  <c r="E8" i="31"/>
  <c r="E9" i="31"/>
  <c r="E10" i="31"/>
  <c r="E11" i="31"/>
  <c r="E13" i="31"/>
  <c r="E14" i="31"/>
  <c r="E15" i="31"/>
  <c r="E16" i="31"/>
  <c r="E17" i="31"/>
  <c r="E18" i="31"/>
  <c r="E19" i="31"/>
  <c r="E20" i="31"/>
  <c r="E21" i="31"/>
  <c r="E22" i="31"/>
  <c r="E23" i="31"/>
  <c r="A32" i="31"/>
  <c r="A33" i="31"/>
  <c r="A34" i="31"/>
  <c r="A35" i="31"/>
  <c r="A36" i="31"/>
  <c r="E2" i="39"/>
  <c r="E3" i="39"/>
  <c r="E4" i="39"/>
  <c r="E5" i="39"/>
  <c r="E6" i="39"/>
  <c r="E7" i="39"/>
  <c r="E8" i="39"/>
  <c r="E9" i="39"/>
  <c r="E10" i="39"/>
  <c r="E11" i="39"/>
  <c r="E13" i="39"/>
  <c r="E14" i="39"/>
  <c r="E15" i="39"/>
  <c r="E16" i="39"/>
  <c r="E17" i="39"/>
  <c r="E18" i="39"/>
  <c r="E19" i="39"/>
  <c r="E20" i="39"/>
  <c r="E21" i="39"/>
  <c r="E22" i="39"/>
  <c r="E23" i="39"/>
  <c r="A32" i="39"/>
  <c r="A33" i="39"/>
  <c r="A34" i="39"/>
  <c r="A35" i="39"/>
  <c r="A36" i="39"/>
  <c r="E2" i="38"/>
  <c r="E3" i="38"/>
  <c r="E4" i="38"/>
  <c r="E5" i="38"/>
  <c r="E6" i="38"/>
  <c r="E7" i="38"/>
  <c r="E8" i="38"/>
  <c r="E9" i="38"/>
  <c r="E10" i="38"/>
  <c r="E11" i="38"/>
  <c r="E13" i="38"/>
  <c r="E14" i="38"/>
  <c r="E15" i="38"/>
  <c r="E16" i="38"/>
  <c r="E17" i="38"/>
  <c r="E18" i="38"/>
  <c r="E19" i="38"/>
  <c r="E20" i="38"/>
  <c r="E21" i="38"/>
  <c r="E22" i="38"/>
  <c r="E23" i="38"/>
  <c r="A32" i="38"/>
  <c r="A33" i="38"/>
  <c r="A34" i="38"/>
  <c r="A35" i="38"/>
  <c r="A36" i="38"/>
  <c r="E2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2" i="8"/>
  <c r="E23" i="8"/>
  <c r="A32" i="8"/>
  <c r="A33" i="8"/>
  <c r="A34" i="8"/>
  <c r="A35" i="8"/>
  <c r="A36" i="8"/>
  <c r="E2" i="37"/>
  <c r="E3" i="37"/>
  <c r="E4" i="37"/>
  <c r="E5" i="37"/>
  <c r="E6" i="37"/>
  <c r="E7" i="37"/>
  <c r="E8" i="37"/>
  <c r="E9" i="37"/>
  <c r="E10" i="37"/>
  <c r="E11" i="37"/>
  <c r="E13" i="37"/>
  <c r="E14" i="37"/>
  <c r="E15" i="37"/>
  <c r="E16" i="37"/>
  <c r="E17" i="37"/>
  <c r="E18" i="37"/>
  <c r="E19" i="37"/>
  <c r="E20" i="37"/>
  <c r="E21" i="37"/>
  <c r="E22" i="37"/>
  <c r="E23" i="37"/>
  <c r="A32" i="37"/>
  <c r="A33" i="37"/>
  <c r="A34" i="37"/>
  <c r="A35" i="37"/>
  <c r="A36" i="37"/>
  <c r="E2" i="41"/>
  <c r="E3" i="41"/>
  <c r="E4" i="41"/>
  <c r="E5" i="41"/>
  <c r="E6" i="41"/>
  <c r="E7" i="41"/>
  <c r="E8" i="41"/>
  <c r="E9" i="41"/>
  <c r="E10" i="41"/>
  <c r="E11" i="41"/>
  <c r="E13" i="41"/>
  <c r="E14" i="41"/>
  <c r="E15" i="41"/>
  <c r="E16" i="41"/>
  <c r="E17" i="41"/>
  <c r="E18" i="41"/>
  <c r="E19" i="41"/>
  <c r="E20" i="41"/>
  <c r="E21" i="41"/>
  <c r="E22" i="41"/>
  <c r="E23" i="41"/>
  <c r="A32" i="41"/>
  <c r="A33" i="41"/>
  <c r="A34" i="41"/>
  <c r="A35" i="41"/>
  <c r="A36" i="41"/>
  <c r="E2" i="42"/>
  <c r="E3" i="42"/>
  <c r="E4" i="42"/>
  <c r="E5" i="42"/>
  <c r="E6" i="42"/>
  <c r="E7" i="42"/>
  <c r="E8" i="42"/>
  <c r="E9" i="42"/>
  <c r="E10" i="42"/>
  <c r="E11" i="42"/>
  <c r="E13" i="42"/>
  <c r="E14" i="42"/>
  <c r="E15" i="42"/>
  <c r="E16" i="42"/>
  <c r="E17" i="42"/>
  <c r="E18" i="42"/>
  <c r="E19" i="42"/>
  <c r="E20" i="42"/>
  <c r="E21" i="42"/>
  <c r="E22" i="42"/>
  <c r="E23" i="42"/>
  <c r="A32" i="42"/>
  <c r="A33" i="42"/>
  <c r="A34" i="42"/>
  <c r="A35" i="42"/>
  <c r="A36" i="42"/>
  <c r="E2" i="40"/>
  <c r="E3" i="40"/>
  <c r="E4" i="40"/>
  <c r="E5" i="40"/>
  <c r="E6" i="40"/>
  <c r="E7" i="40"/>
  <c r="E8" i="40"/>
  <c r="E9" i="40"/>
  <c r="E10" i="40"/>
  <c r="E11" i="40"/>
  <c r="E13" i="40"/>
  <c r="E14" i="40"/>
  <c r="E15" i="40"/>
  <c r="E16" i="40"/>
  <c r="E17" i="40"/>
  <c r="E18" i="40"/>
  <c r="E19" i="40"/>
  <c r="E20" i="40"/>
  <c r="E21" i="40"/>
  <c r="E22" i="40"/>
  <c r="E23" i="40"/>
  <c r="A32" i="40"/>
  <c r="A33" i="40"/>
  <c r="A34" i="40"/>
  <c r="A35" i="40"/>
  <c r="A36" i="40"/>
  <c r="E2" i="43"/>
  <c r="E3" i="43"/>
  <c r="E4" i="43"/>
  <c r="E5" i="43"/>
  <c r="E6" i="43"/>
  <c r="E7" i="43"/>
  <c r="E8" i="43"/>
  <c r="E9" i="43"/>
  <c r="E10" i="43"/>
  <c r="E11" i="43"/>
  <c r="E13" i="43"/>
  <c r="E14" i="43"/>
  <c r="E15" i="43"/>
  <c r="E16" i="43"/>
  <c r="E17" i="43"/>
  <c r="E18" i="43"/>
  <c r="E19" i="43"/>
  <c r="E20" i="43"/>
  <c r="E21" i="43"/>
  <c r="E22" i="43"/>
  <c r="E23" i="43"/>
  <c r="A32" i="43"/>
  <c r="A33" i="43"/>
  <c r="A34" i="43"/>
  <c r="A35" i="43"/>
  <c r="A36" i="43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A32" i="44"/>
  <c r="A33" i="44"/>
  <c r="A34" i="44"/>
  <c r="A35" i="44"/>
  <c r="A36" i="44"/>
  <c r="E2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A32" i="46"/>
  <c r="A33" i="46"/>
  <c r="A34" i="46"/>
  <c r="A35" i="46"/>
  <c r="A36" i="46"/>
  <c r="E2" i="47"/>
  <c r="E3" i="47"/>
  <c r="E4" i="47"/>
  <c r="E5" i="47"/>
  <c r="E6" i="47"/>
  <c r="E7" i="47"/>
  <c r="E8" i="47"/>
  <c r="E9" i="47"/>
  <c r="E10" i="47"/>
  <c r="E11" i="47"/>
  <c r="E13" i="47"/>
  <c r="E14" i="47"/>
  <c r="E15" i="47"/>
  <c r="E16" i="47"/>
  <c r="E17" i="47"/>
  <c r="E18" i="47"/>
  <c r="E19" i="47"/>
  <c r="E20" i="47"/>
  <c r="E21" i="47"/>
  <c r="E22" i="47"/>
  <c r="E23" i="47"/>
  <c r="A32" i="47"/>
  <c r="A33" i="47"/>
  <c r="A34" i="47"/>
  <c r="A35" i="47"/>
  <c r="A36" i="47"/>
  <c r="E2" i="45"/>
  <c r="E3" i="45"/>
  <c r="E4" i="45"/>
  <c r="E5" i="45"/>
  <c r="E6" i="45"/>
  <c r="E7" i="45"/>
  <c r="E8" i="45"/>
  <c r="E9" i="45"/>
  <c r="E10" i="45"/>
  <c r="E11" i="45"/>
  <c r="E13" i="45"/>
  <c r="E14" i="45"/>
  <c r="E15" i="45"/>
  <c r="E16" i="45"/>
  <c r="E17" i="45"/>
  <c r="E18" i="45"/>
  <c r="E19" i="45"/>
  <c r="E20" i="45"/>
  <c r="E21" i="45"/>
  <c r="E22" i="45"/>
  <c r="E23" i="45"/>
  <c r="A32" i="45"/>
  <c r="A33" i="45"/>
  <c r="A34" i="45"/>
  <c r="A35" i="45"/>
  <c r="A36" i="45"/>
  <c r="E2" i="48"/>
  <c r="E3" i="48"/>
  <c r="E4" i="48"/>
  <c r="E5" i="48"/>
  <c r="E6" i="48"/>
  <c r="E7" i="48"/>
  <c r="E8" i="48"/>
  <c r="E9" i="48"/>
  <c r="E10" i="48"/>
  <c r="E11" i="48"/>
  <c r="E13" i="48"/>
  <c r="E14" i="48"/>
  <c r="E15" i="48"/>
  <c r="E16" i="48"/>
  <c r="E17" i="48"/>
  <c r="E18" i="48"/>
  <c r="E19" i="48"/>
  <c r="E20" i="48"/>
  <c r="E21" i="48"/>
  <c r="E22" i="48"/>
  <c r="E23" i="48"/>
  <c r="A32" i="48"/>
  <c r="A33" i="48"/>
  <c r="A34" i="48"/>
  <c r="A35" i="48"/>
  <c r="A36" i="48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A32" i="11"/>
  <c r="A33" i="11"/>
  <c r="A34" i="11"/>
  <c r="A35" i="11"/>
  <c r="A36" i="11"/>
  <c r="E2" i="49"/>
  <c r="E3" i="49"/>
  <c r="E4" i="49"/>
  <c r="E5" i="49"/>
  <c r="E6" i="49"/>
  <c r="E7" i="49"/>
  <c r="E8" i="49"/>
  <c r="E9" i="49"/>
  <c r="E10" i="49"/>
  <c r="E11" i="49"/>
  <c r="E13" i="49"/>
  <c r="E14" i="49"/>
  <c r="E15" i="49"/>
  <c r="E16" i="49"/>
  <c r="E17" i="49"/>
  <c r="E18" i="49"/>
  <c r="E19" i="49"/>
  <c r="E20" i="49"/>
  <c r="E21" i="49"/>
  <c r="E22" i="49"/>
  <c r="E23" i="49"/>
  <c r="A32" i="49"/>
  <c r="A33" i="49"/>
  <c r="A34" i="49"/>
  <c r="A35" i="49"/>
  <c r="A36" i="49"/>
  <c r="E2" i="50"/>
  <c r="E3" i="50"/>
  <c r="E4" i="50"/>
  <c r="E5" i="50"/>
  <c r="E6" i="50"/>
  <c r="E7" i="50"/>
  <c r="E8" i="50"/>
  <c r="E9" i="50"/>
  <c r="E10" i="50"/>
  <c r="E11" i="50"/>
  <c r="E13" i="50"/>
  <c r="E14" i="50"/>
  <c r="E15" i="50"/>
  <c r="E16" i="50"/>
  <c r="E17" i="50"/>
  <c r="E18" i="50"/>
  <c r="E19" i="50"/>
  <c r="E20" i="50"/>
  <c r="E21" i="50"/>
  <c r="E22" i="50"/>
  <c r="E23" i="50"/>
  <c r="A32" i="50"/>
  <c r="A33" i="50"/>
  <c r="A34" i="50"/>
  <c r="A35" i="50"/>
  <c r="A36" i="50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A32" i="12"/>
  <c r="A33" i="12"/>
  <c r="A34" i="12"/>
  <c r="A35" i="12"/>
  <c r="A36" i="1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A32" i="13"/>
  <c r="A33" i="13"/>
  <c r="A34" i="13"/>
  <c r="A35" i="13"/>
  <c r="A36" i="13"/>
  <c r="E2" i="15"/>
  <c r="E3" i="15"/>
  <c r="E4" i="15"/>
  <c r="E5" i="15"/>
  <c r="E6" i="15"/>
  <c r="E8" i="15"/>
  <c r="E9" i="15"/>
  <c r="E10" i="15"/>
  <c r="E11" i="15"/>
  <c r="E13" i="15"/>
  <c r="E14" i="15"/>
  <c r="E15" i="15"/>
  <c r="E16" i="15"/>
  <c r="E17" i="15"/>
  <c r="E18" i="15"/>
  <c r="E19" i="15"/>
  <c r="E20" i="15"/>
  <c r="E21" i="15"/>
  <c r="E22" i="15"/>
  <c r="E23" i="15"/>
  <c r="A32" i="15"/>
  <c r="A33" i="15"/>
  <c r="A34" i="15"/>
  <c r="A35" i="15"/>
  <c r="A36" i="15"/>
  <c r="E2" i="14"/>
  <c r="E3" i="14"/>
  <c r="E4" i="14"/>
  <c r="E5" i="14"/>
  <c r="E6" i="14"/>
  <c r="E8" i="14"/>
  <c r="E9" i="14"/>
  <c r="E10" i="14"/>
  <c r="E11" i="14"/>
  <c r="E13" i="14"/>
  <c r="E14" i="14"/>
  <c r="E15" i="14"/>
  <c r="E16" i="14"/>
  <c r="E17" i="14"/>
  <c r="E18" i="14"/>
  <c r="E19" i="14"/>
  <c r="E20" i="14"/>
  <c r="E21" i="14"/>
  <c r="E22" i="14"/>
  <c r="E23" i="14"/>
  <c r="A32" i="14"/>
  <c r="A33" i="14"/>
  <c r="A34" i="14"/>
  <c r="A35" i="14"/>
  <c r="A36" i="14"/>
  <c r="E2" i="27"/>
  <c r="E3" i="27"/>
  <c r="E4" i="27"/>
  <c r="E5" i="27"/>
  <c r="E6" i="27"/>
  <c r="E8" i="27"/>
  <c r="E9" i="27"/>
  <c r="E10" i="27"/>
  <c r="E11" i="27"/>
  <c r="E13" i="27"/>
  <c r="E14" i="27"/>
  <c r="E15" i="27"/>
  <c r="E16" i="27"/>
  <c r="E17" i="27"/>
  <c r="E18" i="27"/>
  <c r="E19" i="27"/>
  <c r="E20" i="27"/>
  <c r="E21" i="27"/>
  <c r="E22" i="27"/>
  <c r="E23" i="27"/>
  <c r="A32" i="27"/>
  <c r="A33" i="27"/>
  <c r="A34" i="27"/>
  <c r="A35" i="27"/>
  <c r="A36" i="27"/>
  <c r="E2" i="28"/>
  <c r="E3" i="28"/>
  <c r="E4" i="28"/>
  <c r="E5" i="28"/>
  <c r="E6" i="28"/>
  <c r="E8" i="28"/>
  <c r="E9" i="28"/>
  <c r="E10" i="28"/>
  <c r="E11" i="28"/>
  <c r="E13" i="28"/>
  <c r="E14" i="28"/>
  <c r="E15" i="28"/>
  <c r="E16" i="28"/>
  <c r="E17" i="28"/>
  <c r="E18" i="28"/>
  <c r="E19" i="28"/>
  <c r="E20" i="28"/>
  <c r="E21" i="28"/>
  <c r="E22" i="28"/>
  <c r="E23" i="28"/>
  <c r="A32" i="28"/>
  <c r="A33" i="28"/>
  <c r="A34" i="28"/>
  <c r="A35" i="28"/>
  <c r="A36" i="28"/>
  <c r="E2" i="90"/>
  <c r="E3" i="90"/>
  <c r="E4" i="90"/>
  <c r="E5" i="90"/>
  <c r="E6" i="90"/>
  <c r="E7" i="90"/>
  <c r="E8" i="90"/>
  <c r="E9" i="90"/>
  <c r="E10" i="90"/>
  <c r="E11" i="90"/>
  <c r="E13" i="90"/>
  <c r="E14" i="90"/>
  <c r="E15" i="90"/>
  <c r="E16" i="90"/>
  <c r="E17" i="90"/>
  <c r="E18" i="90"/>
  <c r="E19" i="90"/>
  <c r="E20" i="90"/>
  <c r="E21" i="90"/>
  <c r="E22" i="90"/>
  <c r="E23" i="90"/>
  <c r="A32" i="90"/>
  <c r="A33" i="90"/>
  <c r="A34" i="90"/>
  <c r="A35" i="90"/>
  <c r="A36" i="90"/>
  <c r="E2" i="81"/>
  <c r="H2" i="81" s="1"/>
  <c r="E3" i="81"/>
  <c r="H3" i="81" s="1"/>
  <c r="E4" i="81"/>
  <c r="H4" i="81" s="1"/>
  <c r="E5" i="81"/>
  <c r="H5" i="81" s="1"/>
  <c r="E6" i="81"/>
  <c r="H6" i="81" s="1"/>
  <c r="E7" i="81"/>
  <c r="H7" i="81" s="1"/>
  <c r="E8" i="81"/>
  <c r="H8" i="81" s="1"/>
  <c r="E9" i="81"/>
  <c r="H9" i="81" s="1"/>
  <c r="E10" i="81"/>
  <c r="H10" i="81" s="1"/>
  <c r="E11" i="81"/>
  <c r="H11" i="81" s="1"/>
  <c r="E13" i="81"/>
  <c r="H13" i="81" s="1"/>
  <c r="E14" i="81"/>
  <c r="H14" i="81" s="1"/>
  <c r="E15" i="81"/>
  <c r="H15" i="81" s="1"/>
  <c r="E16" i="81"/>
  <c r="H16" i="81" s="1"/>
  <c r="E17" i="81"/>
  <c r="H17" i="81" s="1"/>
  <c r="E18" i="81"/>
  <c r="H18" i="81" s="1"/>
  <c r="E19" i="81"/>
  <c r="H19" i="81" s="1"/>
  <c r="E20" i="81"/>
  <c r="H20" i="81" s="1"/>
  <c r="E21" i="81"/>
  <c r="H21" i="81" s="1"/>
  <c r="E22" i="81"/>
  <c r="H22" i="81" s="1"/>
  <c r="E23" i="81"/>
  <c r="H23" i="81" s="1"/>
  <c r="A32" i="81"/>
  <c r="A33" i="81"/>
  <c r="A34" i="81"/>
  <c r="A35" i="81"/>
  <c r="A36" i="81"/>
  <c r="E2" i="80"/>
  <c r="H2" i="80"/>
  <c r="E3" i="80"/>
  <c r="H3" i="80"/>
  <c r="E4" i="80"/>
  <c r="H4" i="80"/>
  <c r="E5" i="80"/>
  <c r="H5" i="80"/>
  <c r="E6" i="80"/>
  <c r="H6" i="80"/>
  <c r="E7" i="80"/>
  <c r="H7" i="80"/>
  <c r="E8" i="80"/>
  <c r="H8" i="80"/>
  <c r="E9" i="80"/>
  <c r="H9" i="80"/>
  <c r="E10" i="80"/>
  <c r="H10" i="80"/>
  <c r="E11" i="80"/>
  <c r="H11" i="80"/>
  <c r="E13" i="80"/>
  <c r="H13" i="80"/>
  <c r="E14" i="80"/>
  <c r="H14" i="80"/>
  <c r="E15" i="80"/>
  <c r="H15" i="80"/>
  <c r="E16" i="80"/>
  <c r="H16" i="80"/>
  <c r="E17" i="80"/>
  <c r="H17" i="80"/>
  <c r="E18" i="80"/>
  <c r="H18" i="80"/>
  <c r="E19" i="80"/>
  <c r="H19" i="80"/>
  <c r="E20" i="80"/>
  <c r="H20" i="80"/>
  <c r="E21" i="80"/>
  <c r="H21" i="80"/>
  <c r="E22" i="80"/>
  <c r="H22" i="80"/>
  <c r="E23" i="80"/>
  <c r="H23" i="80"/>
  <c r="A32" i="80"/>
  <c r="A33" i="80"/>
  <c r="A34" i="80"/>
  <c r="A35" i="80"/>
  <c r="A36" i="80"/>
  <c r="E2" i="10"/>
  <c r="H2" i="10" s="1"/>
  <c r="E3" i="10"/>
  <c r="H3" i="10" s="1"/>
  <c r="E4" i="10"/>
  <c r="H4" i="10" s="1"/>
  <c r="E5" i="10"/>
  <c r="H5" i="10" s="1"/>
  <c r="E6" i="10"/>
  <c r="H6" i="10" s="1"/>
  <c r="E7" i="10"/>
  <c r="H7" i="10" s="1"/>
  <c r="E8" i="10"/>
  <c r="H8" i="10" s="1"/>
  <c r="E9" i="10"/>
  <c r="H9" i="10" s="1"/>
  <c r="E10" i="10"/>
  <c r="H10" i="10" s="1"/>
  <c r="E11" i="10"/>
  <c r="H11" i="10" s="1"/>
  <c r="E12" i="10"/>
  <c r="E13" i="10"/>
  <c r="H13" i="10"/>
  <c r="E14" i="10"/>
  <c r="H14" i="10"/>
  <c r="E15" i="10"/>
  <c r="H15" i="10"/>
  <c r="E16" i="10"/>
  <c r="H16" i="10"/>
  <c r="E17" i="10"/>
  <c r="H17" i="10"/>
  <c r="E18" i="10"/>
  <c r="H18" i="10"/>
  <c r="E19" i="10"/>
  <c r="H19" i="10"/>
  <c r="E20" i="10"/>
  <c r="H20" i="10"/>
  <c r="E21" i="10"/>
  <c r="H21" i="10"/>
  <c r="E22" i="10"/>
  <c r="H22" i="10"/>
  <c r="E23" i="10"/>
  <c r="H23" i="10"/>
  <c r="A32" i="10"/>
  <c r="A33" i="10"/>
  <c r="A34" i="10"/>
  <c r="A35" i="10"/>
  <c r="A36" i="10"/>
  <c r="E2" i="26"/>
  <c r="H2" i="26" s="1"/>
  <c r="E9" i="26"/>
  <c r="H9" i="26" s="1"/>
  <c r="E10" i="26"/>
  <c r="H10" i="26" s="1"/>
  <c r="A32" i="26"/>
  <c r="A33" i="26"/>
  <c r="A34" i="26"/>
  <c r="A35" i="26"/>
  <c r="A36" i="26"/>
  <c r="E2" i="25"/>
  <c r="H2" i="25"/>
  <c r="E3" i="25"/>
  <c r="H3" i="25"/>
  <c r="E4" i="25"/>
  <c r="H4" i="25"/>
  <c r="E5" i="25"/>
  <c r="H5" i="25"/>
  <c r="E6" i="25"/>
  <c r="H6" i="25"/>
  <c r="E7" i="25"/>
  <c r="H7" i="25"/>
  <c r="E8" i="25"/>
  <c r="H8" i="25"/>
  <c r="E9" i="25"/>
  <c r="H9" i="25"/>
  <c r="E10" i="25"/>
  <c r="H10" i="25"/>
  <c r="E11" i="25"/>
  <c r="H11" i="25"/>
  <c r="E13" i="25"/>
  <c r="H13" i="25"/>
  <c r="E14" i="25"/>
  <c r="H14" i="25"/>
  <c r="E15" i="25"/>
  <c r="H15" i="25"/>
  <c r="E16" i="25"/>
  <c r="H16" i="25"/>
  <c r="E17" i="25"/>
  <c r="H17" i="25"/>
  <c r="E18" i="25"/>
  <c r="H18" i="25"/>
  <c r="E19" i="25"/>
  <c r="H19" i="25"/>
  <c r="E20" i="25"/>
  <c r="H20" i="25"/>
  <c r="E21" i="25"/>
  <c r="H21" i="25"/>
  <c r="E22" i="25"/>
  <c r="H22" i="25"/>
  <c r="E23" i="25"/>
  <c r="H23" i="25"/>
  <c r="A32" i="25"/>
  <c r="A33" i="25"/>
  <c r="A34" i="25"/>
  <c r="A35" i="25"/>
  <c r="A36" i="25"/>
  <c r="E2" i="24"/>
  <c r="H2" i="24" s="1"/>
  <c r="E3" i="24"/>
  <c r="H3" i="24" s="1"/>
  <c r="E4" i="24"/>
  <c r="H4" i="24" s="1"/>
  <c r="E5" i="24"/>
  <c r="H5" i="24" s="1"/>
  <c r="E6" i="24"/>
  <c r="H6" i="24" s="1"/>
  <c r="E7" i="24"/>
  <c r="H7" i="24" s="1"/>
  <c r="E8" i="24"/>
  <c r="H8" i="24" s="1"/>
  <c r="E9" i="24"/>
  <c r="H9" i="24" s="1"/>
  <c r="E10" i="24"/>
  <c r="H10" i="24" s="1"/>
  <c r="E11" i="24"/>
  <c r="H11" i="24" s="1"/>
  <c r="E13" i="24"/>
  <c r="H13" i="24" s="1"/>
  <c r="E14" i="24"/>
  <c r="H14" i="24" s="1"/>
  <c r="E15" i="24"/>
  <c r="H15" i="24" s="1"/>
  <c r="E16" i="24"/>
  <c r="H16" i="24" s="1"/>
  <c r="E17" i="24"/>
  <c r="H17" i="24" s="1"/>
  <c r="E18" i="24"/>
  <c r="H18" i="24" s="1"/>
  <c r="E19" i="24"/>
  <c r="H19" i="24" s="1"/>
  <c r="E20" i="24"/>
  <c r="H20" i="24" s="1"/>
  <c r="E21" i="24"/>
  <c r="H21" i="24" s="1"/>
  <c r="E22" i="24"/>
  <c r="H22" i="24" s="1"/>
  <c r="E23" i="24"/>
  <c r="H23" i="24" s="1"/>
  <c r="A32" i="24"/>
  <c r="A33" i="24"/>
  <c r="A34" i="24"/>
  <c r="A35" i="24"/>
  <c r="A36" i="24"/>
  <c r="E2" i="23"/>
  <c r="H2" i="23"/>
  <c r="E3" i="23"/>
  <c r="H3" i="23"/>
  <c r="E4" i="23"/>
  <c r="H4" i="23"/>
  <c r="AG4" i="134" s="1"/>
  <c r="E5" i="23"/>
  <c r="H5" i="23"/>
  <c r="E6" i="23"/>
  <c r="H6" i="23"/>
  <c r="E7" i="23"/>
  <c r="H7" i="23"/>
  <c r="E8" i="23"/>
  <c r="H8" i="23"/>
  <c r="AG8" i="134" s="1"/>
  <c r="E9" i="23"/>
  <c r="H9" i="23"/>
  <c r="E10" i="23"/>
  <c r="H10" i="23"/>
  <c r="E11" i="23"/>
  <c r="H11" i="23"/>
  <c r="E13" i="23"/>
  <c r="H13" i="23"/>
  <c r="AG13" i="134" s="1"/>
  <c r="E14" i="23"/>
  <c r="H14" i="23"/>
  <c r="E15" i="23"/>
  <c r="H15" i="23"/>
  <c r="E16" i="23"/>
  <c r="H16" i="23"/>
  <c r="E17" i="23"/>
  <c r="H17" i="23"/>
  <c r="AG17" i="134" s="1"/>
  <c r="E18" i="23"/>
  <c r="H18" i="23"/>
  <c r="E19" i="23"/>
  <c r="H19" i="23"/>
  <c r="E20" i="23"/>
  <c r="H20" i="23"/>
  <c r="E21" i="23"/>
  <c r="H21" i="23"/>
  <c r="AG21" i="134" s="1"/>
  <c r="E22" i="23"/>
  <c r="H22" i="23"/>
  <c r="E23" i="23"/>
  <c r="H23" i="23"/>
  <c r="A32" i="23"/>
  <c r="A33" i="23"/>
  <c r="A34" i="23"/>
  <c r="A35" i="23"/>
  <c r="A36" i="23"/>
  <c r="E2" i="151"/>
  <c r="H2" i="151" s="1"/>
  <c r="E3" i="151"/>
  <c r="H3" i="151" s="1"/>
  <c r="E4" i="151"/>
  <c r="H4" i="151" s="1"/>
  <c r="E5" i="151"/>
  <c r="H5" i="151" s="1"/>
  <c r="E6" i="151"/>
  <c r="H6" i="151" s="1"/>
  <c r="E7" i="151"/>
  <c r="H7" i="151" s="1"/>
  <c r="E8" i="151"/>
  <c r="H8" i="151" s="1"/>
  <c r="E9" i="151"/>
  <c r="H9" i="151" s="1"/>
  <c r="E10" i="151"/>
  <c r="H10" i="151" s="1"/>
  <c r="E11" i="151"/>
  <c r="H11" i="151" s="1"/>
  <c r="E13" i="151"/>
  <c r="H13" i="151" s="1"/>
  <c r="E14" i="151"/>
  <c r="H14" i="151" s="1"/>
  <c r="E15" i="151"/>
  <c r="H15" i="151" s="1"/>
  <c r="E16" i="151"/>
  <c r="H16" i="151" s="1"/>
  <c r="E17" i="151"/>
  <c r="H17" i="151" s="1"/>
  <c r="E18" i="151"/>
  <c r="H18" i="151" s="1"/>
  <c r="E19" i="151"/>
  <c r="H19" i="151" s="1"/>
  <c r="E20" i="151"/>
  <c r="H20" i="151" s="1"/>
  <c r="E21" i="151"/>
  <c r="H21" i="151" s="1"/>
  <c r="E22" i="151"/>
  <c r="H22" i="151" s="1"/>
  <c r="E23" i="151"/>
  <c r="H23" i="151" s="1"/>
  <c r="A32" i="151"/>
  <c r="A33" i="151"/>
  <c r="A34" i="151"/>
  <c r="A35" i="151"/>
  <c r="A36" i="151"/>
  <c r="E2" i="22"/>
  <c r="H2" i="22"/>
  <c r="E3" i="22"/>
  <c r="H3" i="22"/>
  <c r="AI3" i="134" s="1"/>
  <c r="E4" i="22"/>
  <c r="H4" i="22"/>
  <c r="E5" i="22"/>
  <c r="H5" i="22"/>
  <c r="AI5" i="134" s="1"/>
  <c r="E6" i="22"/>
  <c r="H6" i="22"/>
  <c r="E7" i="22"/>
  <c r="H7" i="22"/>
  <c r="AI7" i="134" s="1"/>
  <c r="E8" i="22"/>
  <c r="H8" i="22"/>
  <c r="E9" i="22"/>
  <c r="H9" i="22"/>
  <c r="AI9" i="134" s="1"/>
  <c r="E10" i="22"/>
  <c r="H10" i="22"/>
  <c r="E11" i="22"/>
  <c r="H11" i="22"/>
  <c r="E13" i="22"/>
  <c r="H13" i="22"/>
  <c r="E14" i="22"/>
  <c r="H14" i="22"/>
  <c r="AI14" i="134" s="1"/>
  <c r="E15" i="22"/>
  <c r="H15" i="22"/>
  <c r="E16" i="22"/>
  <c r="H16" i="22"/>
  <c r="AI16" i="134" s="1"/>
  <c r="E17" i="22"/>
  <c r="H17" i="22"/>
  <c r="E18" i="22"/>
  <c r="H18" i="22"/>
  <c r="AI18" i="134" s="1"/>
  <c r="E19" i="22"/>
  <c r="H19" i="22"/>
  <c r="E20" i="22"/>
  <c r="H20" i="22"/>
  <c r="AI20" i="134" s="1"/>
  <c r="E21" i="22"/>
  <c r="H21" i="22"/>
  <c r="E22" i="22"/>
  <c r="H22" i="22"/>
  <c r="AI22" i="134" s="1"/>
  <c r="E23" i="22"/>
  <c r="H23" i="22"/>
  <c r="A32" i="22"/>
  <c r="A33" i="22"/>
  <c r="A34" i="22"/>
  <c r="A35" i="22"/>
  <c r="A36" i="22"/>
  <c r="E2" i="1"/>
  <c r="H2" i="1" s="1"/>
  <c r="I2" i="1"/>
  <c r="E3" i="1"/>
  <c r="H3" i="1"/>
  <c r="I3" i="1"/>
  <c r="E4" i="1"/>
  <c r="H4" i="1" s="1"/>
  <c r="I4" i="1"/>
  <c r="E5" i="1"/>
  <c r="H5" i="1"/>
  <c r="I5" i="1"/>
  <c r="E6" i="1"/>
  <c r="H6" i="1" s="1"/>
  <c r="I6" i="1"/>
  <c r="E7" i="1"/>
  <c r="H7" i="1"/>
  <c r="I7" i="1"/>
  <c r="E8" i="1"/>
  <c r="H8" i="1" s="1"/>
  <c r="I8" i="1"/>
  <c r="E9" i="1"/>
  <c r="H9" i="1"/>
  <c r="I9" i="1"/>
  <c r="E10" i="1"/>
  <c r="H10" i="1" s="1"/>
  <c r="I10" i="1"/>
  <c r="E11" i="1"/>
  <c r="H11" i="1"/>
  <c r="I11" i="1"/>
  <c r="E13" i="1"/>
  <c r="H13" i="1" s="1"/>
  <c r="I13" i="1"/>
  <c r="E14" i="1"/>
  <c r="H14" i="1"/>
  <c r="I14" i="1"/>
  <c r="E15" i="1"/>
  <c r="H15" i="1" s="1"/>
  <c r="I15" i="1"/>
  <c r="E16" i="1"/>
  <c r="H16" i="1"/>
  <c r="I16" i="1"/>
  <c r="E17" i="1"/>
  <c r="H17" i="1" s="1"/>
  <c r="I17" i="1"/>
  <c r="E18" i="1"/>
  <c r="H18" i="1"/>
  <c r="I18" i="1"/>
  <c r="E19" i="1"/>
  <c r="H19" i="1" s="1"/>
  <c r="I19" i="1"/>
  <c r="E20" i="1"/>
  <c r="H20" i="1"/>
  <c r="I20" i="1"/>
  <c r="E21" i="1"/>
  <c r="H21" i="1" s="1"/>
  <c r="I21" i="1"/>
  <c r="E22" i="1"/>
  <c r="H22" i="1"/>
  <c r="I22" i="1"/>
  <c r="E23" i="1"/>
  <c r="H23" i="1" s="1"/>
  <c r="I23" i="1"/>
  <c r="A32" i="1"/>
  <c r="A33" i="1"/>
  <c r="A34" i="1"/>
  <c r="A35" i="1"/>
  <c r="A36" i="1"/>
  <c r="E2" i="21"/>
  <c r="H2" i="21" s="1"/>
  <c r="I2" i="21"/>
  <c r="E3" i="21"/>
  <c r="H3" i="21"/>
  <c r="I3" i="21"/>
  <c r="E4" i="21"/>
  <c r="H4" i="21" s="1"/>
  <c r="I4" i="21"/>
  <c r="E5" i="21"/>
  <c r="H5" i="21"/>
  <c r="I5" i="21"/>
  <c r="E6" i="21"/>
  <c r="H6" i="21" s="1"/>
  <c r="I6" i="21"/>
  <c r="E7" i="21"/>
  <c r="H7" i="21"/>
  <c r="I7" i="21"/>
  <c r="E8" i="21"/>
  <c r="H8" i="21" s="1"/>
  <c r="I8" i="21"/>
  <c r="E9" i="21"/>
  <c r="H9" i="21"/>
  <c r="I9" i="21"/>
  <c r="E10" i="21"/>
  <c r="H10" i="21" s="1"/>
  <c r="I10" i="21"/>
  <c r="E11" i="21"/>
  <c r="H11" i="21"/>
  <c r="I11" i="21"/>
  <c r="E13" i="21"/>
  <c r="H13" i="21" s="1"/>
  <c r="I13" i="21"/>
  <c r="E14" i="21"/>
  <c r="H14" i="21"/>
  <c r="I14" i="21"/>
  <c r="E15" i="21"/>
  <c r="H15" i="21" s="1"/>
  <c r="I15" i="21"/>
  <c r="E16" i="21"/>
  <c r="H16" i="21"/>
  <c r="I16" i="21"/>
  <c r="E17" i="21"/>
  <c r="H17" i="21" s="1"/>
  <c r="I17" i="21"/>
  <c r="E18" i="21"/>
  <c r="H18" i="21"/>
  <c r="I18" i="21"/>
  <c r="E19" i="21"/>
  <c r="H19" i="21" s="1"/>
  <c r="I19" i="21"/>
  <c r="E20" i="21"/>
  <c r="H20" i="21"/>
  <c r="I20" i="21"/>
  <c r="E21" i="21"/>
  <c r="H21" i="21" s="1"/>
  <c r="I21" i="21"/>
  <c r="E22" i="21"/>
  <c r="H22" i="21"/>
  <c r="I22" i="21"/>
  <c r="E23" i="21"/>
  <c r="H23" i="21" s="1"/>
  <c r="I23" i="21"/>
  <c r="A32" i="21"/>
  <c r="A33" i="21"/>
  <c r="A34" i="21"/>
  <c r="A35" i="21"/>
  <c r="A36" i="21"/>
  <c r="E2" i="89"/>
  <c r="E3" i="89"/>
  <c r="E4" i="89"/>
  <c r="E5" i="89"/>
  <c r="E6" i="89"/>
  <c r="E7" i="89"/>
  <c r="E8" i="89"/>
  <c r="E9" i="89"/>
  <c r="E10" i="89"/>
  <c r="E11" i="89"/>
  <c r="E13" i="89"/>
  <c r="E14" i="89"/>
  <c r="E15" i="89"/>
  <c r="E16" i="89"/>
  <c r="E17" i="89"/>
  <c r="E18" i="89"/>
  <c r="E19" i="89"/>
  <c r="E20" i="89"/>
  <c r="E21" i="89"/>
  <c r="E22" i="89"/>
  <c r="E23" i="89"/>
  <c r="A32" i="89"/>
  <c r="A33" i="89"/>
  <c r="A34" i="89"/>
  <c r="A35" i="89"/>
  <c r="A36" i="89"/>
  <c r="E2" i="20"/>
  <c r="E4" i="20"/>
  <c r="E21" i="20"/>
  <c r="E22" i="20"/>
  <c r="A32" i="20"/>
  <c r="A33" i="20"/>
  <c r="A34" i="20"/>
  <c r="A35" i="20"/>
  <c r="A36" i="20"/>
  <c r="E2" i="19"/>
  <c r="H2" i="19" s="1"/>
  <c r="E3" i="19"/>
  <c r="H3" i="19"/>
  <c r="E4" i="19"/>
  <c r="H4" i="19" s="1"/>
  <c r="E5" i="19"/>
  <c r="H5" i="19"/>
  <c r="E6" i="19"/>
  <c r="H6" i="19" s="1"/>
  <c r="E7" i="19"/>
  <c r="H7" i="19"/>
  <c r="E8" i="19"/>
  <c r="H8" i="19" s="1"/>
  <c r="E9" i="19"/>
  <c r="H9" i="19"/>
  <c r="E10" i="19"/>
  <c r="H10" i="19" s="1"/>
  <c r="E11" i="19"/>
  <c r="H11" i="19"/>
  <c r="E12" i="19"/>
  <c r="E13" i="19"/>
  <c r="H13" i="19" s="1"/>
  <c r="E14" i="19"/>
  <c r="H14" i="19"/>
  <c r="E15" i="19"/>
  <c r="H15" i="19" s="1"/>
  <c r="E16" i="19"/>
  <c r="H16" i="19" s="1"/>
  <c r="E17" i="19"/>
  <c r="H17" i="19" s="1"/>
  <c r="E18" i="19"/>
  <c r="H18" i="19" s="1"/>
  <c r="E19" i="19"/>
  <c r="H19" i="19" s="1"/>
  <c r="E20" i="19"/>
  <c r="H20" i="19" s="1"/>
  <c r="E21" i="19"/>
  <c r="H21" i="19" s="1"/>
  <c r="E22" i="19"/>
  <c r="H22" i="19"/>
  <c r="E23" i="19"/>
  <c r="H23" i="19" s="1"/>
  <c r="A32" i="19"/>
  <c r="A33" i="19"/>
  <c r="A34" i="19"/>
  <c r="A35" i="19"/>
  <c r="A36" i="19"/>
  <c r="E2" i="18"/>
  <c r="H2" i="18"/>
  <c r="AN2" i="134" s="1"/>
  <c r="E3" i="18"/>
  <c r="H3" i="18"/>
  <c r="E4" i="18"/>
  <c r="H4" i="18"/>
  <c r="E5" i="18"/>
  <c r="H5" i="18"/>
  <c r="E6" i="18"/>
  <c r="H6" i="18"/>
  <c r="AN6" i="134" s="1"/>
  <c r="E7" i="18"/>
  <c r="H7" i="18"/>
  <c r="E8" i="18"/>
  <c r="H8" i="18"/>
  <c r="E9" i="18"/>
  <c r="H9" i="18"/>
  <c r="E10" i="18"/>
  <c r="H10" i="18"/>
  <c r="AN10" i="134" s="1"/>
  <c r="E11" i="18"/>
  <c r="H11" i="18"/>
  <c r="E13" i="18"/>
  <c r="H13" i="18"/>
  <c r="AN13" i="134" s="1"/>
  <c r="E14" i="18"/>
  <c r="H14" i="18"/>
  <c r="E15" i="18"/>
  <c r="H15" i="18"/>
  <c r="AN15" i="134" s="1"/>
  <c r="E16" i="18"/>
  <c r="H16" i="18"/>
  <c r="E17" i="18"/>
  <c r="H17" i="18"/>
  <c r="AN17" i="134" s="1"/>
  <c r="E18" i="18"/>
  <c r="H18" i="18"/>
  <c r="E19" i="18"/>
  <c r="H19" i="18"/>
  <c r="AN19" i="134" s="1"/>
  <c r="E20" i="18"/>
  <c r="H20" i="18"/>
  <c r="E21" i="18"/>
  <c r="H21" i="18"/>
  <c r="E22" i="18"/>
  <c r="H22" i="18"/>
  <c r="E23" i="18"/>
  <c r="H23" i="18"/>
  <c r="A32" i="18"/>
  <c r="A33" i="18"/>
  <c r="A34" i="18"/>
  <c r="A35" i="18"/>
  <c r="A36" i="18"/>
  <c r="E2" i="2"/>
  <c r="H2" i="2" s="1"/>
  <c r="E3" i="2"/>
  <c r="H3" i="2" s="1"/>
  <c r="E4" i="2"/>
  <c r="H4" i="2" s="1"/>
  <c r="E5" i="2"/>
  <c r="H5" i="2" s="1"/>
  <c r="E6" i="2"/>
  <c r="H6" i="2"/>
  <c r="E7" i="2"/>
  <c r="H7" i="2" s="1"/>
  <c r="E8" i="2"/>
  <c r="H8" i="2"/>
  <c r="E9" i="2"/>
  <c r="H9" i="2" s="1"/>
  <c r="E10" i="2"/>
  <c r="H10" i="2" s="1"/>
  <c r="E11" i="2"/>
  <c r="H11" i="2" s="1"/>
  <c r="E13" i="2"/>
  <c r="H13" i="2" s="1"/>
  <c r="E14" i="2"/>
  <c r="H14" i="2" s="1"/>
  <c r="E15" i="2"/>
  <c r="H15" i="2" s="1"/>
  <c r="E16" i="2"/>
  <c r="H16" i="2" s="1"/>
  <c r="E17" i="2"/>
  <c r="H17" i="2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/>
  <c r="A32" i="2"/>
  <c r="A33" i="2"/>
  <c r="A34" i="2"/>
  <c r="A35" i="2"/>
  <c r="A36" i="2"/>
  <c r="E2" i="3"/>
  <c r="H2" i="3"/>
  <c r="E3" i="3"/>
  <c r="H3" i="3" s="1"/>
  <c r="E4" i="3"/>
  <c r="H4" i="3"/>
  <c r="E5" i="3"/>
  <c r="H5" i="3" s="1"/>
  <c r="E6" i="3"/>
  <c r="H6" i="3"/>
  <c r="E7" i="3"/>
  <c r="H7" i="3" s="1"/>
  <c r="E8" i="3"/>
  <c r="H8" i="3"/>
  <c r="E9" i="3"/>
  <c r="H9" i="3" s="1"/>
  <c r="E10" i="3"/>
  <c r="H10" i="3"/>
  <c r="E11" i="3"/>
  <c r="H11" i="3" s="1"/>
  <c r="E13" i="3"/>
  <c r="H13" i="3"/>
  <c r="E14" i="3"/>
  <c r="H14" i="3" s="1"/>
  <c r="E15" i="3"/>
  <c r="H15" i="3"/>
  <c r="E16" i="3"/>
  <c r="H16" i="3" s="1"/>
  <c r="E17" i="3"/>
  <c r="H17" i="3"/>
  <c r="E18" i="3"/>
  <c r="H18" i="3" s="1"/>
  <c r="E19" i="3"/>
  <c r="H19" i="3"/>
  <c r="E20" i="3"/>
  <c r="H20" i="3" s="1"/>
  <c r="E21" i="3"/>
  <c r="H21" i="3"/>
  <c r="E22" i="3"/>
  <c r="H22" i="3" s="1"/>
  <c r="E23" i="3"/>
  <c r="H23" i="3"/>
  <c r="A32" i="3"/>
  <c r="A33" i="3"/>
  <c r="A34" i="3"/>
  <c r="A35" i="3"/>
  <c r="A36" i="3"/>
  <c r="E2" i="4"/>
  <c r="H2" i="4" s="1"/>
  <c r="E3" i="4"/>
  <c r="H3" i="4"/>
  <c r="E4" i="4"/>
  <c r="H4" i="4" s="1"/>
  <c r="E5" i="4"/>
  <c r="H5" i="4" s="1"/>
  <c r="E6" i="4"/>
  <c r="H6" i="4" s="1"/>
  <c r="E7" i="4"/>
  <c r="H7" i="4" s="1"/>
  <c r="E8" i="4"/>
  <c r="H8" i="4" s="1"/>
  <c r="E9" i="4"/>
  <c r="H9" i="4"/>
  <c r="E10" i="4"/>
  <c r="H10" i="4" s="1"/>
  <c r="E11" i="4"/>
  <c r="H11" i="4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/>
  <c r="E21" i="4"/>
  <c r="H21" i="4" s="1"/>
  <c r="E22" i="4"/>
  <c r="H22" i="4" s="1"/>
  <c r="E23" i="4"/>
  <c r="H23" i="4" s="1"/>
  <c r="A32" i="4"/>
  <c r="A33" i="4"/>
  <c r="A34" i="4"/>
  <c r="A35" i="4"/>
  <c r="A36" i="4"/>
  <c r="E2" i="5"/>
  <c r="H2" i="5" s="1"/>
  <c r="E3" i="5"/>
  <c r="H3" i="5"/>
  <c r="E4" i="5"/>
  <c r="H4" i="5" s="1"/>
  <c r="E5" i="5"/>
  <c r="H5" i="5"/>
  <c r="E6" i="5"/>
  <c r="H6" i="5" s="1"/>
  <c r="E7" i="5"/>
  <c r="H7" i="5"/>
  <c r="E8" i="5"/>
  <c r="H8" i="5" s="1"/>
  <c r="E9" i="5"/>
  <c r="H9" i="5"/>
  <c r="E10" i="5"/>
  <c r="H10" i="5" s="1"/>
  <c r="E11" i="5"/>
  <c r="H11" i="5"/>
  <c r="E13" i="5"/>
  <c r="H13" i="5" s="1"/>
  <c r="E14" i="5"/>
  <c r="H14" i="5"/>
  <c r="E15" i="5"/>
  <c r="H15" i="5" s="1"/>
  <c r="E16" i="5"/>
  <c r="H16" i="5"/>
  <c r="E17" i="5"/>
  <c r="H17" i="5" s="1"/>
  <c r="E18" i="5"/>
  <c r="H18" i="5"/>
  <c r="E19" i="5"/>
  <c r="H19" i="5" s="1"/>
  <c r="E20" i="5"/>
  <c r="H20" i="5"/>
  <c r="E21" i="5"/>
  <c r="H21" i="5" s="1"/>
  <c r="E22" i="5"/>
  <c r="H22" i="5"/>
  <c r="E23" i="5"/>
  <c r="H23" i="5" s="1"/>
  <c r="A32" i="5"/>
  <c r="A33" i="5"/>
  <c r="A34" i="5"/>
  <c r="A35" i="5"/>
  <c r="A36" i="5"/>
  <c r="E2" i="16"/>
  <c r="H2" i="16" s="1"/>
  <c r="E3" i="16"/>
  <c r="H3" i="16" s="1"/>
  <c r="E4" i="16"/>
  <c r="H4" i="16" s="1"/>
  <c r="E8" i="16"/>
  <c r="H8" i="16" s="1"/>
  <c r="E10" i="16"/>
  <c r="H10" i="16"/>
  <c r="E23" i="16"/>
  <c r="H23" i="16" s="1"/>
  <c r="A32" i="16"/>
  <c r="A33" i="16"/>
  <c r="A34" i="16"/>
  <c r="A35" i="16"/>
  <c r="A36" i="16"/>
  <c r="E2" i="9"/>
  <c r="H2" i="9"/>
  <c r="H3" i="9"/>
  <c r="H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1" i="9"/>
  <c r="H22" i="9"/>
  <c r="H23" i="9"/>
  <c r="A32" i="9"/>
  <c r="A33" i="9"/>
  <c r="A34" i="9"/>
  <c r="A35" i="9"/>
  <c r="A36" i="9"/>
  <c r="E2" i="17"/>
  <c r="H2" i="17" s="1"/>
  <c r="E3" i="17"/>
  <c r="H3" i="17" s="1"/>
  <c r="E4" i="17"/>
  <c r="H4" i="17" s="1"/>
  <c r="E5" i="17"/>
  <c r="H5" i="17" s="1"/>
  <c r="E6" i="17"/>
  <c r="H6" i="17"/>
  <c r="E7" i="17"/>
  <c r="H7" i="17" s="1"/>
  <c r="E8" i="17"/>
  <c r="H8" i="17"/>
  <c r="E9" i="17"/>
  <c r="H9" i="17" s="1"/>
  <c r="E10" i="17"/>
  <c r="H10" i="17" s="1"/>
  <c r="E11" i="17"/>
  <c r="H11" i="17" s="1"/>
  <c r="E13" i="17"/>
  <c r="H13" i="17" s="1"/>
  <c r="E14" i="17"/>
  <c r="H14" i="17"/>
  <c r="E15" i="17"/>
  <c r="H15" i="17" s="1"/>
  <c r="E16" i="17"/>
  <c r="H16" i="17"/>
  <c r="E17" i="17"/>
  <c r="H17" i="17" s="1"/>
  <c r="E18" i="17"/>
  <c r="H18" i="17"/>
  <c r="E19" i="17"/>
  <c r="H19" i="17" s="1"/>
  <c r="E20" i="17"/>
  <c r="H20" i="17"/>
  <c r="E21" i="17"/>
  <c r="H21" i="17" s="1"/>
  <c r="E22" i="17"/>
  <c r="H22" i="17"/>
  <c r="E23" i="17"/>
  <c r="H23" i="17" s="1"/>
  <c r="A32" i="17"/>
  <c r="A33" i="17"/>
  <c r="A34" i="17"/>
  <c r="A35" i="17"/>
  <c r="A36" i="17"/>
  <c r="E2" i="88"/>
  <c r="E3" i="88"/>
  <c r="E4" i="88"/>
  <c r="E5" i="88"/>
  <c r="E6" i="88"/>
  <c r="E7" i="88"/>
  <c r="E8" i="88"/>
  <c r="E9" i="88"/>
  <c r="E10" i="88"/>
  <c r="E11" i="88"/>
  <c r="E13" i="88"/>
  <c r="E14" i="88"/>
  <c r="E15" i="88"/>
  <c r="E16" i="88"/>
  <c r="E17" i="88"/>
  <c r="E18" i="88"/>
  <c r="E19" i="88"/>
  <c r="E20" i="88"/>
  <c r="E21" i="88"/>
  <c r="E22" i="88"/>
  <c r="E23" i="88"/>
  <c r="A32" i="88"/>
  <c r="A33" i="88"/>
  <c r="A34" i="88"/>
  <c r="A35" i="88"/>
  <c r="A36" i="88"/>
  <c r="E2" i="6"/>
  <c r="H2" i="6" s="1"/>
  <c r="E3" i="6"/>
  <c r="H3" i="6"/>
  <c r="E4" i="6"/>
  <c r="H4" i="6" s="1"/>
  <c r="E5" i="6"/>
  <c r="H5" i="6" s="1"/>
  <c r="E6" i="6"/>
  <c r="H6" i="6" s="1"/>
  <c r="E7" i="6"/>
  <c r="H7" i="6" s="1"/>
  <c r="E8" i="6"/>
  <c r="H8" i="6" s="1"/>
  <c r="E9" i="6"/>
  <c r="H9" i="6"/>
  <c r="E10" i="6"/>
  <c r="H10" i="6" s="1"/>
  <c r="E11" i="6"/>
  <c r="H11" i="6"/>
  <c r="E13" i="6"/>
  <c r="H13" i="6" s="1"/>
  <c r="E14" i="6"/>
  <c r="H14" i="6" s="1"/>
  <c r="E15" i="6"/>
  <c r="H15" i="6" s="1"/>
  <c r="E16" i="6"/>
  <c r="H16" i="6" s="1"/>
  <c r="E17" i="6"/>
  <c r="H17" i="6" s="1"/>
  <c r="E18" i="6"/>
  <c r="H18" i="6"/>
  <c r="E19" i="6"/>
  <c r="H19" i="6" s="1"/>
  <c r="E20" i="6"/>
  <c r="H20" i="6"/>
  <c r="E21" i="6"/>
  <c r="H21" i="6" s="1"/>
  <c r="E22" i="6"/>
  <c r="H22" i="6" s="1"/>
  <c r="E23" i="6"/>
  <c r="H23" i="6" s="1"/>
  <c r="A32" i="6"/>
  <c r="A33" i="6"/>
  <c r="A34" i="6"/>
  <c r="A35" i="6"/>
  <c r="A36" i="6"/>
  <c r="E2" i="87"/>
  <c r="E3" i="87"/>
  <c r="E4" i="87"/>
  <c r="E5" i="87"/>
  <c r="E6" i="87"/>
  <c r="E7" i="87"/>
  <c r="E8" i="87"/>
  <c r="E9" i="87"/>
  <c r="E10" i="87"/>
  <c r="E11" i="87"/>
  <c r="E13" i="87"/>
  <c r="E14" i="87"/>
  <c r="E15" i="87"/>
  <c r="E16" i="87"/>
  <c r="E17" i="87"/>
  <c r="E18" i="87"/>
  <c r="E19" i="87"/>
  <c r="E20" i="87"/>
  <c r="E21" i="87"/>
  <c r="E22" i="87"/>
  <c r="E23" i="87"/>
  <c r="A32" i="87"/>
  <c r="A33" i="87"/>
  <c r="A34" i="87"/>
  <c r="A35" i="87"/>
  <c r="A36" i="87"/>
  <c r="E2" i="86"/>
  <c r="E3" i="86"/>
  <c r="E4" i="86"/>
  <c r="E5" i="86"/>
  <c r="E6" i="86"/>
  <c r="E7" i="86"/>
  <c r="E8" i="86"/>
  <c r="E9" i="86"/>
  <c r="E10" i="86"/>
  <c r="E11" i="86"/>
  <c r="E13" i="86"/>
  <c r="E14" i="86"/>
  <c r="E15" i="86"/>
  <c r="E16" i="86"/>
  <c r="E17" i="86"/>
  <c r="E18" i="86"/>
  <c r="E19" i="86"/>
  <c r="E20" i="86"/>
  <c r="E21" i="86"/>
  <c r="E22" i="86"/>
  <c r="E23" i="86"/>
  <c r="A32" i="86"/>
  <c r="A33" i="86"/>
  <c r="A34" i="86"/>
  <c r="A35" i="86"/>
  <c r="A36" i="86"/>
  <c r="E2" i="85"/>
  <c r="E3" i="85"/>
  <c r="E4" i="85"/>
  <c r="E6" i="85"/>
  <c r="E8" i="85"/>
  <c r="E9" i="85"/>
  <c r="E10" i="85"/>
  <c r="A32" i="85"/>
  <c r="A33" i="85"/>
  <c r="A34" i="85"/>
  <c r="A35" i="85"/>
  <c r="A36" i="85"/>
  <c r="E2" i="84"/>
  <c r="E3" i="84"/>
  <c r="E4" i="84"/>
  <c r="E5" i="84"/>
  <c r="E6" i="84"/>
  <c r="E7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20" i="84"/>
  <c r="E21" i="84"/>
  <c r="E22" i="84"/>
  <c r="E23" i="84"/>
  <c r="A32" i="84"/>
  <c r="A33" i="84"/>
  <c r="A34" i="84"/>
  <c r="A35" i="84"/>
  <c r="A36" i="84"/>
  <c r="E2" i="83"/>
  <c r="H2" i="83" s="1"/>
  <c r="Y2" i="134" s="1"/>
  <c r="E3" i="83"/>
  <c r="H3" i="83" s="1"/>
  <c r="E4" i="83"/>
  <c r="H4" i="83"/>
  <c r="E5" i="83"/>
  <c r="H5" i="83" s="1"/>
  <c r="Y5" i="134" s="1"/>
  <c r="E6" i="83"/>
  <c r="H6" i="83"/>
  <c r="Y6" i="134" s="1"/>
  <c r="E7" i="83"/>
  <c r="H7" i="83" s="1"/>
  <c r="Y7" i="134" s="1"/>
  <c r="E8" i="83"/>
  <c r="H8" i="83" s="1"/>
  <c r="Y8" i="134" s="1"/>
  <c r="E9" i="83"/>
  <c r="H9" i="83" s="1"/>
  <c r="Y9" i="134" s="1"/>
  <c r="E10" i="83"/>
  <c r="H10" i="83" s="1"/>
  <c r="Y10" i="134" s="1"/>
  <c r="E11" i="83"/>
  <c r="H11" i="83" s="1"/>
  <c r="E13" i="83"/>
  <c r="H13" i="83"/>
  <c r="E14" i="83"/>
  <c r="H14" i="83" s="1"/>
  <c r="Y14" i="134" s="1"/>
  <c r="E15" i="83"/>
  <c r="H15" i="83"/>
  <c r="Y15" i="134" s="1"/>
  <c r="E16" i="83"/>
  <c r="H16" i="83" s="1"/>
  <c r="Y16" i="134" s="1"/>
  <c r="E17" i="83"/>
  <c r="H17" i="83" s="1"/>
  <c r="Y17" i="134" s="1"/>
  <c r="E18" i="83"/>
  <c r="H18" i="83" s="1"/>
  <c r="Y18" i="134" s="1"/>
  <c r="E19" i="83"/>
  <c r="H19" i="83" s="1"/>
  <c r="Y19" i="134" s="1"/>
  <c r="E20" i="83"/>
  <c r="H20" i="83" s="1"/>
  <c r="E21" i="83"/>
  <c r="H21" i="83"/>
  <c r="E22" i="83"/>
  <c r="H22" i="83" s="1"/>
  <c r="Y22" i="134" s="1"/>
  <c r="E23" i="83"/>
  <c r="H23" i="83"/>
  <c r="Y23" i="134" s="1"/>
  <c r="A32" i="83"/>
  <c r="A33" i="83"/>
  <c r="A34" i="83"/>
  <c r="A35" i="83"/>
  <c r="A36" i="83"/>
  <c r="E2" i="82"/>
  <c r="H2" i="82"/>
  <c r="Z2" i="134" s="1"/>
  <c r="E3" i="82"/>
  <c r="H3" i="82" s="1"/>
  <c r="Z3" i="134" s="1"/>
  <c r="E4" i="82"/>
  <c r="H4" i="82"/>
  <c r="E5" i="82"/>
  <c r="H5" i="82" s="1"/>
  <c r="E6" i="82"/>
  <c r="H6" i="82"/>
  <c r="Z6" i="134" s="1"/>
  <c r="E7" i="82"/>
  <c r="H7" i="82" s="1"/>
  <c r="Z7" i="134" s="1"/>
  <c r="E8" i="82"/>
  <c r="H8" i="82"/>
  <c r="Z8" i="134" s="1"/>
  <c r="E9" i="82"/>
  <c r="H9" i="82" s="1"/>
  <c r="Z9" i="134" s="1"/>
  <c r="E10" i="82"/>
  <c r="H10" i="82"/>
  <c r="Z10" i="134" s="1"/>
  <c r="E11" i="82"/>
  <c r="H11" i="82" s="1"/>
  <c r="Z11" i="134" s="1"/>
  <c r="E13" i="82"/>
  <c r="H13" i="82"/>
  <c r="Z13" i="134" s="1"/>
  <c r="E14" i="82"/>
  <c r="H14" i="82" s="1"/>
  <c r="E15" i="82"/>
  <c r="H15" i="82"/>
  <c r="Z15" i="134" s="1"/>
  <c r="E16" i="82"/>
  <c r="H16" i="82" s="1"/>
  <c r="Z16" i="134" s="1"/>
  <c r="E17" i="82"/>
  <c r="H17" i="82"/>
  <c r="E18" i="82"/>
  <c r="H18" i="82" s="1"/>
  <c r="E19" i="82"/>
  <c r="H19" i="82"/>
  <c r="Z19" i="134" s="1"/>
  <c r="E20" i="82"/>
  <c r="H20" i="82" s="1"/>
  <c r="Z20" i="134" s="1"/>
  <c r="E21" i="82"/>
  <c r="H21" i="82"/>
  <c r="E22" i="82"/>
  <c r="H22" i="82" s="1"/>
  <c r="E23" i="82"/>
  <c r="H23" i="82"/>
  <c r="Z23" i="134" s="1"/>
  <c r="A32" i="82"/>
  <c r="A33" i="82"/>
  <c r="A34" i="82"/>
  <c r="A35" i="82"/>
  <c r="A36" i="82"/>
  <c r="E2" i="122"/>
  <c r="E3" i="122"/>
  <c r="E4" i="122"/>
  <c r="E5" i="122"/>
  <c r="E6" i="122"/>
  <c r="E7" i="122"/>
  <c r="E8" i="122"/>
  <c r="E9" i="122"/>
  <c r="E10" i="122"/>
  <c r="E11" i="122"/>
  <c r="E12" i="122"/>
  <c r="E13" i="122"/>
  <c r="E14" i="122"/>
  <c r="E15" i="122"/>
  <c r="E16" i="122"/>
  <c r="E17" i="122"/>
  <c r="E18" i="122"/>
  <c r="E19" i="122"/>
  <c r="E20" i="122"/>
  <c r="E21" i="122"/>
  <c r="E22" i="122"/>
  <c r="E23" i="122"/>
  <c r="A32" i="122"/>
  <c r="A33" i="122"/>
  <c r="A34" i="122"/>
  <c r="A35" i="122"/>
  <c r="A36" i="122"/>
  <c r="E2" i="121"/>
  <c r="E3" i="121"/>
  <c r="E4" i="121"/>
  <c r="E5" i="121"/>
  <c r="E6" i="121"/>
  <c r="E7" i="121"/>
  <c r="E8" i="121"/>
  <c r="E9" i="121"/>
  <c r="E10" i="121"/>
  <c r="E11" i="121"/>
  <c r="E13" i="121"/>
  <c r="E14" i="121"/>
  <c r="E15" i="121"/>
  <c r="E16" i="121"/>
  <c r="E17" i="121"/>
  <c r="E18" i="121"/>
  <c r="E19" i="121"/>
  <c r="E20" i="121"/>
  <c r="E21" i="121"/>
  <c r="E22" i="121"/>
  <c r="E23" i="121"/>
  <c r="A32" i="121"/>
  <c r="A33" i="121"/>
  <c r="A34" i="121"/>
  <c r="A35" i="121"/>
  <c r="A36" i="121"/>
  <c r="E2" i="120"/>
  <c r="E3" i="120"/>
  <c r="E4" i="120"/>
  <c r="E5" i="120"/>
  <c r="E6" i="120"/>
  <c r="E7" i="120"/>
  <c r="E8" i="120"/>
  <c r="E9" i="120"/>
  <c r="E10" i="120"/>
  <c r="E11" i="120"/>
  <c r="E13" i="120"/>
  <c r="E14" i="120"/>
  <c r="E15" i="120"/>
  <c r="E16" i="120"/>
  <c r="E17" i="120"/>
  <c r="E18" i="120"/>
  <c r="E19" i="120"/>
  <c r="E20" i="120"/>
  <c r="E21" i="120"/>
  <c r="E22" i="120"/>
  <c r="E23" i="120"/>
  <c r="A32" i="120"/>
  <c r="A33" i="120"/>
  <c r="A34" i="120"/>
  <c r="A35" i="120"/>
  <c r="A36" i="120"/>
  <c r="E2" i="119"/>
  <c r="E3" i="119"/>
  <c r="E4" i="119"/>
  <c r="E5" i="119"/>
  <c r="E6" i="119"/>
  <c r="E7" i="119"/>
  <c r="E8" i="119"/>
  <c r="E9" i="119"/>
  <c r="E10" i="119"/>
  <c r="E11" i="119"/>
  <c r="E13" i="119"/>
  <c r="E14" i="119"/>
  <c r="E15" i="119"/>
  <c r="E16" i="119"/>
  <c r="E17" i="119"/>
  <c r="E18" i="119"/>
  <c r="E19" i="119"/>
  <c r="E20" i="119"/>
  <c r="E21" i="119"/>
  <c r="E22" i="119"/>
  <c r="E23" i="119"/>
  <c r="A32" i="119"/>
  <c r="A33" i="119"/>
  <c r="A34" i="119"/>
  <c r="A35" i="119"/>
  <c r="A36" i="119"/>
  <c r="E2" i="118"/>
  <c r="E3" i="118"/>
  <c r="E4" i="118"/>
  <c r="E5" i="118"/>
  <c r="E6" i="118"/>
  <c r="E7" i="118"/>
  <c r="E8" i="118"/>
  <c r="E9" i="118"/>
  <c r="E10" i="118"/>
  <c r="E11" i="118"/>
  <c r="E13" i="118"/>
  <c r="E14" i="118"/>
  <c r="E16" i="118"/>
  <c r="E17" i="118"/>
  <c r="E18" i="118"/>
  <c r="E19" i="118"/>
  <c r="E20" i="118"/>
  <c r="E21" i="118"/>
  <c r="E22" i="118"/>
  <c r="E23" i="118"/>
  <c r="A32" i="118"/>
  <c r="A33" i="118"/>
  <c r="A34" i="118"/>
  <c r="A35" i="118"/>
  <c r="A36" i="118"/>
  <c r="E2" i="117"/>
  <c r="E10" i="117"/>
  <c r="A32" i="117"/>
  <c r="A33" i="117"/>
  <c r="A34" i="117"/>
  <c r="A35" i="117"/>
  <c r="A36" i="117"/>
  <c r="E2" i="116"/>
  <c r="E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A32" i="116"/>
  <c r="A33" i="116"/>
  <c r="A34" i="116"/>
  <c r="A35" i="116"/>
  <c r="A36" i="116"/>
  <c r="E2" i="115"/>
  <c r="E3" i="115"/>
  <c r="E4" i="115"/>
  <c r="E5" i="115"/>
  <c r="E6" i="115"/>
  <c r="E7" i="115"/>
  <c r="E8" i="115"/>
  <c r="E9" i="115"/>
  <c r="E10" i="115"/>
  <c r="E11" i="115"/>
  <c r="E12" i="115"/>
  <c r="E13" i="115"/>
  <c r="E14" i="115"/>
  <c r="E15" i="115"/>
  <c r="E16" i="115"/>
  <c r="E17" i="115"/>
  <c r="E18" i="115"/>
  <c r="E19" i="115"/>
  <c r="E20" i="115"/>
  <c r="E21" i="115"/>
  <c r="E22" i="115"/>
  <c r="E23" i="115"/>
  <c r="A32" i="115"/>
  <c r="A33" i="115"/>
  <c r="A34" i="115"/>
  <c r="A35" i="115"/>
  <c r="A36" i="115"/>
  <c r="E2" i="114"/>
  <c r="E3" i="114"/>
  <c r="E4" i="114"/>
  <c r="E5" i="114"/>
  <c r="E6" i="114"/>
  <c r="E7" i="114"/>
  <c r="E8" i="114"/>
  <c r="E9" i="114"/>
  <c r="E10" i="114"/>
  <c r="E11" i="114"/>
  <c r="E13" i="114"/>
  <c r="E14" i="114"/>
  <c r="E15" i="114"/>
  <c r="E16" i="114"/>
  <c r="E17" i="114"/>
  <c r="E18" i="114"/>
  <c r="E19" i="114"/>
  <c r="E20" i="114"/>
  <c r="E21" i="114"/>
  <c r="E22" i="114"/>
  <c r="E23" i="114"/>
  <c r="A32" i="114"/>
  <c r="A33" i="114"/>
  <c r="A34" i="114"/>
  <c r="A35" i="114"/>
  <c r="A36" i="114"/>
  <c r="E2" i="113"/>
  <c r="E3" i="113"/>
  <c r="E4" i="113"/>
  <c r="E5" i="113"/>
  <c r="E6" i="113"/>
  <c r="E7" i="113"/>
  <c r="E8" i="113"/>
  <c r="E9" i="113"/>
  <c r="E10" i="113"/>
  <c r="E11" i="113"/>
  <c r="E13" i="113"/>
  <c r="E14" i="113"/>
  <c r="E15" i="113"/>
  <c r="E16" i="113"/>
  <c r="E17" i="113"/>
  <c r="E18" i="113"/>
  <c r="E19" i="113"/>
  <c r="E20" i="113"/>
  <c r="E21" i="113"/>
  <c r="E22" i="113"/>
  <c r="E23" i="113"/>
  <c r="A32" i="113"/>
  <c r="A33" i="113"/>
  <c r="A34" i="113"/>
  <c r="A35" i="113"/>
  <c r="A36" i="113"/>
  <c r="E2" i="95"/>
  <c r="H2" i="95" s="1"/>
  <c r="E3" i="95"/>
  <c r="H3" i="95"/>
  <c r="E4" i="95"/>
  <c r="H4" i="95" s="1"/>
  <c r="N4" i="134" s="1"/>
  <c r="E5" i="95"/>
  <c r="H5" i="95"/>
  <c r="N5" i="134" s="1"/>
  <c r="E6" i="95"/>
  <c r="H6" i="95" s="1"/>
  <c r="E7" i="95"/>
  <c r="H7" i="95"/>
  <c r="E8" i="95"/>
  <c r="H8" i="95" s="1"/>
  <c r="N8" i="134" s="1"/>
  <c r="E9" i="95"/>
  <c r="H9" i="95"/>
  <c r="N9" i="134" s="1"/>
  <c r="B9" i="134" s="1"/>
  <c r="E10" i="95"/>
  <c r="H10" i="95" s="1"/>
  <c r="N10" i="134" s="1"/>
  <c r="B10" i="134" s="1"/>
  <c r="E11" i="95"/>
  <c r="H11" i="95"/>
  <c r="E13" i="95"/>
  <c r="H13" i="95" s="1"/>
  <c r="N13" i="134" s="1"/>
  <c r="B13" i="134" s="1"/>
  <c r="E14" i="95"/>
  <c r="H14" i="95"/>
  <c r="N14" i="134" s="1"/>
  <c r="E15" i="95"/>
  <c r="H15" i="95" s="1"/>
  <c r="E16" i="95"/>
  <c r="H16" i="95"/>
  <c r="N16" i="134" s="1"/>
  <c r="B16" i="134" s="1"/>
  <c r="E17" i="95"/>
  <c r="H17" i="95" s="1"/>
  <c r="N17" i="134" s="1"/>
  <c r="E18" i="95"/>
  <c r="H18" i="95"/>
  <c r="N18" i="134" s="1"/>
  <c r="B18" i="134" s="1"/>
  <c r="E19" i="95"/>
  <c r="H19" i="95" s="1"/>
  <c r="E20" i="95"/>
  <c r="H20" i="95"/>
  <c r="E21" i="95"/>
  <c r="H21" i="95" s="1"/>
  <c r="N21" i="134" s="1"/>
  <c r="E22" i="95"/>
  <c r="H22" i="95"/>
  <c r="N22" i="134" s="1"/>
  <c r="E23" i="95"/>
  <c r="H23" i="95" s="1"/>
  <c r="A32" i="95"/>
  <c r="A33" i="95"/>
  <c r="A34" i="95"/>
  <c r="A35" i="95"/>
  <c r="A36" i="95"/>
  <c r="E2" i="94"/>
  <c r="H2" i="94" s="1"/>
  <c r="E3" i="94"/>
  <c r="H3" i="94" s="1"/>
  <c r="E4" i="94"/>
  <c r="H4" i="94" s="1"/>
  <c r="E5" i="94"/>
  <c r="H5" i="94" s="1"/>
  <c r="E6" i="94"/>
  <c r="H6" i="94"/>
  <c r="E7" i="94"/>
  <c r="H7" i="94" s="1"/>
  <c r="E8" i="94"/>
  <c r="H8" i="94"/>
  <c r="E9" i="94"/>
  <c r="H9" i="94" s="1"/>
  <c r="E10" i="94"/>
  <c r="H10" i="94" s="1"/>
  <c r="E11" i="94"/>
  <c r="H11" i="94" s="1"/>
  <c r="E13" i="94"/>
  <c r="H13" i="94" s="1"/>
  <c r="E14" i="94"/>
  <c r="H14" i="94" s="1"/>
  <c r="E15" i="94"/>
  <c r="H15" i="94"/>
  <c r="E16" i="94"/>
  <c r="H16" i="94" s="1"/>
  <c r="E17" i="94"/>
  <c r="H17" i="94"/>
  <c r="E18" i="94"/>
  <c r="H18" i="94" s="1"/>
  <c r="E19" i="94"/>
  <c r="H19" i="94" s="1"/>
  <c r="E20" i="94"/>
  <c r="H20" i="94" s="1"/>
  <c r="E21" i="94"/>
  <c r="H21" i="94" s="1"/>
  <c r="E22" i="94"/>
  <c r="H22" i="94" s="1"/>
  <c r="E23" i="94"/>
  <c r="H23" i="94"/>
  <c r="A32" i="94"/>
  <c r="A33" i="94"/>
  <c r="A34" i="94"/>
  <c r="A35" i="94"/>
  <c r="A36" i="94"/>
  <c r="E15" i="93"/>
  <c r="A32" i="93"/>
  <c r="A33" i="93"/>
  <c r="A34" i="93"/>
  <c r="A35" i="93"/>
  <c r="A36" i="93"/>
  <c r="E10" i="91"/>
  <c r="E15" i="91"/>
  <c r="A32" i="91"/>
  <c r="A33" i="91"/>
  <c r="A34" i="91"/>
  <c r="A35" i="91"/>
  <c r="A36" i="91"/>
  <c r="E2" i="102"/>
  <c r="E3" i="102"/>
  <c r="E4" i="102"/>
  <c r="E5" i="102"/>
  <c r="E6" i="102"/>
  <c r="E7" i="102"/>
  <c r="E8" i="102"/>
  <c r="E9" i="102"/>
  <c r="E10" i="102"/>
  <c r="E11" i="102"/>
  <c r="E13" i="102"/>
  <c r="E14" i="102"/>
  <c r="E15" i="102"/>
  <c r="E16" i="102"/>
  <c r="E17" i="102"/>
  <c r="E18" i="102"/>
  <c r="E19" i="102"/>
  <c r="E20" i="102"/>
  <c r="E21" i="102"/>
  <c r="E22" i="102"/>
  <c r="E23" i="102"/>
  <c r="A32" i="102"/>
  <c r="A33" i="102"/>
  <c r="A34" i="102"/>
  <c r="A35" i="102"/>
  <c r="A36" i="102"/>
  <c r="E2" i="136"/>
  <c r="E3" i="136"/>
  <c r="E4" i="136"/>
  <c r="E5" i="136"/>
  <c r="E6" i="136"/>
  <c r="E7" i="136"/>
  <c r="E8" i="136"/>
  <c r="E9" i="136"/>
  <c r="E10" i="136"/>
  <c r="E11" i="136"/>
  <c r="E12" i="136"/>
  <c r="E13" i="136"/>
  <c r="E14" i="136"/>
  <c r="E15" i="136"/>
  <c r="E16" i="136"/>
  <c r="E17" i="136"/>
  <c r="E18" i="136"/>
  <c r="E19" i="136"/>
  <c r="E20" i="136"/>
  <c r="E21" i="136"/>
  <c r="E22" i="136"/>
  <c r="E23" i="136"/>
  <c r="A32" i="136"/>
  <c r="A33" i="136"/>
  <c r="A34" i="136"/>
  <c r="A35" i="136"/>
  <c r="A36" i="136"/>
  <c r="E2" i="137"/>
  <c r="E3" i="137"/>
  <c r="E4" i="137"/>
  <c r="E5" i="137"/>
  <c r="E6" i="137"/>
  <c r="E7" i="137"/>
  <c r="E8" i="137"/>
  <c r="E9" i="137"/>
  <c r="E10" i="137"/>
  <c r="E11" i="137"/>
  <c r="E12" i="137"/>
  <c r="E13" i="137"/>
  <c r="E14" i="137"/>
  <c r="E15" i="137"/>
  <c r="E16" i="137"/>
  <c r="E17" i="137"/>
  <c r="E18" i="137"/>
  <c r="E19" i="137"/>
  <c r="E20" i="137"/>
  <c r="E21" i="137"/>
  <c r="E22" i="137"/>
  <c r="E23" i="137"/>
  <c r="A32" i="137"/>
  <c r="A33" i="137"/>
  <c r="A34" i="137"/>
  <c r="A35" i="137"/>
  <c r="A36" i="137"/>
  <c r="E2" i="138"/>
  <c r="E3" i="138"/>
  <c r="E4" i="138"/>
  <c r="E5" i="138"/>
  <c r="E6" i="138"/>
  <c r="E7" i="138"/>
  <c r="E8" i="138"/>
  <c r="E9" i="138"/>
  <c r="E10" i="138"/>
  <c r="E11" i="138"/>
  <c r="E12" i="138"/>
  <c r="E13" i="138"/>
  <c r="E14" i="138"/>
  <c r="E15" i="138"/>
  <c r="E16" i="138"/>
  <c r="E17" i="138"/>
  <c r="E18" i="138"/>
  <c r="E19" i="138"/>
  <c r="E20" i="138"/>
  <c r="E21" i="138"/>
  <c r="E22" i="138"/>
  <c r="E23" i="138"/>
  <c r="A32" i="138"/>
  <c r="A33" i="138"/>
  <c r="A34" i="138"/>
  <c r="A35" i="138"/>
  <c r="A36" i="138"/>
  <c r="E2" i="139"/>
  <c r="E3" i="139"/>
  <c r="E4" i="139"/>
  <c r="E5" i="139"/>
  <c r="E6" i="139"/>
  <c r="E7" i="139"/>
  <c r="E8" i="139"/>
  <c r="E9" i="139"/>
  <c r="E10" i="139"/>
  <c r="E11" i="139"/>
  <c r="E12" i="139"/>
  <c r="E13" i="139"/>
  <c r="E14" i="139"/>
  <c r="E15" i="139"/>
  <c r="E16" i="139"/>
  <c r="E17" i="139"/>
  <c r="E18" i="139"/>
  <c r="E19" i="139"/>
  <c r="E20" i="139"/>
  <c r="E21" i="139"/>
  <c r="E22" i="139"/>
  <c r="E23" i="139"/>
  <c r="A32" i="139"/>
  <c r="A33" i="139"/>
  <c r="A34" i="139"/>
  <c r="A35" i="139"/>
  <c r="A36" i="139"/>
  <c r="E2" i="142"/>
  <c r="E3" i="142"/>
  <c r="E5" i="142"/>
  <c r="E10" i="142"/>
  <c r="E11" i="142"/>
  <c r="E15" i="142"/>
  <c r="E16" i="142"/>
  <c r="E17" i="142"/>
  <c r="E19" i="142"/>
  <c r="A32" i="142"/>
  <c r="A33" i="142"/>
  <c r="A34" i="142"/>
  <c r="A35" i="142"/>
  <c r="A36" i="142"/>
  <c r="E2" i="143"/>
  <c r="E3" i="143"/>
  <c r="E4" i="143"/>
  <c r="E5" i="143"/>
  <c r="E6" i="143"/>
  <c r="E7" i="143"/>
  <c r="E8" i="143"/>
  <c r="E9" i="143"/>
  <c r="E10" i="143"/>
  <c r="E11" i="143"/>
  <c r="E12" i="143"/>
  <c r="E13" i="143"/>
  <c r="E14" i="143"/>
  <c r="E15" i="143"/>
  <c r="E16" i="143"/>
  <c r="E17" i="143"/>
  <c r="E18" i="143"/>
  <c r="E19" i="143"/>
  <c r="E20" i="143"/>
  <c r="E21" i="143"/>
  <c r="E22" i="143"/>
  <c r="E23" i="143"/>
  <c r="A32" i="143"/>
  <c r="A33" i="143"/>
  <c r="A34" i="143"/>
  <c r="A35" i="143"/>
  <c r="A36" i="143"/>
  <c r="E2" i="144"/>
  <c r="E3" i="144"/>
  <c r="E5" i="144"/>
  <c r="E10" i="144"/>
  <c r="E15" i="144"/>
  <c r="E16" i="144"/>
  <c r="E17" i="144"/>
  <c r="E19" i="144"/>
  <c r="A32" i="144"/>
  <c r="A33" i="144"/>
  <c r="A34" i="144"/>
  <c r="A35" i="144"/>
  <c r="A36" i="144"/>
  <c r="E2" i="145"/>
  <c r="E3" i="145"/>
  <c r="E4" i="145"/>
  <c r="E5" i="145"/>
  <c r="E6" i="145"/>
  <c r="E7" i="145"/>
  <c r="E8" i="145"/>
  <c r="E9" i="145"/>
  <c r="E10" i="145"/>
  <c r="E11" i="145"/>
  <c r="E12" i="145"/>
  <c r="E13" i="145"/>
  <c r="E14" i="145"/>
  <c r="E15" i="145"/>
  <c r="E16" i="145"/>
  <c r="E17" i="145"/>
  <c r="E18" i="145"/>
  <c r="E19" i="145"/>
  <c r="E20" i="145"/>
  <c r="E21" i="145"/>
  <c r="E22" i="145"/>
  <c r="E23" i="145"/>
  <c r="A32" i="145"/>
  <c r="A33" i="145"/>
  <c r="A34" i="145"/>
  <c r="A35" i="145"/>
  <c r="A36" i="145"/>
  <c r="E2" i="146"/>
  <c r="E3" i="146"/>
  <c r="E5" i="146"/>
  <c r="E10" i="146"/>
  <c r="E11" i="146"/>
  <c r="E15" i="146"/>
  <c r="E16" i="146"/>
  <c r="E17" i="146"/>
  <c r="E19" i="146"/>
  <c r="A32" i="146"/>
  <c r="A33" i="146"/>
  <c r="A34" i="146"/>
  <c r="A35" i="146"/>
  <c r="A36" i="146"/>
  <c r="E2" i="147"/>
  <c r="E3" i="147"/>
  <c r="E4" i="147"/>
  <c r="E5" i="147"/>
  <c r="E6" i="147"/>
  <c r="E7" i="147"/>
  <c r="E8" i="147"/>
  <c r="E9" i="147"/>
  <c r="E10" i="147"/>
  <c r="E11" i="147"/>
  <c r="E12" i="147"/>
  <c r="E13" i="147"/>
  <c r="E14" i="147"/>
  <c r="E15" i="147"/>
  <c r="E16" i="147"/>
  <c r="E17" i="147"/>
  <c r="E18" i="147"/>
  <c r="E19" i="147"/>
  <c r="E20" i="147"/>
  <c r="E21" i="147"/>
  <c r="E22" i="147"/>
  <c r="E23" i="147"/>
  <c r="A32" i="147"/>
  <c r="A33" i="147"/>
  <c r="A34" i="147"/>
  <c r="A35" i="147"/>
  <c r="A36" i="147"/>
  <c r="E2" i="127"/>
  <c r="E3" i="127"/>
  <c r="E4" i="127"/>
  <c r="E5" i="127"/>
  <c r="E6" i="127"/>
  <c r="E7" i="127"/>
  <c r="E8" i="127"/>
  <c r="E9" i="127"/>
  <c r="E10" i="127"/>
  <c r="E11" i="127"/>
  <c r="E13" i="127"/>
  <c r="E14" i="127"/>
  <c r="E15" i="127"/>
  <c r="E16" i="127"/>
  <c r="E17" i="127"/>
  <c r="E18" i="127"/>
  <c r="E19" i="127"/>
  <c r="E20" i="127"/>
  <c r="E21" i="127"/>
  <c r="E22" i="127"/>
  <c r="E23" i="127"/>
  <c r="A32" i="127"/>
  <c r="A33" i="127"/>
  <c r="A34" i="127"/>
  <c r="A35" i="127"/>
  <c r="A36" i="127"/>
  <c r="E2" i="148"/>
  <c r="E3" i="148"/>
  <c r="E4" i="148"/>
  <c r="E5" i="148"/>
  <c r="E6" i="148"/>
  <c r="E7" i="148"/>
  <c r="E8" i="148"/>
  <c r="E9" i="148"/>
  <c r="E10" i="148"/>
  <c r="E11" i="148"/>
  <c r="E12" i="148"/>
  <c r="E13" i="148"/>
  <c r="E14" i="148"/>
  <c r="E15" i="148"/>
  <c r="E16" i="148"/>
  <c r="E17" i="148"/>
  <c r="E18" i="148"/>
  <c r="E19" i="148"/>
  <c r="E20" i="148"/>
  <c r="E21" i="148"/>
  <c r="E22" i="148"/>
  <c r="E23" i="148"/>
  <c r="A32" i="148"/>
  <c r="A33" i="148"/>
  <c r="A34" i="148"/>
  <c r="A35" i="148"/>
  <c r="A36" i="148"/>
  <c r="E2" i="149"/>
  <c r="E3" i="149"/>
  <c r="E4" i="149"/>
  <c r="E5" i="149"/>
  <c r="E6" i="149"/>
  <c r="E7" i="149"/>
  <c r="E8" i="149"/>
  <c r="E9" i="149"/>
  <c r="E10" i="149"/>
  <c r="E11" i="149"/>
  <c r="E12" i="149"/>
  <c r="E13" i="149"/>
  <c r="E14" i="149"/>
  <c r="E15" i="149"/>
  <c r="E16" i="149"/>
  <c r="E17" i="149"/>
  <c r="E18" i="149"/>
  <c r="E19" i="149"/>
  <c r="E20" i="149"/>
  <c r="E21" i="149"/>
  <c r="E22" i="149"/>
  <c r="E23" i="149"/>
  <c r="A32" i="149"/>
  <c r="A33" i="149"/>
  <c r="A34" i="149"/>
  <c r="A35" i="149"/>
  <c r="A36" i="149"/>
  <c r="E2" i="128"/>
  <c r="E3" i="128"/>
  <c r="E4" i="128"/>
  <c r="E5" i="128"/>
  <c r="E6" i="128"/>
  <c r="E7" i="128"/>
  <c r="E8" i="128"/>
  <c r="E9" i="128"/>
  <c r="E10" i="128"/>
  <c r="E11" i="128"/>
  <c r="E13" i="128"/>
  <c r="E14" i="128"/>
  <c r="E15" i="128"/>
  <c r="E16" i="128"/>
  <c r="E17" i="128"/>
  <c r="E18" i="128"/>
  <c r="E19" i="128"/>
  <c r="E20" i="128"/>
  <c r="E21" i="128"/>
  <c r="E22" i="128"/>
  <c r="E23" i="128"/>
  <c r="A32" i="128"/>
  <c r="A33" i="128"/>
  <c r="A34" i="128"/>
  <c r="A35" i="128"/>
  <c r="A36" i="128"/>
  <c r="E2" i="129"/>
  <c r="E3" i="129"/>
  <c r="E4" i="129"/>
  <c r="E5" i="129"/>
  <c r="E6" i="129"/>
  <c r="E7" i="129"/>
  <c r="E8" i="129"/>
  <c r="E9" i="129"/>
  <c r="E10" i="129"/>
  <c r="E11" i="129"/>
  <c r="E13" i="129"/>
  <c r="E14" i="129"/>
  <c r="E15" i="129"/>
  <c r="E16" i="129"/>
  <c r="E17" i="129"/>
  <c r="E18" i="129"/>
  <c r="E19" i="129"/>
  <c r="E20" i="129"/>
  <c r="E21" i="129"/>
  <c r="E22" i="129"/>
  <c r="E23" i="129"/>
  <c r="A32" i="129"/>
  <c r="A33" i="129"/>
  <c r="A34" i="129"/>
  <c r="A35" i="129"/>
  <c r="A36" i="129"/>
  <c r="E2" i="130"/>
  <c r="E3" i="130"/>
  <c r="E4" i="130"/>
  <c r="E6" i="130"/>
  <c r="E17" i="130"/>
  <c r="A32" i="130"/>
  <c r="A33" i="130"/>
  <c r="A34" i="130"/>
  <c r="A35" i="130"/>
  <c r="A36" i="130"/>
  <c r="E2" i="131"/>
  <c r="E4" i="131"/>
  <c r="A32" i="131"/>
  <c r="A33" i="131"/>
  <c r="A34" i="131"/>
  <c r="A35" i="131"/>
  <c r="A36" i="131"/>
  <c r="E2" i="132"/>
  <c r="E3" i="132"/>
  <c r="E4" i="132"/>
  <c r="E5" i="132"/>
  <c r="E6" i="132"/>
  <c r="E7" i="132"/>
  <c r="E8" i="132"/>
  <c r="E9" i="132"/>
  <c r="E10" i="132"/>
  <c r="E11" i="132"/>
  <c r="E12" i="132"/>
  <c r="E13" i="132"/>
  <c r="E14" i="132"/>
  <c r="E15" i="132"/>
  <c r="E16" i="132"/>
  <c r="E17" i="132"/>
  <c r="E18" i="132"/>
  <c r="E19" i="132"/>
  <c r="E20" i="132"/>
  <c r="E21" i="132"/>
  <c r="E22" i="132"/>
  <c r="E23" i="132"/>
  <c r="A32" i="132"/>
  <c r="A33" i="132"/>
  <c r="A34" i="132"/>
  <c r="A35" i="132"/>
  <c r="A36" i="132"/>
  <c r="E2" i="133"/>
  <c r="E3" i="133"/>
  <c r="E4" i="133"/>
  <c r="E5" i="133"/>
  <c r="E6" i="133"/>
  <c r="E7" i="133"/>
  <c r="E8" i="133"/>
  <c r="E9" i="133"/>
  <c r="E10" i="133"/>
  <c r="E11" i="133"/>
  <c r="E13" i="133"/>
  <c r="E14" i="133"/>
  <c r="E15" i="133"/>
  <c r="E16" i="133"/>
  <c r="E17" i="133"/>
  <c r="E18" i="133"/>
  <c r="E19" i="133"/>
  <c r="E20" i="133"/>
  <c r="E21" i="133"/>
  <c r="E22" i="133"/>
  <c r="E23" i="133"/>
  <c r="A32" i="133"/>
  <c r="A33" i="133"/>
  <c r="A34" i="133"/>
  <c r="A35" i="133"/>
  <c r="A36" i="133"/>
  <c r="E2" i="135"/>
  <c r="E3" i="135"/>
  <c r="E4" i="135"/>
  <c r="E5" i="135"/>
  <c r="E6" i="135"/>
  <c r="E7" i="135"/>
  <c r="E8" i="135"/>
  <c r="E9" i="135"/>
  <c r="E10" i="135"/>
  <c r="E11" i="135"/>
  <c r="E13" i="135"/>
  <c r="E14" i="135"/>
  <c r="E15" i="135"/>
  <c r="E16" i="135"/>
  <c r="E17" i="135"/>
  <c r="E18" i="135"/>
  <c r="E19" i="135"/>
  <c r="E20" i="135"/>
  <c r="E21" i="135"/>
  <c r="E22" i="135"/>
  <c r="E23" i="135"/>
  <c r="A32" i="135"/>
  <c r="A33" i="135"/>
  <c r="A34" i="135"/>
  <c r="A35" i="135"/>
  <c r="A36" i="135"/>
  <c r="N2" i="134"/>
  <c r="B2" i="134" s="1"/>
  <c r="AG2" i="134"/>
  <c r="AI2" i="134"/>
  <c r="N3" i="134"/>
  <c r="Y3" i="134"/>
  <c r="AG3" i="134"/>
  <c r="AN3" i="134"/>
  <c r="Y4" i="134"/>
  <c r="Z4" i="134"/>
  <c r="AI4" i="134"/>
  <c r="AN4" i="134"/>
  <c r="B5" i="134"/>
  <c r="Z5" i="134"/>
  <c r="AG5" i="134"/>
  <c r="AN5" i="134"/>
  <c r="B6" i="134"/>
  <c r="N6" i="134"/>
  <c r="AG6" i="134"/>
  <c r="AI6" i="134"/>
  <c r="N7" i="134"/>
  <c r="AG7" i="134"/>
  <c r="AN7" i="134"/>
  <c r="AI8" i="134"/>
  <c r="AN8" i="134"/>
  <c r="AG9" i="134"/>
  <c r="AN9" i="134"/>
  <c r="AG10" i="134"/>
  <c r="AI10" i="134"/>
  <c r="N11" i="134"/>
  <c r="Y11" i="134"/>
  <c r="AG11" i="134"/>
  <c r="AI11" i="134"/>
  <c r="AN11" i="134"/>
  <c r="B12" i="134"/>
  <c r="Y13" i="134"/>
  <c r="AI13" i="134"/>
  <c r="Z14" i="134"/>
  <c r="AG14" i="134"/>
  <c r="AN14" i="134"/>
  <c r="N15" i="134"/>
  <c r="B15" i="134" s="1"/>
  <c r="AG15" i="134"/>
  <c r="AI15" i="134"/>
  <c r="AG16" i="134"/>
  <c r="AN16" i="134"/>
  <c r="Z17" i="134"/>
  <c r="AI17" i="134"/>
  <c r="Z18" i="134"/>
  <c r="AG18" i="134"/>
  <c r="AN18" i="134"/>
  <c r="N19" i="134"/>
  <c r="AG19" i="134"/>
  <c r="AI19" i="134"/>
  <c r="N20" i="134"/>
  <c r="Y20" i="134"/>
  <c r="AG20" i="134"/>
  <c r="AN20" i="134"/>
  <c r="Y21" i="134"/>
  <c r="Z21" i="134"/>
  <c r="AI21" i="134"/>
  <c r="AN21" i="134"/>
  <c r="B22" i="134"/>
  <c r="Z22" i="134"/>
  <c r="AG22" i="134"/>
  <c r="AN22" i="134"/>
  <c r="B23" i="134"/>
  <c r="N23" i="134"/>
  <c r="AG23" i="134"/>
  <c r="AI23" i="134"/>
  <c r="AN23" i="134"/>
  <c r="B19" i="134" l="1"/>
  <c r="B4" i="134"/>
  <c r="B20" i="134"/>
  <c r="B3" i="134"/>
  <c r="B24" i="134" s="1"/>
  <c r="B17" i="134"/>
  <c r="B8" i="134"/>
  <c r="B7" i="134"/>
  <c r="B21" i="134"/>
  <c r="B11" i="134"/>
</calcChain>
</file>

<file path=xl/sharedStrings.xml><?xml version="1.0" encoding="utf-8"?>
<sst xmlns="http://schemas.openxmlformats.org/spreadsheetml/2006/main" count="10289" uniqueCount="2294">
  <si>
    <t>15070629:007-008</t>
  </si>
  <si>
    <t>15070629:009-010</t>
  </si>
  <si>
    <t>15070629:011-012</t>
  </si>
  <si>
    <t>15070629:013-014</t>
  </si>
  <si>
    <t>15070629:015-016</t>
  </si>
  <si>
    <t>15070629:017-018</t>
  </si>
  <si>
    <t>15070629:019-020</t>
  </si>
  <si>
    <t>15070629:021-022</t>
  </si>
  <si>
    <t>15070629:023-024</t>
  </si>
  <si>
    <t>15070629:025-026</t>
  </si>
  <si>
    <t>15070629:027-028</t>
  </si>
  <si>
    <t>15070629:029-030</t>
  </si>
  <si>
    <t>15070629:031-032</t>
  </si>
  <si>
    <t>15070629:033-034</t>
  </si>
  <si>
    <t>15070629:035-036</t>
  </si>
  <si>
    <t>15081066:001-002</t>
  </si>
  <si>
    <t>15081066:003-004</t>
  </si>
  <si>
    <t>15081066:005-006</t>
  </si>
  <si>
    <t>15081066:007-008</t>
  </si>
  <si>
    <t>15081066:009-010</t>
  </si>
  <si>
    <t>15081066:011-012</t>
  </si>
  <si>
    <t>15081066:013-014</t>
  </si>
  <si>
    <t>15081066:015-016</t>
  </si>
  <si>
    <t>15081066:017-018</t>
  </si>
  <si>
    <t>15081066:019-020</t>
  </si>
  <si>
    <t>15081066:021-022</t>
  </si>
  <si>
    <t>15081066:023-024</t>
  </si>
  <si>
    <t>15081066:025-026</t>
  </si>
  <si>
    <t>15081066:027-028</t>
  </si>
  <si>
    <t>15081066:029-030</t>
  </si>
  <si>
    <t>15081066:031-032</t>
  </si>
  <si>
    <t>15081066:033-034</t>
  </si>
  <si>
    <t>15081066:035-036</t>
  </si>
  <si>
    <t>15081066:037-038</t>
  </si>
  <si>
    <t>15081066:039-040</t>
  </si>
  <si>
    <t>15081066:041-042</t>
  </si>
  <si>
    <t>15070629:037-038</t>
  </si>
  <si>
    <t>15070629:039-040</t>
  </si>
  <si>
    <t>15070629:041-042</t>
  </si>
  <si>
    <t>9:00/9:00</t>
  </si>
  <si>
    <t>8:15/15</t>
  </si>
  <si>
    <t>7:25/25</t>
  </si>
  <si>
    <t>7:00/7:00</t>
  </si>
  <si>
    <t>9:57/57</t>
  </si>
  <si>
    <t>15070652:001-002</t>
  </si>
  <si>
    <t>10:00/10</t>
  </si>
  <si>
    <t>15070654:001-002</t>
  </si>
  <si>
    <t>15070669:001-002</t>
  </si>
  <si>
    <t>15070669:003-004</t>
  </si>
  <si>
    <t>7:16/16</t>
  </si>
  <si>
    <t>15070669:005-006</t>
  </si>
  <si>
    <t>8:26/26</t>
  </si>
  <si>
    <t>15070669:007-008</t>
  </si>
  <si>
    <t>15070669:009-010</t>
  </si>
  <si>
    <t>15070669:011-012</t>
  </si>
  <si>
    <t>15070669:013-014</t>
  </si>
  <si>
    <t>15070669:015-016</t>
  </si>
  <si>
    <t>15070669:017-018</t>
  </si>
  <si>
    <t>8:56/58</t>
  </si>
  <si>
    <t>15070669:019-020</t>
  </si>
  <si>
    <t>8:36/38</t>
  </si>
  <si>
    <t>15070669:021-022</t>
  </si>
  <si>
    <t>8:16/18</t>
  </si>
  <si>
    <t>15070669:023-024</t>
  </si>
  <si>
    <t>15070669:025-026</t>
  </si>
  <si>
    <t>15070669:027-028</t>
  </si>
  <si>
    <t>15070669:029-030</t>
  </si>
  <si>
    <t>15070669:031-032</t>
  </si>
  <si>
    <t>15070669:033-034</t>
  </si>
  <si>
    <t>15070669:035-036</t>
  </si>
  <si>
    <t>15070669:037-038</t>
  </si>
  <si>
    <t>15070669:039-040</t>
  </si>
  <si>
    <t>15070669:041-042</t>
  </si>
  <si>
    <t>15070742:001-002</t>
  </si>
  <si>
    <t>15070742:003-004</t>
  </si>
  <si>
    <t>6:59/59</t>
  </si>
  <si>
    <t>15070742:005-006</t>
  </si>
  <si>
    <t>15070742:007-008</t>
  </si>
  <si>
    <t>15070742:009-010</t>
  </si>
  <si>
    <t>15070742:011-012</t>
  </si>
  <si>
    <t>15070742:013-014</t>
  </si>
  <si>
    <t>15070742:015-016</t>
  </si>
  <si>
    <t>15070742:017-018</t>
  </si>
  <si>
    <t>15070742:019-020</t>
  </si>
  <si>
    <t>15070742:021-022</t>
  </si>
  <si>
    <t>15070742:023-024</t>
  </si>
  <si>
    <t>15070742:025-026</t>
  </si>
  <si>
    <t>15070742:027-028</t>
  </si>
  <si>
    <t>15070742:029-030</t>
  </si>
  <si>
    <t>15070742:031-032</t>
  </si>
  <si>
    <t>15070742:033-034</t>
  </si>
  <si>
    <t>15070742:035-036</t>
  </si>
  <si>
    <t>15070742:037-038</t>
  </si>
  <si>
    <t>15070742:039-040</t>
  </si>
  <si>
    <t>15070742:041-042</t>
  </si>
  <si>
    <t>15070785:001-002</t>
  </si>
  <si>
    <t>15070785:003-004</t>
  </si>
  <si>
    <t>15070785:005-006</t>
  </si>
  <si>
    <t>15070785:007-008</t>
  </si>
  <si>
    <t>15070785:009-010</t>
  </si>
  <si>
    <t>15070785:011-012</t>
  </si>
  <si>
    <t>15070785:013-014</t>
  </si>
  <si>
    <t>15070785:015-016</t>
  </si>
  <si>
    <t>15070785:017-018</t>
  </si>
  <si>
    <t>15070785:019-020</t>
  </si>
  <si>
    <t>15070785:021-022</t>
  </si>
  <si>
    <t>15070785:023-024</t>
  </si>
  <si>
    <t>15070785:025-026</t>
  </si>
  <si>
    <t>15070785:027-028</t>
  </si>
  <si>
    <t>15070785:029-030</t>
  </si>
  <si>
    <t>15070785:031-032</t>
  </si>
  <si>
    <t>15070785:033-034</t>
  </si>
  <si>
    <t>15070785:035-036</t>
  </si>
  <si>
    <t>15070785:037-038</t>
  </si>
  <si>
    <t>15070785:039-040</t>
  </si>
  <si>
    <t>15070785:041-042</t>
  </si>
  <si>
    <t>7:57/57</t>
  </si>
  <si>
    <t>7:44/46</t>
  </si>
  <si>
    <t>15070852:001-002</t>
  </si>
  <si>
    <t>15070852:003-004</t>
  </si>
  <si>
    <t>15070852:005-006</t>
  </si>
  <si>
    <t>11:30/30</t>
  </si>
  <si>
    <t>11:50/50</t>
  </si>
  <si>
    <t>15070852:007-008</t>
  </si>
  <si>
    <t>6:39/39</t>
  </si>
  <si>
    <t>15070852:009-010</t>
  </si>
  <si>
    <t>9:58/58</t>
  </si>
  <si>
    <t>15070852:011-012</t>
  </si>
  <si>
    <t>15070852:013-014</t>
  </si>
  <si>
    <t>9:08/10</t>
  </si>
  <si>
    <t>15070852:015-016</t>
  </si>
  <si>
    <t>15070852:017-018</t>
  </si>
  <si>
    <t>10:02/04</t>
  </si>
  <si>
    <t>15070852:019-020</t>
  </si>
  <si>
    <t>15070852:021-022</t>
  </si>
  <si>
    <t>10:42/44</t>
  </si>
  <si>
    <t>15070852:023-024</t>
  </si>
  <si>
    <t>8:02/04</t>
  </si>
  <si>
    <t>15070852:025-026</t>
  </si>
  <si>
    <t>7:46/48</t>
  </si>
  <si>
    <t>15070852:027-028</t>
  </si>
  <si>
    <t>15070852:029-030</t>
  </si>
  <si>
    <t>15070852:031-032</t>
  </si>
  <si>
    <t>15070852:033-034</t>
  </si>
  <si>
    <t>15070852:035-036</t>
  </si>
  <si>
    <t>15070852:037-038</t>
  </si>
  <si>
    <t>15070852:039-040</t>
  </si>
  <si>
    <t>15070852:041-042</t>
  </si>
  <si>
    <t>15070878:001-002</t>
  </si>
  <si>
    <t>15070878:003-004</t>
  </si>
  <si>
    <t>15070878:005-006</t>
  </si>
  <si>
    <t>15070878:007-008</t>
  </si>
  <si>
    <t>15070878:009-010</t>
  </si>
  <si>
    <t>15070878:011-012</t>
  </si>
  <si>
    <t>15070878:013-014</t>
  </si>
  <si>
    <t>15070878:015-016</t>
  </si>
  <si>
    <t>15070878:017-018</t>
  </si>
  <si>
    <t>15070878:019-020</t>
  </si>
  <si>
    <t>15070878:021-022</t>
  </si>
  <si>
    <t>15070878:023-024</t>
  </si>
  <si>
    <t>15070878:025-026</t>
  </si>
  <si>
    <t>15070878:027-028</t>
  </si>
  <si>
    <t>15070878:029-030</t>
  </si>
  <si>
    <t>15070878:031-032</t>
  </si>
  <si>
    <t>15070878:033-034</t>
  </si>
  <si>
    <t>15070878:035-036</t>
  </si>
  <si>
    <t>15080322:001-002</t>
  </si>
  <si>
    <t>15080322:003-004</t>
  </si>
  <si>
    <t>15080322:005-006</t>
  </si>
  <si>
    <t>15080322:007-008</t>
  </si>
  <si>
    <t>15080322:009-010</t>
  </si>
  <si>
    <t>15080322:011-012</t>
  </si>
  <si>
    <t>15080322:013-014</t>
  </si>
  <si>
    <t>15090262:001-002</t>
  </si>
  <si>
    <t>15090262:003-004</t>
  </si>
  <si>
    <t>15090262:005-006</t>
  </si>
  <si>
    <t>15090262:007-008</t>
  </si>
  <si>
    <t>15090262:009-010</t>
  </si>
  <si>
    <t>15090262:011-012</t>
  </si>
  <si>
    <t>15080322:015-016</t>
  </si>
  <si>
    <t>15080322:017-018</t>
  </si>
  <si>
    <t>15080322:019-020</t>
  </si>
  <si>
    <t>15080322:021-022</t>
  </si>
  <si>
    <t>15080322:023-024</t>
  </si>
  <si>
    <t>15080322:025-026</t>
  </si>
  <si>
    <t>15080322:027-028</t>
  </si>
  <si>
    <t>15080322:029-030</t>
  </si>
  <si>
    <t>15080322:031-032</t>
  </si>
  <si>
    <t>15080322:033-034</t>
  </si>
  <si>
    <t>15080322:035-036</t>
  </si>
  <si>
    <t>15080322:037-038</t>
  </si>
  <si>
    <t>15080322:039-040</t>
  </si>
  <si>
    <t>15080322:041-042</t>
  </si>
  <si>
    <t>7:33/33</t>
  </si>
  <si>
    <t>8:01/01</t>
  </si>
  <si>
    <t>8:40/42</t>
  </si>
  <si>
    <t>15070878:037-038</t>
  </si>
  <si>
    <t>15070878:039-040</t>
  </si>
  <si>
    <t>15070878:041-042</t>
  </si>
  <si>
    <t>15070938:001-002</t>
  </si>
  <si>
    <t>7:59/59</t>
  </si>
  <si>
    <t xml:space="preserve"> 6:38/38</t>
  </si>
  <si>
    <t>9:33/33</t>
  </si>
  <si>
    <t xml:space="preserve"> 9:52/52</t>
  </si>
  <si>
    <t>8:14/16</t>
  </si>
  <si>
    <t>8:34/36</t>
  </si>
  <si>
    <t>8:50/52</t>
  </si>
  <si>
    <t>15070938:003-004</t>
  </si>
  <si>
    <t>15070938:005-006</t>
  </si>
  <si>
    <t>15070938:007-008</t>
  </si>
  <si>
    <t>15070938:009-010</t>
  </si>
  <si>
    <t>15070938:011-012</t>
  </si>
  <si>
    <t>15070938:013-014</t>
  </si>
  <si>
    <t>15070938:015-016</t>
  </si>
  <si>
    <t>15070938:017-018</t>
  </si>
  <si>
    <t>15070938:019-020</t>
  </si>
  <si>
    <t>15070938:021-022</t>
  </si>
  <si>
    <t>15070938:023-024</t>
  </si>
  <si>
    <t>15070938:025-026</t>
  </si>
  <si>
    <t>15070938:027-028</t>
  </si>
  <si>
    <t>15070938:029-030</t>
  </si>
  <si>
    <t>15070938:031-032</t>
  </si>
  <si>
    <t>15070938:033-034</t>
  </si>
  <si>
    <t>15070938:035-036</t>
  </si>
  <si>
    <t>15070938:037-038</t>
  </si>
  <si>
    <t>15070938:039-040</t>
  </si>
  <si>
    <t>15070938:041-042</t>
  </si>
  <si>
    <t>1507998:001-002</t>
  </si>
  <si>
    <t>1507998:003-004</t>
  </si>
  <si>
    <t>1507998:005-006</t>
  </si>
  <si>
    <t>1507998:007-008</t>
  </si>
  <si>
    <t>1507998:009-010</t>
  </si>
  <si>
    <t>1507998:011-012</t>
  </si>
  <si>
    <t>1507998:013-014</t>
  </si>
  <si>
    <t>1507998:015-016</t>
  </si>
  <si>
    <t>1507998:017-018</t>
  </si>
  <si>
    <t>1507998:019-020</t>
  </si>
  <si>
    <t>1507998:021-022</t>
  </si>
  <si>
    <t>1507998:023-024</t>
  </si>
  <si>
    <t>1507998:025-026</t>
  </si>
  <si>
    <t>1507998:027-028</t>
  </si>
  <si>
    <t>1507998:029-030</t>
  </si>
  <si>
    <t>1507998:031-032</t>
  </si>
  <si>
    <t>1507998:033-034</t>
  </si>
  <si>
    <t>1507998:035-036</t>
  </si>
  <si>
    <t>1507998:037-038</t>
  </si>
  <si>
    <t>1507998:039-040</t>
  </si>
  <si>
    <t>1507998:041-042</t>
  </si>
  <si>
    <t>7:30/7:30</t>
  </si>
  <si>
    <t>7:05/7:05</t>
  </si>
  <si>
    <t>7:55/7:55</t>
  </si>
  <si>
    <t>6:37/6:37</t>
  </si>
  <si>
    <t>9:55/9:55</t>
  </si>
  <si>
    <t>10:15/10:15</t>
  </si>
  <si>
    <t>9:08/9:10</t>
  </si>
  <si>
    <t>15080961:001-002</t>
  </si>
  <si>
    <t>15080961:003-004</t>
  </si>
  <si>
    <t>15080961:005-006</t>
  </si>
  <si>
    <t>15080961:007-008</t>
  </si>
  <si>
    <t>15080961:009-010</t>
  </si>
  <si>
    <t>15080961:011-012</t>
  </si>
  <si>
    <t>15080961:013-014</t>
  </si>
  <si>
    <t>15080961:015-016</t>
  </si>
  <si>
    <t>15080961:017-018</t>
  </si>
  <si>
    <t>15080961:019-020</t>
  </si>
  <si>
    <t>15080961:021-022</t>
  </si>
  <si>
    <t>15080961:023-024</t>
  </si>
  <si>
    <t>15080961:025-026</t>
  </si>
  <si>
    <t>15080961:027-028</t>
  </si>
  <si>
    <t>15080961:029-030</t>
  </si>
  <si>
    <t>15080961:031-032</t>
  </si>
  <si>
    <t>15080961:033-034</t>
  </si>
  <si>
    <t>15080961:035-036</t>
  </si>
  <si>
    <t>15080961:037-038</t>
  </si>
  <si>
    <t>15080961:039-040</t>
  </si>
  <si>
    <t>15080961:041-042</t>
  </si>
  <si>
    <t>7:22/24</t>
  </si>
  <si>
    <t>9:28/9:30</t>
  </si>
  <si>
    <t>9:54/9:56</t>
  </si>
  <si>
    <t>10:16/10:18</t>
  </si>
  <si>
    <t>10:38/10:40</t>
  </si>
  <si>
    <t>8:00/8:02</t>
  </si>
  <si>
    <t>7:44/7:46</t>
  </si>
  <si>
    <t>9:40/9:40</t>
  </si>
  <si>
    <t>10:25/10:25</t>
  </si>
  <si>
    <t>10:35/10:35</t>
  </si>
  <si>
    <t>10:55/10:55</t>
  </si>
  <si>
    <t>10:45/10:45</t>
  </si>
  <si>
    <t>15071028:001-002</t>
  </si>
  <si>
    <t>15071028:003-004</t>
  </si>
  <si>
    <t>15071028:005-006</t>
  </si>
  <si>
    <t>15071028:007-008</t>
  </si>
  <si>
    <t>15071028:009-010</t>
  </si>
  <si>
    <t>15071028-011-012</t>
  </si>
  <si>
    <t>15071028:013-014</t>
  </si>
  <si>
    <t>15071028:015-016</t>
  </si>
  <si>
    <t>15071028:017-018</t>
  </si>
  <si>
    <t>15071028:019-020</t>
  </si>
  <si>
    <t>15071028:021-022</t>
  </si>
  <si>
    <t>15071028:023-024</t>
  </si>
  <si>
    <t>15071028:025-026</t>
  </si>
  <si>
    <t>15071028:027-028</t>
  </si>
  <si>
    <t>15071028:029-030</t>
  </si>
  <si>
    <t>15071028:031-032</t>
  </si>
  <si>
    <t>15071028:033-034</t>
  </si>
  <si>
    <t>15071028:035-036</t>
  </si>
  <si>
    <t>15071028:037-038</t>
  </si>
  <si>
    <t>15071028:039-040</t>
  </si>
  <si>
    <t>15071028:041-042</t>
  </si>
  <si>
    <t>7:21/7:21</t>
  </si>
  <si>
    <t>7:45/7:45</t>
  </si>
  <si>
    <t>6:33/6:33</t>
  </si>
  <si>
    <t>9:48/9:48</t>
  </si>
  <si>
    <t>10:05/10:05</t>
  </si>
  <si>
    <t>10:04/10:06</t>
  </si>
  <si>
    <t>10:20/10:22</t>
  </si>
  <si>
    <t>10:36/10:38</t>
  </si>
  <si>
    <t>8:06/8:08</t>
  </si>
  <si>
    <t>7:48/7:50</t>
  </si>
  <si>
    <t>7:10/7:10</t>
  </si>
  <si>
    <t>7:20/7:20</t>
  </si>
  <si>
    <t>7:35/7:35</t>
  </si>
  <si>
    <t>7:40/7:40</t>
  </si>
  <si>
    <t>7:50/7:50</t>
  </si>
  <si>
    <t>15071080:001-002</t>
  </si>
  <si>
    <t>15071080:041-042</t>
  </si>
  <si>
    <t>15071080:039-040</t>
  </si>
  <si>
    <t>15071080:003-004</t>
  </si>
  <si>
    <t>15071080:005-006</t>
  </si>
  <si>
    <t>15071080:007-008</t>
  </si>
  <si>
    <t>15071080:009-010</t>
  </si>
  <si>
    <t>15071080:011-012</t>
  </si>
  <si>
    <t>15071080:013-014</t>
  </si>
  <si>
    <t>15071080:015-016</t>
  </si>
  <si>
    <t>15071080:017-018</t>
  </si>
  <si>
    <t>15071080:019-020</t>
  </si>
  <si>
    <t>15071080:021-022</t>
  </si>
  <si>
    <t>15071080:023-024</t>
  </si>
  <si>
    <t>15071080:025-026</t>
  </si>
  <si>
    <t>15071080:027-028</t>
  </si>
  <si>
    <t>15071080:029-030</t>
  </si>
  <si>
    <t>15071080:031-032</t>
  </si>
  <si>
    <t>15071080:033-034</t>
  </si>
  <si>
    <t>15071080:035-036</t>
  </si>
  <si>
    <t>15071080:037-038</t>
  </si>
  <si>
    <t>7:47/47</t>
  </si>
  <si>
    <t>9:10/12</t>
  </si>
  <si>
    <t>7:55/55</t>
  </si>
  <si>
    <t>15071140:001-002</t>
  </si>
  <si>
    <t>15071140:003-004</t>
  </si>
  <si>
    <t>15071140:005-006</t>
  </si>
  <si>
    <t>15071140:007-008</t>
  </si>
  <si>
    <t>15071140:009-010</t>
  </si>
  <si>
    <t>15071140:011-012</t>
  </si>
  <si>
    <t>15071140:013-014</t>
  </si>
  <si>
    <t>15071140:015-016</t>
  </si>
  <si>
    <t>15071140:017-018</t>
  </si>
  <si>
    <t>15071140:019-020</t>
  </si>
  <si>
    <t>15071140:021-022</t>
  </si>
  <si>
    <t>15071140:023-024</t>
  </si>
  <si>
    <t>15071140:025-026</t>
  </si>
  <si>
    <t>15071140:027-028</t>
  </si>
  <si>
    <t>15071140:029-030</t>
  </si>
  <si>
    <t>15071140:031-032</t>
  </si>
  <si>
    <t>15071140:033-034</t>
  </si>
  <si>
    <t>15071140:035-036</t>
  </si>
  <si>
    <t>15071140:037-038</t>
  </si>
  <si>
    <t>15071140:039-040</t>
  </si>
  <si>
    <t>15071140:041-042</t>
  </si>
  <si>
    <t>7:02/02</t>
  </si>
  <si>
    <t>7:51/51</t>
  </si>
  <si>
    <t>6:38/38</t>
  </si>
  <si>
    <t>9:56/56</t>
  </si>
  <si>
    <t>7:42/42</t>
  </si>
  <si>
    <t>15080002:001-002</t>
  </si>
  <si>
    <t>15080017:001-002</t>
  </si>
  <si>
    <t>15080017:003-004</t>
  </si>
  <si>
    <t>15080017:005-006</t>
  </si>
  <si>
    <t>15080017:007-008</t>
  </si>
  <si>
    <t>15080017:009-010</t>
  </si>
  <si>
    <t>15080017:011-012</t>
  </si>
  <si>
    <t>15080257:001-002</t>
  </si>
  <si>
    <t>6:51/51</t>
  </si>
  <si>
    <t>15080257:003-004</t>
  </si>
  <si>
    <t>15080257:005-006</t>
  </si>
  <si>
    <t>15080257:007-008</t>
  </si>
  <si>
    <t>15080257:009-010</t>
  </si>
  <si>
    <t>15080257:011-012</t>
  </si>
  <si>
    <t>15080257:013-014</t>
  </si>
  <si>
    <t>15080257:015-016</t>
  </si>
  <si>
    <t>15080257:017-018</t>
  </si>
  <si>
    <t>15080257:019-020</t>
  </si>
  <si>
    <t>9:42/44</t>
  </si>
  <si>
    <t>15080257:021-022</t>
  </si>
  <si>
    <t>15080257:023-024</t>
  </si>
  <si>
    <t>15080257:025-026</t>
  </si>
  <si>
    <t>7:20/22</t>
  </si>
  <si>
    <t>15080257:027-028</t>
  </si>
  <si>
    <t>15080257:029-030</t>
  </si>
  <si>
    <t>6:25/25</t>
  </si>
  <si>
    <t>15080257:031-032</t>
  </si>
  <si>
    <t>15080257:033-034</t>
  </si>
  <si>
    <t>15080257:035-036</t>
  </si>
  <si>
    <t>15080257:037-038</t>
  </si>
  <si>
    <t>15080257:039-040</t>
  </si>
  <si>
    <t>15080257:041-042</t>
  </si>
  <si>
    <t>15080017:013-014</t>
  </si>
  <si>
    <t>15080017:015-016</t>
  </si>
  <si>
    <t>15080017:017-018</t>
  </si>
  <si>
    <t>8:26/28</t>
  </si>
  <si>
    <t>15080017:019-020</t>
  </si>
  <si>
    <t>8:46/48</t>
  </si>
  <si>
    <t>15080017:021-022</t>
  </si>
  <si>
    <t>15080017:023-024</t>
  </si>
  <si>
    <t>15080825:001-002</t>
  </si>
  <si>
    <t>15080825:003-004</t>
  </si>
  <si>
    <t>15080825:005-006</t>
  </si>
  <si>
    <t>15080825:007-008</t>
  </si>
  <si>
    <t>15080825:009-010</t>
  </si>
  <si>
    <t>15080825:011-012</t>
  </si>
  <si>
    <t>15080825:013-014</t>
  </si>
  <si>
    <t>15080825:015-016</t>
  </si>
  <si>
    <t>15080825:017-018</t>
  </si>
  <si>
    <t>15080825:019-020</t>
  </si>
  <si>
    <t>15080825:021-022</t>
  </si>
  <si>
    <t>15080825:023-024</t>
  </si>
  <si>
    <t>15080825:025-026</t>
  </si>
  <si>
    <t>15080825:027-028</t>
  </si>
  <si>
    <t>15080825:029-030</t>
  </si>
  <si>
    <t>15080825:031-032</t>
  </si>
  <si>
    <t>15080825:033-034</t>
  </si>
  <si>
    <t>15080825:035-036</t>
  </si>
  <si>
    <t>15080825:037-038</t>
  </si>
  <si>
    <t>15080825:039-040</t>
  </si>
  <si>
    <t>15080825:041-042</t>
  </si>
  <si>
    <t>10:02/02</t>
  </si>
  <si>
    <t>15080017:025-026</t>
  </si>
  <si>
    <t>15080017:027-028</t>
  </si>
  <si>
    <t>15080017:029-030</t>
  </si>
  <si>
    <t>15080017:031-032</t>
  </si>
  <si>
    <t>15080017:033-034</t>
  </si>
  <si>
    <t>15080017:035-036</t>
  </si>
  <si>
    <t>15080017:037-038</t>
  </si>
  <si>
    <t>15080017:039-040</t>
  </si>
  <si>
    <t>15080017:041-042</t>
  </si>
  <si>
    <t>15080088:001-002</t>
  </si>
  <si>
    <t>15081119:001-002</t>
  </si>
  <si>
    <t>15081119:003-004</t>
  </si>
  <si>
    <t>15081119:005-006</t>
  </si>
  <si>
    <t>15081119:007-008</t>
  </si>
  <si>
    <t>15081119:009-010</t>
  </si>
  <si>
    <t>15081119:011-012</t>
  </si>
  <si>
    <t>15081119:013-014</t>
  </si>
  <si>
    <t>15081119:015-016</t>
  </si>
  <si>
    <t>15081119:017-018</t>
  </si>
  <si>
    <t>15081119:019-020</t>
  </si>
  <si>
    <t>15081119:021-022</t>
  </si>
  <si>
    <t>15081119:023-024</t>
  </si>
  <si>
    <t>15081119:025-026</t>
  </si>
  <si>
    <t>15081119:027-028</t>
  </si>
  <si>
    <t>15081119:029-030</t>
  </si>
  <si>
    <t>15081119:031-032</t>
  </si>
  <si>
    <t>15081119:033-034</t>
  </si>
  <si>
    <t>15081119:035-036</t>
  </si>
  <si>
    <t>15081119:037-038</t>
  </si>
  <si>
    <t>15081119:039-040</t>
  </si>
  <si>
    <t>15081119:041-042</t>
  </si>
  <si>
    <t>15080088:003-004</t>
  </si>
  <si>
    <t>15080088:005-006</t>
  </si>
  <si>
    <t>15080088:007-008</t>
  </si>
  <si>
    <t>15080088:009-010</t>
  </si>
  <si>
    <t>15080088:011-012</t>
  </si>
  <si>
    <t>15080088:013-014</t>
  </si>
  <si>
    <t>15080088:015-016</t>
  </si>
  <si>
    <t>15080088:017-018</t>
  </si>
  <si>
    <t>15080088:019-020</t>
  </si>
  <si>
    <t>15080088:021-022</t>
  </si>
  <si>
    <t>15080088:023-024</t>
  </si>
  <si>
    <t>15080088:025-026</t>
  </si>
  <si>
    <t>15080088:027-028</t>
  </si>
  <si>
    <t>15080088:029-030</t>
  </si>
  <si>
    <t>15080088:031-032</t>
  </si>
  <si>
    <t>15080088:033-034</t>
  </si>
  <si>
    <t>15080088:035-036</t>
  </si>
  <si>
    <t>15080088:037-038</t>
  </si>
  <si>
    <t>15080088:039-040</t>
  </si>
  <si>
    <t>15080088:041-042</t>
  </si>
  <si>
    <t>15080137:001-002</t>
  </si>
  <si>
    <t>7:32/32</t>
  </si>
  <si>
    <t>15080137:003-004</t>
  </si>
  <si>
    <t>7:09/09</t>
  </si>
  <si>
    <t>15080137:005-006</t>
  </si>
  <si>
    <t>15080137:007-008</t>
  </si>
  <si>
    <t>15080137:009-010</t>
  </si>
  <si>
    <t>15080137:011-012</t>
  </si>
  <si>
    <t>15080137:013-014</t>
  </si>
  <si>
    <t>15080137:015-016</t>
  </si>
  <si>
    <t>15080137:017-018</t>
  </si>
  <si>
    <t>15080137:019-020</t>
  </si>
  <si>
    <t>15080137:021-022</t>
  </si>
  <si>
    <t>15080137:023-024</t>
  </si>
  <si>
    <t>15080137:025-026</t>
  </si>
  <si>
    <t>15080137:027-028</t>
  </si>
  <si>
    <t>15080137:029-030</t>
  </si>
  <si>
    <t>15080137:031-032</t>
  </si>
  <si>
    <t>15080137:033-034</t>
  </si>
  <si>
    <t>15080137:035-036</t>
  </si>
  <si>
    <t>15080137:037-038</t>
  </si>
  <si>
    <t>15080137:039-040</t>
  </si>
  <si>
    <t>15080137:041-042</t>
  </si>
  <si>
    <t>15080218:001-002</t>
  </si>
  <si>
    <t>15080218:003-004</t>
  </si>
  <si>
    <t>15080218:005-006</t>
  </si>
  <si>
    <t>15080218:007-008</t>
  </si>
  <si>
    <t>15080218:009-010</t>
  </si>
  <si>
    <t>15080218:011-012</t>
  </si>
  <si>
    <t>15080218:013-014</t>
  </si>
  <si>
    <t>15080218:015-016</t>
  </si>
  <si>
    <t>15080218:017-018</t>
  </si>
  <si>
    <t>15080218:019-020</t>
  </si>
  <si>
    <t>15080218:021-022</t>
  </si>
  <si>
    <t>15080218:023-024</t>
  </si>
  <si>
    <t>15080218:025-026</t>
  </si>
  <si>
    <t>15080218:027-028</t>
  </si>
  <si>
    <t>15080218:029-030</t>
  </si>
  <si>
    <t>15080218:031-032</t>
  </si>
  <si>
    <t>15080218:033-034</t>
  </si>
  <si>
    <t>15080218:035-036</t>
  </si>
  <si>
    <t>15080218:037-038</t>
  </si>
  <si>
    <t>15080218:039-040</t>
  </si>
  <si>
    <t>15080218:041-042</t>
  </si>
  <si>
    <t>Mean</t>
  </si>
  <si>
    <t>Date/Time</t>
  </si>
  <si>
    <t>SWIM ADVISORIES</t>
  </si>
  <si>
    <t>SWIM BANS</t>
  </si>
  <si>
    <t>Totals</t>
  </si>
  <si>
    <t>Humbolt</t>
  </si>
  <si>
    <t>15080554:001-002</t>
  </si>
  <si>
    <t>15080554:003-004</t>
  </si>
  <si>
    <t>Montrose Dog</t>
  </si>
  <si>
    <t>Calumet</t>
  </si>
  <si>
    <t>Rainbow</t>
  </si>
  <si>
    <t>South Shore</t>
  </si>
  <si>
    <t>Jackson/63rd</t>
  </si>
  <si>
    <t xml:space="preserve">57th </t>
  </si>
  <si>
    <t>15090110:001-002</t>
  </si>
  <si>
    <t>15090110:003-004</t>
  </si>
  <si>
    <t>15090110:005-006</t>
  </si>
  <si>
    <t>15090110:007-008</t>
  </si>
  <si>
    <t>15090110:009-010</t>
  </si>
  <si>
    <t>15090110:011-012</t>
  </si>
  <si>
    <t>15090110:013-014</t>
  </si>
  <si>
    <t>15090110:015-016</t>
  </si>
  <si>
    <t>15090110:017-018</t>
  </si>
  <si>
    <t>15090110:019-020</t>
  </si>
  <si>
    <t>15090110:021-022</t>
  </si>
  <si>
    <t>9:22/22</t>
  </si>
  <si>
    <t>9:41/41</t>
  </si>
  <si>
    <t>15090110:023-024</t>
  </si>
  <si>
    <t>15090110:025-026</t>
  </si>
  <si>
    <t>15090110:027-028</t>
  </si>
  <si>
    <t>15090110:029-030</t>
  </si>
  <si>
    <t>15090110:031-032</t>
  </si>
  <si>
    <t>15090110:033-034</t>
  </si>
  <si>
    <t>15090110:035-036</t>
  </si>
  <si>
    <t>15090110:037-038</t>
  </si>
  <si>
    <t>15090110:039-040</t>
  </si>
  <si>
    <t>15090110:041-042</t>
  </si>
  <si>
    <t>31st</t>
  </si>
  <si>
    <t xml:space="preserve">12th </t>
  </si>
  <si>
    <t>Ohio</t>
  </si>
  <si>
    <t>North Ave</t>
  </si>
  <si>
    <t>Montrose</t>
  </si>
  <si>
    <t>31st(Burroughs)</t>
  </si>
  <si>
    <t>Foster</t>
  </si>
  <si>
    <t>Howard</t>
  </si>
  <si>
    <t>Rogers</t>
  </si>
  <si>
    <t>Juneway</t>
  </si>
  <si>
    <t>Laboratory ID</t>
  </si>
  <si>
    <t>Client ID</t>
  </si>
  <si>
    <t>Escherichia coli</t>
  </si>
  <si>
    <t>Units</t>
  </si>
  <si>
    <t>Sample Collection Time</t>
  </si>
  <si>
    <t>MPN/100ML</t>
  </si>
  <si>
    <t xml:space="preserve">                                                        </t>
  </si>
  <si>
    <t>A "1" is entered for individual readings of "0", in order to calculate the Geometric Mean</t>
  </si>
  <si>
    <t>Oakwood</t>
  </si>
  <si>
    <t xml:space="preserve">Oak </t>
  </si>
  <si>
    <t>Hollywood/Osterman</t>
  </si>
  <si>
    <t>Hartigan</t>
  </si>
  <si>
    <t>Leone</t>
  </si>
  <si>
    <t>Jarvis/Fargo</t>
  </si>
  <si>
    <t>Sample 1</t>
  </si>
  <si>
    <t>Sample 2</t>
  </si>
  <si>
    <t>15050614:001-002</t>
  </si>
  <si>
    <t>15050614:003-004</t>
  </si>
  <si>
    <t>15050614:005-006</t>
  </si>
  <si>
    <t>15050614:007-008</t>
  </si>
  <si>
    <t>15050614:009-010</t>
  </si>
  <si>
    <t>15050614:011-012</t>
  </si>
  <si>
    <t>15050614:013-014</t>
  </si>
  <si>
    <t>15050614:015-016</t>
  </si>
  <si>
    <t>15050614:017-018</t>
  </si>
  <si>
    <t>15050614:019-020</t>
  </si>
  <si>
    <t>15050614:021-022</t>
  </si>
  <si>
    <t>15050614:023-024</t>
  </si>
  <si>
    <t>15050614:025-026</t>
  </si>
  <si>
    <t>15050614:027-028</t>
  </si>
  <si>
    <t>15050614:029-030</t>
  </si>
  <si>
    <t>15050614:031-032</t>
  </si>
  <si>
    <t>15050614:033-034</t>
  </si>
  <si>
    <t>15050614:035-036</t>
  </si>
  <si>
    <t>15050614:037-038</t>
  </si>
  <si>
    <t>15050614:039-040</t>
  </si>
  <si>
    <t>15050614:041-022</t>
  </si>
  <si>
    <t>7:00/01</t>
  </si>
  <si>
    <t>7:29/30</t>
  </si>
  <si>
    <t>7:50/52</t>
  </si>
  <si>
    <t>8:20/22</t>
  </si>
  <si>
    <t>10:10/11</t>
  </si>
  <si>
    <t>11:15/16</t>
  </si>
  <si>
    <t>12:25/30</t>
  </si>
  <si>
    <t>12:15/10</t>
  </si>
  <si>
    <t>11:50/12:00</t>
  </si>
  <si>
    <t>11:20/30</t>
  </si>
  <si>
    <t>8:10/20</t>
  </si>
  <si>
    <t>9:30/30</t>
  </si>
  <si>
    <t>8:40/50</t>
  </si>
  <si>
    <t>9:45/45</t>
  </si>
  <si>
    <t>10:05/05</t>
  </si>
  <si>
    <t>10:20/20</t>
  </si>
  <si>
    <t>10:30/30</t>
  </si>
  <si>
    <t>10:35/35</t>
  </si>
  <si>
    <t>10:50/50</t>
  </si>
  <si>
    <t>10:45/45</t>
  </si>
  <si>
    <t>10:40/40</t>
  </si>
  <si>
    <t>15050656:001-002</t>
  </si>
  <si>
    <t>15050656:003-004</t>
  </si>
  <si>
    <t>15050656:005-006</t>
  </si>
  <si>
    <t>15050656:007-008</t>
  </si>
  <si>
    <t>15050656:009-010</t>
  </si>
  <si>
    <t>15050656:011-012</t>
  </si>
  <si>
    <t>15050656:013-014</t>
  </si>
  <si>
    <t>15050656:015-016</t>
  </si>
  <si>
    <t>15050656:017-018</t>
  </si>
  <si>
    <t>15050656:019-020</t>
  </si>
  <si>
    <t>15050656:021-022</t>
  </si>
  <si>
    <t>15050656:023-024</t>
  </si>
  <si>
    <t>15050656:025-026</t>
  </si>
  <si>
    <t>15050656:027-028</t>
  </si>
  <si>
    <t>15050656:039-030</t>
  </si>
  <si>
    <t>15050656:031-032</t>
  </si>
  <si>
    <t>15050656:033-034</t>
  </si>
  <si>
    <t>15050656:035-036</t>
  </si>
  <si>
    <t>15080869:001-002</t>
  </si>
  <si>
    <t>15080869:003-004</t>
  </si>
  <si>
    <t>15080869:005-006</t>
  </si>
  <si>
    <t>15080869:007-008</t>
  </si>
  <si>
    <t>15080869:009-010</t>
  </si>
  <si>
    <t>15080869:011-012</t>
  </si>
  <si>
    <t>15080869:013-014</t>
  </si>
  <si>
    <t>15080869:015-016</t>
  </si>
  <si>
    <t>15080869:017-018</t>
  </si>
  <si>
    <t>15080869:019-020</t>
  </si>
  <si>
    <t>15080869:021-022</t>
  </si>
  <si>
    <t>15080869:023-024</t>
  </si>
  <si>
    <t>15080869:025-026</t>
  </si>
  <si>
    <t>15080869:027-028</t>
  </si>
  <si>
    <t>15080869:029-030</t>
  </si>
  <si>
    <t>15080869:031-032</t>
  </si>
  <si>
    <t>15090203:001-002</t>
  </si>
  <si>
    <t>15090203:003-004</t>
  </si>
  <si>
    <t>15090203:005-006</t>
  </si>
  <si>
    <t>15090203:007-008</t>
  </si>
  <si>
    <t>15090203:009-010</t>
  </si>
  <si>
    <t>15080869:033-034</t>
  </si>
  <si>
    <t>15080869:035-036</t>
  </si>
  <si>
    <t>15080869:037-038</t>
  </si>
  <si>
    <t>15080869:039-040</t>
  </si>
  <si>
    <t>15080869:041-042</t>
  </si>
  <si>
    <t>9:00/9:02</t>
  </si>
  <si>
    <t>15050656:037-038</t>
  </si>
  <si>
    <t>15050656:039-040</t>
  </si>
  <si>
    <t>15050656:041-042</t>
  </si>
  <si>
    <t>10:30/35</t>
  </si>
  <si>
    <t>10:50/55</t>
  </si>
  <si>
    <t>11:10/15</t>
  </si>
  <si>
    <t>11:30/40</t>
  </si>
  <si>
    <t>8:20/30</t>
  </si>
  <si>
    <t>9:30/40</t>
  </si>
  <si>
    <t>6:31/33</t>
  </si>
  <si>
    <t>7:00/02</t>
  </si>
  <si>
    <t>7:30/33</t>
  </si>
  <si>
    <t>7:58/8:00</t>
  </si>
  <si>
    <t>10:00/02</t>
  </si>
  <si>
    <t>10:45/46</t>
  </si>
  <si>
    <t>10:00/12</t>
  </si>
  <si>
    <t>10:00/10:00</t>
  </si>
  <si>
    <t>10:15/15</t>
  </si>
  <si>
    <t>10:25/25</t>
  </si>
  <si>
    <t>15050692:001-002</t>
  </si>
  <si>
    <t>15050692:003-004</t>
  </si>
  <si>
    <t>15050692:005-006</t>
  </si>
  <si>
    <t>15050692:007-008</t>
  </si>
  <si>
    <t>15050692:009-010</t>
  </si>
  <si>
    <t>15050692:011-012</t>
  </si>
  <si>
    <t>15050692:013-014</t>
  </si>
  <si>
    <t>15050692:015-016</t>
  </si>
  <si>
    <t>15050692:017-018</t>
  </si>
  <si>
    <t>15050692:019-020</t>
  </si>
  <si>
    <t>15050692:021-022</t>
  </si>
  <si>
    <t>15050692:023-024</t>
  </si>
  <si>
    <t>15050692:025-026</t>
  </si>
  <si>
    <t>15090204:001-002</t>
  </si>
  <si>
    <t>15090204:003-004</t>
  </si>
  <si>
    <t>15050692:027-028</t>
  </si>
  <si>
    <t>15050692:029-030</t>
  </si>
  <si>
    <t>15050692:031-032</t>
  </si>
  <si>
    <t>15050692:033-034</t>
  </si>
  <si>
    <t>15050692:035-036</t>
  </si>
  <si>
    <t>15050692:037-038</t>
  </si>
  <si>
    <t>15050692:039-040</t>
  </si>
  <si>
    <t>15050692:041-042</t>
  </si>
  <si>
    <t>10:55/55</t>
  </si>
  <si>
    <t>11:50/55</t>
  </si>
  <si>
    <t>11:25/30</t>
  </si>
  <si>
    <t>10:50/11:00</t>
  </si>
  <si>
    <t>10:20/30</t>
  </si>
  <si>
    <t>10:00/10:05</t>
  </si>
  <si>
    <t>9:15/20</t>
  </si>
  <si>
    <t>9:50/52</t>
  </si>
  <si>
    <t>8:22/25</t>
  </si>
  <si>
    <t>15090405:001-002</t>
  </si>
  <si>
    <t>15090405:003-004</t>
  </si>
  <si>
    <t>15090405:005-006</t>
  </si>
  <si>
    <t>15090405:007-008</t>
  </si>
  <si>
    <t>15090405:009-010</t>
  </si>
  <si>
    <t>15090405:011-012</t>
  </si>
  <si>
    <t>15090405:013-014</t>
  </si>
  <si>
    <t>15090405:015-016</t>
  </si>
  <si>
    <t>15090405:017-018</t>
  </si>
  <si>
    <t>11:35/35</t>
  </si>
  <si>
    <t>11:55/55</t>
  </si>
  <si>
    <t>12:10/10</t>
  </si>
  <si>
    <t>9:00/03</t>
  </si>
  <si>
    <t>11:17/20</t>
  </si>
  <si>
    <t>9:00/05</t>
  </si>
  <si>
    <t>15050735: 001-002</t>
  </si>
  <si>
    <t>15050735: 003-004</t>
  </si>
  <si>
    <t>15050735: 005-006</t>
  </si>
  <si>
    <t>15050735: 007-008</t>
  </si>
  <si>
    <t>15050735: 009-010</t>
  </si>
  <si>
    <t>15050735: 011-012</t>
  </si>
  <si>
    <t>15050735: 013-014</t>
  </si>
  <si>
    <t>15050735: 015-016</t>
  </si>
  <si>
    <t>15050735: 017-018</t>
  </si>
  <si>
    <t>15050735: 019-020</t>
  </si>
  <si>
    <t>15050735: 021-022</t>
  </si>
  <si>
    <t>15050735: 023-024</t>
  </si>
  <si>
    <t>15050735: 025-026</t>
  </si>
  <si>
    <t>15050735: 027-028</t>
  </si>
  <si>
    <t>15050735: 029-030</t>
  </si>
  <si>
    <t>15050735: 031-032</t>
  </si>
  <si>
    <t>15050735: 033-034</t>
  </si>
  <si>
    <t>15050735: 035-036</t>
  </si>
  <si>
    <t>15050735: 037-038</t>
  </si>
  <si>
    <t>15050735: 039-040</t>
  </si>
  <si>
    <t>15050735: 041-042</t>
  </si>
  <si>
    <t>7:05/07</t>
  </si>
  <si>
    <t>7:50/53</t>
  </si>
  <si>
    <t>8:30/34</t>
  </si>
  <si>
    <t>9:10/11</t>
  </si>
  <si>
    <t>10:35/37</t>
  </si>
  <si>
    <t>10:05/07</t>
  </si>
  <si>
    <t>9:30/35</t>
  </si>
  <si>
    <t>9:55/10:00</t>
  </si>
  <si>
    <t>10:15/20</t>
  </si>
  <si>
    <t>11:15/20</t>
  </si>
  <si>
    <t>10:45/50</t>
  </si>
  <si>
    <t>10:00/00</t>
  </si>
  <si>
    <t>11:05/05</t>
  </si>
  <si>
    <t>11:00/00</t>
  </si>
  <si>
    <t>15050764:001-002</t>
  </si>
  <si>
    <t>15050764:003-004</t>
  </si>
  <si>
    <t>15050775: 001-002</t>
  </si>
  <si>
    <t>15050775: 003-004</t>
  </si>
  <si>
    <t>15050775: 005-006</t>
  </si>
  <si>
    <t>15050775: 007-008</t>
  </si>
  <si>
    <t>15050775: 009-010</t>
  </si>
  <si>
    <t>15050775: 011-012</t>
  </si>
  <si>
    <t>15050775: 013-014</t>
  </si>
  <si>
    <t>15050775: 015-016</t>
  </si>
  <si>
    <t>15050775: 017-018</t>
  </si>
  <si>
    <t>15050775: 019-020</t>
  </si>
  <si>
    <t>15050775: 021-022</t>
  </si>
  <si>
    <t>15050775: 023-024</t>
  </si>
  <si>
    <t>15050775: 025-026</t>
  </si>
  <si>
    <t>15050775: 027-028</t>
  </si>
  <si>
    <t>15050775: 029-030</t>
  </si>
  <si>
    <t>15050775: 031-032</t>
  </si>
  <si>
    <t>15050775: 033-034</t>
  </si>
  <si>
    <t>15050775: 035-036</t>
  </si>
  <si>
    <t>15050775: 037-038</t>
  </si>
  <si>
    <t>15050775: 039-040</t>
  </si>
  <si>
    <t>15050775: 041-042</t>
  </si>
  <si>
    <t>6:30/31</t>
  </si>
  <si>
    <t>6:55/57</t>
  </si>
  <si>
    <t>7:20/24</t>
  </si>
  <si>
    <t>11:00/01</t>
  </si>
  <si>
    <t>9:48/50</t>
  </si>
  <si>
    <t>10:12/18</t>
  </si>
  <si>
    <t>10:58/11:00</t>
  </si>
  <si>
    <t>11:47/50</t>
  </si>
  <si>
    <t>8:23/30</t>
  </si>
  <si>
    <t>8:00/10</t>
  </si>
  <si>
    <t>6:32/33</t>
  </si>
  <si>
    <t>7:21/22</t>
  </si>
  <si>
    <t>7:47/48</t>
  </si>
  <si>
    <t>10:20/22</t>
  </si>
  <si>
    <t>10:55/56</t>
  </si>
  <si>
    <t>9:28/32</t>
  </si>
  <si>
    <t>10:24/30</t>
  </si>
  <si>
    <t>10:51/58</t>
  </si>
  <si>
    <t>8:17/8:20</t>
  </si>
  <si>
    <t>7:53/55</t>
  </si>
  <si>
    <t>15050843: 005-006</t>
  </si>
  <si>
    <t>15050843: 007-008</t>
  </si>
  <si>
    <t>15050843: 009-010</t>
  </si>
  <si>
    <t>15050843: 011-012</t>
  </si>
  <si>
    <t>15050843: 013-014</t>
  </si>
  <si>
    <t>15080677:001-002</t>
  </si>
  <si>
    <t>15080677:003-004</t>
  </si>
  <si>
    <t>15080677:005-006</t>
  </si>
  <si>
    <t>15080677:007-008</t>
  </si>
  <si>
    <t>15080677:009-010</t>
  </si>
  <si>
    <t>15080677:011-012</t>
  </si>
  <si>
    <t>15080677:013-014</t>
  </si>
  <si>
    <t>15080677:015-016</t>
  </si>
  <si>
    <t>15080677:017-018</t>
  </si>
  <si>
    <t>15080677:019-020</t>
  </si>
  <si>
    <t>15080677:021-022</t>
  </si>
  <si>
    <t>15080677:023-024</t>
  </si>
  <si>
    <t>15080677:025-026</t>
  </si>
  <si>
    <t>15080677:027-028</t>
  </si>
  <si>
    <t>15080677:029-030</t>
  </si>
  <si>
    <t>15080677:031-032</t>
  </si>
  <si>
    <t>15080677:033-034</t>
  </si>
  <si>
    <t>15080677:035-036</t>
  </si>
  <si>
    <t>15080677:037-038</t>
  </si>
  <si>
    <t>15080677:039-040</t>
  </si>
  <si>
    <t>15080677:041-042</t>
  </si>
  <si>
    <t>9:36/36</t>
  </si>
  <si>
    <t>10:16/16</t>
  </si>
  <si>
    <t>15050843: 015-016</t>
  </si>
  <si>
    <t>15050843: 017-018</t>
  </si>
  <si>
    <t>15050843: 019-020</t>
  </si>
  <si>
    <t>15050843: 021-022</t>
  </si>
  <si>
    <t>15050843: 023-024</t>
  </si>
  <si>
    <t>15050843: 025-026</t>
  </si>
  <si>
    <t>15050843: 027-028</t>
  </si>
  <si>
    <t>15050843: 029-030</t>
  </si>
  <si>
    <t>15050843: 031-032</t>
  </si>
  <si>
    <t>15050843: 033-034</t>
  </si>
  <si>
    <t>15050843: 035-036</t>
  </si>
  <si>
    <t>15050843: 037-038</t>
  </si>
  <si>
    <t>15050843: 039-040</t>
  </si>
  <si>
    <t>15050843: 041-042</t>
  </si>
  <si>
    <t>15050843: 001-002</t>
  </si>
  <si>
    <t>15050843: 003-004</t>
  </si>
  <si>
    <t>6:35/36</t>
  </si>
  <si>
    <t>7:09/10</t>
  </si>
  <si>
    <t>7:51/52</t>
  </si>
  <si>
    <t>9:23/26</t>
  </si>
  <si>
    <t>9:51/58</t>
  </si>
  <si>
    <t>10:21/28</t>
  </si>
  <si>
    <t>11:11/15</t>
  </si>
  <si>
    <t>8:14/18</t>
  </si>
  <si>
    <t>7:57/8:00</t>
  </si>
  <si>
    <t>15050913: 001-002</t>
  </si>
  <si>
    <t>15050913: 003-004</t>
  </si>
  <si>
    <t>15050913: 005-006</t>
  </si>
  <si>
    <t>15050913: 007-008</t>
  </si>
  <si>
    <t>15050913: 009-010</t>
  </si>
  <si>
    <t>15050913: 011-012</t>
  </si>
  <si>
    <t>15050913: 013-014</t>
  </si>
  <si>
    <t>15050913: 015-016</t>
  </si>
  <si>
    <t>15050913: 017-018</t>
  </si>
  <si>
    <t>15050913: 019-020</t>
  </si>
  <si>
    <t>15050913: 021-022</t>
  </si>
  <si>
    <t>15050913: 023-024</t>
  </si>
  <si>
    <t>15050913: 025-026</t>
  </si>
  <si>
    <t>15050913: 027-028</t>
  </si>
  <si>
    <t>15050913: 029-030</t>
  </si>
  <si>
    <t>15050913: 031-032</t>
  </si>
  <si>
    <t>15050913: 033-034</t>
  </si>
  <si>
    <t>15050913: 035-036</t>
  </si>
  <si>
    <t>15050913: 037-038</t>
  </si>
  <si>
    <t>15050913: 039-040</t>
  </si>
  <si>
    <t>15050913: 041-042</t>
  </si>
  <si>
    <t>15050960: 005-006</t>
  </si>
  <si>
    <t>15050960: 007-008</t>
  </si>
  <si>
    <t>15050960: 009-010</t>
  </si>
  <si>
    <t>15050960: 011-012</t>
  </si>
  <si>
    <t>15050960: 013-014</t>
  </si>
  <si>
    <t>15050960: 015-016</t>
  </si>
  <si>
    <t>15050960: 017-018</t>
  </si>
  <si>
    <t>15050960: 019-020</t>
  </si>
  <si>
    <t>15050960: 021-022</t>
  </si>
  <si>
    <t>15050960: 023-024</t>
  </si>
  <si>
    <t>15050960: 025-026</t>
  </si>
  <si>
    <t>15050960: 027-028</t>
  </si>
  <si>
    <t>15050960: 029-030</t>
  </si>
  <si>
    <t>15050960: 031-032</t>
  </si>
  <si>
    <t>15050960: 033-034</t>
  </si>
  <si>
    <t>15050960: 035-036</t>
  </si>
  <si>
    <t>15050960: 037-038</t>
  </si>
  <si>
    <t>15050960: 039-040</t>
  </si>
  <si>
    <t>15050960: 041-042</t>
  </si>
  <si>
    <t>15050960: 001-002</t>
  </si>
  <si>
    <t>15050960: 003-004</t>
  </si>
  <si>
    <t>6:55/56</t>
  </si>
  <si>
    <t>7:25/26</t>
  </si>
  <si>
    <t>7:50/51</t>
  </si>
  <si>
    <t>8:27/28</t>
  </si>
  <si>
    <t>9:55/56</t>
  </si>
  <si>
    <t>10:46/47</t>
  </si>
  <si>
    <t>10:38/40</t>
  </si>
  <si>
    <t>10:08/10</t>
  </si>
  <si>
    <t>9:38/40</t>
  </si>
  <si>
    <t>9:12/15</t>
  </si>
  <si>
    <t>8:48/50</t>
  </si>
  <si>
    <t>8:09/11</t>
  </si>
  <si>
    <t>7:48/50</t>
  </si>
  <si>
    <t>15050993:001-002</t>
  </si>
  <si>
    <t>9:01/02</t>
  </si>
  <si>
    <t>15050996:001-002</t>
  </si>
  <si>
    <t>9:43/44</t>
  </si>
  <si>
    <t>9:15/16</t>
  </si>
  <si>
    <t>15050996:003-004</t>
  </si>
  <si>
    <t>15060004:001-002</t>
  </si>
  <si>
    <t>15060004:003-004</t>
  </si>
  <si>
    <t>15060004:005-006</t>
  </si>
  <si>
    <t>15060004:007-008</t>
  </si>
  <si>
    <t>15060004:009-010</t>
  </si>
  <si>
    <t>15060004:011-012</t>
  </si>
  <si>
    <t>15060004:013-014</t>
  </si>
  <si>
    <t>15060004:015-016</t>
  </si>
  <si>
    <t>15060004:017-018</t>
  </si>
  <si>
    <t>15060004:019-020</t>
  </si>
  <si>
    <t>15060004:021-022</t>
  </si>
  <si>
    <t>15060004:023-024</t>
  </si>
  <si>
    <t>15060004:025-026</t>
  </si>
  <si>
    <t>15060004:027-028</t>
  </si>
  <si>
    <t>15060004:029-030</t>
  </si>
  <si>
    <t>15060004:031-032</t>
  </si>
  <si>
    <t>15060004:033-034</t>
  </si>
  <si>
    <t>15060004:035-036</t>
  </si>
  <si>
    <t>15081102:001-002</t>
  </si>
  <si>
    <t>15081102:003-004</t>
  </si>
  <si>
    <t>15081102:005-006</t>
  </si>
  <si>
    <t>9:06/06</t>
  </si>
  <si>
    <t>15060004:037-038</t>
  </si>
  <si>
    <t>15060004:039-040</t>
  </si>
  <si>
    <t>15060004:041-042</t>
  </si>
  <si>
    <t>6:40/41</t>
  </si>
  <si>
    <t>7:07/08</t>
  </si>
  <si>
    <t>7:30/31</t>
  </si>
  <si>
    <t>8:00/01</t>
  </si>
  <si>
    <t>10:20/21</t>
  </si>
  <si>
    <t>10:50/51</t>
  </si>
  <si>
    <t>9:26/30</t>
  </si>
  <si>
    <t>10:16/20</t>
  </si>
  <si>
    <t>10:35/40</t>
  </si>
  <si>
    <t>11:04/06</t>
  </si>
  <si>
    <t>8:03/05</t>
  </si>
  <si>
    <t>7:42/46</t>
  </si>
  <si>
    <t>11:10/10</t>
  </si>
  <si>
    <t>11:00/11:00</t>
  </si>
  <si>
    <t>15060111:001-002</t>
  </si>
  <si>
    <t>15060111:003-004</t>
  </si>
  <si>
    <t>15060111:005-006</t>
  </si>
  <si>
    <t>15060111:007-008</t>
  </si>
  <si>
    <t>15060111:009-010</t>
  </si>
  <si>
    <t>15060111:011-012</t>
  </si>
  <si>
    <t>15060111:013-014</t>
  </si>
  <si>
    <t>15060111:015-016</t>
  </si>
  <si>
    <t>15060111:017-018</t>
  </si>
  <si>
    <t>15060111:019-020</t>
  </si>
  <si>
    <t>15060111:021-022</t>
  </si>
  <si>
    <t>15060111:023-024</t>
  </si>
  <si>
    <t>15060111:025-026</t>
  </si>
  <si>
    <t>15060111:027-028</t>
  </si>
  <si>
    <t>15060111:029-030</t>
  </si>
  <si>
    <t>15060111:031-032</t>
  </si>
  <si>
    <t>15060111:033-034</t>
  </si>
  <si>
    <t>15060111:035-036</t>
  </si>
  <si>
    <t>15060111:037-038</t>
  </si>
  <si>
    <t>15060111:039-040</t>
  </si>
  <si>
    <t>15060111:041-042</t>
  </si>
  <si>
    <t>7:45/48</t>
  </si>
  <si>
    <t>8:09/12</t>
  </si>
  <si>
    <t>11:24/26</t>
  </si>
  <si>
    <t>9:56/58</t>
  </si>
  <si>
    <t>10:30/32</t>
  </si>
  <si>
    <t>10:56/58</t>
  </si>
  <si>
    <t>6:41/42</t>
  </si>
  <si>
    <t>7:16/17</t>
  </si>
  <si>
    <t>7:40/41</t>
  </si>
  <si>
    <t>8:05/06</t>
  </si>
  <si>
    <t>9:40/41</t>
  </si>
  <si>
    <t>10:11/12</t>
  </si>
  <si>
    <t>9:24/26</t>
  </si>
  <si>
    <t>15060155:001-002</t>
  </si>
  <si>
    <t>15060155:00-004</t>
  </si>
  <si>
    <t>15060155:005-006</t>
  </si>
  <si>
    <t>15060155:007-008</t>
  </si>
  <si>
    <t>15060155:009-010</t>
  </si>
  <si>
    <t>15060155:011-012</t>
  </si>
  <si>
    <t>15060155:013-014</t>
  </si>
  <si>
    <t>15060155:015-016</t>
  </si>
  <si>
    <t>15060155:017-018</t>
  </si>
  <si>
    <t>15060155:019-020</t>
  </si>
  <si>
    <t>15060155:021-022</t>
  </si>
  <si>
    <t>15060155:023-024</t>
  </si>
  <si>
    <t>15060155:025-026</t>
  </si>
  <si>
    <t>15060155:027-028</t>
  </si>
  <si>
    <t>15060155:029-030</t>
  </si>
  <si>
    <t>15060155:031-032</t>
  </si>
  <si>
    <t>15060155:033-034</t>
  </si>
  <si>
    <t>15060155:035-036</t>
  </si>
  <si>
    <t>15060155:037-038</t>
  </si>
  <si>
    <t>15060155:039-040</t>
  </si>
  <si>
    <t>15060155:041-042</t>
  </si>
  <si>
    <t>7:10/11</t>
  </si>
  <si>
    <t>7:32/33</t>
  </si>
  <si>
    <t>9:48/18</t>
  </si>
  <si>
    <t>10:34/36</t>
  </si>
  <si>
    <t>11:08/10</t>
  </si>
  <si>
    <t>11:26/28</t>
  </si>
  <si>
    <t>8:06/08</t>
  </si>
  <si>
    <t>15060174:001-002</t>
  </si>
  <si>
    <t>15060174:015-016</t>
  </si>
  <si>
    <t>15060174:017-018</t>
  </si>
  <si>
    <t>15060174:019-020</t>
  </si>
  <si>
    <t>15060174:021-022</t>
  </si>
  <si>
    <t>15060174:023-024</t>
  </si>
  <si>
    <t>15060174:025-026</t>
  </si>
  <si>
    <t>15060174:027-028</t>
  </si>
  <si>
    <t>15060174:029-030</t>
  </si>
  <si>
    <t>15060174:031-032</t>
  </si>
  <si>
    <t>15060174:033-034</t>
  </si>
  <si>
    <t>15060174:035-036</t>
  </si>
  <si>
    <t>15060174:037-038</t>
  </si>
  <si>
    <t>15060174:039-040</t>
  </si>
  <si>
    <t>15060174:041-042</t>
  </si>
  <si>
    <t>15060174:003-004</t>
  </si>
  <si>
    <t>15060174:005-006</t>
  </si>
  <si>
    <t>15060174:007-008</t>
  </si>
  <si>
    <t>15060174:009-010</t>
  </si>
  <si>
    <t>15060174:011-012</t>
  </si>
  <si>
    <t>15060174:013-014</t>
  </si>
  <si>
    <t>6:50/50</t>
  </si>
  <si>
    <t>7:13/14</t>
  </si>
  <si>
    <t>8:00/8:00</t>
  </si>
  <si>
    <t>9:51/52</t>
  </si>
  <si>
    <t>10:30/31</t>
  </si>
  <si>
    <t>9:32/34</t>
  </si>
  <si>
    <t>10:35/38</t>
  </si>
  <si>
    <t>10:58/59</t>
  </si>
  <si>
    <t>11:18/20</t>
  </si>
  <si>
    <t>8:12/15</t>
  </si>
  <si>
    <t>15060243:001-002</t>
  </si>
  <si>
    <t>15060243:003-004</t>
  </si>
  <si>
    <t>15060243:005-006</t>
  </si>
  <si>
    <t>15060243:007-008</t>
  </si>
  <si>
    <t>15060243:009-010</t>
  </si>
  <si>
    <t>15060243:011-012</t>
  </si>
  <si>
    <t>15060243:013-014</t>
  </si>
  <si>
    <t>15060243:015-016</t>
  </si>
  <si>
    <t>15060243:017-018</t>
  </si>
  <si>
    <t>15060243:019-020</t>
  </si>
  <si>
    <t>15060243:021-022</t>
  </si>
  <si>
    <t>15060243:023-024</t>
  </si>
  <si>
    <t>15060243:025-026</t>
  </si>
  <si>
    <t>15060243:027-028</t>
  </si>
  <si>
    <t>15060243:029-030</t>
  </si>
  <si>
    <t>15060243:031-032</t>
  </si>
  <si>
    <t>15060243:033-034</t>
  </si>
  <si>
    <t>15060243:035-036</t>
  </si>
  <si>
    <t>15060243:037-038</t>
  </si>
  <si>
    <t>15060243:039-040</t>
  </si>
  <si>
    <t>15060243:041-042</t>
  </si>
  <si>
    <t>6:50/51</t>
  </si>
  <si>
    <t>7:15/15</t>
  </si>
  <si>
    <t>8:40/41</t>
  </si>
  <si>
    <t>9:59/10:00</t>
  </si>
  <si>
    <t>10:25/26</t>
  </si>
  <si>
    <t>7:42/44</t>
  </si>
  <si>
    <t>8:08/10</t>
  </si>
  <si>
    <t>8:38/40</t>
  </si>
  <si>
    <t>8:50/9:00</t>
  </si>
  <si>
    <t>9:16/18</t>
  </si>
  <si>
    <t>10:04/06</t>
  </si>
  <si>
    <t>9:45/46</t>
  </si>
  <si>
    <t>15060278:001-002</t>
  </si>
  <si>
    <t>15060278:003-004</t>
  </si>
  <si>
    <t>15060278:005-006</t>
  </si>
  <si>
    <t>15060278:007-008</t>
  </si>
  <si>
    <t>15060278:009-010</t>
  </si>
  <si>
    <t>15060278:011-012</t>
  </si>
  <si>
    <t>15060278:013-014</t>
  </si>
  <si>
    <t>12:16/18</t>
  </si>
  <si>
    <t>11:34/36</t>
  </si>
  <si>
    <t>11:12/14</t>
  </si>
  <si>
    <t>9:43/45</t>
  </si>
  <si>
    <t>10:28/30</t>
  </si>
  <si>
    <t>10:54/56</t>
  </si>
  <si>
    <t>15060320:003-004</t>
  </si>
  <si>
    <t>15060320:005-006</t>
  </si>
  <si>
    <t>15060320:007-008</t>
  </si>
  <si>
    <t>15060320:009-010</t>
  </si>
  <si>
    <t>15060320:011-012</t>
  </si>
  <si>
    <t>15060320:013-014</t>
  </si>
  <si>
    <t>15060320:015-016</t>
  </si>
  <si>
    <t>15060320:017-018</t>
  </si>
  <si>
    <t>15060320:019-020</t>
  </si>
  <si>
    <t>15060320:021-022</t>
  </si>
  <si>
    <t>15060320:023-024</t>
  </si>
  <si>
    <t>15060320:025-026</t>
  </si>
  <si>
    <t>15060320:027-028</t>
  </si>
  <si>
    <t>15060320:029-030</t>
  </si>
  <si>
    <t>15060320:031-032</t>
  </si>
  <si>
    <t>15060320:033-034</t>
  </si>
  <si>
    <t>15060320:035-036</t>
  </si>
  <si>
    <t>15060320:037-038</t>
  </si>
  <si>
    <t>15060320:039-040</t>
  </si>
  <si>
    <t>15060320:041-042</t>
  </si>
  <si>
    <t>15060320:001-002</t>
  </si>
  <si>
    <t>8:12/14</t>
  </si>
  <si>
    <t>8:32/34</t>
  </si>
  <si>
    <t>9:02/04</t>
  </si>
  <si>
    <t>9:26/28</t>
  </si>
  <si>
    <t>9:44/46</t>
  </si>
  <si>
    <t>10:50/52</t>
  </si>
  <si>
    <t>10:41/42</t>
  </si>
  <si>
    <t>10:05/06</t>
  </si>
  <si>
    <t>8:30/31</t>
  </si>
  <si>
    <t>7:35/36</t>
  </si>
  <si>
    <t>10:26/28</t>
  </si>
  <si>
    <t>15060357:025-026</t>
  </si>
  <si>
    <t>15060357:027-028</t>
  </si>
  <si>
    <t>15060357:029-030</t>
  </si>
  <si>
    <t>15060357:031-032</t>
  </si>
  <si>
    <t>15060357:033-034</t>
  </si>
  <si>
    <t>15060357:035-036</t>
  </si>
  <si>
    <t>15060357:037-038</t>
  </si>
  <si>
    <t>15060357:039-040</t>
  </si>
  <si>
    <t>15060357:041-042</t>
  </si>
  <si>
    <t>15060357:001-002</t>
  </si>
  <si>
    <t>15060357:003-004</t>
  </si>
  <si>
    <t>15060357:005-006</t>
  </si>
  <si>
    <t>15060357:007-008</t>
  </si>
  <si>
    <t>15080509:001-002</t>
  </si>
  <si>
    <t>15080509:003-004</t>
  </si>
  <si>
    <t>15080509:005-006</t>
  </si>
  <si>
    <t>15080509:007-008</t>
  </si>
  <si>
    <t>15080509:009-010</t>
  </si>
  <si>
    <t>15080509:011-012</t>
  </si>
  <si>
    <t>15080509:013-014</t>
  </si>
  <si>
    <t>15080509:015-016</t>
  </si>
  <si>
    <t>15080509:017-018</t>
  </si>
  <si>
    <t>15080509:019-020</t>
  </si>
  <si>
    <t>15080509:021-022</t>
  </si>
  <si>
    <t>15080509:023-024</t>
  </si>
  <si>
    <t>15080509:025-026</t>
  </si>
  <si>
    <t>15080509:027-028</t>
  </si>
  <si>
    <t>15080509:029-030</t>
  </si>
  <si>
    <t>15080509:031-032</t>
  </si>
  <si>
    <t>15080509:033-034</t>
  </si>
  <si>
    <t>15080509:035-036</t>
  </si>
  <si>
    <t>15080509:037-038</t>
  </si>
  <si>
    <t>15080509:039-040</t>
  </si>
  <si>
    <t>15080509:041-042</t>
  </si>
  <si>
    <t>9:18/20</t>
  </si>
  <si>
    <t>15060357:009-010</t>
  </si>
  <si>
    <t>15060357:011-012</t>
  </si>
  <si>
    <t>15060357:013-014</t>
  </si>
  <si>
    <t>15060357:015-016</t>
  </si>
  <si>
    <t>15060357:017-018</t>
  </si>
  <si>
    <t>15060357:019-020</t>
  </si>
  <si>
    <t>15060357:021-022</t>
  </si>
  <si>
    <t>15060357:023-024</t>
  </si>
  <si>
    <t>7:20/21</t>
  </si>
  <si>
    <t>10:34/35</t>
  </si>
  <si>
    <t>9:14/16</t>
  </si>
  <si>
    <t>10:32/34</t>
  </si>
  <si>
    <t>7:36/38</t>
  </si>
  <si>
    <t>15060404:019-020</t>
  </si>
  <si>
    <t>15060404:021-022</t>
  </si>
  <si>
    <t>15060404:023-024</t>
  </si>
  <si>
    <t>15060404:025-026</t>
  </si>
  <si>
    <t>15060404:027-028</t>
  </si>
  <si>
    <t>15060404:029-030</t>
  </si>
  <si>
    <t>15060404:031-032</t>
  </si>
  <si>
    <t>15060404:033-034</t>
  </si>
  <si>
    <t>15060404:035-036</t>
  </si>
  <si>
    <t>15060404:037-038</t>
  </si>
  <si>
    <t>15060404:039-040</t>
  </si>
  <si>
    <t>15060404:041-042</t>
  </si>
  <si>
    <t>15060404:001-002</t>
  </si>
  <si>
    <t>15060404:003-004</t>
  </si>
  <si>
    <t>15060404:005-006</t>
  </si>
  <si>
    <t>15060404:007-008</t>
  </si>
  <si>
    <t>15060404:009-010</t>
  </si>
  <si>
    <t>15060404:011-012</t>
  </si>
  <si>
    <t>15060404:013-014</t>
  </si>
  <si>
    <t>15060404:015-016</t>
  </si>
  <si>
    <t>15060404:017-018</t>
  </si>
  <si>
    <t>6:45/46</t>
  </si>
  <si>
    <t>8:00/00</t>
  </si>
  <si>
    <t>10:12/13</t>
  </si>
  <si>
    <t>10:39/40</t>
  </si>
  <si>
    <t>11:00/02</t>
  </si>
  <si>
    <t>10:06/08</t>
  </si>
  <si>
    <t>9:45/47</t>
  </si>
  <si>
    <t>7:34/36</t>
  </si>
  <si>
    <t>10:10/10</t>
  </si>
  <si>
    <t>15060462:021-022</t>
  </si>
  <si>
    <t>15060462:023-024</t>
  </si>
  <si>
    <t>15060462:025-026</t>
  </si>
  <si>
    <t>15060462:027-028</t>
  </si>
  <si>
    <t>15060462:029-030</t>
  </si>
  <si>
    <t>15060462:031-032</t>
  </si>
  <si>
    <t>15060462:033-034</t>
  </si>
  <si>
    <t>15060462:035-036</t>
  </si>
  <si>
    <t>15060462:037-038</t>
  </si>
  <si>
    <t>15060462:039-040</t>
  </si>
  <si>
    <t>15060462:041-042</t>
  </si>
  <si>
    <t>15060462:001-002</t>
  </si>
  <si>
    <t>15060462:003-004</t>
  </si>
  <si>
    <t>15060462:005-006</t>
  </si>
  <si>
    <t>15060462:007-008</t>
  </si>
  <si>
    <t>15060462:009-010</t>
  </si>
  <si>
    <t>15060462:011-012</t>
  </si>
  <si>
    <t>15060462:013-014</t>
  </si>
  <si>
    <t>15060462:015-016</t>
  </si>
  <si>
    <t>15060462:017-018</t>
  </si>
  <si>
    <t>15060462:019-020</t>
  </si>
  <si>
    <t>6:45/45</t>
  </si>
  <si>
    <t>7:15/16</t>
  </si>
  <si>
    <t>7:38/39</t>
  </si>
  <si>
    <t>10:40/41</t>
  </si>
  <si>
    <t>9:36/38</t>
  </si>
  <si>
    <t>11:14/16</t>
  </si>
  <si>
    <t>7:52/54</t>
  </si>
  <si>
    <t>15060522:001-002</t>
  </si>
  <si>
    <t>15060522:003-004</t>
  </si>
  <si>
    <t>15060522:005-006</t>
  </si>
  <si>
    <t>15060522:007-008</t>
  </si>
  <si>
    <t>15060522:009-010</t>
  </si>
  <si>
    <t>15060522:011-012</t>
  </si>
  <si>
    <t>15060522:013-014</t>
  </si>
  <si>
    <t>15060522:015-016</t>
  </si>
  <si>
    <t>15060522:017-018</t>
  </si>
  <si>
    <t>15060522:019-020</t>
  </si>
  <si>
    <t>15060522:021-022</t>
  </si>
  <si>
    <t>15060522:023-024</t>
  </si>
  <si>
    <t>15060522:025-026</t>
  </si>
  <si>
    <t>15060522:027-028</t>
  </si>
  <si>
    <t>15060522:029-030</t>
  </si>
  <si>
    <t>15060522:031-032</t>
  </si>
  <si>
    <t>15060522:033-034</t>
  </si>
  <si>
    <t>15060522:035-036</t>
  </si>
  <si>
    <t>15060522:037-038</t>
  </si>
  <si>
    <t>15060522:039-040</t>
  </si>
  <si>
    <t>15060522:041-042</t>
  </si>
  <si>
    <t>7:36/36</t>
  </si>
  <si>
    <t>10:19/20</t>
  </si>
  <si>
    <t>10:35/36</t>
  </si>
  <si>
    <t>9:34/36</t>
  </si>
  <si>
    <t>10:19/21</t>
  </si>
  <si>
    <t>10:40/42</t>
  </si>
  <si>
    <t>9:38/9:42</t>
  </si>
  <si>
    <t>10:14/10:16</t>
  </si>
  <si>
    <t>10:42/10:44</t>
  </si>
  <si>
    <t>15060561:001-002</t>
  </si>
  <si>
    <t>15060561:003-004</t>
  </si>
  <si>
    <t>15060561:005-006</t>
  </si>
  <si>
    <t>15060568:001-002</t>
  </si>
  <si>
    <t>15090501:001-002</t>
  </si>
  <si>
    <t>15090501:003-004</t>
  </si>
  <si>
    <t>15090501:005-006</t>
  </si>
  <si>
    <t>15090501:007-008</t>
  </si>
  <si>
    <t>15090501:009-010</t>
  </si>
  <si>
    <t>15090501:011-012</t>
  </si>
  <si>
    <t>15090501:013-014</t>
  </si>
  <si>
    <t>15090501:015-016</t>
  </si>
  <si>
    <t>11:45/45</t>
  </si>
  <si>
    <t>12:00/12:00</t>
  </si>
  <si>
    <t>15060568:003-004</t>
  </si>
  <si>
    <t>15060568:005-006</t>
  </si>
  <si>
    <t>15060568:007-008</t>
  </si>
  <si>
    <t>15060568:009-010</t>
  </si>
  <si>
    <t>15060568:011-012</t>
  </si>
  <si>
    <t>15060568:013-014</t>
  </si>
  <si>
    <t>15060568:015-016</t>
  </si>
  <si>
    <t>15060568:017-018</t>
  </si>
  <si>
    <t>15060568:019-020</t>
  </si>
  <si>
    <t>15060568:021-022</t>
  </si>
  <si>
    <t>15060568:023-024</t>
  </si>
  <si>
    <t>15060568:025-026</t>
  </si>
  <si>
    <t>15060568:027-028</t>
  </si>
  <si>
    <t>15060568:029-030</t>
  </si>
  <si>
    <t>15060568:031-032</t>
  </si>
  <si>
    <t>15080994:001-002</t>
  </si>
  <si>
    <t>15080994:003-004</t>
  </si>
  <si>
    <t>15080994:005-006</t>
  </si>
  <si>
    <t>15080994:007-008</t>
  </si>
  <si>
    <t>15080994:009-010</t>
  </si>
  <si>
    <t>15080994:011-012</t>
  </si>
  <si>
    <t>15080994:013-014</t>
  </si>
  <si>
    <t>15080994:015-016</t>
  </si>
  <si>
    <t>15080994:017-018</t>
  </si>
  <si>
    <t>15080994:019-020</t>
  </si>
  <si>
    <t>15080994:021-022</t>
  </si>
  <si>
    <t>15080994:023-024</t>
  </si>
  <si>
    <t>15080994:025-026</t>
  </si>
  <si>
    <t>15090020:001-002</t>
  </si>
  <si>
    <t>15090020:003-004</t>
  </si>
  <si>
    <t>15090020:005-006</t>
  </si>
  <si>
    <t>15090020:007-008</t>
  </si>
  <si>
    <t>15090020:009-010</t>
  </si>
  <si>
    <t>15090020:011-012</t>
  </si>
  <si>
    <t>15090020:013-014</t>
  </si>
  <si>
    <t>15090020:015-016</t>
  </si>
  <si>
    <t>15090020:017-018</t>
  </si>
  <si>
    <t>15090223:001-002</t>
  </si>
  <si>
    <t>15090223:003-004</t>
  </si>
  <si>
    <t>15090223:005-006</t>
  </si>
  <si>
    <t>15090223:007-008</t>
  </si>
  <si>
    <t>15090223:009-010</t>
  </si>
  <si>
    <t>15090223:011-012</t>
  </si>
  <si>
    <t>11:40/40</t>
  </si>
  <si>
    <t>15090020:019-020</t>
  </si>
  <si>
    <t>15090020:021-022</t>
  </si>
  <si>
    <t>15090020:023-024</t>
  </si>
  <si>
    <t>15090020:025-026</t>
  </si>
  <si>
    <t>15090020:027-028</t>
  </si>
  <si>
    <t>15090020:029-030</t>
  </si>
  <si>
    <t>15090020:031-032</t>
  </si>
  <si>
    <t>15090020:033-034</t>
  </si>
  <si>
    <t>15090020:035-036</t>
  </si>
  <si>
    <t>15090020:037-038</t>
  </si>
  <si>
    <t>15090020:039-040</t>
  </si>
  <si>
    <t>15090020:041-042</t>
  </si>
  <si>
    <t>15080994:027-028</t>
  </si>
  <si>
    <t>15080994:029-030</t>
  </si>
  <si>
    <t>15080994:031-032</t>
  </si>
  <si>
    <t>15080994:033-034</t>
  </si>
  <si>
    <t>15080994:035-036</t>
  </si>
  <si>
    <t>15080994:037-038</t>
  </si>
  <si>
    <t>15080994:039-040</t>
  </si>
  <si>
    <t>15080994:041-042</t>
  </si>
  <si>
    <t>9:46/46</t>
  </si>
  <si>
    <t>15060568:033-034</t>
  </si>
  <si>
    <t>15060568:035-036</t>
  </si>
  <si>
    <t>15060568:037-038</t>
  </si>
  <si>
    <t>15060568:039-040</t>
  </si>
  <si>
    <t>15060568:041-042</t>
  </si>
  <si>
    <t>6:55/55</t>
  </si>
  <si>
    <t>7:41/42</t>
  </si>
  <si>
    <t>8:10/11</t>
  </si>
  <si>
    <t>9:57/58</t>
  </si>
  <si>
    <t>8:52/54</t>
  </si>
  <si>
    <t>9:30/32</t>
  </si>
  <si>
    <t>10:10/12</t>
  </si>
  <si>
    <t>6/15/2015 6:55AM</t>
  </si>
  <si>
    <t>6/15/2015 7:15AM</t>
  </si>
  <si>
    <t>6/15/2015 7:41AM</t>
  </si>
  <si>
    <t>6/15/2015 8:10AM</t>
  </si>
  <si>
    <t>6/15/2015 9:57AM</t>
  </si>
  <si>
    <t>6/15/2015 10:20AM</t>
  </si>
  <si>
    <t>6/15/2015 7:48AM</t>
  </si>
  <si>
    <t>6/15/2015 8:20AM</t>
  </si>
  <si>
    <t>6/15/2015 8:52AM</t>
  </si>
  <si>
    <t>6/15/2015 9:14AM</t>
  </si>
  <si>
    <t>6/15/2015 9:30AM</t>
  </si>
  <si>
    <t>6/15/2015 10:10AM</t>
  </si>
  <si>
    <t>6/15/2015 9:50AM</t>
  </si>
  <si>
    <t>6/15/2015 9:45AM</t>
  </si>
  <si>
    <t>6/15/2015 10:00AM</t>
  </si>
  <si>
    <t>6/15/2015 10:30AM</t>
  </si>
  <si>
    <t>6/15/2015 10:40AM</t>
  </si>
  <si>
    <t>6/15/2015 10:55AM</t>
  </si>
  <si>
    <t>6/15/2015 10:50AM</t>
  </si>
  <si>
    <t>6/15/2015 10:45AM</t>
  </si>
  <si>
    <t>15060627:013-014</t>
  </si>
  <si>
    <t>15060627:015-016</t>
  </si>
  <si>
    <t>15060627:017-018</t>
  </si>
  <si>
    <t>15060627:019-020</t>
  </si>
  <si>
    <t>15060627:021-022</t>
  </si>
  <si>
    <t>15060627:023-024</t>
  </si>
  <si>
    <t>15060627:025-026</t>
  </si>
  <si>
    <t>15060627:027-028</t>
  </si>
  <si>
    <t>15060627:029-030</t>
  </si>
  <si>
    <t>15060627:031-032</t>
  </si>
  <si>
    <t>15060627:033-034</t>
  </si>
  <si>
    <t>15060627:035-036</t>
  </si>
  <si>
    <t>15060627:037-038</t>
  </si>
  <si>
    <t>15060627:039-040</t>
  </si>
  <si>
    <t>15060627:041-042</t>
  </si>
  <si>
    <t>15060627:001-002</t>
  </si>
  <si>
    <t>15060627:003-004</t>
  </si>
  <si>
    <t>15060627:005-006</t>
  </si>
  <si>
    <t>15060627:007-008</t>
  </si>
  <si>
    <t>15060627:009-010</t>
  </si>
  <si>
    <t>15060627:011-012</t>
  </si>
  <si>
    <t>7:19/20</t>
  </si>
  <si>
    <t>7:40/40</t>
  </si>
  <si>
    <t>8:04/05</t>
  </si>
  <si>
    <t>15080774:001-002</t>
  </si>
  <si>
    <t>15080774:003-004</t>
  </si>
  <si>
    <t>15080774:005-006</t>
  </si>
  <si>
    <t>15080774:007-008</t>
  </si>
  <si>
    <t>15080774:009-010</t>
  </si>
  <si>
    <t>15080774:011-012</t>
  </si>
  <si>
    <t>15080774:013-014</t>
  </si>
  <si>
    <t>15080774:015-016</t>
  </si>
  <si>
    <t>15080774:017-018</t>
  </si>
  <si>
    <t>15080774:019-020</t>
  </si>
  <si>
    <t>15080774:021-022</t>
  </si>
  <si>
    <t>15080774:023-024</t>
  </si>
  <si>
    <t>15080774:025-026</t>
  </si>
  <si>
    <t>15080774:027-028</t>
  </si>
  <si>
    <t>15080774:029-030</t>
  </si>
  <si>
    <t>15080774:031-032</t>
  </si>
  <si>
    <t>15080774:033-034</t>
  </si>
  <si>
    <t>15080774:035-036</t>
  </si>
  <si>
    <t>15080774:037-038</t>
  </si>
  <si>
    <t>15080774:039-040</t>
  </si>
  <si>
    <t>15080774:041-042</t>
  </si>
  <si>
    <t>10:19/19</t>
  </si>
  <si>
    <t>9:55/55</t>
  </si>
  <si>
    <t>10:15/16</t>
  </si>
  <si>
    <t>9:06/08</t>
  </si>
  <si>
    <t>10:24/26</t>
  </si>
  <si>
    <t>10:46/48</t>
  </si>
  <si>
    <t>7:54/56</t>
  </si>
  <si>
    <t>7:28/30</t>
  </si>
  <si>
    <t>15060635:001-002</t>
  </si>
  <si>
    <t>15060635:003-004</t>
  </si>
  <si>
    <t>15060635:005-006</t>
  </si>
  <si>
    <t>15060635:007-008</t>
  </si>
  <si>
    <t>15060635:009-010</t>
  </si>
  <si>
    <t>15060635:011-012</t>
  </si>
  <si>
    <t>15060635:013-014</t>
  </si>
  <si>
    <t>15060635:015-016</t>
  </si>
  <si>
    <t>15060635:017-018</t>
  </si>
  <si>
    <t>15060635:019-020</t>
  </si>
  <si>
    <t>15060635:021-022</t>
  </si>
  <si>
    <t>15060635:023-024</t>
  </si>
  <si>
    <t>15060635:025-026</t>
  </si>
  <si>
    <t>15060635:027-028</t>
  </si>
  <si>
    <t>15060635:029-030</t>
  </si>
  <si>
    <t>15060635:031-032</t>
  </si>
  <si>
    <t>15060635:033-034</t>
  </si>
  <si>
    <t>15060635:035-036</t>
  </si>
  <si>
    <t>15060635:037-038</t>
  </si>
  <si>
    <t>15060635:039-040</t>
  </si>
  <si>
    <t>15060635:041-042</t>
  </si>
  <si>
    <t>1:17/17</t>
  </si>
  <si>
    <t>1:36/37</t>
  </si>
  <si>
    <t>2:00/00</t>
  </si>
  <si>
    <t>2:20/20</t>
  </si>
  <si>
    <t>2:35/36</t>
  </si>
  <si>
    <t>2:55/55</t>
  </si>
  <si>
    <t>1:16/18</t>
  </si>
  <si>
    <t>1:36/38</t>
  </si>
  <si>
    <t>2:00/02</t>
  </si>
  <si>
    <t>2:16/18</t>
  </si>
  <si>
    <t>2:34/36</t>
  </si>
  <si>
    <t>3:20/22</t>
  </si>
  <si>
    <t>2:58/3:00</t>
  </si>
  <si>
    <t>2:15/15</t>
  </si>
  <si>
    <t>2:25/25</t>
  </si>
  <si>
    <t>2:40/40</t>
  </si>
  <si>
    <t>2:45/45</t>
  </si>
  <si>
    <t>2:50/50</t>
  </si>
  <si>
    <t>3:15/15</t>
  </si>
  <si>
    <t>3:10/10</t>
  </si>
  <si>
    <t>3:05/05</t>
  </si>
  <si>
    <t>6/16/2015 1:17PM</t>
  </si>
  <si>
    <t>6/16/2015 1:36PM</t>
  </si>
  <si>
    <t>6/16/2015 2:00PM</t>
  </si>
  <si>
    <t>6/16/2015 2:20PM</t>
  </si>
  <si>
    <t>6/16/2015 2:35PM</t>
  </si>
  <si>
    <t>6/16/2015 2:55PM</t>
  </si>
  <si>
    <t>6/16/2015 1:16PM</t>
  </si>
  <si>
    <t>6/16/2015 2:16PM</t>
  </si>
  <si>
    <t>6/16/2015 2:34PM</t>
  </si>
  <si>
    <t>6/16/2015 3:20PM</t>
  </si>
  <si>
    <t>6/16/2015 2:58PM</t>
  </si>
  <si>
    <t>6/16/2015 2:15PM</t>
  </si>
  <si>
    <t>6/16/2015 2:25PM</t>
  </si>
  <si>
    <t>6/16/2015 2:40PM</t>
  </si>
  <si>
    <t>6/16/2015 2:45PM</t>
  </si>
  <si>
    <t>6/16/2015 2:50PM</t>
  </si>
  <si>
    <t>6/16/2015 3:15PM</t>
  </si>
  <si>
    <t>6/16/2015 3:10PM</t>
  </si>
  <si>
    <t>6/16/2015 3:05PM</t>
  </si>
  <si>
    <t>15060672:033-034</t>
  </si>
  <si>
    <t>15060672:035-036</t>
  </si>
  <si>
    <t>15060672:037-038</t>
  </si>
  <si>
    <t>15060672:039-040</t>
  </si>
  <si>
    <t>15060672:041-042</t>
  </si>
  <si>
    <t>15060672:001-002</t>
  </si>
  <si>
    <t>15060672:003-004</t>
  </si>
  <si>
    <t>15060672:005-006</t>
  </si>
  <si>
    <t>15060672:007-008</t>
  </si>
  <si>
    <t>15060672:009-010</t>
  </si>
  <si>
    <t>15060672:011-012</t>
  </si>
  <si>
    <t>15060672:013-014</t>
  </si>
  <si>
    <t>15060672:015-016</t>
  </si>
  <si>
    <t>15060672:017-018</t>
  </si>
  <si>
    <t>15060672:019-020</t>
  </si>
  <si>
    <t>15060672:021-022</t>
  </si>
  <si>
    <t>15060672:023-024</t>
  </si>
  <si>
    <t>15060672:025-026</t>
  </si>
  <si>
    <t>15060672:027-028</t>
  </si>
  <si>
    <t>15060672:029-030</t>
  </si>
  <si>
    <t>15060672:031-032</t>
  </si>
  <si>
    <t>6:48/48</t>
  </si>
  <si>
    <t>7:11/12</t>
  </si>
  <si>
    <t>7:39/40</t>
  </si>
  <si>
    <t>8:02/02</t>
  </si>
  <si>
    <t>9:04/06</t>
  </si>
  <si>
    <t>10:12/14</t>
  </si>
  <si>
    <t>10:36/38</t>
  </si>
  <si>
    <t>7:45/47</t>
  </si>
  <si>
    <t>7:26/28</t>
  </si>
  <si>
    <t>15060727:037-038</t>
  </si>
  <si>
    <t>15060727:039-040</t>
  </si>
  <si>
    <t>15060727:041-042</t>
  </si>
  <si>
    <t>15060727:001-002</t>
  </si>
  <si>
    <t>15080560:001-002</t>
  </si>
  <si>
    <t>15080560:003-004</t>
  </si>
  <si>
    <t>15080560:005-006</t>
  </si>
  <si>
    <t>15080560:007-008</t>
  </si>
  <si>
    <t>15080560:009-010</t>
  </si>
  <si>
    <t>15080560:011-012</t>
  </si>
  <si>
    <t>15080560:013-014</t>
  </si>
  <si>
    <t>15080560:015-016</t>
  </si>
  <si>
    <t>15080560:017-018</t>
  </si>
  <si>
    <t>15080560:019-020</t>
  </si>
  <si>
    <t>15080560:021-022</t>
  </si>
  <si>
    <t>15080560:023-024</t>
  </si>
  <si>
    <t>15080560:025-026</t>
  </si>
  <si>
    <t>15080560:027-028</t>
  </si>
  <si>
    <t>15080560:029-030</t>
  </si>
  <si>
    <t>15080560:031-032</t>
  </si>
  <si>
    <t>15080560:033-034</t>
  </si>
  <si>
    <t>15080560:035-036</t>
  </si>
  <si>
    <t>15080560:037-038</t>
  </si>
  <si>
    <t>15080560:039-040</t>
  </si>
  <si>
    <t>15080560:041-042</t>
  </si>
  <si>
    <t>8:07/07</t>
  </si>
  <si>
    <t>9:22/24</t>
  </si>
  <si>
    <t>15060727:003-004</t>
  </si>
  <si>
    <t>15060727:005-006</t>
  </si>
  <si>
    <t>15060727:007-008</t>
  </si>
  <si>
    <t>15060727:009-010</t>
  </si>
  <si>
    <t>15060727:011-012</t>
  </si>
  <si>
    <t>15060727:013-014</t>
  </si>
  <si>
    <t>15060727:015-016</t>
  </si>
  <si>
    <t>15060727:017-018</t>
  </si>
  <si>
    <t>15060727:019-020</t>
  </si>
  <si>
    <t>15080464:001-002</t>
  </si>
  <si>
    <t>15080464:003-004</t>
  </si>
  <si>
    <t>15080464:005-006</t>
  </si>
  <si>
    <t>15080464:007-008</t>
  </si>
  <si>
    <t>15080464:009-010</t>
  </si>
  <si>
    <t>15080464:011-012</t>
  </si>
  <si>
    <t>15080464:013-014</t>
  </si>
  <si>
    <t>15080464:015-016</t>
  </si>
  <si>
    <t>15080464:017-018</t>
  </si>
  <si>
    <t>15080464:019-020</t>
  </si>
  <si>
    <t>15080464:021-021</t>
  </si>
  <si>
    <t>15080464:023-024</t>
  </si>
  <si>
    <t>15080464:025-026</t>
  </si>
  <si>
    <t>15080464:027-028</t>
  </si>
  <si>
    <t>15080464:029-030</t>
  </si>
  <si>
    <t>15080464:031-032</t>
  </si>
  <si>
    <t>15080464:033-034</t>
  </si>
  <si>
    <t>15080464:035-036</t>
  </si>
  <si>
    <t>15080464:037-038</t>
  </si>
  <si>
    <t>15080464:039-040</t>
  </si>
  <si>
    <t>15080464:041-042</t>
  </si>
  <si>
    <t>7:56/56</t>
  </si>
  <si>
    <t>10:22/22</t>
  </si>
  <si>
    <t>15060727:021-022</t>
  </si>
  <si>
    <t>15060727:023-024</t>
  </si>
  <si>
    <t>15060727:025-026</t>
  </si>
  <si>
    <t>15060727:027-028</t>
  </si>
  <si>
    <t>15060727:029-030</t>
  </si>
  <si>
    <t>15060727:031-032</t>
  </si>
  <si>
    <t>15060727:033-034</t>
  </si>
  <si>
    <t>15060727:035-036</t>
  </si>
  <si>
    <t>7:10/10</t>
  </si>
  <si>
    <t>7:30/30</t>
  </si>
  <si>
    <t>9:50/56</t>
  </si>
  <si>
    <t>10:17/18</t>
  </si>
  <si>
    <t>11:47/49</t>
  </si>
  <si>
    <t>8:30/30</t>
  </si>
  <si>
    <t>8:55/55</t>
  </si>
  <si>
    <t>9:05/05</t>
  </si>
  <si>
    <t>9:10/10</t>
  </si>
  <si>
    <t>9:15/15</t>
  </si>
  <si>
    <t>9:25/25</t>
  </si>
  <si>
    <t>9:20/20</t>
  </si>
  <si>
    <t>8:10/12</t>
  </si>
  <si>
    <t>15060759:003-004</t>
  </si>
  <si>
    <t>15060759:005-006</t>
  </si>
  <si>
    <t>15060759:007-008</t>
  </si>
  <si>
    <t>15060759:009-010</t>
  </si>
  <si>
    <t>15060759:011-012</t>
  </si>
  <si>
    <t>15060759:013-014</t>
  </si>
  <si>
    <t>15060759:015-016</t>
  </si>
  <si>
    <t>15060759:017-018</t>
  </si>
  <si>
    <t>15060759:019-020</t>
  </si>
  <si>
    <t>15060759:021-022</t>
  </si>
  <si>
    <t>15060759:023-024</t>
  </si>
  <si>
    <t>15060759:025-026</t>
  </si>
  <si>
    <t>15060759:027-028</t>
  </si>
  <si>
    <t>15060759:029-030</t>
  </si>
  <si>
    <t>15060759:031-032</t>
  </si>
  <si>
    <t>15060759:033-034</t>
  </si>
  <si>
    <t>15060759:035-036</t>
  </si>
  <si>
    <t>15060759:037-038</t>
  </si>
  <si>
    <t>15060759:039-040</t>
  </si>
  <si>
    <t>15060759:041-042</t>
  </si>
  <si>
    <t>15060759:001-002</t>
  </si>
  <si>
    <t>6:40/40</t>
  </si>
  <si>
    <t>7:00/00</t>
  </si>
  <si>
    <t>7:20/20</t>
  </si>
  <si>
    <t>7:50/50</t>
  </si>
  <si>
    <t>6:10/10</t>
  </si>
  <si>
    <t>6:15/15</t>
  </si>
  <si>
    <t>9:00/01</t>
  </si>
  <si>
    <t>9:25/26</t>
  </si>
  <si>
    <t>9:54/54</t>
  </si>
  <si>
    <t>10:16/15</t>
  </si>
  <si>
    <t>10:31/31</t>
  </si>
  <si>
    <t>6:42/42</t>
  </si>
  <si>
    <t>6:35/35</t>
  </si>
  <si>
    <t>6:30/30</t>
  </si>
  <si>
    <t>10:10/10:00</t>
  </si>
  <si>
    <t>15060803:001-002</t>
  </si>
  <si>
    <t>15060803:003-004</t>
  </si>
  <si>
    <t>15060803:005-006</t>
  </si>
  <si>
    <t>15060803:007-008</t>
  </si>
  <si>
    <t>15060808:003-004</t>
  </si>
  <si>
    <t>15060808:005-006</t>
  </si>
  <si>
    <t>15060808:007-008</t>
  </si>
  <si>
    <t>15060808:009-010</t>
  </si>
  <si>
    <t>15060808:011-012</t>
  </si>
  <si>
    <t>15060808:013-014</t>
  </si>
  <si>
    <t>15060808:015-016</t>
  </si>
  <si>
    <t>15060808:017-018</t>
  </si>
  <si>
    <t>15060808:019-020</t>
  </si>
  <si>
    <t>15060808:021-022</t>
  </si>
  <si>
    <t>15060808:023-024</t>
  </si>
  <si>
    <t>15060808:025-026</t>
  </si>
  <si>
    <t>15060808:027-028</t>
  </si>
  <si>
    <t>15060808:029-030</t>
  </si>
  <si>
    <t>15060808:031-032</t>
  </si>
  <si>
    <t>15060808:033-034</t>
  </si>
  <si>
    <t>15060808:035-036</t>
  </si>
  <si>
    <t>15060808:037-038</t>
  </si>
  <si>
    <t>15060808:039-040</t>
  </si>
  <si>
    <t>15060808:041-042</t>
  </si>
  <si>
    <t>15060808:001-002</t>
  </si>
  <si>
    <t>7:41/41</t>
  </si>
  <si>
    <t>9:41/42</t>
  </si>
  <si>
    <t>8:40/40</t>
  </si>
  <si>
    <t>8:50/50</t>
  </si>
  <si>
    <t>9:00/00</t>
  </si>
  <si>
    <t>9:40/40</t>
  </si>
  <si>
    <t>9:50/50</t>
  </si>
  <si>
    <t>15060904:039-040</t>
  </si>
  <si>
    <t>15060904:041-042</t>
  </si>
  <si>
    <t>15060904:001-002</t>
  </si>
  <si>
    <t>15060904:003-004</t>
  </si>
  <si>
    <t>15060904:005-006</t>
  </si>
  <si>
    <t>15060904:007-008</t>
  </si>
  <si>
    <t>15060904:009-010</t>
  </si>
  <si>
    <t>15060904:011-012</t>
  </si>
  <si>
    <t>15060904:013-014</t>
  </si>
  <si>
    <t>15060904:015-016</t>
  </si>
  <si>
    <t>15060904:017-018</t>
  </si>
  <si>
    <t>15060904:019-020</t>
  </si>
  <si>
    <t>15060904:021-022</t>
  </si>
  <si>
    <t>15060904:023-024</t>
  </si>
  <si>
    <t>15080850:001-002</t>
  </si>
  <si>
    <t>15080850:003-004</t>
  </si>
  <si>
    <t>15080850:005-006</t>
  </si>
  <si>
    <t>15060904:025-026</t>
  </si>
  <si>
    <t>15060904:027-028</t>
  </si>
  <si>
    <t>15060904:029-030</t>
  </si>
  <si>
    <t>15060904:031-032</t>
  </si>
  <si>
    <t>15060904:033-034</t>
  </si>
  <si>
    <t>15060904:035-036</t>
  </si>
  <si>
    <t>15060904:037-038</t>
  </si>
  <si>
    <t>6:43/43</t>
  </si>
  <si>
    <t>7:05/06</t>
  </si>
  <si>
    <t>9:52/52</t>
  </si>
  <si>
    <t>8:10/10</t>
  </si>
  <si>
    <t>8:20/20</t>
  </si>
  <si>
    <t>7:35/35</t>
  </si>
  <si>
    <t>7:45/45</t>
  </si>
  <si>
    <t>8:35/35</t>
  </si>
  <si>
    <t>8:45/45</t>
  </si>
  <si>
    <t>15060970:001-002</t>
  </si>
  <si>
    <t>15060970:003-004</t>
  </si>
  <si>
    <t>10:21/21</t>
  </si>
  <si>
    <t>15060970:005-006</t>
  </si>
  <si>
    <t>15060970:007-008</t>
  </si>
  <si>
    <t>6:0/30</t>
  </si>
  <si>
    <t>15060970:009-010</t>
  </si>
  <si>
    <t>15060970:011-012</t>
  </si>
  <si>
    <t>15060970:013-014</t>
  </si>
  <si>
    <t>9:24/9:26</t>
  </si>
  <si>
    <t>9:46/9:48</t>
  </si>
  <si>
    <t>10:06/10:08</t>
  </si>
  <si>
    <t>10:28/10:30</t>
  </si>
  <si>
    <t>7:56/7:58</t>
  </si>
  <si>
    <t>7:38/7:40</t>
  </si>
  <si>
    <t>9:15/9:15</t>
  </si>
  <si>
    <t>9:30/9:30</t>
  </si>
  <si>
    <t>9:50/9:50</t>
  </si>
  <si>
    <t>15060970:015-016</t>
  </si>
  <si>
    <t>15060970:017-018</t>
  </si>
  <si>
    <t>15060970:019-020</t>
  </si>
  <si>
    <t>15060970:021-022</t>
  </si>
  <si>
    <t>15060970:023-024</t>
  </si>
  <si>
    <t>15060970:025-026</t>
  </si>
  <si>
    <t>15060970:027-028</t>
  </si>
  <si>
    <t>15060970:029-030</t>
  </si>
  <si>
    <t>15060970:031-032</t>
  </si>
  <si>
    <t>15060970:033-034</t>
  </si>
  <si>
    <t>15060970:035-036</t>
  </si>
  <si>
    <t>9:35/35</t>
  </si>
  <si>
    <t>15060970:037-038</t>
  </si>
  <si>
    <t>15060970:039-040</t>
  </si>
  <si>
    <t>15060970:041-042</t>
  </si>
  <si>
    <t>15061024:001-002</t>
  </si>
  <si>
    <t>15061024:003-004</t>
  </si>
  <si>
    <t>15061024:005-006</t>
  </si>
  <si>
    <t>7:38/38</t>
  </si>
  <si>
    <t>15061024:007-008</t>
  </si>
  <si>
    <t>15061024:009-010</t>
  </si>
  <si>
    <t>15061024:011-012</t>
  </si>
  <si>
    <t>15061024:013-014</t>
  </si>
  <si>
    <t>15061024:015-016</t>
  </si>
  <si>
    <t>15061024:017-018</t>
  </si>
  <si>
    <t>15061024:019-020</t>
  </si>
  <si>
    <t>15061024:021-022</t>
  </si>
  <si>
    <t>15061024:023-024</t>
  </si>
  <si>
    <t>7:05/05</t>
  </si>
  <si>
    <t>15061024:025-026</t>
  </si>
  <si>
    <t>15061024:027-028</t>
  </si>
  <si>
    <t>8:25/25</t>
  </si>
  <si>
    <t>15061024:029-030</t>
  </si>
  <si>
    <t>15061024:031-032</t>
  </si>
  <si>
    <t>15061024:033-034</t>
  </si>
  <si>
    <t>15061024:035-036</t>
  </si>
  <si>
    <t>15061024:037-038</t>
  </si>
  <si>
    <t>15061024:039-040</t>
  </si>
  <si>
    <t>15061024:041-042</t>
  </si>
  <si>
    <t>15061107:001-002</t>
  </si>
  <si>
    <t>15061107:003-004</t>
  </si>
  <si>
    <t>15061107:005-006</t>
  </si>
  <si>
    <t>15061107:007-008</t>
  </si>
  <si>
    <t>15061107:009-010</t>
  </si>
  <si>
    <t>6:33/33</t>
  </si>
  <si>
    <t>15061107:011-012</t>
  </si>
  <si>
    <t>15061107:013-014</t>
  </si>
  <si>
    <t>15061107:015-016</t>
  </si>
  <si>
    <t>15061107:017-018</t>
  </si>
  <si>
    <t>15061107:019-020</t>
  </si>
  <si>
    <t>15061107:021-022</t>
  </si>
  <si>
    <t>15061107:023-024</t>
  </si>
  <si>
    <t>15061107:025-026</t>
  </si>
  <si>
    <t>15061107:027-028</t>
  </si>
  <si>
    <t>15061107:029-030</t>
  </si>
  <si>
    <t>15061107:031-032</t>
  </si>
  <si>
    <t>15061107:033-034</t>
  </si>
  <si>
    <t>15061107:035-036</t>
  </si>
  <si>
    <t>15061107:037-038</t>
  </si>
  <si>
    <t>15061107:039-040</t>
  </si>
  <si>
    <t>15061107:041-042</t>
  </si>
  <si>
    <t>15061158:001-002</t>
  </si>
  <si>
    <t>15061158:003-004</t>
  </si>
  <si>
    <t>15090172:001-002</t>
  </si>
  <si>
    <t>15090172:003-004</t>
  </si>
  <si>
    <t>15090172:005-006</t>
  </si>
  <si>
    <t>15090172:007-008</t>
  </si>
  <si>
    <t>15090172:009-010</t>
  </si>
  <si>
    <t>15090172:011-012</t>
  </si>
  <si>
    <t>15090586:001-002</t>
  </si>
  <si>
    <t>15090586:003-004</t>
  </si>
  <si>
    <t>15090586:005-006</t>
  </si>
  <si>
    <t>15090586:007-008</t>
  </si>
  <si>
    <t>15090586:009-010</t>
  </si>
  <si>
    <t>15090586:011-012</t>
  </si>
  <si>
    <t>15090586:013-014</t>
  </si>
  <si>
    <t>15090586:015-016</t>
  </si>
  <si>
    <t>15090586:017-018</t>
  </si>
  <si>
    <t>12:05/05</t>
  </si>
  <si>
    <t>15090172:013-014</t>
  </si>
  <si>
    <t>15090172:015-016</t>
  </si>
  <si>
    <t>15090172:017-018</t>
  </si>
  <si>
    <t>15090172:019-020</t>
  </si>
  <si>
    <t>15090172:021-022</t>
  </si>
  <si>
    <t>15090172:023-024</t>
  </si>
  <si>
    <t>15090172:025-026</t>
  </si>
  <si>
    <t>15090172:027-028</t>
  </si>
  <si>
    <t>15090172:029-030</t>
  </si>
  <si>
    <t>15090172:031-032</t>
  </si>
  <si>
    <t>15090172:033-034</t>
  </si>
  <si>
    <t>15090172:035-036</t>
  </si>
  <si>
    <t>15090172:037-038</t>
  </si>
  <si>
    <t>15090172:039-040</t>
  </si>
  <si>
    <t>15090172:041-042</t>
  </si>
  <si>
    <t>15061158:005-006</t>
  </si>
  <si>
    <t>15061158:007-008</t>
  </si>
  <si>
    <t>15061158:009-010</t>
  </si>
  <si>
    <t>15061158:011-012</t>
  </si>
  <si>
    <t>11:22/24</t>
  </si>
  <si>
    <t>12:00/02</t>
  </si>
  <si>
    <t>9:40/44</t>
  </si>
  <si>
    <t>10:22/24</t>
  </si>
  <si>
    <t>10:52/54</t>
  </si>
  <si>
    <t>15061159:001-002</t>
  </si>
  <si>
    <t>15061178:001-002</t>
  </si>
  <si>
    <t>7:46/46</t>
  </si>
  <si>
    <t>15061178:003-004</t>
  </si>
  <si>
    <t>7:08/08</t>
  </si>
  <si>
    <t>15061178:005-006</t>
  </si>
  <si>
    <t>8:16/16</t>
  </si>
  <si>
    <t>15061178:007-008</t>
  </si>
  <si>
    <t>15061178:009-010</t>
  </si>
  <si>
    <t>15061178:011-012</t>
  </si>
  <si>
    <t>15061178:013-014</t>
  </si>
  <si>
    <t>15080917:001-002</t>
  </si>
  <si>
    <t>15080917:003-004</t>
  </si>
  <si>
    <t>15080917:005-006</t>
  </si>
  <si>
    <t>15080917:007-008</t>
  </si>
  <si>
    <t>15080917:009-010</t>
  </si>
  <si>
    <t>15080917:011-012</t>
  </si>
  <si>
    <t>15080917:013-014</t>
  </si>
  <si>
    <t>15080917:015-016</t>
  </si>
  <si>
    <t>15080917:017-018</t>
  </si>
  <si>
    <t>15080917:019-020</t>
  </si>
  <si>
    <t>15080917:021-022</t>
  </si>
  <si>
    <t>15080917:023-024</t>
  </si>
  <si>
    <t>15080917:025-026</t>
  </si>
  <si>
    <t>15080917:027-028</t>
  </si>
  <si>
    <t>15080917:029-030</t>
  </si>
  <si>
    <t>15080917:031-032</t>
  </si>
  <si>
    <t>15080917:033-034</t>
  </si>
  <si>
    <t>15080917:035-036</t>
  </si>
  <si>
    <t>15080917:037-038</t>
  </si>
  <si>
    <t>15080917:039-040</t>
  </si>
  <si>
    <t>15080917:041-042</t>
  </si>
  <si>
    <t>15061178:015-016</t>
  </si>
  <si>
    <t>8:22/24</t>
  </si>
  <si>
    <t>15061178:017-018</t>
  </si>
  <si>
    <t>8:42/44</t>
  </si>
  <si>
    <t>15061178:019-020</t>
  </si>
  <si>
    <t>15061178:021-022</t>
  </si>
  <si>
    <t>15061178:023-024</t>
  </si>
  <si>
    <t>10:16/18</t>
  </si>
  <si>
    <t>15061178:025-026</t>
  </si>
  <si>
    <t>15061178:027-028</t>
  </si>
  <si>
    <t>15061178:029-030</t>
  </si>
  <si>
    <t>15061178:031-032</t>
  </si>
  <si>
    <t>15061178:033-034</t>
  </si>
  <si>
    <t>15061178:035-036</t>
  </si>
  <si>
    <t>15080415:001-002</t>
  </si>
  <si>
    <t>15080415:003-004</t>
  </si>
  <si>
    <t>15081103:001-002</t>
  </si>
  <si>
    <t>9:11/11</t>
  </si>
  <si>
    <t>15080415:005-006</t>
  </si>
  <si>
    <t>15080415:007-008</t>
  </si>
  <si>
    <t>15080415:009-010</t>
  </si>
  <si>
    <t>15080415:011-012</t>
  </si>
  <si>
    <t>15080415:013-014</t>
  </si>
  <si>
    <t>15080415:015-016</t>
  </si>
  <si>
    <t>15080415:017-018</t>
  </si>
  <si>
    <t>15080415:019-020</t>
  </si>
  <si>
    <t>15080415:021-022</t>
  </si>
  <si>
    <t>15080415:023-024</t>
  </si>
  <si>
    <t>15080415:025-026</t>
  </si>
  <si>
    <t>15080415:027-028</t>
  </si>
  <si>
    <t>15080415:029-030</t>
  </si>
  <si>
    <t>15080415:031-032</t>
  </si>
  <si>
    <t>15080415:033-034</t>
  </si>
  <si>
    <t>15080415:035-036</t>
  </si>
  <si>
    <t>15080415:037-038</t>
  </si>
  <si>
    <t>15080415:039-040</t>
  </si>
  <si>
    <t>15080415:041-042</t>
  </si>
  <si>
    <t>9:59/59</t>
  </si>
  <si>
    <t>15061178:037-038</t>
  </si>
  <si>
    <t>11:25/25</t>
  </si>
  <si>
    <t>15061178:039-040</t>
  </si>
  <si>
    <t>11:20/20</t>
  </si>
  <si>
    <t>15061178:041-042</t>
  </si>
  <si>
    <t>11:15/15</t>
  </si>
  <si>
    <t>15061251:001-002</t>
  </si>
  <si>
    <t>7:17/17</t>
  </si>
  <si>
    <t>15061251:003-004</t>
  </si>
  <si>
    <t>15061251:005-006</t>
  </si>
  <si>
    <t>7:43/43</t>
  </si>
  <si>
    <t>15061251:007-008</t>
  </si>
  <si>
    <t>6:32/32</t>
  </si>
  <si>
    <t>15061251:009-010</t>
  </si>
  <si>
    <t>15061251:011-012</t>
  </si>
  <si>
    <t>10:18/18</t>
  </si>
  <si>
    <t>15061251:013-014</t>
  </si>
  <si>
    <t>15061251:015-016</t>
  </si>
  <si>
    <t>9:28/30</t>
  </si>
  <si>
    <t>15061251:017-018</t>
  </si>
  <si>
    <t>15061251:019-020</t>
  </si>
  <si>
    <t>15061251:021-022</t>
  </si>
  <si>
    <t>15061251:023-024</t>
  </si>
  <si>
    <t>8:00/02</t>
  </si>
  <si>
    <t>15061251:025-026</t>
  </si>
  <si>
    <t>7:38/40</t>
  </si>
  <si>
    <t>15061251:027-028</t>
  </si>
  <si>
    <t>15061251:029-030</t>
  </si>
  <si>
    <t>15061251:031-032</t>
  </si>
  <si>
    <t>15061251:033-034</t>
  </si>
  <si>
    <t>15061251:035-036</t>
  </si>
  <si>
    <t>15061251:037-038</t>
  </si>
  <si>
    <t>15061251:039-040</t>
  </si>
  <si>
    <t>15061251:041-042</t>
  </si>
  <si>
    <t>10:14/16</t>
  </si>
  <si>
    <t>15070008:001-002</t>
  </si>
  <si>
    <t>7:26/26</t>
  </si>
  <si>
    <t>15070008:003-004</t>
  </si>
  <si>
    <t>15070008:005-006</t>
  </si>
  <si>
    <t>7:52/52</t>
  </si>
  <si>
    <t>15070008:007-008</t>
  </si>
  <si>
    <t>6:37/37</t>
  </si>
  <si>
    <t>15070008:009-010</t>
  </si>
  <si>
    <t>9:27/27</t>
  </si>
  <si>
    <t>15070008:011-012</t>
  </si>
  <si>
    <t>15070008:013-014</t>
  </si>
  <si>
    <t>9:12/14</t>
  </si>
  <si>
    <t>15070008:015-016</t>
  </si>
  <si>
    <t>15070008:017-018</t>
  </si>
  <si>
    <t>9:54/56</t>
  </si>
  <si>
    <t>15070008:019-020</t>
  </si>
  <si>
    <t>15070008:021-022</t>
  </si>
  <si>
    <t>15070008:023-024</t>
  </si>
  <si>
    <t>15070008:025-026</t>
  </si>
  <si>
    <t>7:40/42</t>
  </si>
  <si>
    <t>15070008:027-028</t>
  </si>
  <si>
    <t>15070008:029-030</t>
  </si>
  <si>
    <t>15070008:031-032</t>
  </si>
  <si>
    <t>15070008:033-034</t>
  </si>
  <si>
    <t>15070008:035-036</t>
  </si>
  <si>
    <t>15070008:037-038</t>
  </si>
  <si>
    <t>15070008:039-040</t>
  </si>
  <si>
    <t>15070008:041-042</t>
  </si>
  <si>
    <t>15070095:001-002</t>
  </si>
  <si>
    <t>15070095:003-004</t>
  </si>
  <si>
    <t>7:04/04</t>
  </si>
  <si>
    <t>15070095:005-006</t>
  </si>
  <si>
    <t>7:54/54</t>
  </si>
  <si>
    <t>15070095:007-008</t>
  </si>
  <si>
    <t>6:34/34</t>
  </si>
  <si>
    <t>15070095:009-010</t>
  </si>
  <si>
    <t>15070095:011-012</t>
  </si>
  <si>
    <t>15070095:013-014</t>
  </si>
  <si>
    <t>15070095:015-016</t>
  </si>
  <si>
    <t>15070095:017-018</t>
  </si>
  <si>
    <t>15070095:019-020</t>
  </si>
  <si>
    <t>15070095:021-022</t>
  </si>
  <si>
    <t>15070095:023-024</t>
  </si>
  <si>
    <t>15070095:025-026</t>
  </si>
  <si>
    <t>15070095:027-028</t>
  </si>
  <si>
    <t>15070095:029-030</t>
  </si>
  <si>
    <t>15070095:031-032</t>
  </si>
  <si>
    <t>15070095:033-034</t>
  </si>
  <si>
    <t>15070095:035-036</t>
  </si>
  <si>
    <t>15070095:037-038</t>
  </si>
  <si>
    <t>15070095:039-040</t>
  </si>
  <si>
    <t>15070095:041-042</t>
  </si>
  <si>
    <t>15070153:001-002</t>
  </si>
  <si>
    <t>15070153:003-004</t>
  </si>
  <si>
    <t>7:14/14</t>
  </si>
  <si>
    <t>15070153:005-006</t>
  </si>
  <si>
    <t>15070153:007-008</t>
  </si>
  <si>
    <t>15070153:009-010</t>
  </si>
  <si>
    <t>15070153:011-012</t>
  </si>
  <si>
    <t>7:30/32</t>
  </si>
  <si>
    <t>15070153:013-014</t>
  </si>
  <si>
    <t>15070153:015-016</t>
  </si>
  <si>
    <t>7:56/58</t>
  </si>
  <si>
    <t>15070153:017-018</t>
  </si>
  <si>
    <t>15070153:019-020</t>
  </si>
  <si>
    <t>8:44/46</t>
  </si>
  <si>
    <t>15070153:021-022</t>
  </si>
  <si>
    <t>9:0/12</t>
  </si>
  <si>
    <t>15070153:023-024</t>
  </si>
  <si>
    <t>15070153:025-026</t>
  </si>
  <si>
    <t>15070153:027-028</t>
  </si>
  <si>
    <t>15070153:029-030</t>
  </si>
  <si>
    <t>15070153:031-032</t>
  </si>
  <si>
    <t>15070153:033-034</t>
  </si>
  <si>
    <t>15070153:035-036</t>
  </si>
  <si>
    <t>15070153:037-038</t>
  </si>
  <si>
    <t>15070153:039-040</t>
  </si>
  <si>
    <t>9:0/20</t>
  </si>
  <si>
    <t>15070198:001-002</t>
  </si>
  <si>
    <t>15070198:003-004</t>
  </si>
  <si>
    <t>15070198:005-006</t>
  </si>
  <si>
    <t>7:06/06</t>
  </si>
  <si>
    <t>15070198:007-008</t>
  </si>
  <si>
    <t>15070198:009-010</t>
  </si>
  <si>
    <t>15070198:011-012</t>
  </si>
  <si>
    <t>15070198:013-014</t>
  </si>
  <si>
    <t>15070198:015-016</t>
  </si>
  <si>
    <t>15070198:017-018</t>
  </si>
  <si>
    <t>15070198:019-020</t>
  </si>
  <si>
    <t>15070198:021-022</t>
  </si>
  <si>
    <t>7:32/34</t>
  </si>
  <si>
    <t>15070198:023-024</t>
  </si>
  <si>
    <t>15070198:025-026</t>
  </si>
  <si>
    <t>15070198:027-028</t>
  </si>
  <si>
    <t>15070198:029-030</t>
  </si>
  <si>
    <t>15070198:031-032</t>
  </si>
  <si>
    <t>15070198:033-034</t>
  </si>
  <si>
    <t>15070198:035-036</t>
  </si>
  <si>
    <t>15070198:037-038</t>
  </si>
  <si>
    <t>15070198:039-040</t>
  </si>
  <si>
    <t>11:20/22</t>
  </si>
  <si>
    <t>15070240:001-002</t>
  </si>
  <si>
    <t>7:27/27</t>
  </si>
  <si>
    <t>15070240:003-004</t>
  </si>
  <si>
    <t>7:03/03</t>
  </si>
  <si>
    <t>15070240:005-006</t>
  </si>
  <si>
    <t>7:53/53</t>
  </si>
  <si>
    <t>15070240:007-008</t>
  </si>
  <si>
    <t>15070240:009-010</t>
  </si>
  <si>
    <t>15070240:011-012</t>
  </si>
  <si>
    <t>9:02/08</t>
  </si>
  <si>
    <t>15070240:013-014</t>
  </si>
  <si>
    <t>15070240:015-016</t>
  </si>
  <si>
    <t>9:52/54</t>
  </si>
  <si>
    <t>15070240:017-018</t>
  </si>
  <si>
    <t>15070240:019-020</t>
  </si>
  <si>
    <t>12:26/28</t>
  </si>
  <si>
    <t>15070240:021-022</t>
  </si>
  <si>
    <t>15070240:023-024</t>
  </si>
  <si>
    <t>15070240:025-026</t>
  </si>
  <si>
    <t>15070240:027-028</t>
  </si>
  <si>
    <t>15070240:029-030</t>
  </si>
  <si>
    <t>15070240:031-032</t>
  </si>
  <si>
    <t>15070240:033-034</t>
  </si>
  <si>
    <t>15070240:035-036</t>
  </si>
  <si>
    <t>15070240:037-038</t>
  </si>
  <si>
    <t>15070240:039-040</t>
  </si>
  <si>
    <t>15070284:001-002</t>
  </si>
  <si>
    <t>7:24/24</t>
  </si>
  <si>
    <t>15070284:003-004</t>
  </si>
  <si>
    <t>15070284:005-006</t>
  </si>
  <si>
    <t>7:48/48</t>
  </si>
  <si>
    <t>15070284:007-008</t>
  </si>
  <si>
    <t>15070284:009-010</t>
  </si>
  <si>
    <t>15070284:011-012</t>
  </si>
  <si>
    <t>15070284:013-014</t>
  </si>
  <si>
    <t>15070284:015-016</t>
  </si>
  <si>
    <t>15070284:017-018</t>
  </si>
  <si>
    <t>15070284:019-020</t>
  </si>
  <si>
    <t>10:44/46</t>
  </si>
  <si>
    <t>15070284:021-022</t>
  </si>
  <si>
    <t>15070284:023-024</t>
  </si>
  <si>
    <t>15070284:025-026</t>
  </si>
  <si>
    <t>15070284:027-028</t>
  </si>
  <si>
    <t>15070284:029-030</t>
  </si>
  <si>
    <t>15070284:031-032</t>
  </si>
  <si>
    <t>15070284:033-034</t>
  </si>
  <si>
    <t>15070284:035-036</t>
  </si>
  <si>
    <t>15070284:037-038</t>
  </si>
  <si>
    <t>15070284:039-040</t>
  </si>
  <si>
    <t>15070324:001-002</t>
  </si>
  <si>
    <t>15070324:003-004</t>
  </si>
  <si>
    <t>7:01/01</t>
  </si>
  <si>
    <t>15070324:005-006</t>
  </si>
  <si>
    <t>15070324:007-008</t>
  </si>
  <si>
    <t>6:36/36</t>
  </si>
  <si>
    <t>15070324:009-010</t>
  </si>
  <si>
    <t>9:47/47</t>
  </si>
  <si>
    <t>15070324:011-012</t>
  </si>
  <si>
    <t>15070324:013-014</t>
  </si>
  <si>
    <t>8:58/9:00</t>
  </si>
  <si>
    <t>15070324:015-016</t>
  </si>
  <si>
    <t>9:20/22</t>
  </si>
  <si>
    <t>15070324:017-018</t>
  </si>
  <si>
    <t>15070324:019-020</t>
  </si>
  <si>
    <t>15070324:021-022</t>
  </si>
  <si>
    <t>15070324:023-024</t>
  </si>
  <si>
    <t>15070324:025-026</t>
  </si>
  <si>
    <t>15070324:027-028</t>
  </si>
  <si>
    <t>15070324:029-030</t>
  </si>
  <si>
    <t>15070324:031-032</t>
  </si>
  <si>
    <t>15070324:033-034</t>
  </si>
  <si>
    <t>15070324:035-036</t>
  </si>
  <si>
    <t>15070324:037-038</t>
  </si>
  <si>
    <t>15070324:039-040</t>
  </si>
  <si>
    <t>15070324:041-042</t>
  </si>
  <si>
    <t>15070400:001-002</t>
  </si>
  <si>
    <t>8:11/11</t>
  </si>
  <si>
    <t>15070400:003-004</t>
  </si>
  <si>
    <t>15070400:005-006</t>
  </si>
  <si>
    <t>15070400:007-008</t>
  </si>
  <si>
    <t>15070400:009-010</t>
  </si>
  <si>
    <t>15070400:011-012</t>
  </si>
  <si>
    <t>15090053:001-002</t>
  </si>
  <si>
    <t>15090053:003-004</t>
  </si>
  <si>
    <t>15090053:005-006</t>
  </si>
  <si>
    <t>15090053:007-008</t>
  </si>
  <si>
    <t>15090053:009-010</t>
  </si>
  <si>
    <t>15090053:011-012</t>
  </si>
  <si>
    <t>15090053:013-014</t>
  </si>
  <si>
    <t>15090053:015-016</t>
  </si>
  <si>
    <t>15090053:017-018</t>
  </si>
  <si>
    <t>15090053:019-020</t>
  </si>
  <si>
    <t>15090053:021-022</t>
  </si>
  <si>
    <t>15090053:023-024</t>
  </si>
  <si>
    <t>15090053:025-026</t>
  </si>
  <si>
    <t>15090053:027-028</t>
  </si>
  <si>
    <t>15090053:029-030</t>
  </si>
  <si>
    <t>15090053:031-032</t>
  </si>
  <si>
    <t>15090053:033-034</t>
  </si>
  <si>
    <t>15090053:035-036</t>
  </si>
  <si>
    <t>15090053:037-038</t>
  </si>
  <si>
    <t>15090053:039-040</t>
  </si>
  <si>
    <t>15090053:041-042</t>
  </si>
  <si>
    <t>8:30/32</t>
  </si>
  <si>
    <t>10:08/08</t>
  </si>
  <si>
    <t>15070400:013-014</t>
  </si>
  <si>
    <t>15070400:015-016</t>
  </si>
  <si>
    <t>10:18/20</t>
  </si>
  <si>
    <t>15070400:017-018</t>
  </si>
  <si>
    <t>15070400:019-020</t>
  </si>
  <si>
    <t>15070400:021-022</t>
  </si>
  <si>
    <t>15070400:023-024</t>
  </si>
  <si>
    <t>8:45/48</t>
  </si>
  <si>
    <t>15070400:025-026</t>
  </si>
  <si>
    <t>15070400:027-028</t>
  </si>
  <si>
    <t>15070400:029-030</t>
  </si>
  <si>
    <t>15070400:031-032</t>
  </si>
  <si>
    <t>15070400:033-034</t>
  </si>
  <si>
    <t>15070400:035-036</t>
  </si>
  <si>
    <t>15070400:037-038</t>
  </si>
  <si>
    <t>15070400:039-040</t>
  </si>
  <si>
    <t>15070400:041-042</t>
  </si>
  <si>
    <t>15070464:001-002</t>
  </si>
  <si>
    <t>15070464:003-004</t>
  </si>
  <si>
    <t>15070464:005-006</t>
  </si>
  <si>
    <t>15070464:007-008</t>
  </si>
  <si>
    <t>15070464:009-010</t>
  </si>
  <si>
    <t>9:53/53</t>
  </si>
  <si>
    <t>15070464:011-012</t>
  </si>
  <si>
    <t>15070464:013-014</t>
  </si>
  <si>
    <t>9:00/02</t>
  </si>
  <si>
    <t>15070464:015-016</t>
  </si>
  <si>
    <t>15070464:017-018</t>
  </si>
  <si>
    <t>15070464:019-020</t>
  </si>
  <si>
    <t>15070464:021-022</t>
  </si>
  <si>
    <t>15070464:023-024</t>
  </si>
  <si>
    <t>15070464:025-026</t>
  </si>
  <si>
    <t>15070464:027-028</t>
  </si>
  <si>
    <t>15070464:029-030</t>
  </si>
  <si>
    <t>15070464:031-032</t>
  </si>
  <si>
    <t>15080555:001-002</t>
  </si>
  <si>
    <t>15080555-003-004</t>
  </si>
  <si>
    <t>15070464:033-034</t>
  </si>
  <si>
    <t>15070464:035-036</t>
  </si>
  <si>
    <t>15070464:037-038</t>
  </si>
  <si>
    <t>15070464:039-040</t>
  </si>
  <si>
    <t>15070464:041-042</t>
  </si>
  <si>
    <t>15070526:001-002</t>
  </si>
  <si>
    <t>15070526:003-004</t>
  </si>
  <si>
    <t>15070526:005-006</t>
  </si>
  <si>
    <t>15070526:007-008</t>
  </si>
  <si>
    <t>15070526:009-010</t>
  </si>
  <si>
    <t>15070526:011-012</t>
  </si>
  <si>
    <t>10:17/17</t>
  </si>
  <si>
    <t>15080377:001-002</t>
  </si>
  <si>
    <t>15080377:003-004</t>
  </si>
  <si>
    <t>15080377:005-006</t>
  </si>
  <si>
    <t>15080377:007-008</t>
  </si>
  <si>
    <t>15080377:009-010</t>
  </si>
  <si>
    <t>15080377:011-012</t>
  </si>
  <si>
    <t>15080377:013-014</t>
  </si>
  <si>
    <t>15080377:015-016</t>
  </si>
  <si>
    <t>15080377:017-018</t>
  </si>
  <si>
    <t>15080377:019-020</t>
  </si>
  <si>
    <t>15080377:021-022</t>
  </si>
  <si>
    <t>15080377:023-024</t>
  </si>
  <si>
    <t>15080377:025-026</t>
  </si>
  <si>
    <t>15080377:027-028</t>
  </si>
  <si>
    <t>15080377:029-030</t>
  </si>
  <si>
    <t>15080377:031-032</t>
  </si>
  <si>
    <t>15080377:033-034</t>
  </si>
  <si>
    <t>15080377:035-036</t>
  </si>
  <si>
    <t>15080377:037-038</t>
  </si>
  <si>
    <t>15080377:039-040</t>
  </si>
  <si>
    <t>15080377:041-042</t>
  </si>
  <si>
    <t>7:31/31</t>
  </si>
  <si>
    <t>7:58/58</t>
  </si>
  <si>
    <t>9:46/48</t>
  </si>
  <si>
    <t>15070526:013-014</t>
  </si>
  <si>
    <t>15070526:015-016</t>
  </si>
  <si>
    <t>15070526:017-018</t>
  </si>
  <si>
    <t>9:58/10:00</t>
  </si>
  <si>
    <t>15070526:019-020</t>
  </si>
  <si>
    <t>15070526:021-022</t>
  </si>
  <si>
    <t>15070526:023-024</t>
  </si>
  <si>
    <t>15070526:025-026</t>
  </si>
  <si>
    <t>15070526:027-028</t>
  </si>
  <si>
    <t>15070526:029-030</t>
  </si>
  <si>
    <t>15070526:031-032</t>
  </si>
  <si>
    <t>15070526:033-034</t>
  </si>
  <si>
    <t>15070526:035-036</t>
  </si>
  <si>
    <t>15070526:037-038</t>
  </si>
  <si>
    <t>15070526:039-040</t>
  </si>
  <si>
    <t>15070526:041-042</t>
  </si>
  <si>
    <t>15070587:001-002</t>
  </si>
  <si>
    <t>15070587:003-004</t>
  </si>
  <si>
    <t>7:22/22</t>
  </si>
  <si>
    <t>15070587:005-006</t>
  </si>
  <si>
    <t>15070587:007-008</t>
  </si>
  <si>
    <t>15070587:009-010</t>
  </si>
  <si>
    <t>15070587:011-012</t>
  </si>
  <si>
    <t>15070587:013-014</t>
  </si>
  <si>
    <t>15070587:015-016</t>
  </si>
  <si>
    <t>15070587:017-018</t>
  </si>
  <si>
    <t>15070587:019-020</t>
  </si>
  <si>
    <t>15070587:021-022</t>
  </si>
  <si>
    <t>15070587:023-024</t>
  </si>
  <si>
    <t>15070587:025-026</t>
  </si>
  <si>
    <t>15070587:027-028</t>
  </si>
  <si>
    <t>15070587:029-030</t>
  </si>
  <si>
    <t>15070587:031-032</t>
  </si>
  <si>
    <t>15070587:033-034</t>
  </si>
  <si>
    <t>15070587:035-036</t>
  </si>
  <si>
    <t>15070587:037-038</t>
  </si>
  <si>
    <t>15070587:039-040</t>
  </si>
  <si>
    <t>15070587:041-042</t>
  </si>
  <si>
    <t>15070629:001-002</t>
  </si>
  <si>
    <t>15070629:003-004</t>
  </si>
  <si>
    <t>15070629:005-006</t>
  </si>
  <si>
    <t>15080739:001-002</t>
  </si>
  <si>
    <t>15080739:003-004</t>
  </si>
  <si>
    <t>15080739:005-006</t>
  </si>
  <si>
    <t>15080739:007-008</t>
  </si>
  <si>
    <t>15080739:009-010</t>
  </si>
  <si>
    <t>15080739:011-012</t>
  </si>
  <si>
    <t>15080739:013-014</t>
  </si>
  <si>
    <t>15080739:015-016</t>
  </si>
  <si>
    <t>15080739:017-018</t>
  </si>
  <si>
    <t>15080739:019-020</t>
  </si>
  <si>
    <t>15080739:021-022</t>
  </si>
  <si>
    <t>15080739:023-024</t>
  </si>
  <si>
    <t>15080739:025-026</t>
  </si>
  <si>
    <t>15080739:027-028</t>
  </si>
  <si>
    <t>15080739:029-030</t>
  </si>
  <si>
    <t>Sample 3</t>
  </si>
  <si>
    <t>Sample 4</t>
  </si>
  <si>
    <t>15080739:031-032</t>
  </si>
  <si>
    <t>15080739:033-034</t>
  </si>
  <si>
    <t>15080739:035-038</t>
  </si>
  <si>
    <t>15080739:039-040</t>
  </si>
  <si>
    <t>15080739:041-042</t>
  </si>
  <si>
    <t>15080739:043-044</t>
  </si>
  <si>
    <t>7:23/23</t>
  </si>
  <si>
    <t>10:06/06</t>
  </si>
  <si>
    <t>9:40/42</t>
  </si>
  <si>
    <t>8:05/05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</si>
</sst>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mm/dd/yyyy\ hh:mm\ AM/PM"/>
  </numFmts>
  <fonts count="3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1" fillId="0" borderId="2" xfId="0" applyFont="1" applyFill="1" applyBorder="1"/>
    <xf numFmtId="0" fontId="1" fillId="0" borderId="2" xfId="0" applyFont="1" applyBorder="1"/>
    <xf numFmtId="1" fontId="0" fillId="0" borderId="1" xfId="0" applyNumberFormat="1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0" borderId="2" xfId="0" applyFill="1" applyBorder="1" applyAlignment="1">
      <alignment horizontal="center"/>
    </xf>
    <xf numFmtId="174" fontId="0" fillId="0" borderId="1" xfId="0" applyNumberFormat="1" applyBorder="1"/>
    <xf numFmtId="174" fontId="0" fillId="0" borderId="1" xfId="0" applyNumberFormat="1" applyBorder="1" applyAlignment="1">
      <alignment horizontal="left"/>
    </xf>
    <xf numFmtId="174" fontId="0" fillId="0" borderId="2" xfId="0" applyNumberFormat="1" applyFill="1" applyBorder="1" applyAlignment="1">
      <alignment horizontal="left"/>
    </xf>
    <xf numFmtId="1" fontId="0" fillId="0" borderId="1" xfId="0" quotePrefix="1" applyNumberFormat="1" applyBorder="1"/>
    <xf numFmtId="174" fontId="0" fillId="0" borderId="1" xfId="0" applyNumberFormat="1" applyBorder="1" applyAlignment="1">
      <alignment horizontal="right"/>
    </xf>
  </cellXfs>
  <cellStyles count="1">
    <cellStyle name="Normal" xfId="0" builtinId="0"/>
  </cellStyles>
  <dxfs count="38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52"/>
      </font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24"/>
  <sheetViews>
    <sheetView tabSelected="1" workbookViewId="0">
      <pane xSplit="3" ySplit="1" topLeftCell="DQ2" activePane="bottomRight" state="frozen"/>
      <selection pane="topRight" activeCell="D1" sqref="D1"/>
      <selection pane="bottomLeft" activeCell="A2" sqref="A2"/>
      <selection pane="bottomRight" activeCell="DW31" sqref="DW31"/>
    </sheetView>
  </sheetViews>
  <sheetFormatPr defaultRowHeight="12.75" x14ac:dyDescent="0.2"/>
  <cols>
    <col min="1" max="3" width="20.5703125" customWidth="1"/>
  </cols>
  <sheetData>
    <row r="1" spans="1:137" x14ac:dyDescent="0.2">
      <c r="B1" s="16" t="s">
        <v>533</v>
      </c>
      <c r="C1" s="17" t="s">
        <v>534</v>
      </c>
      <c r="D1" s="15">
        <v>42142</v>
      </c>
      <c r="E1" s="15">
        <v>42143</v>
      </c>
      <c r="F1" s="15">
        <v>42144</v>
      </c>
      <c r="G1" s="15">
        <v>42145</v>
      </c>
      <c r="H1" s="15">
        <v>42146</v>
      </c>
      <c r="I1" s="15">
        <v>42147</v>
      </c>
      <c r="J1" s="15">
        <v>42148</v>
      </c>
      <c r="K1" s="15">
        <v>42149</v>
      </c>
      <c r="L1" s="15">
        <v>42150</v>
      </c>
      <c r="M1" s="15">
        <v>42151</v>
      </c>
      <c r="N1" s="15">
        <v>42152</v>
      </c>
      <c r="O1" s="15">
        <v>42153</v>
      </c>
      <c r="P1" s="15">
        <v>42154</v>
      </c>
      <c r="Q1" s="15">
        <v>42155</v>
      </c>
      <c r="R1" s="15">
        <v>42156</v>
      </c>
      <c r="S1" s="15">
        <v>42157</v>
      </c>
      <c r="T1" s="15">
        <v>42158</v>
      </c>
      <c r="U1" s="15">
        <v>42159</v>
      </c>
      <c r="V1" s="15">
        <v>42160</v>
      </c>
      <c r="W1" s="15">
        <v>42161</v>
      </c>
      <c r="X1" s="15">
        <v>42162</v>
      </c>
      <c r="Y1" s="15">
        <v>42163</v>
      </c>
      <c r="Z1" s="15">
        <v>42164</v>
      </c>
      <c r="AA1" s="15">
        <v>42165</v>
      </c>
      <c r="AB1" s="15">
        <v>42166</v>
      </c>
      <c r="AC1" s="15">
        <v>42167</v>
      </c>
      <c r="AD1" s="15">
        <v>42168</v>
      </c>
      <c r="AE1" s="15">
        <v>42169</v>
      </c>
      <c r="AF1" s="15">
        <v>42170</v>
      </c>
      <c r="AG1" s="15">
        <v>42171</v>
      </c>
      <c r="AH1" s="15">
        <v>42171</v>
      </c>
      <c r="AI1" s="15">
        <v>42172</v>
      </c>
      <c r="AJ1" s="15">
        <v>42173</v>
      </c>
      <c r="AK1" s="15">
        <v>42174</v>
      </c>
      <c r="AL1" s="15">
        <v>42175</v>
      </c>
      <c r="AM1" s="15">
        <v>42176</v>
      </c>
      <c r="AN1" s="15">
        <v>42177</v>
      </c>
      <c r="AO1" s="15">
        <v>42178</v>
      </c>
      <c r="AP1" s="15">
        <v>42179</v>
      </c>
      <c r="AQ1" s="15">
        <v>42180</v>
      </c>
      <c r="AR1" s="15">
        <v>42181</v>
      </c>
      <c r="AS1" s="15">
        <v>42182</v>
      </c>
      <c r="AT1" s="15">
        <v>42183</v>
      </c>
      <c r="AU1" s="15">
        <v>42184</v>
      </c>
      <c r="AV1" s="15">
        <v>42185</v>
      </c>
      <c r="AW1" s="15">
        <v>42186</v>
      </c>
      <c r="AX1" s="15">
        <v>42187</v>
      </c>
      <c r="AY1" s="15">
        <v>42188</v>
      </c>
      <c r="AZ1" s="15">
        <v>42189</v>
      </c>
      <c r="BA1" s="15">
        <v>42190</v>
      </c>
      <c r="BB1" s="15">
        <v>42191</v>
      </c>
      <c r="BC1" s="15">
        <v>42192</v>
      </c>
      <c r="BD1" s="15">
        <v>42193</v>
      </c>
      <c r="BE1" s="15">
        <v>42194</v>
      </c>
      <c r="BF1" s="15">
        <v>42195</v>
      </c>
      <c r="BG1" s="15">
        <v>42196</v>
      </c>
      <c r="BH1" s="15">
        <v>42197</v>
      </c>
      <c r="BI1" s="15">
        <v>42198</v>
      </c>
      <c r="BJ1" s="15">
        <v>42199</v>
      </c>
      <c r="BK1" s="15">
        <v>42200</v>
      </c>
      <c r="BL1" s="15">
        <v>42201</v>
      </c>
      <c r="BM1" s="15">
        <v>42202</v>
      </c>
      <c r="BN1" s="15">
        <v>42203</v>
      </c>
      <c r="BO1" s="15">
        <v>42204</v>
      </c>
      <c r="BP1" s="15">
        <v>42205</v>
      </c>
      <c r="BQ1" s="15">
        <v>42206</v>
      </c>
      <c r="BR1" s="15">
        <v>42207</v>
      </c>
      <c r="BS1" s="15">
        <v>42208</v>
      </c>
      <c r="BT1" s="15">
        <v>42209</v>
      </c>
      <c r="BU1" s="15">
        <v>42210</v>
      </c>
      <c r="BV1" s="15">
        <v>42211</v>
      </c>
      <c r="BW1" s="15">
        <v>42212</v>
      </c>
      <c r="BX1" s="15">
        <v>42213</v>
      </c>
      <c r="BY1" s="15">
        <v>42214</v>
      </c>
      <c r="BZ1" s="15">
        <v>42215</v>
      </c>
      <c r="CA1" s="15">
        <v>42216</v>
      </c>
      <c r="CB1" s="15">
        <v>42217</v>
      </c>
      <c r="CC1" s="15">
        <v>42218</v>
      </c>
      <c r="CD1" s="15">
        <v>42219</v>
      </c>
      <c r="CE1" s="15">
        <v>42220</v>
      </c>
      <c r="CF1" s="15">
        <v>42221</v>
      </c>
      <c r="CG1" s="15">
        <v>42222</v>
      </c>
      <c r="CH1" s="15">
        <v>42223</v>
      </c>
      <c r="CI1" s="15">
        <v>42224</v>
      </c>
      <c r="CJ1" s="15">
        <v>42225</v>
      </c>
      <c r="CK1" s="15">
        <v>42226</v>
      </c>
      <c r="CL1" s="15">
        <v>42227</v>
      </c>
      <c r="CM1" s="15">
        <v>42228</v>
      </c>
      <c r="CN1" s="15">
        <v>42229</v>
      </c>
      <c r="CO1" s="15">
        <v>42230</v>
      </c>
      <c r="CP1" s="15">
        <v>42231</v>
      </c>
      <c r="CQ1" s="15">
        <v>42232</v>
      </c>
      <c r="CR1" s="15">
        <v>42233</v>
      </c>
      <c r="CS1" s="15">
        <v>42234</v>
      </c>
      <c r="CT1" s="15">
        <v>42235</v>
      </c>
      <c r="CU1" s="15">
        <v>42236</v>
      </c>
      <c r="CV1" s="15">
        <v>42237</v>
      </c>
      <c r="CW1" s="15">
        <v>42238</v>
      </c>
      <c r="CX1" s="15">
        <v>42239</v>
      </c>
      <c r="CY1" s="15">
        <v>42240</v>
      </c>
      <c r="CZ1" s="15">
        <v>42241</v>
      </c>
      <c r="DA1" s="15">
        <v>42242</v>
      </c>
      <c r="DB1" s="15">
        <v>42243</v>
      </c>
      <c r="DC1" s="15">
        <v>42244</v>
      </c>
      <c r="DD1" s="15">
        <v>42245</v>
      </c>
      <c r="DE1" s="15">
        <v>42246</v>
      </c>
      <c r="DF1" s="15">
        <v>42247</v>
      </c>
      <c r="DG1" s="15">
        <v>42248</v>
      </c>
      <c r="DH1" s="15">
        <v>42249</v>
      </c>
      <c r="DI1" s="15">
        <v>42250</v>
      </c>
      <c r="DJ1" s="15">
        <v>42251</v>
      </c>
      <c r="DK1" s="15">
        <v>42252</v>
      </c>
      <c r="DL1" s="15">
        <v>42253</v>
      </c>
      <c r="DM1" s="15">
        <v>42254</v>
      </c>
      <c r="DN1" s="15">
        <v>42255</v>
      </c>
      <c r="DO1" s="15">
        <v>42256</v>
      </c>
      <c r="DP1" s="15">
        <v>42257</v>
      </c>
      <c r="DQ1" s="15">
        <v>42258</v>
      </c>
      <c r="DR1" s="15">
        <v>42259</v>
      </c>
      <c r="DS1" s="15">
        <v>42260</v>
      </c>
      <c r="DT1" s="15">
        <v>42261</v>
      </c>
      <c r="DU1" s="15">
        <v>42262</v>
      </c>
      <c r="DV1" s="15">
        <v>42263</v>
      </c>
      <c r="DW1" s="15">
        <v>42264</v>
      </c>
      <c r="DX1" s="15">
        <v>42265</v>
      </c>
      <c r="DY1" s="15">
        <v>42266</v>
      </c>
      <c r="DZ1" s="15">
        <v>42267</v>
      </c>
      <c r="EA1" s="15">
        <v>42268</v>
      </c>
      <c r="EB1" s="15">
        <v>42269</v>
      </c>
      <c r="EC1" s="15">
        <v>42270</v>
      </c>
      <c r="ED1" s="15">
        <v>42271</v>
      </c>
      <c r="EE1" s="15">
        <v>42272</v>
      </c>
    </row>
    <row r="2" spans="1:137" x14ac:dyDescent="0.2">
      <c r="A2" s="4" t="s">
        <v>540</v>
      </c>
      <c r="B2" s="18">
        <f>(COUNTIF(D2:DL2,"&gt;235"))</f>
        <v>28</v>
      </c>
      <c r="C2" s="19"/>
      <c r="D2" s="14"/>
      <c r="E2" s="14">
        <v>376.81295094516054</v>
      </c>
      <c r="F2" s="14">
        <v>563</v>
      </c>
      <c r="G2" s="14">
        <v>87</v>
      </c>
      <c r="H2" s="14">
        <v>287</v>
      </c>
      <c r="I2" s="14">
        <v>12</v>
      </c>
      <c r="J2" s="14"/>
      <c r="K2" s="14"/>
      <c r="L2" s="14">
        <v>256</v>
      </c>
      <c r="M2" s="14">
        <v>10</v>
      </c>
      <c r="N2" s="14">
        <f>'May 28'!H2</f>
        <v>118.03389343743601</v>
      </c>
      <c r="O2" s="14">
        <v>17.435595774162696</v>
      </c>
      <c r="P2" s="14"/>
      <c r="Q2" s="14"/>
      <c r="R2" s="14">
        <v>650</v>
      </c>
      <c r="S2" s="14">
        <v>50</v>
      </c>
      <c r="T2" s="14">
        <v>159</v>
      </c>
      <c r="U2" s="14">
        <v>38</v>
      </c>
      <c r="V2" s="14">
        <v>306</v>
      </c>
      <c r="W2" s="14">
        <v>180</v>
      </c>
      <c r="X2" s="14"/>
      <c r="Y2" s="14">
        <f>'June 8'!H2</f>
        <v>215.23010941780427</v>
      </c>
      <c r="Z2" s="14">
        <f>'June 9'!H2</f>
        <v>531.55620587102544</v>
      </c>
      <c r="AA2" s="14">
        <v>26.153393661243999</v>
      </c>
      <c r="AB2" s="14">
        <v>649.58448257328337</v>
      </c>
      <c r="AC2" s="14">
        <v>630.89816927932202</v>
      </c>
      <c r="AD2" s="14">
        <v>30.901132665324742</v>
      </c>
      <c r="AE2" s="14"/>
      <c r="AF2" s="14">
        <v>15.297058540778357</v>
      </c>
      <c r="AG2" s="14">
        <f>'June 16'!H2</f>
        <v>1606.7980582512539</v>
      </c>
      <c r="AH2" s="14">
        <v>219.31712199461302</v>
      </c>
      <c r="AI2" s="27">
        <f>'June 17'!H2</f>
        <v>155.40270267920053</v>
      </c>
      <c r="AJ2" s="27">
        <v>8.4852813742385695</v>
      </c>
      <c r="AK2" s="14">
        <v>1304.240008587376</v>
      </c>
      <c r="AL2" s="14">
        <v>23.323807579381199</v>
      </c>
      <c r="AM2" s="14"/>
      <c r="AN2" s="14">
        <f>'June 22'!H2</f>
        <v>12</v>
      </c>
      <c r="AO2" s="14">
        <v>94.741754258616126</v>
      </c>
      <c r="AP2" s="14">
        <v>44.407206622349037</v>
      </c>
      <c r="AQ2" s="14">
        <v>34.641016151377549</v>
      </c>
      <c r="AR2" s="14">
        <v>1253.2278324390975</v>
      </c>
      <c r="AS2" s="14">
        <v>1020.6850640623676</v>
      </c>
      <c r="AT2" s="14">
        <v>113.99122773266369</v>
      </c>
      <c r="AU2" s="14">
        <v>77.588658965083326</v>
      </c>
      <c r="AV2" s="14">
        <v>7.4161984870956639</v>
      </c>
      <c r="AW2" s="14">
        <v>501</v>
      </c>
      <c r="AX2" s="14">
        <v>50</v>
      </c>
      <c r="AY2" s="14"/>
      <c r="AZ2" s="14"/>
      <c r="BA2" s="14"/>
      <c r="BB2" s="14">
        <v>552</v>
      </c>
      <c r="BC2" s="14">
        <v>2192</v>
      </c>
      <c r="BD2" s="14">
        <v>338</v>
      </c>
      <c r="BE2" s="14">
        <v>266</v>
      </c>
      <c r="BF2" s="14">
        <v>53</v>
      </c>
      <c r="BG2" s="14"/>
      <c r="BH2" s="14"/>
      <c r="BI2" s="14">
        <v>2420</v>
      </c>
      <c r="BJ2" s="14">
        <v>48</v>
      </c>
      <c r="BK2" s="14">
        <v>365</v>
      </c>
      <c r="BL2" s="14">
        <v>474</v>
      </c>
      <c r="BM2" s="14">
        <v>26</v>
      </c>
      <c r="BN2" s="14"/>
      <c r="BO2" s="14"/>
      <c r="BP2" s="14">
        <v>153</v>
      </c>
      <c r="BQ2" s="14">
        <v>271</v>
      </c>
      <c r="BR2" s="14">
        <v>36</v>
      </c>
      <c r="BS2" s="14">
        <v>33</v>
      </c>
      <c r="BT2" s="14">
        <v>22</v>
      </c>
      <c r="BU2" s="14"/>
      <c r="BV2" s="14"/>
      <c r="BW2" s="14">
        <v>246</v>
      </c>
      <c r="BX2" s="14">
        <v>167.91069054708822</v>
      </c>
      <c r="BY2" s="14">
        <v>32</v>
      </c>
      <c r="BZ2" s="14">
        <v>54</v>
      </c>
      <c r="CA2" s="14">
        <v>54</v>
      </c>
      <c r="CB2" s="14"/>
      <c r="CC2" s="14"/>
      <c r="CD2" s="14">
        <v>410</v>
      </c>
      <c r="CE2" s="14">
        <v>13</v>
      </c>
      <c r="CF2" s="14">
        <v>31</v>
      </c>
      <c r="CG2" s="14">
        <v>90</v>
      </c>
      <c r="CH2" s="14">
        <v>39</v>
      </c>
      <c r="CI2" s="14"/>
      <c r="CJ2" s="14"/>
      <c r="CK2" s="14">
        <v>121</v>
      </c>
      <c r="CL2" s="14">
        <v>58</v>
      </c>
      <c r="CM2" s="14">
        <v>248.1854145593573</v>
      </c>
      <c r="CN2" s="14">
        <v>21</v>
      </c>
      <c r="CO2" s="14">
        <v>36</v>
      </c>
      <c r="CP2" s="14"/>
      <c r="CQ2" s="14"/>
      <c r="CR2" s="14">
        <v>15</v>
      </c>
      <c r="CS2" s="14">
        <v>37</v>
      </c>
      <c r="CT2" s="14">
        <v>74</v>
      </c>
      <c r="CU2" s="14">
        <v>6</v>
      </c>
      <c r="CV2" s="14">
        <v>15</v>
      </c>
      <c r="CW2" s="14"/>
      <c r="CX2" s="14"/>
      <c r="CY2" s="14">
        <v>76</v>
      </c>
      <c r="CZ2" s="14">
        <v>272</v>
      </c>
      <c r="DA2" s="14">
        <v>202</v>
      </c>
      <c r="DB2" s="14">
        <v>86</v>
      </c>
      <c r="DC2" s="14">
        <v>99</v>
      </c>
      <c r="DD2" s="14"/>
      <c r="DE2" s="14"/>
      <c r="DF2" s="14">
        <v>185</v>
      </c>
      <c r="DG2" s="14">
        <v>2</v>
      </c>
      <c r="DH2" s="14">
        <v>25</v>
      </c>
      <c r="DI2" s="14">
        <v>18</v>
      </c>
      <c r="DJ2" s="14">
        <v>1129</v>
      </c>
      <c r="DK2" s="14">
        <v>309</v>
      </c>
      <c r="DL2" s="14">
        <v>7</v>
      </c>
      <c r="DM2" s="14"/>
      <c r="DN2" s="14">
        <v>5</v>
      </c>
      <c r="DO2" s="14">
        <v>2048</v>
      </c>
      <c r="DP2" s="14"/>
      <c r="DQ2" s="14"/>
      <c r="DR2" s="14"/>
      <c r="DS2" s="14"/>
      <c r="DT2" s="14">
        <v>9</v>
      </c>
      <c r="DU2" s="14"/>
      <c r="DV2" s="14">
        <v>4</v>
      </c>
      <c r="DW2" s="14"/>
      <c r="DX2" s="14">
        <v>579</v>
      </c>
      <c r="DY2" s="14"/>
      <c r="DZ2" s="14"/>
      <c r="EA2" s="14"/>
      <c r="EB2" s="14"/>
      <c r="EC2" s="14"/>
      <c r="ED2" s="14"/>
      <c r="EE2" s="14"/>
      <c r="EF2" s="14"/>
      <c r="EG2" s="14"/>
    </row>
    <row r="3" spans="1:137" x14ac:dyDescent="0.2">
      <c r="A3" s="4" t="s">
        <v>541</v>
      </c>
      <c r="B3" s="18">
        <f t="shared" ref="B3:B13" si="0">(COUNTIF(D3:DL3,"&gt;235"))</f>
        <v>20</v>
      </c>
      <c r="C3" s="19"/>
      <c r="D3" s="14"/>
      <c r="E3" s="14">
        <v>77.711003081931707</v>
      </c>
      <c r="F3" s="14">
        <v>1129</v>
      </c>
      <c r="G3" s="14">
        <v>35</v>
      </c>
      <c r="H3" s="14">
        <v>11</v>
      </c>
      <c r="I3" s="14"/>
      <c r="J3" s="14"/>
      <c r="K3" s="14"/>
      <c r="L3" s="14">
        <v>191</v>
      </c>
      <c r="M3" s="14">
        <v>8</v>
      </c>
      <c r="N3" s="14">
        <f>'May 28'!H3</f>
        <v>24.494897427831781</v>
      </c>
      <c r="O3" s="14">
        <v>4</v>
      </c>
      <c r="P3" s="14"/>
      <c r="Q3" s="14"/>
      <c r="R3" s="14">
        <v>103</v>
      </c>
      <c r="S3" s="14">
        <v>712</v>
      </c>
      <c r="T3" s="14">
        <v>32</v>
      </c>
      <c r="U3" s="14">
        <v>198</v>
      </c>
      <c r="V3" s="14">
        <v>1855</v>
      </c>
      <c r="W3" s="14">
        <v>49</v>
      </c>
      <c r="X3" s="14"/>
      <c r="Y3" s="14">
        <f>'June 8'!H3</f>
        <v>1</v>
      </c>
      <c r="Z3" s="14">
        <f>'June 9'!H3</f>
        <v>40.124805295477756</v>
      </c>
      <c r="AA3" s="14">
        <v>6.7082039324993685</v>
      </c>
      <c r="AB3" s="14">
        <v>149.58275301651588</v>
      </c>
      <c r="AC3" s="14">
        <v>28.923519841125838</v>
      </c>
      <c r="AD3" s="14"/>
      <c r="AE3" s="14"/>
      <c r="AF3" s="14">
        <v>3</v>
      </c>
      <c r="AG3" s="14">
        <f>'June 16'!H3</f>
        <v>182.16476058777118</v>
      </c>
      <c r="AH3" s="14">
        <v>21.330729007701539</v>
      </c>
      <c r="AI3" s="27">
        <f>'June 17'!H3</f>
        <v>134.6291201783626</v>
      </c>
      <c r="AJ3" s="14">
        <v>28.530685235374207</v>
      </c>
      <c r="AK3" s="14">
        <v>41.42463035441596</v>
      </c>
      <c r="AL3" s="14">
        <v>0</v>
      </c>
      <c r="AM3" s="14"/>
      <c r="AN3" s="14">
        <f>'June 22'!H3</f>
        <v>3.4641016151377548</v>
      </c>
      <c r="AO3" s="14">
        <v>728.60002744990311</v>
      </c>
      <c r="AP3" s="14">
        <v>105.16653460107928</v>
      </c>
      <c r="AQ3" s="14">
        <v>25.298221281347033</v>
      </c>
      <c r="AR3" s="14">
        <v>358.5219658542556</v>
      </c>
      <c r="AS3" s="14">
        <v>93.397002093214994</v>
      </c>
      <c r="AT3" s="14"/>
      <c r="AU3" s="14">
        <v>114.60802764204607</v>
      </c>
      <c r="AV3" s="14">
        <v>20.396078054371138</v>
      </c>
      <c r="AW3" s="14">
        <v>107</v>
      </c>
      <c r="AX3" s="14">
        <v>18</v>
      </c>
      <c r="AY3" s="14"/>
      <c r="AZ3" s="14"/>
      <c r="BA3" s="14"/>
      <c r="BB3" s="14">
        <v>86</v>
      </c>
      <c r="BC3" s="14">
        <v>957</v>
      </c>
      <c r="BD3" s="14">
        <v>188</v>
      </c>
      <c r="BE3" s="14">
        <v>101</v>
      </c>
      <c r="BF3" s="14">
        <v>32</v>
      </c>
      <c r="BG3" s="14"/>
      <c r="BH3" s="14"/>
      <c r="BI3" s="14">
        <v>53.916602266834275</v>
      </c>
      <c r="BJ3" s="14">
        <v>40</v>
      </c>
      <c r="BK3" s="14">
        <v>366</v>
      </c>
      <c r="BL3" s="14">
        <v>290</v>
      </c>
      <c r="BM3" s="14">
        <v>163</v>
      </c>
      <c r="BN3" s="14"/>
      <c r="BO3" s="14"/>
      <c r="BP3" s="14">
        <v>37</v>
      </c>
      <c r="BQ3" s="14">
        <v>595</v>
      </c>
      <c r="BR3" s="14">
        <v>199</v>
      </c>
      <c r="BS3" s="14">
        <v>123</v>
      </c>
      <c r="BT3" s="14">
        <v>116</v>
      </c>
      <c r="BU3" s="14"/>
      <c r="BV3" s="14"/>
      <c r="BW3" s="14">
        <v>579</v>
      </c>
      <c r="BX3" s="14">
        <v>241.82431639518808</v>
      </c>
      <c r="BY3" s="14">
        <v>88</v>
      </c>
      <c r="BZ3" s="14">
        <v>50</v>
      </c>
      <c r="CA3" s="14">
        <v>106</v>
      </c>
      <c r="CB3" s="14"/>
      <c r="CC3" s="14"/>
      <c r="CD3" s="14">
        <v>305</v>
      </c>
      <c r="CE3" s="14">
        <v>213</v>
      </c>
      <c r="CF3" s="14">
        <v>26</v>
      </c>
      <c r="CG3" s="14">
        <v>1021</v>
      </c>
      <c r="CH3" s="14">
        <v>73</v>
      </c>
      <c r="CI3" s="14"/>
      <c r="CJ3" s="14"/>
      <c r="CK3" s="14">
        <v>65</v>
      </c>
      <c r="CL3" s="14">
        <v>580</v>
      </c>
      <c r="CM3" s="14">
        <v>391.96811094781685</v>
      </c>
      <c r="CN3" s="14">
        <v>101</v>
      </c>
      <c r="CO3" s="14">
        <v>83</v>
      </c>
      <c r="CP3" s="14"/>
      <c r="CQ3" s="14"/>
      <c r="CR3" s="14">
        <v>53</v>
      </c>
      <c r="CS3" s="14">
        <v>23</v>
      </c>
      <c r="CT3" s="14">
        <v>3</v>
      </c>
      <c r="CU3" s="14">
        <v>28</v>
      </c>
      <c r="CV3" s="14">
        <v>11</v>
      </c>
      <c r="CW3" s="14"/>
      <c r="CX3" s="14"/>
      <c r="CY3" s="14">
        <v>59</v>
      </c>
      <c r="CZ3" s="14">
        <v>402</v>
      </c>
      <c r="DA3" s="14">
        <v>37</v>
      </c>
      <c r="DB3" s="14">
        <v>93</v>
      </c>
      <c r="DC3" s="14">
        <v>107</v>
      </c>
      <c r="DD3" s="14"/>
      <c r="DE3" s="14"/>
      <c r="DF3" s="14">
        <v>401</v>
      </c>
      <c r="DG3" s="14">
        <v>20</v>
      </c>
      <c r="DH3" s="14">
        <v>286</v>
      </c>
      <c r="DI3" s="14">
        <v>252</v>
      </c>
      <c r="DJ3" s="14">
        <v>1756</v>
      </c>
      <c r="DK3" s="14">
        <v>226</v>
      </c>
      <c r="DL3" s="14"/>
      <c r="DM3" s="14"/>
      <c r="DN3" s="14">
        <v>15</v>
      </c>
      <c r="DO3" s="14">
        <v>2420</v>
      </c>
      <c r="DP3" s="14"/>
      <c r="DQ3" s="14"/>
      <c r="DR3" s="14"/>
      <c r="DS3" s="14"/>
      <c r="DT3" s="14">
        <v>41</v>
      </c>
      <c r="DU3" s="14"/>
      <c r="DV3" s="14">
        <v>18</v>
      </c>
      <c r="DW3" s="14"/>
      <c r="DX3" s="14">
        <v>16</v>
      </c>
      <c r="DY3" s="14"/>
      <c r="DZ3" s="14"/>
      <c r="EA3" s="14"/>
      <c r="EB3" s="14"/>
      <c r="EC3" s="14"/>
      <c r="ED3" s="14"/>
      <c r="EE3" s="14"/>
      <c r="EF3" s="14"/>
      <c r="EG3" s="14"/>
    </row>
    <row r="4" spans="1:137" x14ac:dyDescent="0.2">
      <c r="A4" s="4" t="s">
        <v>542</v>
      </c>
      <c r="B4" s="18">
        <f t="shared" si="0"/>
        <v>15</v>
      </c>
      <c r="C4" s="19"/>
      <c r="D4" s="14"/>
      <c r="E4" s="14">
        <v>487.29457210192692</v>
      </c>
      <c r="F4" s="14">
        <v>13</v>
      </c>
      <c r="G4" s="14">
        <v>76</v>
      </c>
      <c r="H4" s="14">
        <v>54</v>
      </c>
      <c r="I4" s="14"/>
      <c r="J4" s="14"/>
      <c r="K4" s="14"/>
      <c r="L4" s="14">
        <v>31</v>
      </c>
      <c r="M4" s="14">
        <v>225</v>
      </c>
      <c r="N4" s="14">
        <f>'May 28'!H4</f>
        <v>398.46580781793563</v>
      </c>
      <c r="O4" s="14">
        <v>6.9282032302755097</v>
      </c>
      <c r="P4" s="14"/>
      <c r="Q4" s="14"/>
      <c r="R4" s="14">
        <v>72</v>
      </c>
      <c r="S4" s="14">
        <v>309</v>
      </c>
      <c r="T4" s="14">
        <v>85</v>
      </c>
      <c r="U4" s="14">
        <v>207</v>
      </c>
      <c r="V4" s="14">
        <v>488</v>
      </c>
      <c r="W4" s="14">
        <v>24</v>
      </c>
      <c r="X4" s="14"/>
      <c r="Y4" s="14">
        <f>'June 8'!H4</f>
        <v>15.811388300841896</v>
      </c>
      <c r="Z4" s="14">
        <f>'June 9'!H4</f>
        <v>15.491933384829668</v>
      </c>
      <c r="AA4" s="14">
        <v>12</v>
      </c>
      <c r="AB4" s="14">
        <v>258.03488136296613</v>
      </c>
      <c r="AC4" s="14">
        <v>61.738156759009257</v>
      </c>
      <c r="AD4" s="14"/>
      <c r="AE4" s="14"/>
      <c r="AF4" s="14">
        <v>3.3166247903554003</v>
      </c>
      <c r="AG4" s="14">
        <f>'June 16'!H4</f>
        <v>104.31203190428226</v>
      </c>
      <c r="AH4" s="14">
        <v>1236.6163511776808</v>
      </c>
      <c r="AI4" s="27">
        <f>'June 17'!H4</f>
        <v>10.392304845413264</v>
      </c>
      <c r="AJ4" s="14">
        <v>183.6164480649814</v>
      </c>
      <c r="AK4" s="14">
        <v>324.44414003029851</v>
      </c>
      <c r="AL4" s="14">
        <v>13.416407864998739</v>
      </c>
      <c r="AM4" s="14"/>
      <c r="AN4" s="14">
        <f>'June 22'!H4</f>
        <v>3.4641016151377548</v>
      </c>
      <c r="AO4" s="14">
        <v>82.26785520481252</v>
      </c>
      <c r="AP4" s="14">
        <v>32.171415884290823</v>
      </c>
      <c r="AQ4" s="14">
        <v>47.370877129308042</v>
      </c>
      <c r="AR4" s="14">
        <v>294.9728801093417</v>
      </c>
      <c r="AS4" s="14">
        <v>90.498618773990117</v>
      </c>
      <c r="AT4" s="14"/>
      <c r="AU4" s="14">
        <v>9.4868329805051381</v>
      </c>
      <c r="AV4" s="14">
        <v>208.49460424672858</v>
      </c>
      <c r="AW4" s="14">
        <v>150</v>
      </c>
      <c r="AX4" s="14">
        <v>45</v>
      </c>
      <c r="AY4" s="14"/>
      <c r="AZ4" s="14"/>
      <c r="BA4" s="14"/>
      <c r="BB4" s="14">
        <v>22</v>
      </c>
      <c r="BC4" s="14">
        <v>2420</v>
      </c>
      <c r="BD4" s="14">
        <v>75</v>
      </c>
      <c r="BE4" s="14">
        <v>214</v>
      </c>
      <c r="BF4" s="14">
        <v>69</v>
      </c>
      <c r="BG4" s="14"/>
      <c r="BH4" s="14"/>
      <c r="BI4" s="14">
        <v>1201.5914447098894</v>
      </c>
      <c r="BJ4" s="14">
        <v>109</v>
      </c>
      <c r="BK4" s="14">
        <v>111</v>
      </c>
      <c r="BL4" s="14">
        <v>126</v>
      </c>
      <c r="BM4" s="14">
        <v>28</v>
      </c>
      <c r="BN4" s="14"/>
      <c r="BO4" s="14"/>
      <c r="BP4" s="14">
        <v>502</v>
      </c>
      <c r="BQ4" s="14">
        <v>956</v>
      </c>
      <c r="BR4" s="14">
        <v>47</v>
      </c>
      <c r="BS4" s="14">
        <v>50</v>
      </c>
      <c r="BT4" s="14">
        <v>97</v>
      </c>
      <c r="BU4" s="14"/>
      <c r="BV4" s="14"/>
      <c r="BW4" s="14">
        <v>188</v>
      </c>
      <c r="BX4" s="14">
        <v>35.071355833500363</v>
      </c>
      <c r="BY4" s="14">
        <v>12</v>
      </c>
      <c r="BZ4" s="14">
        <v>198</v>
      </c>
      <c r="CA4" s="14">
        <v>114</v>
      </c>
      <c r="CB4" s="14"/>
      <c r="CC4" s="14"/>
      <c r="CD4" s="14">
        <v>188</v>
      </c>
      <c r="CE4" s="14">
        <v>110</v>
      </c>
      <c r="CF4" s="14">
        <v>176</v>
      </c>
      <c r="CG4" s="14">
        <v>75</v>
      </c>
      <c r="CH4" s="14">
        <v>35</v>
      </c>
      <c r="CI4" s="14"/>
      <c r="CJ4" s="14"/>
      <c r="CK4" s="14">
        <v>125</v>
      </c>
      <c r="CL4" s="14">
        <v>144</v>
      </c>
      <c r="CM4" s="14">
        <v>247.20436889343199</v>
      </c>
      <c r="CN4" s="14">
        <v>30</v>
      </c>
      <c r="CO4" s="14">
        <v>230</v>
      </c>
      <c r="CP4" s="14"/>
      <c r="CQ4" s="14"/>
      <c r="CR4" s="14">
        <v>49</v>
      </c>
      <c r="CS4" s="14">
        <v>15</v>
      </c>
      <c r="CT4" s="14">
        <v>5</v>
      </c>
      <c r="CU4" s="14">
        <v>33</v>
      </c>
      <c r="CV4" s="14">
        <v>44</v>
      </c>
      <c r="CW4" s="14"/>
      <c r="CX4" s="14"/>
      <c r="CY4" s="14">
        <v>83</v>
      </c>
      <c r="CZ4" s="14">
        <v>23</v>
      </c>
      <c r="DA4" s="14">
        <v>37</v>
      </c>
      <c r="DB4" s="14">
        <v>15</v>
      </c>
      <c r="DC4" s="14">
        <v>21</v>
      </c>
      <c r="DD4" s="14"/>
      <c r="DE4" s="14"/>
      <c r="DF4" s="14">
        <v>41</v>
      </c>
      <c r="DG4" s="14">
        <v>170</v>
      </c>
      <c r="DH4" s="14">
        <v>11</v>
      </c>
      <c r="DI4" s="14">
        <v>45</v>
      </c>
      <c r="DJ4" s="14">
        <v>488</v>
      </c>
      <c r="DK4" s="14">
        <v>366</v>
      </c>
      <c r="DL4" s="14">
        <v>7</v>
      </c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</row>
    <row r="5" spans="1:137" x14ac:dyDescent="0.2">
      <c r="A5" s="4" t="s">
        <v>543</v>
      </c>
      <c r="B5" s="18">
        <f t="shared" si="0"/>
        <v>12</v>
      </c>
      <c r="C5" s="19"/>
      <c r="D5" s="14"/>
      <c r="E5" s="14">
        <v>62.257529665093536</v>
      </c>
      <c r="F5" s="14">
        <v>818</v>
      </c>
      <c r="G5" s="14">
        <v>9</v>
      </c>
      <c r="H5" s="14">
        <v>9</v>
      </c>
      <c r="I5" s="14"/>
      <c r="J5" s="14"/>
      <c r="K5" s="14"/>
      <c r="L5" s="14">
        <v>96</v>
      </c>
      <c r="M5" s="14">
        <v>28</v>
      </c>
      <c r="N5" s="14">
        <f>'May 28'!H5</f>
        <v>22.803508501982758</v>
      </c>
      <c r="O5" s="14">
        <v>9.59166304662544</v>
      </c>
      <c r="P5" s="14"/>
      <c r="Q5" s="14"/>
      <c r="R5" s="14">
        <v>435</v>
      </c>
      <c r="S5" s="14">
        <v>129</v>
      </c>
      <c r="T5" s="14">
        <v>337</v>
      </c>
      <c r="U5" s="14">
        <v>6</v>
      </c>
      <c r="V5" s="14">
        <v>43</v>
      </c>
      <c r="W5" s="14"/>
      <c r="X5" s="14"/>
      <c r="Y5" s="14">
        <f>'June 8'!H5</f>
        <v>2.8284271247461898</v>
      </c>
      <c r="Z5" s="14">
        <f>'June 9'!H5</f>
        <v>18.973665961010276</v>
      </c>
      <c r="AA5" s="14">
        <v>8.4852813742385695</v>
      </c>
      <c r="AB5" s="14">
        <v>272.63161958951133</v>
      </c>
      <c r="AC5" s="14">
        <v>56.07245312985691</v>
      </c>
      <c r="AD5" s="14"/>
      <c r="AE5" s="14"/>
      <c r="AF5" s="14">
        <v>5.196152422706632</v>
      </c>
      <c r="AG5" s="14">
        <f>'June 16'!H5</f>
        <v>1.4142135623730949</v>
      </c>
      <c r="AH5" s="14">
        <v>204.3526363911169</v>
      </c>
      <c r="AI5" s="27">
        <f>'June 17'!H5</f>
        <v>4.2426406871192848</v>
      </c>
      <c r="AJ5" s="14">
        <v>56.02677931132574</v>
      </c>
      <c r="AK5" s="14">
        <v>20.90454496036687</v>
      </c>
      <c r="AL5" s="14">
        <v>0</v>
      </c>
      <c r="AM5" s="14"/>
      <c r="AN5" s="14">
        <f>'June 22'!H5</f>
        <v>7.745966692414834</v>
      </c>
      <c r="AO5" s="14">
        <v>16.970562748477143</v>
      </c>
      <c r="AP5" s="14">
        <v>79.812279756939631</v>
      </c>
      <c r="AQ5" s="14">
        <v>2420</v>
      </c>
      <c r="AR5" s="14">
        <v>18.73499399519519</v>
      </c>
      <c r="AS5" s="14"/>
      <c r="AT5" s="14"/>
      <c r="AU5" s="14">
        <v>227.51922995650284</v>
      </c>
      <c r="AV5" s="14">
        <v>74.458041875945113</v>
      </c>
      <c r="AW5" s="14">
        <v>18</v>
      </c>
      <c r="AX5" s="14">
        <v>14</v>
      </c>
      <c r="AY5" s="14"/>
      <c r="AZ5" s="14"/>
      <c r="BA5" s="14"/>
      <c r="BB5" s="14">
        <v>257</v>
      </c>
      <c r="BC5" s="14">
        <v>1448</v>
      </c>
      <c r="BD5" s="14">
        <v>90</v>
      </c>
      <c r="BE5" s="14">
        <v>31</v>
      </c>
      <c r="BF5" s="14">
        <v>85</v>
      </c>
      <c r="BG5" s="14"/>
      <c r="BH5" s="14"/>
      <c r="BI5" s="14">
        <v>8.6602540378443855</v>
      </c>
      <c r="BJ5" s="14">
        <v>40</v>
      </c>
      <c r="BK5" s="14">
        <v>89</v>
      </c>
      <c r="BL5" s="14">
        <v>144</v>
      </c>
      <c r="BM5" s="14">
        <v>7</v>
      </c>
      <c r="BN5" s="14"/>
      <c r="BO5" s="14"/>
      <c r="BP5" s="14">
        <v>260</v>
      </c>
      <c r="BQ5" s="14">
        <v>12</v>
      </c>
      <c r="BR5" s="14">
        <v>45</v>
      </c>
      <c r="BS5" s="14">
        <v>41</v>
      </c>
      <c r="BT5" s="14">
        <v>187</v>
      </c>
      <c r="BU5" s="14"/>
      <c r="BV5" s="14"/>
      <c r="BW5" s="14">
        <v>132</v>
      </c>
      <c r="BX5" s="14">
        <v>283.82388905798598</v>
      </c>
      <c r="BY5" s="14">
        <v>153</v>
      </c>
      <c r="BZ5" s="14">
        <v>21</v>
      </c>
      <c r="CA5" s="14">
        <v>38</v>
      </c>
      <c r="CB5" s="14"/>
      <c r="CC5" s="14"/>
      <c r="CD5" s="14">
        <v>26</v>
      </c>
      <c r="CE5" s="14">
        <v>5</v>
      </c>
      <c r="CF5" s="14">
        <v>31</v>
      </c>
      <c r="CG5" s="14">
        <v>60</v>
      </c>
      <c r="CH5" s="14">
        <v>49</v>
      </c>
      <c r="CI5" s="14"/>
      <c r="CJ5" s="14"/>
      <c r="CK5" s="14">
        <v>77</v>
      </c>
      <c r="CL5" s="14">
        <v>7</v>
      </c>
      <c r="CM5" s="14">
        <v>23.664319132398461</v>
      </c>
      <c r="CN5" s="14">
        <v>29</v>
      </c>
      <c r="CO5" s="14">
        <v>31</v>
      </c>
      <c r="CP5" s="14"/>
      <c r="CQ5" s="14"/>
      <c r="CR5" s="14">
        <v>49</v>
      </c>
      <c r="CS5" s="14">
        <v>192</v>
      </c>
      <c r="CT5" s="14">
        <v>738</v>
      </c>
      <c r="CU5" s="14">
        <v>483</v>
      </c>
      <c r="CV5" s="14">
        <v>604</v>
      </c>
      <c r="CW5" s="14">
        <v>69</v>
      </c>
      <c r="CX5" s="14"/>
      <c r="CY5" s="14">
        <v>143</v>
      </c>
      <c r="CZ5" s="14">
        <v>31</v>
      </c>
      <c r="DA5" s="14">
        <v>35</v>
      </c>
      <c r="DB5" s="14">
        <v>75</v>
      </c>
      <c r="DC5" s="14">
        <v>23</v>
      </c>
      <c r="DD5" s="14"/>
      <c r="DE5" s="14"/>
      <c r="DF5" s="14">
        <v>75</v>
      </c>
      <c r="DG5" s="14">
        <v>26</v>
      </c>
      <c r="DH5" s="14">
        <v>171</v>
      </c>
      <c r="DI5" s="14">
        <v>83</v>
      </c>
      <c r="DJ5" s="14">
        <v>118</v>
      </c>
      <c r="DK5" s="14"/>
      <c r="DL5" s="14"/>
      <c r="DM5" s="14"/>
      <c r="DN5" s="14">
        <v>201</v>
      </c>
      <c r="DO5" s="14">
        <v>223</v>
      </c>
      <c r="DP5" s="14"/>
      <c r="DQ5" s="14"/>
      <c r="DR5" s="14"/>
      <c r="DS5" s="14"/>
      <c r="DT5" s="14">
        <v>65</v>
      </c>
      <c r="DU5" s="14"/>
      <c r="DV5" s="14">
        <v>15</v>
      </c>
      <c r="DW5" s="14"/>
      <c r="DX5" s="14">
        <v>1607</v>
      </c>
      <c r="DY5" s="14"/>
      <c r="DZ5" s="14"/>
      <c r="EA5" s="14"/>
      <c r="EB5" s="14"/>
      <c r="EC5" s="14"/>
      <c r="ED5" s="14"/>
      <c r="EE5" s="14"/>
      <c r="EF5" s="14"/>
      <c r="EG5" s="14"/>
    </row>
    <row r="6" spans="1:137" x14ac:dyDescent="0.2">
      <c r="A6" s="4" t="s">
        <v>544</v>
      </c>
      <c r="B6" s="18">
        <f t="shared" si="0"/>
        <v>5</v>
      </c>
      <c r="C6" s="19"/>
      <c r="D6" s="14"/>
      <c r="E6" s="14">
        <v>47.349762407006864</v>
      </c>
      <c r="F6" s="14">
        <v>31</v>
      </c>
      <c r="G6" s="14">
        <v>230</v>
      </c>
      <c r="H6" s="14">
        <v>14</v>
      </c>
      <c r="I6" s="14"/>
      <c r="J6" s="14"/>
      <c r="K6" s="14"/>
      <c r="L6" s="14">
        <v>73</v>
      </c>
      <c r="M6" s="14">
        <v>5</v>
      </c>
      <c r="N6" s="14">
        <f>'May 28'!H6</f>
        <v>2.8284271247461898</v>
      </c>
      <c r="O6" s="14">
        <v>2.2360679774997898</v>
      </c>
      <c r="P6" s="14"/>
      <c r="Q6" s="14"/>
      <c r="R6" s="14">
        <v>129</v>
      </c>
      <c r="S6" s="14">
        <v>47</v>
      </c>
      <c r="T6" s="14">
        <v>108</v>
      </c>
      <c r="U6" s="14">
        <v>2</v>
      </c>
      <c r="V6" s="14">
        <v>387</v>
      </c>
      <c r="W6" s="14">
        <v>39</v>
      </c>
      <c r="X6" s="14"/>
      <c r="Y6" s="14">
        <f>'June 8'!H6</f>
        <v>1</v>
      </c>
      <c r="Z6" s="14">
        <f>'June 9'!H6</f>
        <v>22.203603311174518</v>
      </c>
      <c r="AA6" s="14">
        <v>4.4721359549995787</v>
      </c>
      <c r="AB6" s="14">
        <v>45.891175622335062</v>
      </c>
      <c r="AC6" s="14">
        <v>75.200132978605822</v>
      </c>
      <c r="AD6" s="14"/>
      <c r="AE6" s="14"/>
      <c r="AF6" s="14">
        <v>1.4142135623730949</v>
      </c>
      <c r="AG6" s="14">
        <f>'June 16'!H6</f>
        <v>34.942810419312295</v>
      </c>
      <c r="AH6" s="14">
        <v>169.68205562168328</v>
      </c>
      <c r="AI6" s="27">
        <f>'June 17'!H6</f>
        <v>3.1622776601683795</v>
      </c>
      <c r="AJ6" s="14">
        <v>113.84199576606161</v>
      </c>
      <c r="AK6" s="14">
        <v>36.276714294434115</v>
      </c>
      <c r="AL6" s="14">
        <v>0</v>
      </c>
      <c r="AM6" s="14"/>
      <c r="AN6" s="14">
        <f>'June 22'!H6</f>
        <v>2.6457513110645907</v>
      </c>
      <c r="AO6" s="14">
        <v>26.267851073127389</v>
      </c>
      <c r="AP6" s="14">
        <v>9.7979589711327115</v>
      </c>
      <c r="AQ6" s="14">
        <v>85.697141142514184</v>
      </c>
      <c r="AR6" s="14">
        <v>8.831760866327846</v>
      </c>
      <c r="AS6" s="14"/>
      <c r="AT6" s="14"/>
      <c r="AU6" s="14">
        <v>27.422618401604179</v>
      </c>
      <c r="AV6" s="14">
        <v>1</v>
      </c>
      <c r="AW6" s="14">
        <v>71</v>
      </c>
      <c r="AX6" s="14">
        <v>16</v>
      </c>
      <c r="AY6" s="14"/>
      <c r="AZ6" s="14"/>
      <c r="BA6" s="14"/>
      <c r="BB6" s="14">
        <v>17</v>
      </c>
      <c r="BC6" s="14">
        <v>488</v>
      </c>
      <c r="BD6" s="14">
        <v>93</v>
      </c>
      <c r="BE6" s="14">
        <v>17</v>
      </c>
      <c r="BF6" s="14">
        <v>38</v>
      </c>
      <c r="BG6" s="14"/>
      <c r="BH6" s="14"/>
      <c r="BI6" s="14">
        <v>151.95723082499239</v>
      </c>
      <c r="BJ6" s="14">
        <v>10</v>
      </c>
      <c r="BK6" s="14">
        <v>86</v>
      </c>
      <c r="BL6" s="14">
        <v>266</v>
      </c>
      <c r="BM6" s="14">
        <v>123</v>
      </c>
      <c r="BN6" s="14"/>
      <c r="BO6" s="14"/>
      <c r="BP6" s="14">
        <v>6</v>
      </c>
      <c r="BQ6" s="14">
        <v>37</v>
      </c>
      <c r="BR6" s="14">
        <v>18</v>
      </c>
      <c r="BS6" s="14">
        <v>11</v>
      </c>
      <c r="BT6" s="14">
        <v>70</v>
      </c>
      <c r="BU6" s="14"/>
      <c r="BV6" s="14"/>
      <c r="BW6" s="14">
        <v>147</v>
      </c>
      <c r="BX6" s="14">
        <v>13.674794331177345</v>
      </c>
      <c r="BY6" s="14">
        <v>5</v>
      </c>
      <c r="BZ6" s="14">
        <v>60</v>
      </c>
      <c r="CA6" s="14">
        <v>56</v>
      </c>
      <c r="CB6" s="14"/>
      <c r="CC6" s="14"/>
      <c r="CD6" s="14">
        <v>120</v>
      </c>
      <c r="CE6" s="14">
        <v>33</v>
      </c>
      <c r="CF6" s="14">
        <v>43</v>
      </c>
      <c r="CG6" s="14">
        <v>73</v>
      </c>
      <c r="CH6" s="14">
        <v>1</v>
      </c>
      <c r="CI6" s="14"/>
      <c r="CJ6" s="14"/>
      <c r="CK6" s="14">
        <v>51</v>
      </c>
      <c r="CL6" s="14">
        <v>62</v>
      </c>
      <c r="CM6" s="14">
        <v>20.493901531919196</v>
      </c>
      <c r="CN6" s="14">
        <v>9</v>
      </c>
      <c r="CO6" s="14">
        <v>17</v>
      </c>
      <c r="CP6" s="14"/>
      <c r="CQ6" s="14"/>
      <c r="CR6" s="14">
        <v>16</v>
      </c>
      <c r="CS6" s="14">
        <v>26</v>
      </c>
      <c r="CT6" s="14">
        <v>64</v>
      </c>
      <c r="CU6" s="14">
        <v>20</v>
      </c>
      <c r="CV6" s="14">
        <v>184</v>
      </c>
      <c r="CW6" s="14"/>
      <c r="CX6" s="14"/>
      <c r="CY6" s="14">
        <v>25</v>
      </c>
      <c r="CZ6" s="14">
        <v>29</v>
      </c>
      <c r="DA6" s="14">
        <v>69</v>
      </c>
      <c r="DB6" s="14">
        <v>27</v>
      </c>
      <c r="DC6" s="14">
        <v>15</v>
      </c>
      <c r="DD6" s="14"/>
      <c r="DE6" s="14"/>
      <c r="DF6" s="14">
        <v>824</v>
      </c>
      <c r="DG6" s="14">
        <v>91</v>
      </c>
      <c r="DH6" s="14">
        <v>225</v>
      </c>
      <c r="DI6" s="14">
        <v>34</v>
      </c>
      <c r="DJ6" s="14">
        <v>406</v>
      </c>
      <c r="DK6" s="14">
        <v>9</v>
      </c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</row>
    <row r="7" spans="1:137" x14ac:dyDescent="0.2">
      <c r="A7" s="4" t="s">
        <v>586</v>
      </c>
      <c r="B7" s="18">
        <f t="shared" si="0"/>
        <v>6</v>
      </c>
      <c r="C7" s="19"/>
      <c r="D7" s="14"/>
      <c r="E7" s="14">
        <v>3.4641016151377548</v>
      </c>
      <c r="F7" s="14">
        <v>613</v>
      </c>
      <c r="G7" s="14">
        <v>2</v>
      </c>
      <c r="H7" s="14">
        <v>6</v>
      </c>
      <c r="I7" s="14"/>
      <c r="J7" s="14"/>
      <c r="K7" s="14"/>
      <c r="L7" s="14">
        <v>3</v>
      </c>
      <c r="M7" s="14">
        <v>1</v>
      </c>
      <c r="N7" s="14">
        <f>'May 28'!H7</f>
        <v>3.3166247903553998</v>
      </c>
      <c r="O7" s="14">
        <v>13.784048752090222</v>
      </c>
      <c r="P7" s="14"/>
      <c r="Q7" s="14"/>
      <c r="R7" s="14">
        <v>51</v>
      </c>
      <c r="S7" s="14">
        <v>11</v>
      </c>
      <c r="T7" s="14">
        <v>13</v>
      </c>
      <c r="U7" s="14">
        <v>3</v>
      </c>
      <c r="V7" s="14">
        <v>28</v>
      </c>
      <c r="W7" s="14"/>
      <c r="X7" s="14"/>
      <c r="Y7" s="14">
        <f>'June 8'!H7</f>
        <v>2.8284271247461898</v>
      </c>
      <c r="Z7" s="14">
        <f>'June 9'!H7</f>
        <v>5.2915026221291814</v>
      </c>
      <c r="AA7" s="14">
        <v>4.4721359549995787</v>
      </c>
      <c r="AB7" s="14">
        <v>56.124860801609103</v>
      </c>
      <c r="AC7" s="14">
        <v>34.084894014797811</v>
      </c>
      <c r="AD7" s="14"/>
      <c r="AE7" s="14"/>
      <c r="AF7" s="14">
        <v>1</v>
      </c>
      <c r="AG7" s="14">
        <f>'June 16'!H7</f>
        <v>277.46531314742748</v>
      </c>
      <c r="AH7" s="14">
        <v>84.587233079230103</v>
      </c>
      <c r="AI7" s="27">
        <f>'June 17'!H7</f>
        <v>1565.3951577796579</v>
      </c>
      <c r="AJ7" s="14">
        <v>354.85912697857998</v>
      </c>
      <c r="AK7" s="14">
        <v>103.2133712267941</v>
      </c>
      <c r="AL7" s="14">
        <v>0</v>
      </c>
      <c r="AM7" s="14"/>
      <c r="AN7" s="14">
        <f>'June 22'!H7</f>
        <v>3.6055512754639896</v>
      </c>
      <c r="AO7" s="14">
        <v>16.91153452528776</v>
      </c>
      <c r="AP7" s="14">
        <v>18.439088914585778</v>
      </c>
      <c r="AQ7" s="14">
        <v>2.4494897427831779</v>
      </c>
      <c r="AR7" s="14">
        <v>102.41093691593684</v>
      </c>
      <c r="AS7" s="14"/>
      <c r="AT7" s="14"/>
      <c r="AU7" s="14">
        <v>90</v>
      </c>
      <c r="AV7" s="14">
        <v>1.7320508075688774</v>
      </c>
      <c r="AW7" s="14">
        <v>473</v>
      </c>
      <c r="AX7" s="14">
        <v>24</v>
      </c>
      <c r="AY7" s="14"/>
      <c r="AZ7" s="14"/>
      <c r="BA7" s="14"/>
      <c r="BB7" s="14"/>
      <c r="BC7" s="14"/>
      <c r="BD7" s="14"/>
      <c r="BE7" s="14"/>
      <c r="BF7" s="14">
        <v>22</v>
      </c>
      <c r="BG7" s="14"/>
      <c r="BH7" s="14"/>
      <c r="BI7" s="14">
        <v>97.938756373562356</v>
      </c>
      <c r="BJ7" s="14">
        <v>40</v>
      </c>
      <c r="BK7" s="14">
        <v>39</v>
      </c>
      <c r="BL7" s="14">
        <v>15</v>
      </c>
      <c r="BM7" s="14">
        <v>2</v>
      </c>
      <c r="BN7" s="14"/>
      <c r="BO7" s="14"/>
      <c r="BP7" s="14">
        <v>5</v>
      </c>
      <c r="BQ7" s="14">
        <v>35</v>
      </c>
      <c r="BR7" s="14">
        <v>7</v>
      </c>
      <c r="BS7" s="14">
        <v>27</v>
      </c>
      <c r="BT7" s="14">
        <v>18</v>
      </c>
      <c r="BU7" s="14"/>
      <c r="BV7" s="14"/>
      <c r="BW7" s="14">
        <v>48</v>
      </c>
      <c r="BX7" s="14">
        <v>16.613247725836146</v>
      </c>
      <c r="BY7" s="14">
        <v>44</v>
      </c>
      <c r="BZ7" s="14">
        <v>17</v>
      </c>
      <c r="CA7" s="14">
        <v>38</v>
      </c>
      <c r="CB7" s="14"/>
      <c r="CC7" s="14"/>
      <c r="CD7" s="14">
        <v>64</v>
      </c>
      <c r="CE7" s="14">
        <v>20</v>
      </c>
      <c r="CF7" s="14">
        <v>46</v>
      </c>
      <c r="CG7" s="14">
        <v>6</v>
      </c>
      <c r="CH7" s="14">
        <v>7</v>
      </c>
      <c r="CI7" s="14"/>
      <c r="CJ7" s="14"/>
      <c r="CK7" s="14">
        <v>70</v>
      </c>
      <c r="CL7" s="14">
        <v>1011</v>
      </c>
      <c r="CM7" s="14">
        <v>44.497190922573978</v>
      </c>
      <c r="CN7" s="14">
        <v>25</v>
      </c>
      <c r="CO7" s="14">
        <v>25</v>
      </c>
      <c r="CP7" s="14"/>
      <c r="CQ7" s="14"/>
      <c r="CR7" s="14">
        <v>9</v>
      </c>
      <c r="CS7" s="14">
        <v>3</v>
      </c>
      <c r="CT7" s="14">
        <v>2</v>
      </c>
      <c r="CU7" s="14">
        <v>28</v>
      </c>
      <c r="CV7" s="14">
        <v>8</v>
      </c>
      <c r="CW7" s="14"/>
      <c r="CX7" s="14"/>
      <c r="CY7" s="14">
        <v>24</v>
      </c>
      <c r="CZ7" s="14">
        <v>19</v>
      </c>
      <c r="DA7" s="14">
        <v>36</v>
      </c>
      <c r="DB7" s="14">
        <v>106</v>
      </c>
      <c r="DC7" s="14">
        <v>49</v>
      </c>
      <c r="DD7" s="14"/>
      <c r="DE7" s="14"/>
      <c r="DF7" s="14">
        <v>176</v>
      </c>
      <c r="DG7" s="14">
        <v>9</v>
      </c>
      <c r="DH7" s="14">
        <v>8</v>
      </c>
      <c r="DI7" s="14">
        <v>27</v>
      </c>
      <c r="DJ7" s="14">
        <v>25</v>
      </c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</row>
    <row r="8" spans="1:137" x14ac:dyDescent="0.2">
      <c r="A8" s="4" t="s">
        <v>573</v>
      </c>
      <c r="B8" s="18">
        <f t="shared" si="0"/>
        <v>14</v>
      </c>
      <c r="C8" s="19"/>
      <c r="D8" s="14"/>
      <c r="E8" s="14">
        <v>155.56349186104052</v>
      </c>
      <c r="F8" s="14">
        <v>380</v>
      </c>
      <c r="G8" s="14">
        <v>52</v>
      </c>
      <c r="H8" s="14">
        <v>9</v>
      </c>
      <c r="I8" s="14"/>
      <c r="J8" s="14"/>
      <c r="K8" s="14"/>
      <c r="L8" s="14">
        <v>10</v>
      </c>
      <c r="M8" s="14">
        <v>13</v>
      </c>
      <c r="N8" s="14">
        <f>'May 28'!H8</f>
        <v>39.331920878594275</v>
      </c>
      <c r="O8" s="14">
        <v>9.7467943448089631</v>
      </c>
      <c r="P8" s="14"/>
      <c r="Q8" s="14"/>
      <c r="R8" s="14">
        <v>207</v>
      </c>
      <c r="S8" s="14">
        <v>24</v>
      </c>
      <c r="T8" s="14">
        <v>21</v>
      </c>
      <c r="U8" s="14">
        <v>15</v>
      </c>
      <c r="V8" s="14">
        <v>640</v>
      </c>
      <c r="W8" s="14">
        <v>44</v>
      </c>
      <c r="X8" s="14"/>
      <c r="Y8" s="14">
        <f>'June 8'!H8</f>
        <v>4.8989794855663558</v>
      </c>
      <c r="Z8" s="14">
        <f>'June 9'!H8</f>
        <v>6.324555320336759</v>
      </c>
      <c r="AA8" s="14">
        <v>16.124515496597098</v>
      </c>
      <c r="AB8" s="14">
        <v>650.08307161469736</v>
      </c>
      <c r="AC8" s="14">
        <v>64.605030763865443</v>
      </c>
      <c r="AD8" s="14"/>
      <c r="AE8" s="14"/>
      <c r="AF8" s="14">
        <v>3.872983346207417</v>
      </c>
      <c r="AG8" s="14">
        <f>'June 16'!H8</f>
        <v>509.32111678193746</v>
      </c>
      <c r="AH8" s="14">
        <v>249.19871588754231</v>
      </c>
      <c r="AI8" s="27">
        <f>'June 17'!H8</f>
        <v>182.6636252788168</v>
      </c>
      <c r="AJ8" s="14">
        <v>156.48003067484365</v>
      </c>
      <c r="AK8" s="14">
        <v>183.8803959099501</v>
      </c>
      <c r="AL8" s="14">
        <v>0</v>
      </c>
      <c r="AM8" s="14"/>
      <c r="AN8" s="14">
        <f>'June 22'!H8</f>
        <v>7.0710678118654755</v>
      </c>
      <c r="AO8" s="14">
        <v>51.439284598446754</v>
      </c>
      <c r="AP8" s="14">
        <v>62.048368229954299</v>
      </c>
      <c r="AQ8" s="14">
        <v>58.736700622353645</v>
      </c>
      <c r="AR8" s="14">
        <v>706.915836574624</v>
      </c>
      <c r="AS8" s="14">
        <v>110.50791826833047</v>
      </c>
      <c r="AT8" s="14"/>
      <c r="AU8" s="14">
        <v>89.666047085839551</v>
      </c>
      <c r="AV8" s="14">
        <v>22.51666049839541</v>
      </c>
      <c r="AW8" s="14">
        <v>461</v>
      </c>
      <c r="AX8" s="14">
        <v>127</v>
      </c>
      <c r="AY8" s="14"/>
      <c r="AZ8" s="14"/>
      <c r="BA8" s="14"/>
      <c r="BB8" s="14">
        <v>402</v>
      </c>
      <c r="BC8" s="14">
        <v>387</v>
      </c>
      <c r="BD8" s="14">
        <v>41</v>
      </c>
      <c r="BE8" s="14">
        <v>67</v>
      </c>
      <c r="BF8" s="14">
        <v>19</v>
      </c>
      <c r="BG8" s="14"/>
      <c r="BH8" s="14"/>
      <c r="BI8" s="14">
        <v>144.62364951832737</v>
      </c>
      <c r="BJ8" s="14">
        <v>6</v>
      </c>
      <c r="BK8" s="14">
        <v>177</v>
      </c>
      <c r="BL8" s="14">
        <v>97</v>
      </c>
      <c r="BM8" s="14">
        <v>13</v>
      </c>
      <c r="BN8" s="14"/>
      <c r="BO8" s="14"/>
      <c r="BP8" s="14">
        <v>43</v>
      </c>
      <c r="BQ8" s="14">
        <v>267</v>
      </c>
      <c r="BR8" s="14">
        <v>36</v>
      </c>
      <c r="BS8" s="14">
        <v>245</v>
      </c>
      <c r="BT8" s="14">
        <v>147</v>
      </c>
      <c r="BU8" s="14"/>
      <c r="BV8" s="14"/>
      <c r="BW8" s="14">
        <v>139</v>
      </c>
      <c r="BX8" s="14">
        <v>235.80712457430124</v>
      </c>
      <c r="BY8" s="14">
        <v>28</v>
      </c>
      <c r="BZ8" s="14">
        <v>48</v>
      </c>
      <c r="CA8" s="14">
        <v>43</v>
      </c>
      <c r="CB8" s="14"/>
      <c r="CC8" s="14"/>
      <c r="CD8" s="14">
        <v>108</v>
      </c>
      <c r="CE8" s="14">
        <v>30</v>
      </c>
      <c r="CF8" s="14">
        <v>4</v>
      </c>
      <c r="CG8" s="14">
        <v>91</v>
      </c>
      <c r="CH8" s="14">
        <v>25</v>
      </c>
      <c r="CI8" s="14"/>
      <c r="CJ8" s="14"/>
      <c r="CK8" s="14">
        <v>217</v>
      </c>
      <c r="CL8" s="14">
        <v>185</v>
      </c>
      <c r="CM8" s="14">
        <v>43.243496620879313</v>
      </c>
      <c r="CN8" s="14">
        <v>19</v>
      </c>
      <c r="CO8" s="14">
        <v>22</v>
      </c>
      <c r="CP8" s="14"/>
      <c r="CQ8" s="14"/>
      <c r="CR8" s="14">
        <v>1202</v>
      </c>
      <c r="CS8" s="14">
        <v>22</v>
      </c>
      <c r="CT8" s="14">
        <v>5</v>
      </c>
      <c r="CU8" s="14">
        <v>2</v>
      </c>
      <c r="CV8" s="14">
        <v>7</v>
      </c>
      <c r="CW8" s="14"/>
      <c r="CX8" s="14"/>
      <c r="CY8" s="14">
        <v>373</v>
      </c>
      <c r="CZ8" s="14">
        <v>13</v>
      </c>
      <c r="DA8" s="14">
        <v>31</v>
      </c>
      <c r="DB8" s="14">
        <v>20</v>
      </c>
      <c r="DC8" s="14">
        <v>21</v>
      </c>
      <c r="DD8" s="14"/>
      <c r="DE8" s="14"/>
      <c r="DF8" s="14">
        <v>22</v>
      </c>
      <c r="DG8" s="14">
        <v>8</v>
      </c>
      <c r="DH8" s="14">
        <v>4</v>
      </c>
      <c r="DI8" s="14">
        <v>63</v>
      </c>
      <c r="DJ8" s="14">
        <v>26</v>
      </c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</row>
    <row r="9" spans="1:137" x14ac:dyDescent="0.2">
      <c r="A9" s="4" t="s">
        <v>569</v>
      </c>
      <c r="B9" s="18">
        <f t="shared" si="0"/>
        <v>12</v>
      </c>
      <c r="C9" s="19"/>
      <c r="D9" s="14"/>
      <c r="E9" s="14">
        <v>129.77673135042352</v>
      </c>
      <c r="F9" s="14">
        <v>554</v>
      </c>
      <c r="G9" s="14">
        <v>13</v>
      </c>
      <c r="H9" s="14">
        <v>40</v>
      </c>
      <c r="I9" s="14"/>
      <c r="J9" s="14"/>
      <c r="K9" s="14"/>
      <c r="L9" s="14">
        <v>238</v>
      </c>
      <c r="M9" s="14">
        <v>6</v>
      </c>
      <c r="N9" s="14">
        <f>'May 28'!H9</f>
        <v>115.9310139695155</v>
      </c>
      <c r="O9" s="14">
        <v>37.469987990390386</v>
      </c>
      <c r="P9" s="14"/>
      <c r="Q9" s="14"/>
      <c r="R9" s="14">
        <v>276</v>
      </c>
      <c r="S9" s="14">
        <v>21</v>
      </c>
      <c r="T9" s="14">
        <v>173</v>
      </c>
      <c r="U9" s="14">
        <v>19</v>
      </c>
      <c r="V9" s="14">
        <v>487</v>
      </c>
      <c r="W9" s="14">
        <v>13</v>
      </c>
      <c r="X9" s="14"/>
      <c r="Y9" s="14">
        <f>'June 8'!H9</f>
        <v>7.0710678118654755</v>
      </c>
      <c r="Z9" s="14">
        <f>'June 9'!H9</f>
        <v>10.770329614269007</v>
      </c>
      <c r="AA9" s="14">
        <v>9.59166304662544</v>
      </c>
      <c r="AB9" s="14">
        <v>94.10100955887772</v>
      </c>
      <c r="AC9" s="14">
        <v>562.70540249761257</v>
      </c>
      <c r="AD9" s="14">
        <v>28.289750794236411</v>
      </c>
      <c r="AE9" s="14"/>
      <c r="AF9" s="14">
        <v>1.4142135623730949</v>
      </c>
      <c r="AG9" s="14">
        <f>'June 16'!H9</f>
        <v>275.0636290024546</v>
      </c>
      <c r="AH9" s="14">
        <v>1318.8479821419908</v>
      </c>
      <c r="AI9" s="27">
        <f>'June 17'!H9</f>
        <v>894.24828766959342</v>
      </c>
      <c r="AJ9" s="14">
        <v>82.613558209291512</v>
      </c>
      <c r="AK9" s="14">
        <v>67.409198185410858</v>
      </c>
      <c r="AL9" s="14">
        <v>0</v>
      </c>
      <c r="AM9" s="14"/>
      <c r="AN9" s="14">
        <f>'June 22'!H9</f>
        <v>28.774989139876318</v>
      </c>
      <c r="AO9" s="14">
        <v>7.0710678118654746</v>
      </c>
      <c r="AP9" s="14">
        <v>75.676944970050144</v>
      </c>
      <c r="AQ9" s="14">
        <v>455.13075044430906</v>
      </c>
      <c r="AR9" s="14">
        <v>214.77430013854075</v>
      </c>
      <c r="AS9" s="14"/>
      <c r="AT9" s="14"/>
      <c r="AU9" s="14">
        <v>90.862533532804349</v>
      </c>
      <c r="AV9" s="14">
        <v>1.7320508075688774</v>
      </c>
      <c r="AW9" s="14">
        <v>48</v>
      </c>
      <c r="AX9" s="14">
        <v>9</v>
      </c>
      <c r="AY9" s="14"/>
      <c r="AZ9" s="14"/>
      <c r="BA9" s="14"/>
      <c r="BB9" s="14">
        <v>26</v>
      </c>
      <c r="BC9" s="14">
        <v>771</v>
      </c>
      <c r="BD9" s="14">
        <v>73</v>
      </c>
      <c r="BE9" s="14">
        <v>95</v>
      </c>
      <c r="BF9" s="14">
        <v>2</v>
      </c>
      <c r="BG9" s="14"/>
      <c r="BH9" s="14"/>
      <c r="BI9" s="14">
        <v>2420</v>
      </c>
      <c r="BJ9" s="14">
        <v>5</v>
      </c>
      <c r="BK9" s="14">
        <v>93</v>
      </c>
      <c r="BL9" s="14">
        <v>30</v>
      </c>
      <c r="BM9" s="14">
        <v>36</v>
      </c>
      <c r="BN9" s="14"/>
      <c r="BO9" s="14"/>
      <c r="BP9" s="14">
        <v>8</v>
      </c>
      <c r="BQ9" s="14">
        <v>62</v>
      </c>
      <c r="BR9" s="14">
        <v>82</v>
      </c>
      <c r="BS9" s="14">
        <v>202</v>
      </c>
      <c r="BT9" s="14">
        <v>57</v>
      </c>
      <c r="BU9" s="14"/>
      <c r="BV9" s="14"/>
      <c r="BW9" s="14">
        <v>164</v>
      </c>
      <c r="BX9" s="14">
        <v>25.377155080899044</v>
      </c>
      <c r="BY9" s="14">
        <v>73</v>
      </c>
      <c r="BZ9" s="14">
        <v>13</v>
      </c>
      <c r="CA9" s="14">
        <v>24</v>
      </c>
      <c r="CB9" s="14"/>
      <c r="CC9" s="14"/>
      <c r="CD9" s="14">
        <v>259</v>
      </c>
      <c r="CE9" s="14">
        <v>10</v>
      </c>
      <c r="CF9" s="14">
        <v>3</v>
      </c>
      <c r="CG9" s="14">
        <v>38</v>
      </c>
      <c r="CH9" s="14">
        <v>20</v>
      </c>
      <c r="CI9" s="14"/>
      <c r="CJ9" s="14"/>
      <c r="CK9" s="14">
        <v>217</v>
      </c>
      <c r="CL9" s="14">
        <v>85</v>
      </c>
      <c r="CM9" s="14">
        <v>38.366652186501746</v>
      </c>
      <c r="CN9" s="14">
        <v>2</v>
      </c>
      <c r="CO9" s="14">
        <v>2</v>
      </c>
      <c r="CP9" s="14"/>
      <c r="CQ9" s="14"/>
      <c r="CR9" s="14">
        <v>11</v>
      </c>
      <c r="CS9" s="14">
        <v>7</v>
      </c>
      <c r="CT9" s="14">
        <v>4</v>
      </c>
      <c r="CU9" s="14">
        <v>1</v>
      </c>
      <c r="CV9" s="14">
        <v>1</v>
      </c>
      <c r="CW9" s="14"/>
      <c r="CX9" s="14"/>
      <c r="CY9" s="14">
        <v>15</v>
      </c>
      <c r="CZ9" s="14">
        <v>3</v>
      </c>
      <c r="DA9" s="14">
        <v>32</v>
      </c>
      <c r="DB9" s="14">
        <v>22</v>
      </c>
      <c r="DC9" s="14">
        <v>224</v>
      </c>
      <c r="DD9" s="14"/>
      <c r="DE9" s="14"/>
      <c r="DF9" s="14">
        <v>121</v>
      </c>
      <c r="DG9" s="14">
        <v>8</v>
      </c>
      <c r="DH9" s="14">
        <v>2</v>
      </c>
      <c r="DI9" s="14">
        <v>10</v>
      </c>
      <c r="DJ9" s="14">
        <v>167</v>
      </c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</row>
    <row r="10" spans="1:137" x14ac:dyDescent="0.2">
      <c r="A10" s="13" t="s">
        <v>570</v>
      </c>
      <c r="B10" s="18">
        <f t="shared" si="0"/>
        <v>13</v>
      </c>
      <c r="C10" s="19"/>
      <c r="D10" s="14"/>
      <c r="E10" s="14">
        <v>369.65389217482902</v>
      </c>
      <c r="F10" s="14">
        <v>188</v>
      </c>
      <c r="G10" s="14">
        <v>18</v>
      </c>
      <c r="H10" s="14">
        <v>563</v>
      </c>
      <c r="I10" s="14">
        <v>65</v>
      </c>
      <c r="J10" s="14"/>
      <c r="K10" s="14"/>
      <c r="L10" s="14">
        <v>240</v>
      </c>
      <c r="M10" s="14">
        <v>15</v>
      </c>
      <c r="N10" s="14">
        <f>'May 28'!H10</f>
        <v>22.248595461286989</v>
      </c>
      <c r="O10" s="14">
        <v>100.15987220439131</v>
      </c>
      <c r="P10" s="14"/>
      <c r="Q10" s="14">
        <v>165</v>
      </c>
      <c r="R10" s="14">
        <v>133</v>
      </c>
      <c r="S10" s="14">
        <v>45</v>
      </c>
      <c r="T10" s="14">
        <v>26</v>
      </c>
      <c r="U10" s="14">
        <v>52</v>
      </c>
      <c r="V10" s="14">
        <v>285</v>
      </c>
      <c r="W10" s="14">
        <v>26</v>
      </c>
      <c r="X10" s="14"/>
      <c r="Y10" s="14">
        <f>'June 8'!H10</f>
        <v>71.274118724821847</v>
      </c>
      <c r="Z10" s="14">
        <f>'June 9'!H10</f>
        <v>9.3808315196468595</v>
      </c>
      <c r="AA10" s="14">
        <v>54.990908339470096</v>
      </c>
      <c r="AB10" s="14">
        <v>110.99549540409286</v>
      </c>
      <c r="AC10" s="14">
        <v>582.77131020667105</v>
      </c>
      <c r="AD10" s="14">
        <v>67.917597130640615</v>
      </c>
      <c r="AE10" s="14"/>
      <c r="AF10" s="14">
        <v>145.39944979263166</v>
      </c>
      <c r="AG10" s="14">
        <f>'June 16'!H10</f>
        <v>87.72114910328068</v>
      </c>
      <c r="AH10" s="14">
        <v>64.691575958543481</v>
      </c>
      <c r="AI10" s="27">
        <f>'June 17'!H10</f>
        <v>250.82463993794551</v>
      </c>
      <c r="AJ10" s="14">
        <v>13.0384048104053</v>
      </c>
      <c r="AK10" s="14">
        <v>156.34577064954453</v>
      </c>
      <c r="AL10" s="14">
        <v>0</v>
      </c>
      <c r="AM10" s="14"/>
      <c r="AN10" s="14">
        <f>'June 22'!H10</f>
        <v>8.9442719099991592</v>
      </c>
      <c r="AO10" s="14">
        <v>243.86266626935742</v>
      </c>
      <c r="AP10" s="14">
        <v>317.84272840510289</v>
      </c>
      <c r="AQ10" s="14">
        <v>955.9916317625383</v>
      </c>
      <c r="AR10" s="14">
        <v>274.2079502859097</v>
      </c>
      <c r="AS10" s="14">
        <v>34.322004603461025</v>
      </c>
      <c r="AT10" s="14"/>
      <c r="AU10" s="14">
        <v>38.961519477556308</v>
      </c>
      <c r="AV10" s="14">
        <v>53.478967828483754</v>
      </c>
      <c r="AW10" s="14">
        <v>31</v>
      </c>
      <c r="AX10" s="14">
        <v>30</v>
      </c>
      <c r="AY10" s="14"/>
      <c r="AZ10" s="14"/>
      <c r="BA10" s="14"/>
      <c r="BB10" s="14">
        <v>7</v>
      </c>
      <c r="BC10" s="14">
        <v>62</v>
      </c>
      <c r="BD10" s="14">
        <v>26</v>
      </c>
      <c r="BE10" s="14">
        <v>33</v>
      </c>
      <c r="BF10" s="14">
        <v>7</v>
      </c>
      <c r="BG10" s="14"/>
      <c r="BH10" s="14"/>
      <c r="BI10" s="14">
        <v>108.98164983151976</v>
      </c>
      <c r="BJ10" s="14">
        <v>8</v>
      </c>
      <c r="BK10" s="14">
        <v>25</v>
      </c>
      <c r="BL10" s="14">
        <v>13</v>
      </c>
      <c r="BM10" s="14">
        <v>8</v>
      </c>
      <c r="BN10" s="14"/>
      <c r="BO10" s="14"/>
      <c r="BP10" s="14">
        <v>7</v>
      </c>
      <c r="BQ10" s="14">
        <v>16</v>
      </c>
      <c r="BR10" s="14">
        <v>41</v>
      </c>
      <c r="BS10" s="14">
        <v>27</v>
      </c>
      <c r="BT10" s="14">
        <v>17</v>
      </c>
      <c r="BU10" s="14"/>
      <c r="BV10" s="14"/>
      <c r="BW10" s="14">
        <v>28</v>
      </c>
      <c r="BX10" s="14">
        <v>8.6602540378443855</v>
      </c>
      <c r="BY10" s="14">
        <v>4</v>
      </c>
      <c r="BZ10" s="14">
        <v>36</v>
      </c>
      <c r="CA10" s="14">
        <v>40</v>
      </c>
      <c r="CB10" s="14"/>
      <c r="CC10" s="14"/>
      <c r="CD10" s="14">
        <v>13</v>
      </c>
      <c r="CE10" s="14">
        <v>3</v>
      </c>
      <c r="CF10" s="14">
        <v>4</v>
      </c>
      <c r="CG10" s="14">
        <v>173</v>
      </c>
      <c r="CH10" s="14">
        <v>14</v>
      </c>
      <c r="CI10" s="14"/>
      <c r="CJ10" s="14"/>
      <c r="CK10" s="14">
        <v>4</v>
      </c>
      <c r="CL10" s="14">
        <v>30</v>
      </c>
      <c r="CM10" s="14">
        <v>33.941125496954285</v>
      </c>
      <c r="CN10" s="14">
        <v>34</v>
      </c>
      <c r="CO10" s="14">
        <v>42</v>
      </c>
      <c r="CP10" s="14"/>
      <c r="CQ10" s="14"/>
      <c r="CR10" s="14">
        <v>262</v>
      </c>
      <c r="CS10" s="14">
        <v>77</v>
      </c>
      <c r="CT10" s="14">
        <v>20</v>
      </c>
      <c r="CU10" s="14">
        <v>6</v>
      </c>
      <c r="CV10" s="14">
        <v>5</v>
      </c>
      <c r="CW10" s="14"/>
      <c r="CX10" s="14"/>
      <c r="CY10" s="14">
        <v>197</v>
      </c>
      <c r="CZ10" s="14">
        <v>24</v>
      </c>
      <c r="DA10" s="14">
        <v>15</v>
      </c>
      <c r="DB10" s="14">
        <v>12</v>
      </c>
      <c r="DC10" s="14">
        <v>19</v>
      </c>
      <c r="DD10" s="14"/>
      <c r="DE10" s="14"/>
      <c r="DF10" s="14">
        <v>16</v>
      </c>
      <c r="DG10" s="14">
        <v>161</v>
      </c>
      <c r="DH10" s="14">
        <v>284</v>
      </c>
      <c r="DI10" s="14">
        <v>447</v>
      </c>
      <c r="DJ10" s="14">
        <v>25</v>
      </c>
      <c r="DK10" s="14"/>
      <c r="DL10" s="14"/>
      <c r="DM10" s="14"/>
      <c r="DN10" s="14">
        <v>2</v>
      </c>
      <c r="DO10" s="14">
        <v>38</v>
      </c>
      <c r="DP10" s="14"/>
      <c r="DQ10" s="14"/>
      <c r="DR10" s="14"/>
      <c r="DS10" s="14"/>
      <c r="DT10" s="14">
        <v>7</v>
      </c>
      <c r="DU10" s="14"/>
      <c r="DV10" s="14">
        <v>1</v>
      </c>
      <c r="DW10" s="14"/>
      <c r="DX10" s="14">
        <v>45</v>
      </c>
      <c r="DY10" s="14"/>
      <c r="DZ10" s="14"/>
      <c r="EA10" s="14"/>
      <c r="EB10" s="14"/>
      <c r="EC10" s="14"/>
      <c r="ED10" s="14"/>
      <c r="EE10" s="14"/>
      <c r="EF10" s="14"/>
      <c r="EG10" s="14"/>
    </row>
    <row r="11" spans="1:137" x14ac:dyDescent="0.2">
      <c r="A11" s="12" t="s">
        <v>587</v>
      </c>
      <c r="B11" s="18">
        <f t="shared" si="0"/>
        <v>1</v>
      </c>
      <c r="C11" s="19"/>
      <c r="D11" s="14"/>
      <c r="E11" s="14">
        <v>1</v>
      </c>
      <c r="F11" s="14">
        <v>6</v>
      </c>
      <c r="G11" s="14">
        <v>3</v>
      </c>
      <c r="H11" s="14">
        <v>1</v>
      </c>
      <c r="I11" s="14"/>
      <c r="J11" s="14"/>
      <c r="K11" s="14"/>
      <c r="L11" s="14">
        <v>14</v>
      </c>
      <c r="M11" s="14">
        <v>2</v>
      </c>
      <c r="N11" s="14">
        <f>'May 28'!H11</f>
        <v>3.6055512754639896</v>
      </c>
      <c r="O11" s="14">
        <v>7.0710678118654746</v>
      </c>
      <c r="P11" s="14"/>
      <c r="Q11" s="14"/>
      <c r="R11" s="14">
        <v>69</v>
      </c>
      <c r="S11" s="14">
        <v>9</v>
      </c>
      <c r="T11" s="14">
        <v>2</v>
      </c>
      <c r="U11" s="14">
        <v>8</v>
      </c>
      <c r="V11" s="14">
        <v>94</v>
      </c>
      <c r="W11" s="14"/>
      <c r="X11" s="14"/>
      <c r="Y11" s="14">
        <f>'June 8'!H11</f>
        <v>3.4641016151377548</v>
      </c>
      <c r="Z11" s="14">
        <f>'June 9'!H11</f>
        <v>1.7320508075688774</v>
      </c>
      <c r="AA11" s="14">
        <v>16.881943016134134</v>
      </c>
      <c r="AB11" s="14">
        <v>32.403703492039298</v>
      </c>
      <c r="AC11" s="14">
        <v>17.758378304338489</v>
      </c>
      <c r="AD11" s="14"/>
      <c r="AE11" s="14"/>
      <c r="AF11" s="14">
        <v>12</v>
      </c>
      <c r="AG11" s="14">
        <f>'June 16'!H11</f>
        <v>11.224972160321824</v>
      </c>
      <c r="AH11" s="14">
        <v>5.4772255750516612</v>
      </c>
      <c r="AI11" s="27">
        <f>'June 17'!H11</f>
        <v>8.7749643873921226</v>
      </c>
      <c r="AJ11" s="14">
        <v>45.956501172304229</v>
      </c>
      <c r="AK11" s="14">
        <v>23.366642891095847</v>
      </c>
      <c r="AL11" s="14">
        <v>0</v>
      </c>
      <c r="AM11" s="14"/>
      <c r="AN11" s="14">
        <f>'June 22'!H11</f>
        <v>35.242020373412188</v>
      </c>
      <c r="AO11" s="14">
        <v>40.644802865803143</v>
      </c>
      <c r="AP11" s="14">
        <v>28.565713714171398</v>
      </c>
      <c r="AQ11" s="14">
        <v>74.498322128756669</v>
      </c>
      <c r="AR11" s="14">
        <v>41.952353926806055</v>
      </c>
      <c r="AS11" s="14"/>
      <c r="AT11" s="14"/>
      <c r="AU11" s="14">
        <v>15.96871942267131</v>
      </c>
      <c r="AV11" s="14">
        <v>9.1651513899116797</v>
      </c>
      <c r="AW11" s="14">
        <v>3</v>
      </c>
      <c r="AX11" s="14">
        <v>3</v>
      </c>
      <c r="AY11" s="14"/>
      <c r="AZ11" s="14"/>
      <c r="BA11" s="14"/>
      <c r="BB11" s="14">
        <v>49</v>
      </c>
      <c r="BC11" s="14">
        <v>33</v>
      </c>
      <c r="BD11" s="14">
        <v>49</v>
      </c>
      <c r="BE11" s="14">
        <v>8</v>
      </c>
      <c r="BF11" s="14">
        <v>5</v>
      </c>
      <c r="BG11" s="14"/>
      <c r="BH11" s="14"/>
      <c r="BI11" s="14">
        <v>360.73951821224131</v>
      </c>
      <c r="BJ11" s="14">
        <v>3</v>
      </c>
      <c r="BK11" s="14">
        <v>22</v>
      </c>
      <c r="BL11" s="14">
        <v>24</v>
      </c>
      <c r="BM11" s="14">
        <v>11</v>
      </c>
      <c r="BN11" s="14"/>
      <c r="BO11" s="14"/>
      <c r="BP11" s="14">
        <v>5</v>
      </c>
      <c r="BQ11" s="14">
        <v>1</v>
      </c>
      <c r="BR11" s="14">
        <v>3</v>
      </c>
      <c r="BS11" s="14">
        <v>2</v>
      </c>
      <c r="BT11" s="14">
        <v>12</v>
      </c>
      <c r="BU11" s="14"/>
      <c r="BV11" s="14"/>
      <c r="BW11" s="14">
        <v>61</v>
      </c>
      <c r="BX11" s="14">
        <v>39.949968710876369</v>
      </c>
      <c r="BY11" s="14">
        <v>58</v>
      </c>
      <c r="BZ11" s="14">
        <v>12</v>
      </c>
      <c r="CA11" s="14">
        <v>10</v>
      </c>
      <c r="CB11" s="14"/>
      <c r="CC11" s="14"/>
      <c r="CD11" s="14">
        <v>11</v>
      </c>
      <c r="CE11" s="14">
        <v>5</v>
      </c>
      <c r="CF11" s="14">
        <v>15</v>
      </c>
      <c r="CG11" s="14">
        <v>48</v>
      </c>
      <c r="CH11" s="14">
        <v>69</v>
      </c>
      <c r="CI11" s="14"/>
      <c r="CJ11" s="14"/>
      <c r="CK11" s="14">
        <v>21</v>
      </c>
      <c r="CL11" s="14">
        <v>54</v>
      </c>
      <c r="CM11" s="14">
        <v>18.894443627691182</v>
      </c>
      <c r="CN11" s="14">
        <v>9</v>
      </c>
      <c r="CO11" s="14">
        <v>6</v>
      </c>
      <c r="CP11" s="14"/>
      <c r="CQ11" s="14"/>
      <c r="CR11" s="14">
        <v>10</v>
      </c>
      <c r="CS11" s="14">
        <v>26</v>
      </c>
      <c r="CT11" s="14">
        <v>23</v>
      </c>
      <c r="CU11" s="14">
        <v>2</v>
      </c>
      <c r="CV11" s="14">
        <v>55</v>
      </c>
      <c r="CW11" s="14"/>
      <c r="CX11" s="14"/>
      <c r="CY11" s="14">
        <v>17</v>
      </c>
      <c r="CZ11" s="14">
        <v>16</v>
      </c>
      <c r="DA11" s="14">
        <v>7</v>
      </c>
      <c r="DB11" s="14">
        <v>7</v>
      </c>
      <c r="DC11" s="14">
        <v>3</v>
      </c>
      <c r="DD11" s="14"/>
      <c r="DE11" s="14"/>
      <c r="DF11" s="14">
        <v>3</v>
      </c>
      <c r="DG11" s="14">
        <v>35</v>
      </c>
      <c r="DH11" s="14">
        <v>19</v>
      </c>
      <c r="DI11" s="14">
        <v>23</v>
      </c>
      <c r="DJ11" s="14">
        <v>23</v>
      </c>
      <c r="DK11" s="14"/>
      <c r="DL11" s="14"/>
      <c r="DM11" s="14"/>
      <c r="DN11" s="14"/>
      <c r="DO11" s="14"/>
      <c r="DP11" s="14"/>
      <c r="DQ11" s="14"/>
      <c r="DR11" s="14"/>
      <c r="DS11" s="14"/>
      <c r="DT11" s="14">
        <v>5</v>
      </c>
      <c r="DU11" s="14"/>
      <c r="DV11" s="14"/>
      <c r="DW11" s="14"/>
      <c r="DX11" s="14">
        <v>9</v>
      </c>
      <c r="DY11" s="14"/>
      <c r="DZ11" s="14"/>
      <c r="EA11" s="14"/>
      <c r="EB11" s="14"/>
      <c r="EC11" s="14"/>
      <c r="ED11" s="14"/>
      <c r="EE11" s="14"/>
      <c r="EF11" s="14"/>
      <c r="EG11" s="14"/>
    </row>
    <row r="12" spans="1:137" x14ac:dyDescent="0.2">
      <c r="A12" s="12" t="s">
        <v>536</v>
      </c>
      <c r="B12" s="18">
        <f t="shared" si="0"/>
        <v>0</v>
      </c>
      <c r="C12" s="19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27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</row>
    <row r="13" spans="1:137" x14ac:dyDescent="0.2">
      <c r="A13" s="4" t="s">
        <v>571</v>
      </c>
      <c r="B13" s="18">
        <f t="shared" si="0"/>
        <v>5</v>
      </c>
      <c r="C13" s="19"/>
      <c r="D13" s="14"/>
      <c r="E13" s="14">
        <v>10.099504938362076</v>
      </c>
      <c r="F13" s="14">
        <v>18</v>
      </c>
      <c r="G13" s="14">
        <v>5</v>
      </c>
      <c r="H13" s="14">
        <v>2</v>
      </c>
      <c r="I13" s="14"/>
      <c r="J13" s="14"/>
      <c r="K13" s="14"/>
      <c r="L13" s="14">
        <v>13</v>
      </c>
      <c r="M13" s="14">
        <v>1</v>
      </c>
      <c r="N13" s="14">
        <f>'May 28'!H13</f>
        <v>8</v>
      </c>
      <c r="O13" s="14">
        <v>120.11244731500562</v>
      </c>
      <c r="P13" s="14"/>
      <c r="Q13" s="14"/>
      <c r="R13" s="14">
        <v>64</v>
      </c>
      <c r="S13" s="14">
        <v>13</v>
      </c>
      <c r="T13" s="14">
        <v>12</v>
      </c>
      <c r="U13" s="14">
        <v>18</v>
      </c>
      <c r="V13" s="14">
        <v>15</v>
      </c>
      <c r="W13" s="14"/>
      <c r="X13" s="14"/>
      <c r="Y13" s="14">
        <f>'June 8'!H13</f>
        <v>10.488088481701515</v>
      </c>
      <c r="Z13" s="14">
        <f>'June 9'!H13</f>
        <v>6.6332495807107996</v>
      </c>
      <c r="AA13" s="14">
        <v>13.416407864998739</v>
      </c>
      <c r="AB13" s="14">
        <v>146.90132742763078</v>
      </c>
      <c r="AC13" s="14">
        <v>22.448385242595961</v>
      </c>
      <c r="AD13" s="14"/>
      <c r="AE13" s="14"/>
      <c r="AF13" s="14">
        <v>33.436506994600975</v>
      </c>
      <c r="AG13" s="14">
        <f>'June 16'!H13</f>
        <v>71.972216861786322</v>
      </c>
      <c r="AH13" s="14">
        <v>12.845232578665128</v>
      </c>
      <c r="AI13" s="27">
        <f>'June 17'!H13</f>
        <v>9.4868329805051381</v>
      </c>
      <c r="AJ13" s="14">
        <v>8.1240384046359591</v>
      </c>
      <c r="AK13" s="14">
        <v>15.491933384829666</v>
      </c>
      <c r="AL13" s="14">
        <v>0</v>
      </c>
      <c r="AM13" s="14"/>
      <c r="AN13" s="14">
        <f>'June 22'!H13</f>
        <v>2</v>
      </c>
      <c r="AO13" s="14">
        <v>651.5988029454935</v>
      </c>
      <c r="AP13" s="14">
        <v>25.298221281347033</v>
      </c>
      <c r="AQ13" s="14">
        <v>29.933259094191531</v>
      </c>
      <c r="AR13" s="14">
        <v>193.39338147930505</v>
      </c>
      <c r="AS13" s="14"/>
      <c r="AT13" s="14"/>
      <c r="AU13" s="14">
        <v>8.3666002653407574</v>
      </c>
      <c r="AV13" s="14">
        <v>6.9282032302755097</v>
      </c>
      <c r="AW13" s="14">
        <v>63</v>
      </c>
      <c r="AX13" s="14">
        <v>27</v>
      </c>
      <c r="AY13" s="14"/>
      <c r="AZ13" s="14"/>
      <c r="BA13" s="14"/>
      <c r="BB13" s="14">
        <v>3</v>
      </c>
      <c r="BC13" s="14">
        <v>263</v>
      </c>
      <c r="BD13" s="14">
        <v>80</v>
      </c>
      <c r="BE13" s="14">
        <v>20</v>
      </c>
      <c r="BF13" s="14">
        <v>17</v>
      </c>
      <c r="BG13" s="14"/>
      <c r="BH13" s="14"/>
      <c r="BI13" s="14">
        <v>461</v>
      </c>
      <c r="BJ13" s="14">
        <v>19</v>
      </c>
      <c r="BK13" s="14">
        <v>51</v>
      </c>
      <c r="BL13" s="14">
        <v>16</v>
      </c>
      <c r="BM13" s="14">
        <v>9</v>
      </c>
      <c r="BN13" s="14"/>
      <c r="BO13" s="14"/>
      <c r="BP13" s="14">
        <v>51</v>
      </c>
      <c r="BQ13" s="14">
        <v>38</v>
      </c>
      <c r="BR13" s="14">
        <v>8</v>
      </c>
      <c r="BS13" s="14">
        <v>20</v>
      </c>
      <c r="BT13" s="14">
        <v>20</v>
      </c>
      <c r="BU13" s="14"/>
      <c r="BV13" s="14"/>
      <c r="BW13" s="14">
        <v>67</v>
      </c>
      <c r="BX13" s="14">
        <v>256.73332467757268</v>
      </c>
      <c r="BY13" s="14">
        <v>114</v>
      </c>
      <c r="BZ13" s="14">
        <v>12</v>
      </c>
      <c r="CA13" s="14">
        <v>3</v>
      </c>
      <c r="CB13" s="14"/>
      <c r="CC13" s="14"/>
      <c r="CD13" s="14">
        <v>106</v>
      </c>
      <c r="CE13" s="14">
        <v>8</v>
      </c>
      <c r="CF13" s="14">
        <v>7</v>
      </c>
      <c r="CG13" s="14">
        <v>65</v>
      </c>
      <c r="CH13" s="14">
        <v>13</v>
      </c>
      <c r="CI13" s="14"/>
      <c r="CJ13" s="14"/>
      <c r="CK13" s="14">
        <v>352</v>
      </c>
      <c r="CL13" s="14">
        <v>43</v>
      </c>
      <c r="CM13" s="14">
        <v>71.749564458608404</v>
      </c>
      <c r="CN13" s="14">
        <v>33</v>
      </c>
      <c r="CO13" s="14">
        <v>42</v>
      </c>
      <c r="CP13" s="14"/>
      <c r="CQ13" s="14"/>
      <c r="CR13" s="14">
        <v>51</v>
      </c>
      <c r="CS13" s="14">
        <v>27</v>
      </c>
      <c r="CT13" s="14">
        <v>19</v>
      </c>
      <c r="CU13" s="14">
        <v>62</v>
      </c>
      <c r="CV13" s="14">
        <v>22</v>
      </c>
      <c r="CW13" s="14"/>
      <c r="CX13" s="14"/>
      <c r="CY13" s="14">
        <v>38</v>
      </c>
      <c r="CZ13" s="14">
        <v>9</v>
      </c>
      <c r="DA13" s="14">
        <v>46</v>
      </c>
      <c r="DB13" s="14">
        <v>13</v>
      </c>
      <c r="DC13" s="14">
        <v>19</v>
      </c>
      <c r="DD13" s="14"/>
      <c r="DE13" s="14"/>
      <c r="DF13" s="14">
        <v>42</v>
      </c>
      <c r="DG13" s="14">
        <v>8</v>
      </c>
      <c r="DH13" s="14">
        <v>12</v>
      </c>
      <c r="DI13" s="14">
        <v>6</v>
      </c>
      <c r="DJ13" s="14">
        <v>73</v>
      </c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</row>
    <row r="14" spans="1:137" x14ac:dyDescent="0.2">
      <c r="A14" s="4" t="s">
        <v>539</v>
      </c>
      <c r="B14" s="21"/>
      <c r="C14" s="21"/>
      <c r="D14" s="14"/>
      <c r="E14" s="14">
        <v>1</v>
      </c>
      <c r="F14" s="14">
        <v>3</v>
      </c>
      <c r="G14" s="14">
        <v>2</v>
      </c>
      <c r="H14" s="14">
        <v>4</v>
      </c>
      <c r="I14" s="14"/>
      <c r="J14" s="14"/>
      <c r="K14" s="14"/>
      <c r="L14" s="14">
        <v>77</v>
      </c>
      <c r="M14" s="14">
        <v>19</v>
      </c>
      <c r="N14" s="14">
        <f>'May 28'!H14</f>
        <v>147.94593607125543</v>
      </c>
      <c r="O14" s="14">
        <v>122.03278248077443</v>
      </c>
      <c r="P14" s="14"/>
      <c r="Q14" s="14"/>
      <c r="R14" s="14">
        <v>48</v>
      </c>
      <c r="S14" s="14">
        <v>798</v>
      </c>
      <c r="T14" s="14">
        <v>58</v>
      </c>
      <c r="U14" s="14">
        <v>72</v>
      </c>
      <c r="V14" s="14">
        <v>274</v>
      </c>
      <c r="W14" s="14"/>
      <c r="X14" s="14"/>
      <c r="Y14" s="14">
        <f>'June 8'!H14</f>
        <v>13.674794331177342</v>
      </c>
      <c r="Z14" s="14">
        <f>'June 9'!H14</f>
        <v>263.24133414036635</v>
      </c>
      <c r="AA14" s="14">
        <v>206.300751331642</v>
      </c>
      <c r="AB14" s="14">
        <v>226.23660181323444</v>
      </c>
      <c r="AC14" s="14">
        <v>77.709458883716337</v>
      </c>
      <c r="AD14" s="14"/>
      <c r="AE14" s="14"/>
      <c r="AF14" s="14">
        <v>36.932370625238782</v>
      </c>
      <c r="AG14" s="14">
        <f>'June 16'!H14</f>
        <v>47.968739820845826</v>
      </c>
      <c r="AH14" s="14">
        <v>12.247448713915889</v>
      </c>
      <c r="AI14" s="27">
        <f>'June 17'!H14</f>
        <v>9.4868329805051381</v>
      </c>
      <c r="AJ14" s="14">
        <v>71.582120672693151</v>
      </c>
      <c r="AK14" s="14">
        <v>63.92964883369843</v>
      </c>
      <c r="AL14" s="14">
        <v>0</v>
      </c>
      <c r="AM14" s="14"/>
      <c r="AN14" s="14">
        <f>'June 22'!H14</f>
        <v>1052.5982139449031</v>
      </c>
      <c r="AO14" s="14">
        <v>10.816653826391969</v>
      </c>
      <c r="AP14" s="14">
        <v>53.291650377896921</v>
      </c>
      <c r="AQ14" s="14">
        <v>2420</v>
      </c>
      <c r="AR14" s="14">
        <v>80.311892021045026</v>
      </c>
      <c r="AS14" s="14"/>
      <c r="AT14" s="14"/>
      <c r="AU14" s="14">
        <v>138.91004283348269</v>
      </c>
      <c r="AV14" s="14">
        <v>7.7459666924148332</v>
      </c>
      <c r="AW14" s="14">
        <v>49</v>
      </c>
      <c r="AX14" s="14">
        <v>8</v>
      </c>
      <c r="AY14" s="14"/>
      <c r="AZ14" s="14"/>
      <c r="BA14" s="14"/>
      <c r="BB14" s="14">
        <v>681</v>
      </c>
      <c r="BC14" s="14">
        <v>562</v>
      </c>
      <c r="BD14" s="14">
        <v>143</v>
      </c>
      <c r="BE14" s="14">
        <v>42</v>
      </c>
      <c r="BF14" s="14">
        <v>281</v>
      </c>
      <c r="BG14" s="14"/>
      <c r="BH14" s="14"/>
      <c r="BI14" s="14">
        <v>2420</v>
      </c>
      <c r="BJ14" s="14">
        <v>69</v>
      </c>
      <c r="BK14" s="14">
        <v>377</v>
      </c>
      <c r="BL14" s="14">
        <v>41</v>
      </c>
      <c r="BM14" s="14">
        <v>10</v>
      </c>
      <c r="BN14" s="14"/>
      <c r="BO14" s="14"/>
      <c r="BP14" s="14">
        <v>129</v>
      </c>
      <c r="BQ14" s="14">
        <v>9</v>
      </c>
      <c r="BR14" s="14">
        <v>5</v>
      </c>
      <c r="BS14" s="14">
        <v>102</v>
      </c>
      <c r="BT14" s="14">
        <v>376</v>
      </c>
      <c r="BU14" s="14"/>
      <c r="BV14" s="14"/>
      <c r="BW14" s="14">
        <v>68</v>
      </c>
      <c r="BX14" s="14">
        <v>8</v>
      </c>
      <c r="BY14" s="14">
        <v>42</v>
      </c>
      <c r="BZ14" s="14">
        <v>11</v>
      </c>
      <c r="CA14" s="14">
        <v>12</v>
      </c>
      <c r="CB14" s="14"/>
      <c r="CC14" s="14"/>
      <c r="CD14" s="14">
        <v>57</v>
      </c>
      <c r="CE14" s="14">
        <v>25</v>
      </c>
      <c r="CF14" s="14">
        <v>21</v>
      </c>
      <c r="CG14" s="14">
        <v>406</v>
      </c>
      <c r="CH14" s="14">
        <v>479</v>
      </c>
      <c r="CI14" s="14"/>
      <c r="CJ14" s="14"/>
      <c r="CK14" s="14">
        <v>39</v>
      </c>
      <c r="CL14" s="14">
        <v>24</v>
      </c>
      <c r="CM14" s="14">
        <v>57.792733107199581</v>
      </c>
      <c r="CN14" s="14">
        <v>11</v>
      </c>
      <c r="CO14" s="14">
        <v>334</v>
      </c>
      <c r="CP14" s="14">
        <v>1021</v>
      </c>
      <c r="CQ14" s="14">
        <v>1061</v>
      </c>
      <c r="CR14" s="14">
        <v>132</v>
      </c>
      <c r="CS14" s="14">
        <v>31</v>
      </c>
      <c r="CT14" s="14">
        <v>608</v>
      </c>
      <c r="CU14" s="14">
        <v>6</v>
      </c>
      <c r="CV14" s="14">
        <v>257</v>
      </c>
      <c r="CW14" s="14">
        <v>24</v>
      </c>
      <c r="CX14" s="14"/>
      <c r="CY14" s="14">
        <v>4</v>
      </c>
      <c r="CZ14" s="14">
        <v>19</v>
      </c>
      <c r="DA14" s="14">
        <v>104</v>
      </c>
      <c r="DB14" s="14">
        <v>99</v>
      </c>
      <c r="DC14" s="14">
        <v>531</v>
      </c>
      <c r="DD14" s="14">
        <v>8</v>
      </c>
      <c r="DE14" s="14"/>
      <c r="DF14" s="14">
        <v>19</v>
      </c>
      <c r="DG14" s="14">
        <v>24</v>
      </c>
      <c r="DH14" s="14">
        <v>435</v>
      </c>
      <c r="DI14" s="14">
        <v>3</v>
      </c>
      <c r="DJ14" s="14">
        <v>80</v>
      </c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</row>
    <row r="15" spans="1:137" x14ac:dyDescent="0.2">
      <c r="A15" s="4" t="s">
        <v>572</v>
      </c>
      <c r="B15" s="18">
        <f t="shared" ref="B15:B23" si="1">(COUNTIF(D15:DL15,"&gt;235"))</f>
        <v>31</v>
      </c>
      <c r="C15" s="19"/>
      <c r="D15" s="14"/>
      <c r="E15" s="14">
        <v>19.390719429665317</v>
      </c>
      <c r="F15" s="14">
        <v>49</v>
      </c>
      <c r="G15" s="14">
        <v>9</v>
      </c>
      <c r="H15" s="14">
        <v>10</v>
      </c>
      <c r="I15" s="14"/>
      <c r="J15" s="14"/>
      <c r="K15" s="14"/>
      <c r="L15" s="14">
        <v>636</v>
      </c>
      <c r="M15" s="14">
        <v>261</v>
      </c>
      <c r="N15" s="14">
        <f>'May 28'!H15</f>
        <v>51.215232109207513</v>
      </c>
      <c r="O15" s="14">
        <v>1217.9737271386446</v>
      </c>
      <c r="P15" s="14">
        <v>100</v>
      </c>
      <c r="Q15" s="14">
        <v>199</v>
      </c>
      <c r="R15" s="14">
        <v>199</v>
      </c>
      <c r="S15" s="14">
        <v>98</v>
      </c>
      <c r="T15" s="14">
        <v>15</v>
      </c>
      <c r="U15" s="14">
        <v>18</v>
      </c>
      <c r="V15" s="14">
        <v>5</v>
      </c>
      <c r="W15" s="14"/>
      <c r="X15" s="14"/>
      <c r="Y15" s="14">
        <f>'June 8'!H15</f>
        <v>60</v>
      </c>
      <c r="Z15" s="14">
        <f>'June 9'!H15</f>
        <v>49.79959839195493</v>
      </c>
      <c r="AA15" s="14">
        <v>40.558599581346499</v>
      </c>
      <c r="AB15" s="14">
        <v>209.78560484456509</v>
      </c>
      <c r="AC15" s="14">
        <v>152.3448390986712</v>
      </c>
      <c r="AD15" s="14"/>
      <c r="AE15" s="14"/>
      <c r="AF15" s="14">
        <v>48.062459362791664</v>
      </c>
      <c r="AG15" s="14">
        <f>'June 16'!H15</f>
        <v>950.0421043301186</v>
      </c>
      <c r="AH15" s="14">
        <v>270.85974230217391</v>
      </c>
      <c r="AI15" s="27">
        <f>'June 17'!H15</f>
        <v>98.833192804846689</v>
      </c>
      <c r="AJ15" s="14">
        <v>79.943730210692593</v>
      </c>
      <c r="AK15" s="14">
        <v>69.282032302755098</v>
      </c>
      <c r="AL15" s="14">
        <v>0</v>
      </c>
      <c r="AM15" s="14"/>
      <c r="AN15" s="14">
        <f>'June 22'!H15</f>
        <v>42.988370520409354</v>
      </c>
      <c r="AO15" s="14">
        <v>444.77859660734595</v>
      </c>
      <c r="AP15" s="14">
        <v>187.38196284594736</v>
      </c>
      <c r="AQ15" s="14">
        <v>2420</v>
      </c>
      <c r="AR15" s="14">
        <v>40</v>
      </c>
      <c r="AS15" s="14"/>
      <c r="AT15" s="14"/>
      <c r="AU15" s="14">
        <v>13.674794331177345</v>
      </c>
      <c r="AV15" s="14">
        <v>136.93063937629148</v>
      </c>
      <c r="AW15" s="14">
        <v>313</v>
      </c>
      <c r="AX15" s="14">
        <v>60</v>
      </c>
      <c r="AY15" s="14"/>
      <c r="AZ15" s="14"/>
      <c r="BA15" s="14"/>
      <c r="BB15" s="14">
        <v>98</v>
      </c>
      <c r="BC15" s="14">
        <v>2420</v>
      </c>
      <c r="BD15" s="14">
        <v>1540</v>
      </c>
      <c r="BE15" s="14">
        <v>251</v>
      </c>
      <c r="BF15" s="14">
        <v>157</v>
      </c>
      <c r="BG15" s="14"/>
      <c r="BH15" s="14"/>
      <c r="BI15" s="14">
        <v>2420</v>
      </c>
      <c r="BJ15" s="14">
        <v>687</v>
      </c>
      <c r="BK15" s="14">
        <v>1365</v>
      </c>
      <c r="BL15" s="14">
        <v>116</v>
      </c>
      <c r="BM15" s="14">
        <v>310</v>
      </c>
      <c r="BN15" s="14">
        <v>621</v>
      </c>
      <c r="BO15" s="14">
        <v>448</v>
      </c>
      <c r="BP15" s="14">
        <v>749</v>
      </c>
      <c r="BQ15" s="14">
        <v>1012</v>
      </c>
      <c r="BR15" s="14">
        <v>690</v>
      </c>
      <c r="BS15" s="14">
        <v>66</v>
      </c>
      <c r="BT15" s="14">
        <v>53</v>
      </c>
      <c r="BU15" s="14"/>
      <c r="BV15" s="14"/>
      <c r="BW15" s="14">
        <v>145</v>
      </c>
      <c r="BX15" s="14">
        <v>168.94377763031102</v>
      </c>
      <c r="BY15" s="14">
        <v>40</v>
      </c>
      <c r="BZ15" s="14">
        <v>65</v>
      </c>
      <c r="CA15" s="14">
        <v>94</v>
      </c>
      <c r="CB15" s="14"/>
      <c r="CC15" s="14"/>
      <c r="CD15" s="14">
        <v>596</v>
      </c>
      <c r="CE15" s="14">
        <v>1177</v>
      </c>
      <c r="CF15" s="14">
        <v>180</v>
      </c>
      <c r="CG15" s="14">
        <v>178</v>
      </c>
      <c r="CH15" s="14">
        <v>195</v>
      </c>
      <c r="CI15" s="14"/>
      <c r="CJ15" s="14"/>
      <c r="CK15" s="14">
        <v>425</v>
      </c>
      <c r="CL15" s="14">
        <v>133</v>
      </c>
      <c r="CM15" s="14">
        <v>269.60712156766186</v>
      </c>
      <c r="CN15" s="14">
        <v>43</v>
      </c>
      <c r="CO15" s="14">
        <v>378</v>
      </c>
      <c r="CP15" s="14">
        <v>251</v>
      </c>
      <c r="CQ15" s="14">
        <v>982</v>
      </c>
      <c r="CR15" s="14">
        <v>61</v>
      </c>
      <c r="CS15" s="14">
        <v>1155</v>
      </c>
      <c r="CT15" s="14">
        <v>406</v>
      </c>
      <c r="CU15" s="14">
        <v>115</v>
      </c>
      <c r="CV15" s="14">
        <v>305</v>
      </c>
      <c r="CW15" s="14">
        <v>125</v>
      </c>
      <c r="CX15" s="14"/>
      <c r="CY15" s="14">
        <v>32</v>
      </c>
      <c r="CZ15" s="14">
        <v>175</v>
      </c>
      <c r="DA15" s="14">
        <v>58</v>
      </c>
      <c r="DB15" s="14">
        <v>29</v>
      </c>
      <c r="DC15" s="14">
        <v>36</v>
      </c>
      <c r="DD15" s="14">
        <v>1087</v>
      </c>
      <c r="DE15" s="14">
        <v>201</v>
      </c>
      <c r="DF15" s="14">
        <v>7</v>
      </c>
      <c r="DG15" s="14">
        <v>109</v>
      </c>
      <c r="DH15" s="14">
        <v>142</v>
      </c>
      <c r="DI15" s="14">
        <v>24</v>
      </c>
      <c r="DJ15" s="14">
        <v>104</v>
      </c>
      <c r="DK15" s="14"/>
      <c r="DL15" s="14"/>
      <c r="DM15" s="14"/>
      <c r="DN15" s="14">
        <v>36</v>
      </c>
      <c r="DO15" s="14">
        <v>254</v>
      </c>
      <c r="DP15" s="14"/>
      <c r="DQ15" s="14"/>
      <c r="DR15" s="14"/>
      <c r="DS15" s="14"/>
      <c r="DT15" s="14">
        <v>59</v>
      </c>
      <c r="DU15" s="14"/>
      <c r="DV15" s="14">
        <v>35</v>
      </c>
      <c r="DW15" s="14"/>
      <c r="DX15" s="14">
        <v>244</v>
      </c>
      <c r="DY15" s="14"/>
      <c r="DZ15" s="14"/>
      <c r="EA15" s="14"/>
      <c r="EB15" s="14"/>
      <c r="EC15" s="14"/>
      <c r="ED15" s="14"/>
      <c r="EE15" s="14"/>
      <c r="EF15" s="14"/>
      <c r="EG15" s="14"/>
    </row>
    <row r="16" spans="1:137" x14ac:dyDescent="0.2">
      <c r="A16" s="4" t="s">
        <v>574</v>
      </c>
      <c r="B16" s="18">
        <f t="shared" si="1"/>
        <v>8</v>
      </c>
      <c r="C16" s="19"/>
      <c r="D16" s="14"/>
      <c r="E16" s="14">
        <v>3</v>
      </c>
      <c r="F16" s="14">
        <v>38</v>
      </c>
      <c r="G16" s="14">
        <v>9</v>
      </c>
      <c r="H16" s="14">
        <v>5</v>
      </c>
      <c r="I16" s="14"/>
      <c r="J16" s="14"/>
      <c r="K16" s="14"/>
      <c r="L16" s="14">
        <v>42</v>
      </c>
      <c r="M16" s="14">
        <v>62</v>
      </c>
      <c r="N16" s="14">
        <f>'May 28'!H16</f>
        <v>6.7082039324993685</v>
      </c>
      <c r="O16" s="14">
        <v>8.3666002653407574</v>
      </c>
      <c r="P16" s="14"/>
      <c r="Q16" s="14"/>
      <c r="R16" s="14">
        <v>64</v>
      </c>
      <c r="S16" s="14">
        <v>51</v>
      </c>
      <c r="T16" s="14">
        <v>11</v>
      </c>
      <c r="U16" s="14">
        <v>12</v>
      </c>
      <c r="V16" s="14">
        <v>38</v>
      </c>
      <c r="W16" s="14"/>
      <c r="X16" s="14"/>
      <c r="Y16" s="14">
        <f>'June 8'!H16</f>
        <v>53.44155686354955</v>
      </c>
      <c r="Z16" s="14">
        <f>'June 9'!H16</f>
        <v>25.099800796022265</v>
      </c>
      <c r="AA16" s="14">
        <v>14.491376746189436</v>
      </c>
      <c r="AB16" s="14">
        <v>368.99186982913318</v>
      </c>
      <c r="AC16" s="14">
        <v>35.072638908414064</v>
      </c>
      <c r="AD16" s="14"/>
      <c r="AE16" s="14"/>
      <c r="AF16" s="14">
        <v>7.0710678118654746</v>
      </c>
      <c r="AG16" s="14">
        <f>'June 16'!H16</f>
        <v>94.741754258616098</v>
      </c>
      <c r="AH16" s="14">
        <v>44.698993277254012</v>
      </c>
      <c r="AI16" s="27">
        <f>'June 17'!H16</f>
        <v>222.62075374951007</v>
      </c>
      <c r="AJ16" s="14">
        <v>16.970562748477143</v>
      </c>
      <c r="AK16" s="14">
        <v>14.491376746189436</v>
      </c>
      <c r="AL16" s="14">
        <v>0</v>
      </c>
      <c r="AM16" s="14"/>
      <c r="AN16" s="14">
        <f>'June 22'!H16</f>
        <v>78.307087801807569</v>
      </c>
      <c r="AO16" s="14">
        <v>100.83650132764427</v>
      </c>
      <c r="AP16" s="14">
        <v>12.845232578665128</v>
      </c>
      <c r="AQ16" s="14">
        <v>8.831760866327846</v>
      </c>
      <c r="AR16" s="14">
        <v>175.46509624423882</v>
      </c>
      <c r="AS16" s="14"/>
      <c r="AT16" s="14"/>
      <c r="AU16" s="14">
        <v>2.4494897427831779</v>
      </c>
      <c r="AV16" s="14">
        <v>17.888543819998315</v>
      </c>
      <c r="AW16" s="14">
        <v>42</v>
      </c>
      <c r="AX16" s="14">
        <v>11</v>
      </c>
      <c r="AY16" s="14"/>
      <c r="AZ16" s="14"/>
      <c r="BA16" s="14"/>
      <c r="BB16" s="14">
        <v>35</v>
      </c>
      <c r="BC16" s="14">
        <v>669</v>
      </c>
      <c r="BD16" s="14">
        <v>154</v>
      </c>
      <c r="BE16" s="14">
        <v>78</v>
      </c>
      <c r="BF16" s="14">
        <v>32</v>
      </c>
      <c r="BG16" s="14"/>
      <c r="BH16" s="14"/>
      <c r="BI16" s="14">
        <v>1046</v>
      </c>
      <c r="BJ16" s="14">
        <v>220</v>
      </c>
      <c r="BK16" s="14">
        <v>286</v>
      </c>
      <c r="BL16" s="14">
        <v>64</v>
      </c>
      <c r="BM16" s="14">
        <v>27</v>
      </c>
      <c r="BN16" s="14"/>
      <c r="BO16" s="14"/>
      <c r="BP16" s="14">
        <v>55</v>
      </c>
      <c r="BQ16" s="14">
        <v>21</v>
      </c>
      <c r="BR16" s="14">
        <v>33</v>
      </c>
      <c r="BS16" s="14">
        <v>317</v>
      </c>
      <c r="BT16" s="14">
        <v>229</v>
      </c>
      <c r="BU16" s="14"/>
      <c r="BV16" s="14"/>
      <c r="BW16" s="14">
        <v>111</v>
      </c>
      <c r="BX16" s="14">
        <v>104.82843125793687</v>
      </c>
      <c r="BY16" s="14">
        <v>230</v>
      </c>
      <c r="BZ16" s="14">
        <v>109</v>
      </c>
      <c r="CA16" s="14">
        <v>13</v>
      </c>
      <c r="CB16" s="14"/>
      <c r="CC16" s="14"/>
      <c r="CD16" s="14">
        <v>563</v>
      </c>
      <c r="CE16" s="14">
        <v>345</v>
      </c>
      <c r="CF16" s="14">
        <v>89</v>
      </c>
      <c r="CG16" s="14">
        <v>26</v>
      </c>
      <c r="CH16" s="14">
        <v>16</v>
      </c>
      <c r="CI16" s="14"/>
      <c r="CJ16" s="14"/>
      <c r="CK16" s="14">
        <v>67</v>
      </c>
      <c r="CL16" s="14">
        <v>93</v>
      </c>
      <c r="CM16" s="14">
        <v>5.4772255750516612</v>
      </c>
      <c r="CN16" s="14">
        <v>12</v>
      </c>
      <c r="CO16" s="14">
        <v>121</v>
      </c>
      <c r="CP16" s="14"/>
      <c r="CQ16" s="14"/>
      <c r="CR16" s="14">
        <v>85</v>
      </c>
      <c r="CS16" s="14">
        <v>15</v>
      </c>
      <c r="CT16" s="14">
        <v>66</v>
      </c>
      <c r="CU16" s="14">
        <v>47</v>
      </c>
      <c r="CV16" s="14">
        <v>73</v>
      </c>
      <c r="CW16" s="14"/>
      <c r="CX16" s="14"/>
      <c r="CY16" s="14">
        <v>66</v>
      </c>
      <c r="CZ16" s="14">
        <v>51</v>
      </c>
      <c r="DA16" s="14">
        <v>106</v>
      </c>
      <c r="DB16" s="14">
        <v>2420</v>
      </c>
      <c r="DC16" s="14">
        <v>13</v>
      </c>
      <c r="DD16" s="14">
        <v>38</v>
      </c>
      <c r="DE16" s="14"/>
      <c r="DF16" s="14">
        <v>21</v>
      </c>
      <c r="DG16" s="14">
        <v>20</v>
      </c>
      <c r="DH16" s="14">
        <v>1</v>
      </c>
      <c r="DI16" s="14">
        <v>13</v>
      </c>
      <c r="DJ16" s="14">
        <v>18</v>
      </c>
      <c r="DK16" s="14"/>
      <c r="DL16" s="14"/>
      <c r="DM16" s="14"/>
      <c r="DN16" s="14"/>
      <c r="DO16" s="14"/>
      <c r="DP16" s="14"/>
      <c r="DQ16" s="14"/>
      <c r="DR16" s="14"/>
      <c r="DS16" s="14"/>
      <c r="DT16" s="14">
        <v>23</v>
      </c>
      <c r="DU16" s="14"/>
      <c r="DV16" s="14">
        <v>1</v>
      </c>
      <c r="DW16" s="14"/>
      <c r="DX16" s="14">
        <v>335</v>
      </c>
      <c r="DY16" s="14"/>
      <c r="DZ16" s="14"/>
      <c r="EA16" s="14"/>
      <c r="EB16" s="14"/>
      <c r="EC16" s="14"/>
      <c r="ED16" s="14"/>
      <c r="EE16" s="14"/>
      <c r="EF16" s="14"/>
      <c r="EG16" s="14"/>
    </row>
    <row r="17" spans="1:137" x14ac:dyDescent="0.2">
      <c r="A17" s="4" t="s">
        <v>588</v>
      </c>
      <c r="B17" s="18">
        <f t="shared" si="1"/>
        <v>13</v>
      </c>
      <c r="C17" s="19"/>
      <c r="D17" s="14"/>
      <c r="E17" s="14">
        <v>2.8284271247461898</v>
      </c>
      <c r="F17" s="14">
        <v>21</v>
      </c>
      <c r="G17" s="14">
        <v>9</v>
      </c>
      <c r="H17" s="14">
        <v>5</v>
      </c>
      <c r="I17" s="14"/>
      <c r="J17" s="14"/>
      <c r="K17" s="14"/>
      <c r="L17" s="14">
        <v>4</v>
      </c>
      <c r="M17" s="14">
        <v>1</v>
      </c>
      <c r="N17" s="14">
        <f>'May 28'!H17</f>
        <v>2.8284271247461898</v>
      </c>
      <c r="O17" s="14">
        <v>5</v>
      </c>
      <c r="P17" s="14"/>
      <c r="Q17" s="14"/>
      <c r="R17" s="14">
        <v>113</v>
      </c>
      <c r="S17" s="14">
        <v>32</v>
      </c>
      <c r="T17" s="14">
        <v>5</v>
      </c>
      <c r="U17" s="14">
        <v>2</v>
      </c>
      <c r="V17" s="14">
        <v>92</v>
      </c>
      <c r="W17" s="14"/>
      <c r="X17" s="14"/>
      <c r="Y17" s="14">
        <f>'June 8'!H17</f>
        <v>6.324555320336759</v>
      </c>
      <c r="Z17" s="14">
        <f>'June 9'!H17</f>
        <v>2.8284271247461898</v>
      </c>
      <c r="AA17" s="14">
        <v>9.4868329805051381</v>
      </c>
      <c r="AB17" s="14">
        <v>748.19115204605282</v>
      </c>
      <c r="AC17" s="14">
        <v>39.461120105744584</v>
      </c>
      <c r="AD17" s="14"/>
      <c r="AE17" s="14"/>
      <c r="AF17" s="14">
        <v>81.719030831257399</v>
      </c>
      <c r="AG17" s="14">
        <f>'June 16'!H17</f>
        <v>25.922962793631442</v>
      </c>
      <c r="AH17" s="14">
        <v>237.78982316322967</v>
      </c>
      <c r="AI17" s="27">
        <f>'June 17'!H17</f>
        <v>27.712812921102039</v>
      </c>
      <c r="AJ17" s="14">
        <v>12.247448713915889</v>
      </c>
      <c r="AK17" s="14">
        <v>50.734603575863296</v>
      </c>
      <c r="AL17" s="14">
        <v>0</v>
      </c>
      <c r="AM17" s="14"/>
      <c r="AN17" s="14">
        <f>'June 22'!H17</f>
        <v>56.550862062394764</v>
      </c>
      <c r="AO17" s="14">
        <v>85.064681272546991</v>
      </c>
      <c r="AP17" s="14">
        <v>22.803508501982758</v>
      </c>
      <c r="AQ17" s="14">
        <v>395.19615382743791</v>
      </c>
      <c r="AR17" s="14">
        <v>150.63864046120435</v>
      </c>
      <c r="AS17" s="14"/>
      <c r="AT17" s="14"/>
      <c r="AU17" s="14">
        <v>14.966629547095764</v>
      </c>
      <c r="AV17" s="14">
        <v>46.7332857821917</v>
      </c>
      <c r="AW17" s="14">
        <v>124</v>
      </c>
      <c r="AX17" s="14">
        <v>106</v>
      </c>
      <c r="AY17" s="14"/>
      <c r="AZ17" s="14"/>
      <c r="BA17" s="14"/>
      <c r="BB17" s="14">
        <v>3</v>
      </c>
      <c r="BC17" s="14">
        <v>410</v>
      </c>
      <c r="BD17" s="14">
        <v>291</v>
      </c>
      <c r="BE17" s="14">
        <v>314</v>
      </c>
      <c r="BF17" s="14">
        <v>47</v>
      </c>
      <c r="BG17" s="14"/>
      <c r="BH17" s="14"/>
      <c r="BI17" s="14">
        <v>273.99270063269921</v>
      </c>
      <c r="BJ17" s="14">
        <v>62</v>
      </c>
      <c r="BK17" s="14">
        <v>335</v>
      </c>
      <c r="BL17" s="14">
        <v>53</v>
      </c>
      <c r="BM17" s="14">
        <v>17</v>
      </c>
      <c r="BN17" s="14"/>
      <c r="BO17" s="14"/>
      <c r="BP17" s="14">
        <v>30</v>
      </c>
      <c r="BQ17" s="14">
        <v>41</v>
      </c>
      <c r="BR17" s="14">
        <v>69</v>
      </c>
      <c r="BS17" s="14">
        <v>28</v>
      </c>
      <c r="BT17" s="14">
        <v>14</v>
      </c>
      <c r="BU17" s="14"/>
      <c r="BV17" s="14"/>
      <c r="BW17" s="14">
        <v>41</v>
      </c>
      <c r="BX17" s="14">
        <v>46.946778377222003</v>
      </c>
      <c r="BY17" s="14">
        <v>37</v>
      </c>
      <c r="BZ17" s="14">
        <v>39</v>
      </c>
      <c r="CA17" s="14">
        <v>15</v>
      </c>
      <c r="CB17" s="14"/>
      <c r="CC17" s="14"/>
      <c r="CD17" s="14">
        <v>118</v>
      </c>
      <c r="CE17" s="14">
        <v>11</v>
      </c>
      <c r="CF17" s="14">
        <v>34</v>
      </c>
      <c r="CG17" s="14">
        <v>65</v>
      </c>
      <c r="CH17" s="14">
        <v>8</v>
      </c>
      <c r="CI17" s="14"/>
      <c r="CJ17" s="14"/>
      <c r="CK17" s="14">
        <v>196</v>
      </c>
      <c r="CL17" s="14">
        <v>848</v>
      </c>
      <c r="CM17" s="14">
        <v>52.048054718692427</v>
      </c>
      <c r="CN17" s="14">
        <v>14</v>
      </c>
      <c r="CO17" s="14">
        <v>85</v>
      </c>
      <c r="CP17" s="14"/>
      <c r="CQ17" s="14"/>
      <c r="CR17" s="14">
        <v>39</v>
      </c>
      <c r="CS17" s="14">
        <v>327</v>
      </c>
      <c r="CT17" s="14">
        <v>50</v>
      </c>
      <c r="CU17" s="14">
        <v>65</v>
      </c>
      <c r="CV17" s="14">
        <v>39</v>
      </c>
      <c r="CW17" s="14"/>
      <c r="CX17" s="14"/>
      <c r="CY17" s="14">
        <v>47</v>
      </c>
      <c r="CZ17" s="14">
        <v>387</v>
      </c>
      <c r="DA17" s="14">
        <v>89</v>
      </c>
      <c r="DB17" s="14">
        <v>72</v>
      </c>
      <c r="DC17" s="14">
        <v>24</v>
      </c>
      <c r="DD17" s="14"/>
      <c r="DE17" s="14"/>
      <c r="DF17" s="14">
        <v>730</v>
      </c>
      <c r="DG17" s="14">
        <v>4</v>
      </c>
      <c r="DH17" s="14">
        <v>2</v>
      </c>
      <c r="DI17" s="14">
        <v>2</v>
      </c>
      <c r="DJ17" s="14">
        <v>631</v>
      </c>
      <c r="DK17" s="14">
        <v>188</v>
      </c>
      <c r="DL17" s="14"/>
      <c r="DM17" s="14"/>
      <c r="DN17" s="14">
        <v>649</v>
      </c>
      <c r="DO17" s="14">
        <v>2420</v>
      </c>
      <c r="DP17" s="14"/>
      <c r="DQ17" s="14"/>
      <c r="DR17" s="14"/>
      <c r="DS17" s="14"/>
      <c r="DT17" s="14">
        <v>31</v>
      </c>
      <c r="DU17" s="14"/>
      <c r="DV17" s="14">
        <v>11</v>
      </c>
      <c r="DW17" s="14"/>
      <c r="DX17" s="14">
        <v>45</v>
      </c>
      <c r="DY17" s="14"/>
      <c r="DZ17" s="14"/>
      <c r="EA17" s="14"/>
      <c r="EB17" s="14"/>
      <c r="EC17" s="14"/>
      <c r="ED17" s="14"/>
      <c r="EE17" s="14"/>
      <c r="EF17" s="14"/>
      <c r="EG17" s="14"/>
    </row>
    <row r="18" spans="1:137" x14ac:dyDescent="0.2">
      <c r="A18" s="4" t="s">
        <v>589</v>
      </c>
      <c r="B18" s="18">
        <f t="shared" si="1"/>
        <v>6</v>
      </c>
      <c r="C18" s="19"/>
      <c r="D18" s="14"/>
      <c r="E18" s="14">
        <v>18.330302779823359</v>
      </c>
      <c r="F18" s="14">
        <v>24</v>
      </c>
      <c r="G18" s="14">
        <v>6</v>
      </c>
      <c r="H18" s="14">
        <v>3</v>
      </c>
      <c r="I18" s="14"/>
      <c r="J18" s="14"/>
      <c r="K18" s="14"/>
      <c r="L18" s="14">
        <v>1</v>
      </c>
      <c r="M18" s="14">
        <v>1</v>
      </c>
      <c r="N18" s="14">
        <f>'May 28'!H18</f>
        <v>3</v>
      </c>
      <c r="O18" s="14">
        <v>8.4852813742385695</v>
      </c>
      <c r="P18" s="14"/>
      <c r="Q18" s="14"/>
      <c r="R18" s="14">
        <v>111</v>
      </c>
      <c r="S18" s="14">
        <v>48</v>
      </c>
      <c r="T18" s="14">
        <v>2</v>
      </c>
      <c r="U18" s="14">
        <v>15</v>
      </c>
      <c r="V18" s="14">
        <v>5</v>
      </c>
      <c r="W18" s="14"/>
      <c r="X18" s="14"/>
      <c r="Y18" s="14">
        <f>'June 8'!H18</f>
        <v>8.3666002653407556</v>
      </c>
      <c r="Z18" s="14">
        <f>'June 9'!H18</f>
        <v>2.4494897427831779</v>
      </c>
      <c r="AA18" s="14">
        <v>1.4142135623730949</v>
      </c>
      <c r="AB18" s="14">
        <v>17.4928556845359</v>
      </c>
      <c r="AC18" s="14">
        <v>24.759846526180244</v>
      </c>
      <c r="AD18" s="14"/>
      <c r="AE18" s="14"/>
      <c r="AF18" s="14">
        <v>12.369316876852981</v>
      </c>
      <c r="AG18" s="14">
        <f>'June 16'!H18</f>
        <v>127.38131731144878</v>
      </c>
      <c r="AH18" s="14">
        <v>42.42640687119286</v>
      </c>
      <c r="AI18" s="27">
        <f>'June 17'!H18</f>
        <v>180.44943890187079</v>
      </c>
      <c r="AJ18" s="14">
        <v>6.3245553203367582</v>
      </c>
      <c r="AK18" s="14">
        <v>40.149719799769457</v>
      </c>
      <c r="AL18" s="14">
        <v>0</v>
      </c>
      <c r="AM18" s="14"/>
      <c r="AN18" s="14">
        <f>'June 22'!H18</f>
        <v>1.4142135623730949</v>
      </c>
      <c r="AO18" s="14">
        <v>7.0710678118654746</v>
      </c>
      <c r="AP18" s="14">
        <v>1.7320508075688774</v>
      </c>
      <c r="AQ18" s="14">
        <v>4.8989794855663567</v>
      </c>
      <c r="AR18" s="14">
        <v>34.770677301427419</v>
      </c>
      <c r="AS18" s="14"/>
      <c r="AT18" s="14"/>
      <c r="AU18" s="14">
        <v>47.958315233127209</v>
      </c>
      <c r="AV18" s="14">
        <v>4.4721359549995787</v>
      </c>
      <c r="AW18" s="14">
        <v>128</v>
      </c>
      <c r="AX18" s="14">
        <v>20</v>
      </c>
      <c r="AY18" s="14"/>
      <c r="AZ18" s="14"/>
      <c r="BA18" s="14"/>
      <c r="BB18" s="14">
        <v>2</v>
      </c>
      <c r="BC18" s="14">
        <v>281</v>
      </c>
      <c r="BD18" s="14">
        <v>355</v>
      </c>
      <c r="BE18" s="14">
        <v>214</v>
      </c>
      <c r="BF18" s="14">
        <v>93</v>
      </c>
      <c r="BG18" s="14"/>
      <c r="BH18" s="14"/>
      <c r="BI18" s="14">
        <v>94.915752117338272</v>
      </c>
      <c r="BJ18" s="14">
        <v>1</v>
      </c>
      <c r="BK18" s="14">
        <v>399</v>
      </c>
      <c r="BL18" s="14">
        <v>109</v>
      </c>
      <c r="BM18" s="14">
        <v>16</v>
      </c>
      <c r="BN18" s="14"/>
      <c r="BO18" s="14"/>
      <c r="BP18" s="14">
        <v>7</v>
      </c>
      <c r="BQ18" s="14">
        <v>48</v>
      </c>
      <c r="BR18" s="14">
        <v>11</v>
      </c>
      <c r="BS18" s="14">
        <v>24</v>
      </c>
      <c r="BT18" s="14">
        <v>23</v>
      </c>
      <c r="BU18" s="14"/>
      <c r="BV18" s="14"/>
      <c r="BW18" s="14">
        <v>79</v>
      </c>
      <c r="BX18" s="14">
        <v>34.058772731852805</v>
      </c>
      <c r="BY18" s="14">
        <v>21</v>
      </c>
      <c r="BZ18" s="14">
        <v>24</v>
      </c>
      <c r="CA18" s="14">
        <v>596</v>
      </c>
      <c r="CB18" s="14">
        <v>34</v>
      </c>
      <c r="CC18" s="14"/>
      <c r="CD18" s="14">
        <v>649</v>
      </c>
      <c r="CE18" s="14">
        <v>23</v>
      </c>
      <c r="CF18" s="14">
        <v>399</v>
      </c>
      <c r="CG18" s="14">
        <v>29</v>
      </c>
      <c r="CH18" s="14">
        <v>20</v>
      </c>
      <c r="CI18" s="14"/>
      <c r="CJ18" s="14"/>
      <c r="CK18" s="14">
        <v>13</v>
      </c>
      <c r="CL18" s="14">
        <v>163</v>
      </c>
      <c r="CM18" s="14">
        <v>73.993242934743691</v>
      </c>
      <c r="CN18" s="14">
        <v>10</v>
      </c>
      <c r="CO18" s="14">
        <v>32</v>
      </c>
      <c r="CP18" s="14"/>
      <c r="CQ18" s="14"/>
      <c r="CR18" s="14">
        <v>9</v>
      </c>
      <c r="CS18" s="14">
        <v>9</v>
      </c>
      <c r="CT18" s="14">
        <v>52</v>
      </c>
      <c r="CU18" s="14">
        <v>7</v>
      </c>
      <c r="CV18" s="14">
        <v>2</v>
      </c>
      <c r="CW18" s="14"/>
      <c r="CX18" s="14"/>
      <c r="CY18" s="14">
        <v>70</v>
      </c>
      <c r="CZ18" s="14">
        <v>41</v>
      </c>
      <c r="DA18" s="14">
        <v>22</v>
      </c>
      <c r="DB18" s="14">
        <v>5</v>
      </c>
      <c r="DC18" s="14">
        <v>79</v>
      </c>
      <c r="DD18" s="14"/>
      <c r="DE18" s="14"/>
      <c r="DF18" s="14">
        <v>10</v>
      </c>
      <c r="DG18" s="14">
        <v>2</v>
      </c>
      <c r="DH18" s="14">
        <v>5</v>
      </c>
      <c r="DI18" s="14">
        <v>2</v>
      </c>
      <c r="DJ18" s="14">
        <v>11</v>
      </c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</row>
    <row r="19" spans="1:137" x14ac:dyDescent="0.2">
      <c r="A19" s="4" t="s">
        <v>590</v>
      </c>
      <c r="B19" s="18">
        <f t="shared" si="1"/>
        <v>4</v>
      </c>
      <c r="C19" s="19"/>
      <c r="D19" s="14"/>
      <c r="E19" s="14">
        <v>18.894443627691182</v>
      </c>
      <c r="F19" s="14">
        <v>39</v>
      </c>
      <c r="G19" s="14">
        <v>2</v>
      </c>
      <c r="H19" s="14">
        <v>1</v>
      </c>
      <c r="I19" s="14"/>
      <c r="J19" s="14"/>
      <c r="K19" s="14"/>
      <c r="L19" s="14">
        <v>2</v>
      </c>
      <c r="M19" s="14">
        <v>1</v>
      </c>
      <c r="N19" s="14">
        <f>'May 28'!H19</f>
        <v>1</v>
      </c>
      <c r="O19" s="14">
        <v>4.2426406871192848</v>
      </c>
      <c r="P19" s="14"/>
      <c r="Q19" s="14"/>
      <c r="R19" s="14">
        <v>102</v>
      </c>
      <c r="S19" s="14">
        <v>27</v>
      </c>
      <c r="T19" s="14">
        <v>4</v>
      </c>
      <c r="U19" s="14">
        <v>1</v>
      </c>
      <c r="V19" s="14">
        <v>24</v>
      </c>
      <c r="W19" s="14"/>
      <c r="X19" s="14"/>
      <c r="Y19" s="14">
        <f>'June 8'!H19</f>
        <v>1</v>
      </c>
      <c r="Z19" s="14">
        <f>'June 9'!H19</f>
        <v>2</v>
      </c>
      <c r="AA19" s="14">
        <v>1</v>
      </c>
      <c r="AB19" s="14">
        <v>12</v>
      </c>
      <c r="AC19" s="14">
        <v>20.810814496314165</v>
      </c>
      <c r="AD19" s="14"/>
      <c r="AE19" s="14"/>
      <c r="AF19" s="14">
        <v>1233.6693236033716</v>
      </c>
      <c r="AG19" s="14">
        <f>'June 16'!H19</f>
        <v>11.489125293076057</v>
      </c>
      <c r="AH19" s="14">
        <v>9.4868329805051381</v>
      </c>
      <c r="AI19" s="27">
        <f>'June 17'!H19</f>
        <v>164.80291259562131</v>
      </c>
      <c r="AJ19" s="14">
        <v>1</v>
      </c>
      <c r="AK19" s="14">
        <v>30.85449724108302</v>
      </c>
      <c r="AL19" s="14">
        <v>0</v>
      </c>
      <c r="AM19" s="14"/>
      <c r="AN19" s="14">
        <f>'June 22'!H19</f>
        <v>7.745966692414834</v>
      </c>
      <c r="AO19" s="14">
        <v>7.4833147735478844</v>
      </c>
      <c r="AP19" s="14">
        <v>12.649110640673515</v>
      </c>
      <c r="AQ19" s="14">
        <v>46.497311750250681</v>
      </c>
      <c r="AR19" s="14">
        <v>109.99545445153633</v>
      </c>
      <c r="AS19" s="14"/>
      <c r="AT19" s="14"/>
      <c r="AU19" s="14">
        <v>3.872983346207417</v>
      </c>
      <c r="AV19" s="14">
        <v>9.7979589711327115</v>
      </c>
      <c r="AW19" s="14">
        <v>52</v>
      </c>
      <c r="AX19" s="14">
        <v>19</v>
      </c>
      <c r="AY19" s="14"/>
      <c r="AZ19" s="14"/>
      <c r="BA19" s="14"/>
      <c r="BB19" s="14">
        <v>3</v>
      </c>
      <c r="BC19" s="14">
        <v>727</v>
      </c>
      <c r="BD19" s="14">
        <v>122</v>
      </c>
      <c r="BE19" s="14">
        <v>109</v>
      </c>
      <c r="BF19" s="14">
        <v>21</v>
      </c>
      <c r="BG19" s="14"/>
      <c r="BH19" s="14"/>
      <c r="BI19" s="14">
        <v>1640.5331450476706</v>
      </c>
      <c r="BJ19" s="14">
        <v>4</v>
      </c>
      <c r="BK19" s="14">
        <v>219</v>
      </c>
      <c r="BL19" s="14">
        <v>63</v>
      </c>
      <c r="BM19" s="14">
        <v>14</v>
      </c>
      <c r="BN19" s="14"/>
      <c r="BO19" s="14"/>
      <c r="BP19" s="14">
        <v>3</v>
      </c>
      <c r="BQ19" s="14">
        <v>38</v>
      </c>
      <c r="BR19" s="14">
        <v>27</v>
      </c>
      <c r="BS19" s="14">
        <v>8</v>
      </c>
      <c r="BT19" s="14">
        <v>16</v>
      </c>
      <c r="BU19" s="14"/>
      <c r="BV19" s="14"/>
      <c r="BW19" s="14">
        <v>19</v>
      </c>
      <c r="BX19" s="14">
        <v>23.494680248941457</v>
      </c>
      <c r="BY19" s="14">
        <v>6</v>
      </c>
      <c r="BZ19" s="14">
        <v>12</v>
      </c>
      <c r="CA19" s="14">
        <v>2</v>
      </c>
      <c r="CB19" s="14"/>
      <c r="CC19" s="14"/>
      <c r="CD19" s="14">
        <v>169</v>
      </c>
      <c r="CE19" s="14">
        <v>7</v>
      </c>
      <c r="CF19" s="14">
        <v>18</v>
      </c>
      <c r="CG19" s="14">
        <v>85</v>
      </c>
      <c r="CH19" s="14">
        <v>24</v>
      </c>
      <c r="CI19" s="14"/>
      <c r="CJ19" s="14"/>
      <c r="CK19" s="14">
        <v>110</v>
      </c>
      <c r="CL19" s="14">
        <v>116</v>
      </c>
      <c r="CM19" s="14">
        <v>87.429971977577551</v>
      </c>
      <c r="CN19" s="14">
        <v>12</v>
      </c>
      <c r="CO19" s="14">
        <v>40</v>
      </c>
      <c r="CP19" s="14"/>
      <c r="CQ19" s="14"/>
      <c r="CR19" s="14">
        <v>5</v>
      </c>
      <c r="CS19" s="14">
        <v>69</v>
      </c>
      <c r="CT19" s="14">
        <v>28</v>
      </c>
      <c r="CU19" s="14">
        <v>55</v>
      </c>
      <c r="CV19" s="14">
        <v>101</v>
      </c>
      <c r="CW19" s="14"/>
      <c r="CX19" s="14"/>
      <c r="CY19" s="14">
        <v>3</v>
      </c>
      <c r="CZ19" s="14">
        <v>20</v>
      </c>
      <c r="DA19" s="14">
        <v>54</v>
      </c>
      <c r="DB19" s="14">
        <v>20</v>
      </c>
      <c r="DC19" s="14">
        <v>19</v>
      </c>
      <c r="DD19" s="14"/>
      <c r="DE19" s="14"/>
      <c r="DF19" s="14">
        <v>14</v>
      </c>
      <c r="DG19" s="14">
        <v>7</v>
      </c>
      <c r="DH19" s="14">
        <v>2</v>
      </c>
      <c r="DI19" s="14">
        <v>250</v>
      </c>
      <c r="DJ19" s="14">
        <v>53</v>
      </c>
      <c r="DK19" s="14"/>
      <c r="DL19" s="14"/>
      <c r="DM19" s="14"/>
      <c r="DN19" s="14"/>
      <c r="DO19" s="14"/>
      <c r="DP19" s="14"/>
      <c r="DQ19" s="14"/>
      <c r="DR19" s="14"/>
      <c r="DS19" s="14"/>
      <c r="DT19" s="14">
        <v>93</v>
      </c>
      <c r="DU19" s="14"/>
      <c r="DV19" s="14">
        <v>26</v>
      </c>
      <c r="DW19" s="14"/>
      <c r="DX19" s="14">
        <v>101</v>
      </c>
      <c r="DY19" s="14"/>
      <c r="DZ19" s="14"/>
      <c r="EA19" s="14"/>
      <c r="EB19" s="14"/>
      <c r="EC19" s="14"/>
      <c r="ED19" s="14"/>
      <c r="EE19" s="14"/>
      <c r="EF19" s="14"/>
      <c r="EG19" s="14"/>
    </row>
    <row r="20" spans="1:137" x14ac:dyDescent="0.2">
      <c r="A20" s="4" t="s">
        <v>591</v>
      </c>
      <c r="B20" s="18">
        <f t="shared" si="1"/>
        <v>2</v>
      </c>
      <c r="C20" s="19"/>
      <c r="D20" s="14"/>
      <c r="E20" s="14">
        <v>15.491933384829666</v>
      </c>
      <c r="F20" s="14">
        <v>16</v>
      </c>
      <c r="G20" s="14">
        <v>5</v>
      </c>
      <c r="H20" s="14">
        <v>2</v>
      </c>
      <c r="I20" s="14"/>
      <c r="J20" s="14"/>
      <c r="K20" s="14"/>
      <c r="L20" s="14">
        <v>7</v>
      </c>
      <c r="M20" s="14">
        <v>2</v>
      </c>
      <c r="N20" s="14">
        <f>'May 28'!H20</f>
        <v>3.4641016151377548</v>
      </c>
      <c r="O20" s="14">
        <v>5.6568542494923806</v>
      </c>
      <c r="P20" s="14"/>
      <c r="Q20" s="14"/>
      <c r="R20" s="14">
        <v>83</v>
      </c>
      <c r="S20" s="14">
        <v>17</v>
      </c>
      <c r="T20" s="14">
        <v>2</v>
      </c>
      <c r="U20" s="14">
        <v>3</v>
      </c>
      <c r="V20" s="14">
        <v>21</v>
      </c>
      <c r="W20" s="14"/>
      <c r="X20" s="14"/>
      <c r="Y20" s="14">
        <f>'June 8'!H20</f>
        <v>4.4721359549995796</v>
      </c>
      <c r="Z20" s="14">
        <f>'June 9'!H20</f>
        <v>19.442222095223581</v>
      </c>
      <c r="AA20" s="14">
        <v>1</v>
      </c>
      <c r="AB20" s="14">
        <v>62.928530890209103</v>
      </c>
      <c r="AC20" s="14">
        <v>28.923519841125838</v>
      </c>
      <c r="AD20" s="14"/>
      <c r="AE20" s="14"/>
      <c r="AF20" s="14">
        <v>10.198039027185569</v>
      </c>
      <c r="AG20" s="14">
        <f>'June 16'!H20</f>
        <v>25.298221281347036</v>
      </c>
      <c r="AH20" s="14">
        <v>20.124611797498105</v>
      </c>
      <c r="AI20" s="27">
        <f>'June 17'!H20</f>
        <v>207.54999397735477</v>
      </c>
      <c r="AJ20" s="14">
        <v>4</v>
      </c>
      <c r="AK20" s="14">
        <v>67.171422494986686</v>
      </c>
      <c r="AL20" s="14">
        <v>0</v>
      </c>
      <c r="AM20" s="14"/>
      <c r="AN20" s="14">
        <f>'June 22'!H20</f>
        <v>1.4142135623730949</v>
      </c>
      <c r="AO20" s="14">
        <v>106.88311372709906</v>
      </c>
      <c r="AP20" s="14">
        <v>3</v>
      </c>
      <c r="AQ20" s="14">
        <v>4.4721359549995787</v>
      </c>
      <c r="AR20" s="14">
        <v>117.4478607723444</v>
      </c>
      <c r="AS20" s="14"/>
      <c r="AT20" s="14"/>
      <c r="AU20" s="14">
        <v>3.4641016151377548</v>
      </c>
      <c r="AV20" s="14">
        <v>1.4142135623730949</v>
      </c>
      <c r="AW20" s="14">
        <v>50</v>
      </c>
      <c r="AX20" s="14">
        <v>18</v>
      </c>
      <c r="AY20" s="14"/>
      <c r="AZ20" s="14"/>
      <c r="BA20" s="14"/>
      <c r="BB20" s="14">
        <v>2</v>
      </c>
      <c r="BC20" s="14">
        <v>1046</v>
      </c>
      <c r="BD20" s="14">
        <v>166</v>
      </c>
      <c r="BE20" s="14">
        <v>80</v>
      </c>
      <c r="BF20" s="14">
        <v>15</v>
      </c>
      <c r="BG20" s="14"/>
      <c r="BH20" s="14"/>
      <c r="BI20" s="14">
        <v>179.1647286716892</v>
      </c>
      <c r="BJ20" s="14">
        <v>14</v>
      </c>
      <c r="BK20" s="14">
        <v>292</v>
      </c>
      <c r="BL20" s="14">
        <v>75</v>
      </c>
      <c r="BM20" s="14">
        <v>17</v>
      </c>
      <c r="BN20" s="14"/>
      <c r="BO20" s="14"/>
      <c r="BP20" s="14">
        <v>7</v>
      </c>
      <c r="BQ20" s="14">
        <v>29</v>
      </c>
      <c r="BR20" s="14">
        <v>39</v>
      </c>
      <c r="BS20" s="14">
        <v>2</v>
      </c>
      <c r="BT20" s="14">
        <v>4</v>
      </c>
      <c r="BU20" s="14"/>
      <c r="BV20" s="14"/>
      <c r="BW20" s="14">
        <v>24</v>
      </c>
      <c r="BX20" s="14">
        <v>7</v>
      </c>
      <c r="BY20" s="14">
        <v>3</v>
      </c>
      <c r="BZ20" s="14">
        <v>4</v>
      </c>
      <c r="CA20" s="14">
        <v>1</v>
      </c>
      <c r="CB20" s="14"/>
      <c r="CC20" s="14"/>
      <c r="CD20" s="14">
        <v>187</v>
      </c>
      <c r="CE20" s="14">
        <v>12</v>
      </c>
      <c r="CF20" s="14">
        <v>9</v>
      </c>
      <c r="CG20" s="14">
        <v>16</v>
      </c>
      <c r="CH20" s="14">
        <v>6</v>
      </c>
      <c r="CI20" s="14"/>
      <c r="CJ20" s="14"/>
      <c r="CK20" s="14">
        <v>9</v>
      </c>
      <c r="CL20" s="14">
        <v>38</v>
      </c>
      <c r="CM20" s="14">
        <v>17.435595774162696</v>
      </c>
      <c r="CN20" s="14">
        <v>7</v>
      </c>
      <c r="CO20" s="14">
        <v>12</v>
      </c>
      <c r="CP20" s="14"/>
      <c r="CQ20" s="14"/>
      <c r="CR20" s="14">
        <v>7</v>
      </c>
      <c r="CS20" s="14">
        <v>5</v>
      </c>
      <c r="CT20" s="14">
        <v>15</v>
      </c>
      <c r="CU20" s="14">
        <v>13</v>
      </c>
      <c r="CV20" s="14">
        <v>27</v>
      </c>
      <c r="CW20" s="14"/>
      <c r="CX20" s="14"/>
      <c r="CY20" s="14">
        <v>58</v>
      </c>
      <c r="CZ20" s="14">
        <v>13</v>
      </c>
      <c r="DA20" s="14">
        <v>10</v>
      </c>
      <c r="DB20" s="14">
        <v>10</v>
      </c>
      <c r="DC20" s="14">
        <v>3</v>
      </c>
      <c r="DD20" s="14"/>
      <c r="DE20" s="14"/>
      <c r="DF20" s="14">
        <v>9</v>
      </c>
      <c r="DG20" s="14">
        <v>5</v>
      </c>
      <c r="DH20" s="14">
        <v>18</v>
      </c>
      <c r="DI20" s="14">
        <v>1</v>
      </c>
      <c r="DJ20" s="14">
        <v>45</v>
      </c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</row>
    <row r="21" spans="1:137" x14ac:dyDescent="0.2">
      <c r="A21" s="4" t="s">
        <v>575</v>
      </c>
      <c r="B21" s="18">
        <f t="shared" si="1"/>
        <v>7</v>
      </c>
      <c r="C21" s="19"/>
      <c r="D21" s="14"/>
      <c r="E21" s="14">
        <v>5</v>
      </c>
      <c r="F21" s="14">
        <v>23</v>
      </c>
      <c r="G21" s="14">
        <v>3</v>
      </c>
      <c r="H21" s="14">
        <v>1</v>
      </c>
      <c r="I21" s="14"/>
      <c r="J21" s="14"/>
      <c r="K21" s="14"/>
      <c r="L21" s="14">
        <v>14</v>
      </c>
      <c r="M21" s="14">
        <v>2</v>
      </c>
      <c r="N21" s="14">
        <f>'May 28'!H21</f>
        <v>1</v>
      </c>
      <c r="O21" s="14">
        <v>1.4142135623730949</v>
      </c>
      <c r="P21" s="14"/>
      <c r="Q21" s="14"/>
      <c r="R21" s="14">
        <v>61</v>
      </c>
      <c r="S21" s="14">
        <v>23</v>
      </c>
      <c r="T21" s="14">
        <v>8</v>
      </c>
      <c r="U21" s="14">
        <v>3</v>
      </c>
      <c r="V21" s="14">
        <v>13</v>
      </c>
      <c r="W21" s="14"/>
      <c r="X21" s="14"/>
      <c r="Y21" s="14">
        <f>'June 8'!H21</f>
        <v>1.4142135623730949</v>
      </c>
      <c r="Z21" s="14">
        <f>'June 9'!H21</f>
        <v>4</v>
      </c>
      <c r="AA21" s="14">
        <v>1.4142135623730949</v>
      </c>
      <c r="AB21" s="14">
        <v>22.449944320643649</v>
      </c>
      <c r="AC21" s="14">
        <v>57.940659298975874</v>
      </c>
      <c r="AD21" s="14"/>
      <c r="AE21" s="14"/>
      <c r="AF21" s="14">
        <v>387.31769905337393</v>
      </c>
      <c r="AG21" s="14">
        <f>'June 16'!H21</f>
        <v>45.694638635183452</v>
      </c>
      <c r="AH21" s="14">
        <v>7.7459666924148332</v>
      </c>
      <c r="AI21" s="27">
        <f>'June 17'!H21</f>
        <v>360.84345636300515</v>
      </c>
      <c r="AJ21" s="14">
        <v>997.30637218459606</v>
      </c>
      <c r="AK21" s="14">
        <v>325.04153580734868</v>
      </c>
      <c r="AL21" s="14">
        <v>21.447610589527219</v>
      </c>
      <c r="AM21" s="14"/>
      <c r="AN21" s="14">
        <f>'June 22'!H21</f>
        <v>6.324555320336759</v>
      </c>
      <c r="AO21" s="14">
        <v>9.7979589711327115</v>
      </c>
      <c r="AP21" s="14">
        <v>9.7979589711327115</v>
      </c>
      <c r="AQ21" s="14">
        <v>117.83038657324353</v>
      </c>
      <c r="AR21" s="14">
        <v>43.266615305567861</v>
      </c>
      <c r="AS21" s="14"/>
      <c r="AT21" s="14"/>
      <c r="AU21" s="14">
        <v>32.12475680841802</v>
      </c>
      <c r="AV21" s="14">
        <v>4</v>
      </c>
      <c r="AW21" s="14">
        <v>51</v>
      </c>
      <c r="AX21" s="14">
        <v>17</v>
      </c>
      <c r="AY21" s="14"/>
      <c r="AZ21" s="14"/>
      <c r="BA21" s="14"/>
      <c r="BB21" s="14">
        <v>2</v>
      </c>
      <c r="BC21" s="14">
        <v>1546</v>
      </c>
      <c r="BD21" s="14">
        <v>332</v>
      </c>
      <c r="BE21" s="14">
        <v>96</v>
      </c>
      <c r="BF21" s="14">
        <v>8</v>
      </c>
      <c r="BG21" s="14"/>
      <c r="BH21" s="14"/>
      <c r="BI21" s="14">
        <v>117.34564329364767</v>
      </c>
      <c r="BJ21" s="14">
        <v>1</v>
      </c>
      <c r="BK21" s="14">
        <v>296</v>
      </c>
      <c r="BL21" s="14">
        <v>31</v>
      </c>
      <c r="BM21" s="14">
        <v>14</v>
      </c>
      <c r="BN21" s="14"/>
      <c r="BO21" s="14"/>
      <c r="BP21" s="14">
        <v>12</v>
      </c>
      <c r="BQ21" s="14">
        <v>52</v>
      </c>
      <c r="BR21" s="14">
        <v>9</v>
      </c>
      <c r="BS21" s="14">
        <v>10</v>
      </c>
      <c r="BT21" s="14">
        <v>5</v>
      </c>
      <c r="BU21" s="14"/>
      <c r="BV21" s="14"/>
      <c r="BW21" s="14">
        <v>18</v>
      </c>
      <c r="BX21" s="14">
        <v>7.4833147735478844</v>
      </c>
      <c r="BY21" s="14">
        <v>8</v>
      </c>
      <c r="BZ21" s="14">
        <v>1</v>
      </c>
      <c r="CA21" s="14">
        <v>2</v>
      </c>
      <c r="CB21" s="14"/>
      <c r="CC21" s="14"/>
      <c r="CD21" s="14">
        <v>125</v>
      </c>
      <c r="CE21" s="14">
        <v>5</v>
      </c>
      <c r="CF21" s="14">
        <v>9</v>
      </c>
      <c r="CG21" s="14">
        <v>17</v>
      </c>
      <c r="CH21" s="14">
        <v>21</v>
      </c>
      <c r="CI21" s="14"/>
      <c r="CJ21" s="14"/>
      <c r="CK21" s="14">
        <v>4</v>
      </c>
      <c r="CL21" s="14">
        <v>21</v>
      </c>
      <c r="CM21" s="14">
        <v>19.18332609325088</v>
      </c>
      <c r="CN21" s="14">
        <v>9</v>
      </c>
      <c r="CO21" s="14">
        <v>1</v>
      </c>
      <c r="CP21" s="14"/>
      <c r="CQ21" s="14"/>
      <c r="CR21" s="14">
        <v>8</v>
      </c>
      <c r="CS21" s="14">
        <v>6</v>
      </c>
      <c r="CT21" s="14">
        <v>12</v>
      </c>
      <c r="CU21" s="14">
        <v>3</v>
      </c>
      <c r="CV21" s="14">
        <v>1</v>
      </c>
      <c r="CW21" s="14"/>
      <c r="CX21" s="14"/>
      <c r="CY21" s="14">
        <v>1</v>
      </c>
      <c r="CZ21" s="14">
        <v>7</v>
      </c>
      <c r="DA21" s="14">
        <v>4</v>
      </c>
      <c r="DB21" s="14">
        <v>8</v>
      </c>
      <c r="DC21" s="14">
        <v>5</v>
      </c>
      <c r="DD21" s="14"/>
      <c r="DE21" s="14"/>
      <c r="DF21" s="14">
        <v>5</v>
      </c>
      <c r="DG21" s="14">
        <v>2</v>
      </c>
      <c r="DH21" s="14">
        <v>2</v>
      </c>
      <c r="DI21" s="14">
        <v>1</v>
      </c>
      <c r="DJ21" s="14">
        <v>91</v>
      </c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</row>
    <row r="22" spans="1:137" x14ac:dyDescent="0.2">
      <c r="A22" s="4" t="s">
        <v>576</v>
      </c>
      <c r="B22" s="18">
        <f t="shared" si="1"/>
        <v>7</v>
      </c>
      <c r="C22" s="19"/>
      <c r="D22" s="14"/>
      <c r="E22" s="14">
        <v>3.872983346207417</v>
      </c>
      <c r="F22" s="14">
        <v>10</v>
      </c>
      <c r="G22" s="14">
        <v>4</v>
      </c>
      <c r="H22" s="14">
        <v>1</v>
      </c>
      <c r="I22" s="14"/>
      <c r="J22" s="14"/>
      <c r="K22" s="14"/>
      <c r="L22" s="14">
        <v>2</v>
      </c>
      <c r="M22" s="14">
        <v>2</v>
      </c>
      <c r="N22" s="14">
        <f>'May 28'!H22</f>
        <v>1.7320508075688774</v>
      </c>
      <c r="O22" s="14">
        <v>1</v>
      </c>
      <c r="P22" s="14"/>
      <c r="Q22" s="14"/>
      <c r="R22" s="14">
        <v>117</v>
      </c>
      <c r="S22" s="14">
        <v>19</v>
      </c>
      <c r="T22" s="14">
        <v>4</v>
      </c>
      <c r="U22" s="14">
        <v>1</v>
      </c>
      <c r="V22" s="14">
        <v>19</v>
      </c>
      <c r="W22" s="14"/>
      <c r="X22" s="14"/>
      <c r="Y22" s="14">
        <f>'June 8'!H22</f>
        <v>1</v>
      </c>
      <c r="Z22" s="14">
        <f>'June 9'!H22</f>
        <v>1.7320508075688774</v>
      </c>
      <c r="AA22" s="14">
        <v>1.4142135623730949</v>
      </c>
      <c r="AB22" s="14">
        <v>61.846584384264908</v>
      </c>
      <c r="AC22" s="14">
        <v>36.660605559646719</v>
      </c>
      <c r="AD22" s="14"/>
      <c r="AE22" s="14"/>
      <c r="AF22" s="14">
        <v>371.38255209419845</v>
      </c>
      <c r="AG22" s="14">
        <f>'June 16'!H22</f>
        <v>58.9915248150105</v>
      </c>
      <c r="AH22" s="14">
        <v>29.849623113198593</v>
      </c>
      <c r="AI22" s="27">
        <f>'June 17'!H22</f>
        <v>387.39514710434872</v>
      </c>
      <c r="AJ22" s="14">
        <v>2.2360679774997898</v>
      </c>
      <c r="AK22" s="14">
        <v>542.40298671744074</v>
      </c>
      <c r="AL22" s="14">
        <v>48.579831205964474</v>
      </c>
      <c r="AM22" s="14"/>
      <c r="AN22" s="14">
        <f>'June 22'!H22</f>
        <v>4</v>
      </c>
      <c r="AO22" s="14">
        <v>7.7459666924148332</v>
      </c>
      <c r="AP22" s="14">
        <v>3</v>
      </c>
      <c r="AQ22" s="14">
        <v>37.762415176998417</v>
      </c>
      <c r="AR22" s="14">
        <v>129.96538000559994</v>
      </c>
      <c r="AS22" s="14"/>
      <c r="AT22" s="14"/>
      <c r="AU22" s="14">
        <v>1.7320508075688774</v>
      </c>
      <c r="AV22" s="14">
        <v>1</v>
      </c>
      <c r="AW22" s="14">
        <v>222</v>
      </c>
      <c r="AX22" s="14">
        <v>20</v>
      </c>
      <c r="AY22" s="14"/>
      <c r="AZ22" s="14"/>
      <c r="BA22" s="14"/>
      <c r="BB22" s="14">
        <v>11</v>
      </c>
      <c r="BC22" s="14">
        <v>982</v>
      </c>
      <c r="BD22" s="14">
        <v>387</v>
      </c>
      <c r="BE22" s="14">
        <v>131</v>
      </c>
      <c r="BF22" s="14">
        <v>58</v>
      </c>
      <c r="BG22" s="14"/>
      <c r="BH22" s="14"/>
      <c r="BI22" s="14">
        <v>261.64861933516863</v>
      </c>
      <c r="BJ22" s="14">
        <v>1</v>
      </c>
      <c r="BK22" s="14">
        <v>422</v>
      </c>
      <c r="BL22" s="14">
        <v>81</v>
      </c>
      <c r="BM22" s="14">
        <v>19</v>
      </c>
      <c r="BN22" s="14"/>
      <c r="BO22" s="14"/>
      <c r="BP22" s="14">
        <v>1</v>
      </c>
      <c r="BQ22" s="14">
        <v>140</v>
      </c>
      <c r="BR22" s="14">
        <v>3</v>
      </c>
      <c r="BS22" s="14">
        <v>11</v>
      </c>
      <c r="BT22" s="14">
        <v>25</v>
      </c>
      <c r="BU22" s="14"/>
      <c r="BV22" s="14"/>
      <c r="BW22" s="14">
        <v>17</v>
      </c>
      <c r="BX22" s="14">
        <v>9.9498743710661994</v>
      </c>
      <c r="BY22" s="14">
        <v>2</v>
      </c>
      <c r="BZ22" s="14">
        <v>7</v>
      </c>
      <c r="CA22" s="14">
        <v>1</v>
      </c>
      <c r="CB22" s="14"/>
      <c r="CC22" s="14"/>
      <c r="CD22" s="14">
        <v>150</v>
      </c>
      <c r="CE22" s="14">
        <v>8</v>
      </c>
      <c r="CF22" s="14">
        <v>7</v>
      </c>
      <c r="CG22" s="14">
        <v>33</v>
      </c>
      <c r="CH22" s="14">
        <v>20</v>
      </c>
      <c r="CI22" s="14"/>
      <c r="CJ22" s="14"/>
      <c r="CK22" s="14">
        <v>87</v>
      </c>
      <c r="CL22" s="14">
        <v>69</v>
      </c>
      <c r="CM22" s="14">
        <v>35.496478698597699</v>
      </c>
      <c r="CN22" s="14">
        <v>7</v>
      </c>
      <c r="CO22" s="14">
        <v>139</v>
      </c>
      <c r="CP22" s="14"/>
      <c r="CQ22" s="14"/>
      <c r="CR22" s="14">
        <v>26</v>
      </c>
      <c r="CS22" s="14">
        <v>2</v>
      </c>
      <c r="CT22" s="14">
        <v>3</v>
      </c>
      <c r="CU22" s="14">
        <v>1</v>
      </c>
      <c r="CV22" s="14">
        <v>1</v>
      </c>
      <c r="CW22" s="14"/>
      <c r="CX22" s="14"/>
      <c r="CY22" s="14">
        <v>1</v>
      </c>
      <c r="CZ22" s="14">
        <v>4</v>
      </c>
      <c r="DA22" s="14">
        <v>11</v>
      </c>
      <c r="DB22" s="14">
        <v>109</v>
      </c>
      <c r="DC22" s="14">
        <v>3</v>
      </c>
      <c r="DD22" s="14"/>
      <c r="DE22" s="14"/>
      <c r="DF22" s="14">
        <v>5</v>
      </c>
      <c r="DG22" s="14">
        <v>12</v>
      </c>
      <c r="DH22" s="14">
        <v>1</v>
      </c>
      <c r="DI22" s="14">
        <v>5</v>
      </c>
      <c r="DJ22" s="14">
        <v>115</v>
      </c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</row>
    <row r="23" spans="1:137" x14ac:dyDescent="0.2">
      <c r="A23" s="4" t="s">
        <v>577</v>
      </c>
      <c r="B23" s="18">
        <f t="shared" si="1"/>
        <v>5</v>
      </c>
      <c r="C23" s="19"/>
      <c r="D23" s="14"/>
      <c r="E23" s="14">
        <v>3.4641016151377548</v>
      </c>
      <c r="F23" s="14">
        <v>13</v>
      </c>
      <c r="G23" s="14">
        <v>2</v>
      </c>
      <c r="H23" s="14">
        <v>1</v>
      </c>
      <c r="I23" s="14"/>
      <c r="J23" s="14"/>
      <c r="K23" s="14"/>
      <c r="L23" s="14">
        <v>3</v>
      </c>
      <c r="M23" s="14">
        <v>1</v>
      </c>
      <c r="N23" s="14">
        <f>'May 28'!H23</f>
        <v>1.4142135623730949</v>
      </c>
      <c r="O23" s="14">
        <v>1</v>
      </c>
      <c r="P23" s="14"/>
      <c r="Q23" s="14"/>
      <c r="R23" s="14">
        <v>134</v>
      </c>
      <c r="S23" s="14">
        <v>30</v>
      </c>
      <c r="T23" s="14">
        <v>2</v>
      </c>
      <c r="U23" s="14">
        <v>2</v>
      </c>
      <c r="V23" s="14">
        <v>24</v>
      </c>
      <c r="W23" s="14"/>
      <c r="X23" s="14"/>
      <c r="Y23" s="14">
        <f>'June 8'!H23</f>
        <v>1</v>
      </c>
      <c r="Z23" s="14">
        <f>'June 9'!H23</f>
        <v>1.7320508075688774</v>
      </c>
      <c r="AA23" s="14">
        <v>1</v>
      </c>
      <c r="AB23" s="14">
        <v>5.2915026221291805</v>
      </c>
      <c r="AC23" s="14">
        <v>49.5</v>
      </c>
      <c r="AD23" s="14"/>
      <c r="AE23" s="14"/>
      <c r="AF23" s="14">
        <v>4.8989794855663567</v>
      </c>
      <c r="AG23" s="14">
        <f>'June 16'!H23</f>
        <v>20.493901531919196</v>
      </c>
      <c r="AH23" s="14">
        <v>12.247448713915889</v>
      </c>
      <c r="AI23" s="27">
        <f>'June 17'!H23</f>
        <v>310.48993542464461</v>
      </c>
      <c r="AJ23" s="14">
        <v>1.4142135623730949</v>
      </c>
      <c r="AK23" s="14">
        <v>189.98157805429446</v>
      </c>
      <c r="AL23" s="14">
        <v>0</v>
      </c>
      <c r="AM23" s="14"/>
      <c r="AN23" s="14">
        <f>'June 22'!H23</f>
        <v>1.7320508075688774</v>
      </c>
      <c r="AO23" s="14">
        <v>18.708286933869704</v>
      </c>
      <c r="AP23" s="14">
        <v>3.872983346207417</v>
      </c>
      <c r="AQ23" s="14">
        <v>14.866068747318502</v>
      </c>
      <c r="AR23" s="14">
        <v>635.72006417919545</v>
      </c>
      <c r="AS23" s="14">
        <v>72.02083032012338</v>
      </c>
      <c r="AT23" s="14"/>
      <c r="AU23" s="14">
        <v>6.4807406984078604</v>
      </c>
      <c r="AV23" s="14">
        <v>1.7320508075688774</v>
      </c>
      <c r="AW23" s="14">
        <v>87</v>
      </c>
      <c r="AX23" s="14">
        <v>19</v>
      </c>
      <c r="AY23" s="14"/>
      <c r="AZ23" s="14"/>
      <c r="BA23" s="14"/>
      <c r="BB23" s="14">
        <v>2</v>
      </c>
      <c r="BC23" s="14">
        <v>950</v>
      </c>
      <c r="BD23" s="14">
        <v>241</v>
      </c>
      <c r="BE23" s="14">
        <v>99</v>
      </c>
      <c r="BF23" s="14">
        <v>16</v>
      </c>
      <c r="BG23" s="14"/>
      <c r="BH23" s="14"/>
      <c r="BI23" s="14">
        <v>110.01363551851196</v>
      </c>
      <c r="BJ23" s="14">
        <v>2</v>
      </c>
      <c r="BK23" s="14">
        <v>274</v>
      </c>
      <c r="BL23" s="14">
        <v>52</v>
      </c>
      <c r="BM23" s="14">
        <v>28</v>
      </c>
      <c r="BN23" s="14"/>
      <c r="BO23" s="14"/>
      <c r="BP23" s="14">
        <v>1</v>
      </c>
      <c r="BQ23" s="14">
        <v>115</v>
      </c>
      <c r="BR23" s="14">
        <v>7</v>
      </c>
      <c r="BS23" s="14">
        <v>5</v>
      </c>
      <c r="BT23" s="14">
        <v>26</v>
      </c>
      <c r="BU23" s="14"/>
      <c r="BV23" s="14"/>
      <c r="BW23" s="14">
        <v>14</v>
      </c>
      <c r="BX23" s="14">
        <v>16</v>
      </c>
      <c r="BY23" s="14">
        <v>9</v>
      </c>
      <c r="BZ23" s="14">
        <v>5</v>
      </c>
      <c r="CA23" s="14">
        <v>1</v>
      </c>
      <c r="CB23" s="14"/>
      <c r="CC23" s="14"/>
      <c r="CD23" s="14">
        <v>130</v>
      </c>
      <c r="CE23" s="14">
        <v>5</v>
      </c>
      <c r="CF23" s="14">
        <v>6</v>
      </c>
      <c r="CG23" s="14">
        <v>77</v>
      </c>
      <c r="CH23" s="14">
        <v>22</v>
      </c>
      <c r="CI23" s="14"/>
      <c r="CJ23" s="14"/>
      <c r="CK23" s="14">
        <v>6</v>
      </c>
      <c r="CL23" s="14">
        <v>170</v>
      </c>
      <c r="CM23" s="14">
        <v>32.863353450309972</v>
      </c>
      <c r="CN23" s="14">
        <v>3</v>
      </c>
      <c r="CO23" s="14">
        <v>58</v>
      </c>
      <c r="CP23" s="14"/>
      <c r="CQ23" s="14"/>
      <c r="CR23" s="14">
        <v>8</v>
      </c>
      <c r="CS23" s="14">
        <v>11</v>
      </c>
      <c r="CT23" s="14">
        <v>14</v>
      </c>
      <c r="CU23" s="14">
        <v>10</v>
      </c>
      <c r="CV23" s="14">
        <v>2</v>
      </c>
      <c r="CW23" s="14"/>
      <c r="CX23" s="14"/>
      <c r="CY23" s="14">
        <v>1</v>
      </c>
      <c r="CZ23" s="14">
        <v>3</v>
      </c>
      <c r="DA23" s="14">
        <v>6</v>
      </c>
      <c r="DB23" s="14">
        <v>1</v>
      </c>
      <c r="DC23" s="14">
        <v>11</v>
      </c>
      <c r="DD23" s="14"/>
      <c r="DE23" s="14"/>
      <c r="DF23" s="14">
        <v>3</v>
      </c>
      <c r="DG23" s="14">
        <v>5</v>
      </c>
      <c r="DH23" s="14">
        <v>2</v>
      </c>
      <c r="DI23" s="14">
        <v>7</v>
      </c>
      <c r="DJ23" s="14">
        <v>47</v>
      </c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</row>
    <row r="24" spans="1:137" x14ac:dyDescent="0.2">
      <c r="A24" s="12" t="s">
        <v>535</v>
      </c>
      <c r="B24" s="20">
        <f>SUM(B2:B23)</f>
        <v>214</v>
      </c>
      <c r="C24" s="19"/>
    </row>
  </sheetData>
  <phoneticPr fontId="0" type="noConversion"/>
  <conditionalFormatting sqref="D2:EG23">
    <cfRule type="cellIs" dxfId="387" priority="1" stopIfTrue="1" operator="greaterThan">
      <formula>234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36"/>
  <sheetViews>
    <sheetView topLeftCell="B1" workbookViewId="0">
      <selection activeCell="D30" sqref="D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784</v>
      </c>
      <c r="B2" s="4" t="s">
        <v>540</v>
      </c>
      <c r="C2" s="10">
        <v>201</v>
      </c>
      <c r="D2" s="10">
        <v>326</v>
      </c>
      <c r="E2" s="8">
        <f>GEOMEAN(C2:D2)</f>
        <v>255.9804680048851</v>
      </c>
      <c r="F2" s="1" t="s">
        <v>583</v>
      </c>
      <c r="G2" s="25" t="s">
        <v>805</v>
      </c>
      <c r="H2" s="14">
        <v>256</v>
      </c>
      <c r="I2" s="24">
        <v>42150.270833333336</v>
      </c>
    </row>
    <row r="3" spans="1:9" x14ac:dyDescent="0.2">
      <c r="A3" s="4" t="s">
        <v>785</v>
      </c>
      <c r="B3" s="4" t="s">
        <v>541</v>
      </c>
      <c r="C3" s="10">
        <v>75</v>
      </c>
      <c r="D3" s="10">
        <v>488</v>
      </c>
      <c r="E3" s="8">
        <f t="shared" ref="E3:E23" si="0">GEOMEAN(C3:D3)</f>
        <v>191.31126469708991</v>
      </c>
      <c r="F3" s="1" t="s">
        <v>583</v>
      </c>
      <c r="G3" s="25" t="s">
        <v>806</v>
      </c>
      <c r="H3" s="14">
        <v>191</v>
      </c>
      <c r="I3" s="24">
        <v>42150.288194444445</v>
      </c>
    </row>
    <row r="4" spans="1:9" x14ac:dyDescent="0.2">
      <c r="A4" s="4" t="s">
        <v>786</v>
      </c>
      <c r="B4" s="4" t="s">
        <v>542</v>
      </c>
      <c r="C4" s="10">
        <v>24</v>
      </c>
      <c r="D4" s="10">
        <v>40</v>
      </c>
      <c r="E4" s="8">
        <f t="shared" si="0"/>
        <v>30.983866769659336</v>
      </c>
      <c r="F4" s="1" t="s">
        <v>583</v>
      </c>
      <c r="G4" s="25" t="s">
        <v>807</v>
      </c>
      <c r="H4" s="14">
        <v>31</v>
      </c>
      <c r="I4" s="24">
        <v>42150.305555555555</v>
      </c>
    </row>
    <row r="5" spans="1:9" x14ac:dyDescent="0.2">
      <c r="A5" s="4" t="s">
        <v>787</v>
      </c>
      <c r="B5" s="4" t="s">
        <v>543</v>
      </c>
      <c r="C5" s="10">
        <v>127</v>
      </c>
      <c r="D5" s="10">
        <v>73</v>
      </c>
      <c r="E5" s="8">
        <f t="shared" si="0"/>
        <v>96.286032216516219</v>
      </c>
      <c r="F5" s="1" t="s">
        <v>583</v>
      </c>
      <c r="G5" s="25" t="s">
        <v>617</v>
      </c>
      <c r="H5" s="14">
        <v>96</v>
      </c>
      <c r="I5" s="24">
        <v>42150.326388888891</v>
      </c>
    </row>
    <row r="6" spans="1:9" x14ac:dyDescent="0.2">
      <c r="A6" s="4" t="s">
        <v>788</v>
      </c>
      <c r="B6" s="4" t="s">
        <v>544</v>
      </c>
      <c r="C6" s="10">
        <v>1</v>
      </c>
      <c r="D6" s="10">
        <v>3</v>
      </c>
      <c r="E6" s="8">
        <f t="shared" si="0"/>
        <v>1.7320508075688774</v>
      </c>
      <c r="F6" s="1" t="s">
        <v>583</v>
      </c>
      <c r="G6" s="25" t="s">
        <v>619</v>
      </c>
      <c r="H6" s="14">
        <v>73</v>
      </c>
      <c r="I6" s="24">
        <v>42150.423611111109</v>
      </c>
    </row>
    <row r="7" spans="1:9" x14ac:dyDescent="0.2">
      <c r="A7" s="4" t="s">
        <v>789</v>
      </c>
      <c r="B7" s="4" t="s">
        <v>586</v>
      </c>
      <c r="C7" s="10">
        <v>7</v>
      </c>
      <c r="D7" s="10">
        <v>10</v>
      </c>
      <c r="E7" s="8">
        <f t="shared" si="0"/>
        <v>8.3666002653407556</v>
      </c>
      <c r="F7" s="1" t="s">
        <v>583</v>
      </c>
      <c r="G7" s="25" t="s">
        <v>808</v>
      </c>
      <c r="H7" s="14">
        <v>3</v>
      </c>
      <c r="I7" s="24">
        <v>42150.458333333336</v>
      </c>
    </row>
    <row r="8" spans="1:9" x14ac:dyDescent="0.2">
      <c r="A8" s="4" t="s">
        <v>790</v>
      </c>
      <c r="B8" s="4" t="s">
        <v>568</v>
      </c>
      <c r="C8" s="10">
        <v>16</v>
      </c>
      <c r="D8" s="10">
        <v>238</v>
      </c>
      <c r="E8" s="8">
        <f t="shared" si="0"/>
        <v>61.708994482166048</v>
      </c>
      <c r="F8" s="1" t="s">
        <v>583</v>
      </c>
      <c r="G8" s="25" t="s">
        <v>809</v>
      </c>
      <c r="H8" s="14">
        <v>10</v>
      </c>
      <c r="I8" s="24">
        <v>42150.408333333333</v>
      </c>
    </row>
    <row r="9" spans="1:9" x14ac:dyDescent="0.2">
      <c r="A9" s="4" t="s">
        <v>791</v>
      </c>
      <c r="B9" s="4" t="s">
        <v>569</v>
      </c>
      <c r="C9" s="10">
        <v>238</v>
      </c>
      <c r="D9" s="10">
        <v>225</v>
      </c>
      <c r="E9" s="8">
        <f t="shared" si="0"/>
        <v>231.40872930812267</v>
      </c>
      <c r="F9" s="1" t="s">
        <v>583</v>
      </c>
      <c r="G9" s="25" t="s">
        <v>810</v>
      </c>
      <c r="H9" s="14">
        <v>238</v>
      </c>
      <c r="I9" s="24">
        <v>42150.425000000003</v>
      </c>
    </row>
    <row r="10" spans="1:9" x14ac:dyDescent="0.2">
      <c r="A10" s="4" t="s">
        <v>792</v>
      </c>
      <c r="B10" s="13" t="s">
        <v>570</v>
      </c>
      <c r="C10" s="10">
        <v>344</v>
      </c>
      <c r="D10" s="10">
        <v>167</v>
      </c>
      <c r="E10" s="8">
        <f t="shared" si="0"/>
        <v>239.68312414519301</v>
      </c>
      <c r="F10" s="1" t="s">
        <v>583</v>
      </c>
      <c r="G10" s="25" t="s">
        <v>811</v>
      </c>
      <c r="H10" s="14">
        <v>240</v>
      </c>
      <c r="I10" s="24">
        <v>42150.456944444442</v>
      </c>
    </row>
    <row r="11" spans="1:9" x14ac:dyDescent="0.2">
      <c r="A11" s="4" t="s">
        <v>793</v>
      </c>
      <c r="B11" s="22" t="s">
        <v>587</v>
      </c>
      <c r="C11" s="10">
        <v>13</v>
      </c>
      <c r="D11" s="10">
        <v>16</v>
      </c>
      <c r="E11" s="8">
        <f t="shared" si="0"/>
        <v>14.422205101855958</v>
      </c>
      <c r="F11" s="1" t="s">
        <v>583</v>
      </c>
      <c r="G11" s="25" t="s">
        <v>725</v>
      </c>
      <c r="H11" s="14">
        <v>14</v>
      </c>
      <c r="I11" s="24">
        <v>42150.475694444445</v>
      </c>
    </row>
    <row r="12" spans="1:9" x14ac:dyDescent="0.2"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794</v>
      </c>
      <c r="B13" s="4" t="s">
        <v>571</v>
      </c>
      <c r="C13" s="10">
        <v>16</v>
      </c>
      <c r="D13" s="10">
        <v>11</v>
      </c>
      <c r="E13" s="8">
        <f t="shared" si="0"/>
        <v>13.266499161421599</v>
      </c>
      <c r="F13" s="1" t="s">
        <v>583</v>
      </c>
      <c r="G13" s="25" t="s">
        <v>812</v>
      </c>
      <c r="H13" s="14">
        <v>13</v>
      </c>
      <c r="I13" s="24">
        <v>42150.490972222222</v>
      </c>
    </row>
    <row r="14" spans="1:9" x14ac:dyDescent="0.2">
      <c r="A14" s="4" t="s">
        <v>795</v>
      </c>
      <c r="B14" s="4" t="s">
        <v>539</v>
      </c>
      <c r="C14" s="10">
        <v>42</v>
      </c>
      <c r="D14" s="10">
        <v>142</v>
      </c>
      <c r="E14" s="8">
        <f t="shared" si="0"/>
        <v>77.226938305231286</v>
      </c>
      <c r="F14" s="1" t="s">
        <v>583</v>
      </c>
      <c r="G14" s="25" t="s">
        <v>813</v>
      </c>
      <c r="H14" s="14">
        <v>77</v>
      </c>
      <c r="I14" s="24">
        <v>42150.349305555559</v>
      </c>
    </row>
    <row r="15" spans="1:9" x14ac:dyDescent="0.2">
      <c r="A15" s="4" t="s">
        <v>796</v>
      </c>
      <c r="B15" s="4" t="s">
        <v>572</v>
      </c>
      <c r="C15" s="10">
        <v>1046</v>
      </c>
      <c r="D15" s="10">
        <v>387</v>
      </c>
      <c r="E15" s="8">
        <f t="shared" si="0"/>
        <v>636.24052055806692</v>
      </c>
      <c r="F15" s="1" t="s">
        <v>583</v>
      </c>
      <c r="G15" s="25" t="s">
        <v>814</v>
      </c>
      <c r="H15" s="14">
        <v>636</v>
      </c>
      <c r="I15" s="24">
        <v>42150.333333333336</v>
      </c>
    </row>
    <row r="16" spans="1:9" x14ac:dyDescent="0.2">
      <c r="A16" s="4" t="s">
        <v>797</v>
      </c>
      <c r="B16" s="4" t="s">
        <v>574</v>
      </c>
      <c r="C16" s="10">
        <v>56</v>
      </c>
      <c r="D16" s="10">
        <v>31</v>
      </c>
      <c r="E16" s="8">
        <f t="shared" si="0"/>
        <v>41.665333311999319</v>
      </c>
      <c r="F16" s="1" t="s">
        <v>583</v>
      </c>
      <c r="G16" s="25" t="s">
        <v>628</v>
      </c>
      <c r="H16" s="14">
        <v>42</v>
      </c>
      <c r="I16" s="24">
        <v>42150.40625</v>
      </c>
    </row>
    <row r="17" spans="1:9" x14ac:dyDescent="0.2">
      <c r="A17" s="4" t="s">
        <v>798</v>
      </c>
      <c r="B17" s="4" t="s">
        <v>588</v>
      </c>
      <c r="C17" s="10">
        <v>5</v>
      </c>
      <c r="D17" s="10">
        <v>4</v>
      </c>
      <c r="E17" s="8">
        <f t="shared" si="0"/>
        <v>4.4721359549995796</v>
      </c>
      <c r="F17" s="1" t="s">
        <v>583</v>
      </c>
      <c r="G17" s="25" t="s">
        <v>779</v>
      </c>
      <c r="H17" s="14">
        <v>4</v>
      </c>
      <c r="I17" s="24">
        <v>42150.416666666664</v>
      </c>
    </row>
    <row r="18" spans="1:9" x14ac:dyDescent="0.2">
      <c r="A18" s="4" t="s">
        <v>799</v>
      </c>
      <c r="B18" s="4" t="s">
        <v>589</v>
      </c>
      <c r="C18" s="10">
        <v>1</v>
      </c>
      <c r="D18" s="10">
        <v>1</v>
      </c>
      <c r="E18" s="8">
        <f t="shared" si="0"/>
        <v>1</v>
      </c>
      <c r="F18" s="1" t="s">
        <v>583</v>
      </c>
      <c r="G18" s="25" t="s">
        <v>630</v>
      </c>
      <c r="H18" s="14">
        <v>1</v>
      </c>
      <c r="I18" s="24">
        <v>42150.430555555555</v>
      </c>
    </row>
    <row r="19" spans="1:9" x14ac:dyDescent="0.2">
      <c r="A19" s="4" t="s">
        <v>800</v>
      </c>
      <c r="B19" s="4" t="s">
        <v>590</v>
      </c>
      <c r="C19" s="10">
        <v>3</v>
      </c>
      <c r="D19" s="10">
        <v>1</v>
      </c>
      <c r="E19" s="8">
        <f t="shared" si="0"/>
        <v>1.7320508075688774</v>
      </c>
      <c r="F19" s="1" t="s">
        <v>583</v>
      </c>
      <c r="G19" s="25" t="s">
        <v>631</v>
      </c>
      <c r="H19" s="14">
        <v>2</v>
      </c>
      <c r="I19" s="24">
        <v>42150.4375</v>
      </c>
    </row>
    <row r="20" spans="1:9" x14ac:dyDescent="0.2">
      <c r="A20" s="4" t="s">
        <v>801</v>
      </c>
      <c r="B20" s="4" t="s">
        <v>591</v>
      </c>
      <c r="C20" s="10">
        <v>6</v>
      </c>
      <c r="D20" s="10">
        <v>9</v>
      </c>
      <c r="E20" s="8">
        <f t="shared" si="0"/>
        <v>7.3484692283495345</v>
      </c>
      <c r="F20" s="1" t="s">
        <v>583</v>
      </c>
      <c r="G20" s="25" t="s">
        <v>632</v>
      </c>
      <c r="H20" s="14">
        <v>7</v>
      </c>
      <c r="I20" s="24">
        <v>42150.440972222219</v>
      </c>
    </row>
    <row r="21" spans="1:9" x14ac:dyDescent="0.2">
      <c r="A21" s="4" t="s">
        <v>802</v>
      </c>
      <c r="B21" s="4" t="s">
        <v>575</v>
      </c>
      <c r="C21" s="10">
        <v>17</v>
      </c>
      <c r="D21" s="10">
        <v>12</v>
      </c>
      <c r="E21" s="8">
        <f t="shared" si="0"/>
        <v>14.282856857085701</v>
      </c>
      <c r="F21" s="1" t="s">
        <v>583</v>
      </c>
      <c r="G21" s="25" t="s">
        <v>723</v>
      </c>
      <c r="H21" s="14">
        <v>14</v>
      </c>
      <c r="I21" s="24">
        <v>42150.454861111109</v>
      </c>
    </row>
    <row r="22" spans="1:9" x14ac:dyDescent="0.2">
      <c r="A22" s="4" t="s">
        <v>803</v>
      </c>
      <c r="B22" s="4" t="s">
        <v>576</v>
      </c>
      <c r="C22" s="10">
        <v>3</v>
      </c>
      <c r="D22" s="10">
        <v>1</v>
      </c>
      <c r="E22" s="8">
        <f t="shared" si="0"/>
        <v>1.7320508075688774</v>
      </c>
      <c r="F22" s="1" t="s">
        <v>583</v>
      </c>
      <c r="G22" s="25" t="s">
        <v>633</v>
      </c>
      <c r="H22" s="14">
        <v>2</v>
      </c>
      <c r="I22" s="24">
        <v>42150.451388888891</v>
      </c>
    </row>
    <row r="23" spans="1:9" x14ac:dyDescent="0.2">
      <c r="A23" s="4" t="s">
        <v>804</v>
      </c>
      <c r="B23" s="4" t="s">
        <v>577</v>
      </c>
      <c r="C23" s="10">
        <v>4</v>
      </c>
      <c r="D23" s="10">
        <v>3</v>
      </c>
      <c r="E23" s="8">
        <f t="shared" si="0"/>
        <v>3.4641016151377548</v>
      </c>
      <c r="F23" s="1" t="s">
        <v>583</v>
      </c>
      <c r="G23" s="25" t="s">
        <v>634</v>
      </c>
      <c r="H23" s="14">
        <v>3</v>
      </c>
      <c r="I23" s="24">
        <v>42150.447916666664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62" priority="1" stopIfTrue="1" operator="between">
      <formula>235</formula>
      <formula>1000</formula>
    </cfRule>
    <cfRule type="cellIs" dxfId="361" priority="2" stopIfTrue="1" operator="greaterThan">
      <formula>999</formula>
    </cfRule>
    <cfRule type="cellIs" dxfId="36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I36"/>
  <sheetViews>
    <sheetView topLeftCell="B1" workbookViewId="0">
      <selection activeCell="H5" sqref="H5:H1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/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/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 t="s">
        <v>583</v>
      </c>
      <c r="G4" s="25"/>
      <c r="H4" s="14"/>
      <c r="I4" s="24"/>
    </row>
    <row r="5" spans="1:9" x14ac:dyDescent="0.2">
      <c r="A5" s="4" t="s">
        <v>1702</v>
      </c>
      <c r="B5" s="4" t="s">
        <v>543</v>
      </c>
      <c r="C5" s="10">
        <v>96</v>
      </c>
      <c r="D5" s="10">
        <v>50</v>
      </c>
      <c r="E5" s="8">
        <f>GEOMEAN(C5:D5)</f>
        <v>69.282032302755098</v>
      </c>
      <c r="F5" s="1" t="s">
        <v>583</v>
      </c>
      <c r="G5" s="25" t="s">
        <v>635</v>
      </c>
      <c r="H5" s="14">
        <v>69</v>
      </c>
      <c r="I5" s="24">
        <v>42238.444444444445</v>
      </c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 t="s">
        <v>1703</v>
      </c>
      <c r="B14" s="4" t="s">
        <v>539</v>
      </c>
      <c r="C14" s="10">
        <v>17</v>
      </c>
      <c r="D14" s="10">
        <v>35</v>
      </c>
      <c r="E14" s="8">
        <f>GEOMEAN(C14:D14)</f>
        <v>24.392621835300936</v>
      </c>
      <c r="F14" s="1" t="s">
        <v>583</v>
      </c>
      <c r="G14" s="25" t="s">
        <v>1687</v>
      </c>
      <c r="H14" s="14">
        <v>24</v>
      </c>
      <c r="I14" s="24">
        <v>42238.409722222219</v>
      </c>
    </row>
    <row r="15" spans="1:9" x14ac:dyDescent="0.2">
      <c r="A15" s="4" t="s">
        <v>1704</v>
      </c>
      <c r="B15" s="4" t="s">
        <v>572</v>
      </c>
      <c r="C15" s="10">
        <v>120</v>
      </c>
      <c r="D15" s="10">
        <v>130</v>
      </c>
      <c r="E15" s="8">
        <f>GEOMEAN(C15:D15)</f>
        <v>124.89995996796797</v>
      </c>
      <c r="F15" s="1" t="s">
        <v>583</v>
      </c>
      <c r="G15" s="25" t="s">
        <v>1686</v>
      </c>
      <c r="H15" s="14">
        <v>125</v>
      </c>
      <c r="I15" s="24">
        <v>42238.402777777781</v>
      </c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92" priority="1" stopIfTrue="1" operator="between">
      <formula>235</formula>
      <formula>1000</formula>
    </cfRule>
    <cfRule type="cellIs" dxfId="91" priority="2" stopIfTrue="1" operator="greaterThan">
      <formula>999</formula>
    </cfRule>
    <cfRule type="cellIs" dxfId="9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89" priority="1" stopIfTrue="1" operator="between">
      <formula>235</formula>
      <formula>1000</formula>
    </cfRule>
    <cfRule type="cellIs" dxfId="88" priority="2" stopIfTrue="1" operator="greaterThan">
      <formula>999</formula>
    </cfRule>
    <cfRule type="cellIs" dxfId="8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I36"/>
  <sheetViews>
    <sheetView topLeftCell="B1" workbookViewId="0">
      <selection activeCell="E30" sqref="E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654</v>
      </c>
      <c r="B2" s="4" t="s">
        <v>540</v>
      </c>
      <c r="C2" s="10">
        <v>66</v>
      </c>
      <c r="D2" s="10">
        <v>88</v>
      </c>
      <c r="E2" s="8">
        <f>GEOMEAN(C2:D2)</f>
        <v>76.210235533030598</v>
      </c>
      <c r="F2" s="1" t="s">
        <v>583</v>
      </c>
      <c r="G2" s="25" t="s">
        <v>42</v>
      </c>
      <c r="H2" s="14">
        <v>76</v>
      </c>
      <c r="I2" s="24">
        <v>42240.291666666664</v>
      </c>
    </row>
    <row r="3" spans="1:9" x14ac:dyDescent="0.2">
      <c r="A3" s="4" t="s">
        <v>655</v>
      </c>
      <c r="B3" s="4" t="s">
        <v>541</v>
      </c>
      <c r="C3" s="10">
        <v>57</v>
      </c>
      <c r="D3" s="10">
        <v>61</v>
      </c>
      <c r="E3" s="8">
        <f t="shared" ref="E3:E23" si="0">GEOMEAN(C3:D3)</f>
        <v>58.966091951222275</v>
      </c>
      <c r="F3" s="1" t="s">
        <v>583</v>
      </c>
      <c r="G3" s="25" t="s">
        <v>1607</v>
      </c>
      <c r="H3" s="14">
        <v>59</v>
      </c>
      <c r="I3" s="24">
        <v>42240.298611111109</v>
      </c>
    </row>
    <row r="4" spans="1:9" x14ac:dyDescent="0.2">
      <c r="A4" s="4" t="s">
        <v>656</v>
      </c>
      <c r="B4" s="4" t="s">
        <v>542</v>
      </c>
      <c r="C4" s="10">
        <v>78</v>
      </c>
      <c r="D4" s="10">
        <v>88</v>
      </c>
      <c r="E4" s="8">
        <f t="shared" si="0"/>
        <v>82.84926070883192</v>
      </c>
      <c r="F4" s="1" t="s">
        <v>583</v>
      </c>
      <c r="G4" s="25" t="s">
        <v>1643</v>
      </c>
      <c r="H4" s="14">
        <v>83</v>
      </c>
      <c r="I4" s="24">
        <v>42240.305555555555</v>
      </c>
    </row>
    <row r="5" spans="1:9" x14ac:dyDescent="0.2">
      <c r="A5" s="4" t="s">
        <v>657</v>
      </c>
      <c r="B5" s="4" t="s">
        <v>543</v>
      </c>
      <c r="C5" s="10">
        <v>179</v>
      </c>
      <c r="D5" s="10">
        <v>115</v>
      </c>
      <c r="E5" s="8">
        <f t="shared" si="0"/>
        <v>143.47473645210155</v>
      </c>
      <c r="F5" s="1" t="s">
        <v>583</v>
      </c>
      <c r="G5" s="25" t="s">
        <v>1608</v>
      </c>
      <c r="H5" s="14">
        <v>143</v>
      </c>
      <c r="I5" s="24">
        <v>42240.3125</v>
      </c>
    </row>
    <row r="6" spans="1:9" x14ac:dyDescent="0.2">
      <c r="A6" s="4" t="s">
        <v>658</v>
      </c>
      <c r="B6" s="4" t="s">
        <v>544</v>
      </c>
      <c r="C6" s="10">
        <v>25</v>
      </c>
      <c r="D6" s="10">
        <v>26</v>
      </c>
      <c r="E6" s="8">
        <f t="shared" si="0"/>
        <v>25.495097567963924</v>
      </c>
      <c r="F6" s="1" t="s">
        <v>583</v>
      </c>
      <c r="G6" s="25" t="s">
        <v>1717</v>
      </c>
      <c r="H6" s="14">
        <v>25</v>
      </c>
      <c r="I6" s="24">
        <v>42240.315972222219</v>
      </c>
    </row>
    <row r="7" spans="1:9" x14ac:dyDescent="0.2">
      <c r="A7" s="4" t="s">
        <v>659</v>
      </c>
      <c r="B7" s="4" t="s">
        <v>586</v>
      </c>
      <c r="C7" s="10">
        <v>17</v>
      </c>
      <c r="D7" s="10">
        <v>35</v>
      </c>
      <c r="E7" s="8">
        <f t="shared" si="0"/>
        <v>24.392621835300936</v>
      </c>
      <c r="F7" s="1" t="s">
        <v>583</v>
      </c>
      <c r="G7" s="25" t="s">
        <v>1718</v>
      </c>
      <c r="H7" s="14">
        <v>24</v>
      </c>
      <c r="I7" s="24">
        <v>42240.322916666664</v>
      </c>
    </row>
    <row r="8" spans="1:9" x14ac:dyDescent="0.2">
      <c r="A8" s="4" t="s">
        <v>660</v>
      </c>
      <c r="B8" s="4" t="s">
        <v>573</v>
      </c>
      <c r="C8" s="10">
        <v>107</v>
      </c>
      <c r="D8" s="10">
        <v>1300</v>
      </c>
      <c r="E8" s="8">
        <f t="shared" si="0"/>
        <v>372.96112397943034</v>
      </c>
      <c r="F8" s="1" t="s">
        <v>583</v>
      </c>
      <c r="G8" s="25" t="s">
        <v>1937</v>
      </c>
      <c r="H8" s="14">
        <v>373</v>
      </c>
      <c r="I8" s="24">
        <v>42240.318055555559</v>
      </c>
    </row>
    <row r="9" spans="1:9" x14ac:dyDescent="0.2">
      <c r="A9" s="4" t="s">
        <v>661</v>
      </c>
      <c r="B9" s="4" t="s">
        <v>569</v>
      </c>
      <c r="C9" s="10">
        <v>8</v>
      </c>
      <c r="D9" s="10">
        <v>29</v>
      </c>
      <c r="E9" s="8">
        <f t="shared" si="0"/>
        <v>15.231546211727817</v>
      </c>
      <c r="F9" s="1" t="s">
        <v>583</v>
      </c>
      <c r="G9" s="25" t="s">
        <v>1063</v>
      </c>
      <c r="H9" s="14">
        <v>15</v>
      </c>
      <c r="I9" s="24">
        <v>42240.333333333336</v>
      </c>
    </row>
    <row r="10" spans="1:9" x14ac:dyDescent="0.2">
      <c r="A10" s="4" t="s">
        <v>662</v>
      </c>
      <c r="B10" s="13" t="s">
        <v>570</v>
      </c>
      <c r="C10" s="10">
        <v>276</v>
      </c>
      <c r="D10" s="10">
        <v>140</v>
      </c>
      <c r="E10" s="8">
        <f t="shared" si="0"/>
        <v>196.57059800488983</v>
      </c>
      <c r="F10" s="1" t="s">
        <v>583</v>
      </c>
      <c r="G10" s="25" t="s">
        <v>409</v>
      </c>
      <c r="H10" s="14">
        <v>197</v>
      </c>
      <c r="I10" s="24">
        <v>42240.351388888892</v>
      </c>
    </row>
    <row r="11" spans="1:9" x14ac:dyDescent="0.2">
      <c r="A11" s="4" t="s">
        <v>663</v>
      </c>
      <c r="B11" s="22" t="s">
        <v>587</v>
      </c>
      <c r="C11" s="10">
        <v>17</v>
      </c>
      <c r="D11" s="10">
        <v>17</v>
      </c>
      <c r="E11" s="8">
        <f t="shared" si="0"/>
        <v>17</v>
      </c>
      <c r="F11" s="1" t="s">
        <v>583</v>
      </c>
      <c r="G11" s="25" t="s">
        <v>411</v>
      </c>
      <c r="H11" s="14">
        <v>17</v>
      </c>
      <c r="I11" s="24">
        <v>42240.365277777775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664</v>
      </c>
      <c r="B13" s="4" t="s">
        <v>571</v>
      </c>
      <c r="C13" s="10">
        <v>31</v>
      </c>
      <c r="D13" s="10">
        <v>46</v>
      </c>
      <c r="E13" s="8">
        <f t="shared" si="0"/>
        <v>37.76241517699841</v>
      </c>
      <c r="F13" s="1" t="s">
        <v>583</v>
      </c>
      <c r="G13" s="25" t="s">
        <v>680</v>
      </c>
      <c r="H13" s="14">
        <v>38</v>
      </c>
      <c r="I13" s="24">
        <v>42240.375</v>
      </c>
    </row>
    <row r="14" spans="1:9" x14ac:dyDescent="0.2">
      <c r="A14" s="4" t="s">
        <v>665</v>
      </c>
      <c r="B14" s="4" t="s">
        <v>539</v>
      </c>
      <c r="C14" s="10">
        <v>2</v>
      </c>
      <c r="D14" s="10">
        <v>10</v>
      </c>
      <c r="E14" s="8">
        <f t="shared" si="0"/>
        <v>4.4721359549995796</v>
      </c>
      <c r="F14" s="1" t="s">
        <v>583</v>
      </c>
      <c r="G14" s="25" t="s">
        <v>1011</v>
      </c>
      <c r="H14" s="14">
        <v>4</v>
      </c>
      <c r="I14" s="24">
        <v>42240.39166666667</v>
      </c>
    </row>
    <row r="15" spans="1:9" x14ac:dyDescent="0.2">
      <c r="A15" s="4" t="s">
        <v>666</v>
      </c>
      <c r="B15" s="4" t="s">
        <v>572</v>
      </c>
      <c r="C15" s="10">
        <v>40</v>
      </c>
      <c r="D15" s="10">
        <v>25</v>
      </c>
      <c r="E15" s="8">
        <f t="shared" si="0"/>
        <v>31.622776601683793</v>
      </c>
      <c r="F15" s="1" t="s">
        <v>583</v>
      </c>
      <c r="G15" s="25" t="s">
        <v>2292</v>
      </c>
      <c r="H15" s="14">
        <v>32</v>
      </c>
      <c r="I15" s="24">
        <v>42240.402777777781</v>
      </c>
    </row>
    <row r="16" spans="1:9" x14ac:dyDescent="0.2">
      <c r="A16" s="4" t="s">
        <v>667</v>
      </c>
      <c r="B16" s="4" t="s">
        <v>574</v>
      </c>
      <c r="C16" s="10">
        <v>62</v>
      </c>
      <c r="D16" s="10">
        <v>71</v>
      </c>
      <c r="E16" s="8">
        <f t="shared" si="0"/>
        <v>66.347569661593482</v>
      </c>
      <c r="F16" s="1" t="s">
        <v>583</v>
      </c>
      <c r="G16" s="25" t="s">
        <v>40</v>
      </c>
      <c r="H16" s="14">
        <v>66</v>
      </c>
      <c r="I16" s="24">
        <v>42240.34375</v>
      </c>
    </row>
    <row r="17" spans="1:9" x14ac:dyDescent="0.2">
      <c r="A17" s="4" t="s">
        <v>668</v>
      </c>
      <c r="B17" s="4" t="s">
        <v>588</v>
      </c>
      <c r="C17" s="10">
        <v>41</v>
      </c>
      <c r="D17" s="10">
        <v>54</v>
      </c>
      <c r="E17" s="8">
        <f t="shared" si="0"/>
        <v>47.053161424074368</v>
      </c>
      <c r="F17" s="1" t="s">
        <v>583</v>
      </c>
      <c r="G17" s="25" t="s">
        <v>1612</v>
      </c>
      <c r="H17" s="14">
        <v>47</v>
      </c>
      <c r="I17" s="24">
        <v>42240.354166666664</v>
      </c>
    </row>
    <row r="18" spans="1:9" x14ac:dyDescent="0.2">
      <c r="A18" s="4" t="s">
        <v>669</v>
      </c>
      <c r="B18" s="4" t="s">
        <v>589</v>
      </c>
      <c r="C18" s="10">
        <v>84</v>
      </c>
      <c r="D18" s="10">
        <v>59</v>
      </c>
      <c r="E18" s="8">
        <f t="shared" si="0"/>
        <v>70.398863627192171</v>
      </c>
      <c r="F18" s="1" t="s">
        <v>583</v>
      </c>
      <c r="G18" s="25" t="s">
        <v>39</v>
      </c>
      <c r="H18" s="14">
        <v>70</v>
      </c>
      <c r="I18" s="24">
        <v>42240.375</v>
      </c>
    </row>
    <row r="19" spans="1:9" x14ac:dyDescent="0.2">
      <c r="A19" s="4" t="s">
        <v>675</v>
      </c>
      <c r="B19" s="4" t="s">
        <v>590</v>
      </c>
      <c r="C19" s="10">
        <v>2</v>
      </c>
      <c r="D19" s="10">
        <v>6</v>
      </c>
      <c r="E19" s="8">
        <f t="shared" si="0"/>
        <v>3.4641016151377548</v>
      </c>
      <c r="F19" s="1" t="s">
        <v>583</v>
      </c>
      <c r="G19" s="25" t="s">
        <v>1615</v>
      </c>
      <c r="H19" s="14">
        <v>3</v>
      </c>
      <c r="I19" s="24">
        <v>42240.381944444445</v>
      </c>
    </row>
    <row r="20" spans="1:9" x14ac:dyDescent="0.2">
      <c r="A20" s="4" t="s">
        <v>676</v>
      </c>
      <c r="B20" s="4" t="s">
        <v>591</v>
      </c>
      <c r="C20" s="10">
        <v>59</v>
      </c>
      <c r="D20" s="10">
        <v>58</v>
      </c>
      <c r="E20" s="8">
        <f t="shared" si="0"/>
        <v>58.497863208838666</v>
      </c>
      <c r="F20" s="1" t="s">
        <v>583</v>
      </c>
      <c r="G20" s="25" t="s">
        <v>1616</v>
      </c>
      <c r="H20" s="14">
        <v>58</v>
      </c>
      <c r="I20" s="24">
        <v>42240.385416666664</v>
      </c>
    </row>
    <row r="21" spans="1:9" x14ac:dyDescent="0.2">
      <c r="A21" s="4" t="s">
        <v>677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626</v>
      </c>
      <c r="H21" s="14">
        <v>1</v>
      </c>
      <c r="I21" s="24">
        <v>42240.395833333336</v>
      </c>
    </row>
    <row r="22" spans="1:9" x14ac:dyDescent="0.2">
      <c r="A22" s="4" t="s">
        <v>678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1617</v>
      </c>
      <c r="H22" s="14">
        <v>1</v>
      </c>
      <c r="I22" s="24">
        <v>42240.392361111109</v>
      </c>
    </row>
    <row r="23" spans="1:9" x14ac:dyDescent="0.2">
      <c r="A23" s="4" t="s">
        <v>679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1618</v>
      </c>
      <c r="H23" s="14">
        <v>1</v>
      </c>
      <c r="I23" s="24">
        <v>42240.388888888891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86" priority="1" stopIfTrue="1" operator="between">
      <formula>235</formula>
      <formula>1000</formula>
    </cfRule>
    <cfRule type="cellIs" dxfId="85" priority="2" stopIfTrue="1" operator="greaterThan">
      <formula>999</formula>
    </cfRule>
    <cfRule type="cellIs" dxfId="8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I36"/>
  <sheetViews>
    <sheetView topLeftCell="B1" workbookViewId="0">
      <selection activeCell="F26" sqref="F2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1853</v>
      </c>
      <c r="B2" s="4" t="s">
        <v>540</v>
      </c>
      <c r="C2" s="10">
        <v>272</v>
      </c>
      <c r="D2" s="10">
        <v>272</v>
      </c>
      <c r="E2" s="8">
        <f>GEOMEAN(C2:D2)</f>
        <v>272</v>
      </c>
      <c r="F2" s="1" t="s">
        <v>583</v>
      </c>
      <c r="G2" s="25" t="s">
        <v>1369</v>
      </c>
      <c r="H2" s="14">
        <v>272</v>
      </c>
      <c r="I2" s="24">
        <v>42241.288194444445</v>
      </c>
    </row>
    <row r="3" spans="1:9" x14ac:dyDescent="0.2">
      <c r="A3" s="4" t="s">
        <v>1854</v>
      </c>
      <c r="B3" s="4" t="s">
        <v>541</v>
      </c>
      <c r="C3" s="10">
        <v>222</v>
      </c>
      <c r="D3" s="10">
        <v>727</v>
      </c>
      <c r="E3" s="8">
        <f t="shared" ref="E3:E23" si="0">GEOMEAN(C3:D3)</f>
        <v>401.73872106133859</v>
      </c>
      <c r="F3" s="1" t="s">
        <v>583</v>
      </c>
      <c r="G3" s="25" t="s">
        <v>1654</v>
      </c>
      <c r="H3" s="14">
        <v>402</v>
      </c>
      <c r="I3" s="24">
        <v>42241.270833333336</v>
      </c>
    </row>
    <row r="4" spans="1:9" x14ac:dyDescent="0.2">
      <c r="A4" s="4" t="s">
        <v>1855</v>
      </c>
      <c r="B4" s="4" t="s">
        <v>542</v>
      </c>
      <c r="C4" s="10">
        <v>26</v>
      </c>
      <c r="D4" s="10">
        <v>20</v>
      </c>
      <c r="E4" s="8">
        <f t="shared" si="0"/>
        <v>22.803508501982758</v>
      </c>
      <c r="F4" s="1" t="s">
        <v>583</v>
      </c>
      <c r="G4" s="25" t="s">
        <v>1919</v>
      </c>
      <c r="H4" s="14">
        <v>23</v>
      </c>
      <c r="I4" s="24">
        <v>42241.303472222222</v>
      </c>
    </row>
    <row r="5" spans="1:9" x14ac:dyDescent="0.2">
      <c r="A5" s="4" t="s">
        <v>1856</v>
      </c>
      <c r="B5" s="4" t="s">
        <v>543</v>
      </c>
      <c r="C5" s="10">
        <v>32</v>
      </c>
      <c r="D5" s="10">
        <v>30</v>
      </c>
      <c r="E5" s="8">
        <f t="shared" si="0"/>
        <v>30.983866769659336</v>
      </c>
      <c r="F5" s="1" t="s">
        <v>583</v>
      </c>
      <c r="G5" s="25" t="s">
        <v>1418</v>
      </c>
      <c r="H5" s="14">
        <v>31</v>
      </c>
      <c r="I5" s="24">
        <v>42241.319444444445</v>
      </c>
    </row>
    <row r="6" spans="1:9" x14ac:dyDescent="0.2">
      <c r="A6" s="4" t="s">
        <v>1857</v>
      </c>
      <c r="B6" s="4" t="s">
        <v>544</v>
      </c>
      <c r="C6" s="10">
        <v>27</v>
      </c>
      <c r="D6" s="10">
        <v>31</v>
      </c>
      <c r="E6" s="8">
        <f t="shared" si="0"/>
        <v>28.930952282978865</v>
      </c>
      <c r="F6" s="1" t="s">
        <v>583</v>
      </c>
      <c r="G6" s="25" t="s">
        <v>699</v>
      </c>
      <c r="H6" s="14">
        <v>29</v>
      </c>
      <c r="I6" s="24">
        <v>42241.434027777781</v>
      </c>
    </row>
    <row r="7" spans="1:9" x14ac:dyDescent="0.2">
      <c r="A7" s="4" t="s">
        <v>1858</v>
      </c>
      <c r="B7" s="4" t="s">
        <v>586</v>
      </c>
      <c r="C7" s="10">
        <v>16</v>
      </c>
      <c r="D7" s="10">
        <v>23</v>
      </c>
      <c r="E7" s="8">
        <f t="shared" si="0"/>
        <v>19.18332609325088</v>
      </c>
      <c r="F7" s="1" t="s">
        <v>583</v>
      </c>
      <c r="G7" s="25" t="s">
        <v>635</v>
      </c>
      <c r="H7" s="14">
        <v>19</v>
      </c>
      <c r="I7" s="24">
        <v>42241.444444444445</v>
      </c>
    </row>
    <row r="8" spans="1:9" x14ac:dyDescent="0.2">
      <c r="A8" s="4" t="s">
        <v>1859</v>
      </c>
      <c r="B8" s="4" t="s">
        <v>573</v>
      </c>
      <c r="C8" s="10">
        <v>10</v>
      </c>
      <c r="D8" s="10">
        <v>18</v>
      </c>
      <c r="E8" s="8">
        <f t="shared" si="0"/>
        <v>13.416407864998737</v>
      </c>
      <c r="F8" s="1" t="s">
        <v>583</v>
      </c>
      <c r="G8" s="25" t="s">
        <v>2012</v>
      </c>
      <c r="H8" s="14">
        <v>13</v>
      </c>
      <c r="I8" s="24">
        <v>42241.363888888889</v>
      </c>
    </row>
    <row r="9" spans="1:9" x14ac:dyDescent="0.2">
      <c r="A9" s="4" t="s">
        <v>1860</v>
      </c>
      <c r="B9" s="4" t="s">
        <v>569</v>
      </c>
      <c r="C9" s="10">
        <v>10</v>
      </c>
      <c r="D9" s="10">
        <v>1</v>
      </c>
      <c r="E9" s="8">
        <f t="shared" si="0"/>
        <v>3.1622776601683795</v>
      </c>
      <c r="F9" s="1" t="s">
        <v>583</v>
      </c>
      <c r="G9" s="25" t="s">
        <v>346</v>
      </c>
      <c r="H9" s="14">
        <v>3</v>
      </c>
      <c r="I9" s="24">
        <v>42241.381944444445</v>
      </c>
    </row>
    <row r="10" spans="1:9" x14ac:dyDescent="0.2">
      <c r="A10" s="4" t="s">
        <v>1861</v>
      </c>
      <c r="B10" s="13" t="s">
        <v>570</v>
      </c>
      <c r="C10" s="10">
        <v>29</v>
      </c>
      <c r="D10" s="10">
        <v>20</v>
      </c>
      <c r="E10" s="8">
        <f t="shared" si="0"/>
        <v>24.083189157584592</v>
      </c>
      <c r="F10" s="1" t="s">
        <v>583</v>
      </c>
      <c r="G10" s="25" t="s">
        <v>2225</v>
      </c>
      <c r="H10" s="14">
        <v>24</v>
      </c>
      <c r="I10" s="24">
        <v>42241.406944444447</v>
      </c>
    </row>
    <row r="11" spans="1:9" x14ac:dyDescent="0.2">
      <c r="A11" s="4" t="s">
        <v>1862</v>
      </c>
      <c r="B11" s="22" t="s">
        <v>587</v>
      </c>
      <c r="C11" s="10">
        <v>27</v>
      </c>
      <c r="D11" s="10">
        <v>9</v>
      </c>
      <c r="E11" s="8">
        <f t="shared" si="0"/>
        <v>15.588457268119894</v>
      </c>
      <c r="F11" s="1" t="s">
        <v>583</v>
      </c>
      <c r="G11" s="25" t="s">
        <v>927</v>
      </c>
      <c r="H11" s="14">
        <v>16</v>
      </c>
      <c r="I11" s="24">
        <v>42241.422222222223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1863</v>
      </c>
      <c r="B13" s="4" t="s">
        <v>571</v>
      </c>
      <c r="C13" s="10">
        <v>9</v>
      </c>
      <c r="D13" s="10">
        <v>10</v>
      </c>
      <c r="E13" s="8">
        <f t="shared" si="0"/>
        <v>9.4868329805051381</v>
      </c>
      <c r="F13" s="1" t="s">
        <v>583</v>
      </c>
      <c r="G13" s="25" t="s">
        <v>1148</v>
      </c>
      <c r="H13" s="14">
        <v>9</v>
      </c>
      <c r="I13" s="24">
        <v>42241.43472222222</v>
      </c>
    </row>
    <row r="14" spans="1:9" x14ac:dyDescent="0.2">
      <c r="A14" s="4" t="s">
        <v>1864</v>
      </c>
      <c r="B14" s="4" t="s">
        <v>539</v>
      </c>
      <c r="C14" s="10">
        <v>29</v>
      </c>
      <c r="D14" s="10">
        <v>12</v>
      </c>
      <c r="E14" s="8">
        <f t="shared" si="0"/>
        <v>18.654758106177631</v>
      </c>
      <c r="F14" s="1" t="s">
        <v>583</v>
      </c>
      <c r="G14" s="25" t="s">
        <v>1196</v>
      </c>
      <c r="H14" s="14">
        <v>19</v>
      </c>
      <c r="I14" s="24">
        <v>42241.316666666666</v>
      </c>
    </row>
    <row r="15" spans="1:9" x14ac:dyDescent="0.2">
      <c r="A15" s="4" t="s">
        <v>1865</v>
      </c>
      <c r="B15" s="4" t="s">
        <v>572</v>
      </c>
      <c r="C15" s="10">
        <v>613</v>
      </c>
      <c r="D15" s="10">
        <v>50</v>
      </c>
      <c r="E15" s="8">
        <f t="shared" si="0"/>
        <v>175.07141400011596</v>
      </c>
      <c r="F15" s="1" t="s">
        <v>583</v>
      </c>
      <c r="G15" s="25" t="s">
        <v>1448</v>
      </c>
      <c r="H15" s="14">
        <v>175</v>
      </c>
      <c r="I15" s="24">
        <v>42241.311111111114</v>
      </c>
    </row>
    <row r="16" spans="1:9" x14ac:dyDescent="0.2">
      <c r="A16" s="4" t="s">
        <v>1866</v>
      </c>
      <c r="B16" s="4" t="s">
        <v>574</v>
      </c>
      <c r="C16" s="10">
        <v>58</v>
      </c>
      <c r="D16" s="10">
        <v>44</v>
      </c>
      <c r="E16" s="8">
        <f t="shared" si="0"/>
        <v>50.51732376126035</v>
      </c>
      <c r="F16" s="1" t="s">
        <v>583</v>
      </c>
      <c r="G16" s="25" t="s">
        <v>1720</v>
      </c>
      <c r="H16" s="14">
        <v>51</v>
      </c>
      <c r="I16" s="24">
        <v>42241.364583333336</v>
      </c>
    </row>
    <row r="17" spans="1:9" x14ac:dyDescent="0.2">
      <c r="A17" s="4" t="s">
        <v>1867</v>
      </c>
      <c r="B17" s="4" t="s">
        <v>588</v>
      </c>
      <c r="C17" s="10">
        <v>488</v>
      </c>
      <c r="D17" s="10">
        <v>307</v>
      </c>
      <c r="E17" s="8">
        <f t="shared" si="0"/>
        <v>387.06071875094739</v>
      </c>
      <c r="F17" s="1" t="s">
        <v>583</v>
      </c>
      <c r="G17" s="25" t="s">
        <v>39</v>
      </c>
      <c r="H17" s="14">
        <v>387</v>
      </c>
      <c r="I17" s="24">
        <v>42241.375</v>
      </c>
    </row>
    <row r="18" spans="1:9" x14ac:dyDescent="0.2">
      <c r="A18" s="4" t="s">
        <v>1868</v>
      </c>
      <c r="B18" s="4" t="s">
        <v>589</v>
      </c>
      <c r="C18" s="10">
        <v>51</v>
      </c>
      <c r="D18" s="10">
        <v>33</v>
      </c>
      <c r="E18" s="8">
        <f t="shared" si="0"/>
        <v>41.024382993532029</v>
      </c>
      <c r="F18" s="1" t="s">
        <v>583</v>
      </c>
      <c r="G18" s="25" t="s">
        <v>1616</v>
      </c>
      <c r="H18" s="14">
        <v>41</v>
      </c>
      <c r="I18" s="24">
        <v>42241.385416666664</v>
      </c>
    </row>
    <row r="19" spans="1:9" x14ac:dyDescent="0.2">
      <c r="A19" s="4" t="s">
        <v>1869</v>
      </c>
      <c r="B19" s="4" t="s">
        <v>590</v>
      </c>
      <c r="C19" s="10">
        <v>14</v>
      </c>
      <c r="D19" s="10">
        <v>30</v>
      </c>
      <c r="E19" s="8">
        <f t="shared" si="0"/>
        <v>20.493901531919196</v>
      </c>
      <c r="F19" s="1" t="s">
        <v>583</v>
      </c>
      <c r="G19" s="25" t="s">
        <v>626</v>
      </c>
      <c r="H19" s="14">
        <v>20</v>
      </c>
      <c r="I19" s="24">
        <v>42241.395833333336</v>
      </c>
    </row>
    <row r="20" spans="1:9" x14ac:dyDescent="0.2">
      <c r="A20" s="4" t="s">
        <v>1870</v>
      </c>
      <c r="B20" s="4" t="s">
        <v>591</v>
      </c>
      <c r="C20" s="10">
        <v>10</v>
      </c>
      <c r="D20" s="10">
        <v>16</v>
      </c>
      <c r="E20" s="8">
        <f t="shared" si="0"/>
        <v>12.649110640673518</v>
      </c>
      <c r="F20" s="1" t="s">
        <v>583</v>
      </c>
      <c r="G20" s="25" t="s">
        <v>1750</v>
      </c>
      <c r="H20" s="14">
        <v>13</v>
      </c>
      <c r="I20" s="24">
        <v>42241.399305555555</v>
      </c>
    </row>
    <row r="21" spans="1:9" x14ac:dyDescent="0.2">
      <c r="A21" s="4" t="s">
        <v>1871</v>
      </c>
      <c r="B21" s="4" t="s">
        <v>575</v>
      </c>
      <c r="C21" s="10">
        <v>5</v>
      </c>
      <c r="D21" s="10">
        <v>10</v>
      </c>
      <c r="E21" s="8">
        <f t="shared" si="0"/>
        <v>7.0710678118654755</v>
      </c>
      <c r="F21" s="1" t="s">
        <v>583</v>
      </c>
      <c r="G21" s="25" t="s">
        <v>1687</v>
      </c>
      <c r="H21" s="14">
        <v>7</v>
      </c>
      <c r="I21" s="24">
        <v>42241.409722222219</v>
      </c>
    </row>
    <row r="22" spans="1:9" x14ac:dyDescent="0.2">
      <c r="A22" s="4" t="s">
        <v>1872</v>
      </c>
      <c r="B22" s="4" t="s">
        <v>576</v>
      </c>
      <c r="C22" s="10">
        <v>4</v>
      </c>
      <c r="D22" s="10">
        <v>5</v>
      </c>
      <c r="E22" s="8">
        <f t="shared" si="0"/>
        <v>4.4721359549995796</v>
      </c>
      <c r="F22" s="1" t="s">
        <v>583</v>
      </c>
      <c r="G22" s="25" t="s">
        <v>628</v>
      </c>
      <c r="H22" s="14">
        <v>4</v>
      </c>
      <c r="I22" s="24">
        <v>42241.40625</v>
      </c>
    </row>
    <row r="23" spans="1:9" x14ac:dyDescent="0.2">
      <c r="A23" s="4" t="s">
        <v>1873</v>
      </c>
      <c r="B23" s="4" t="s">
        <v>577</v>
      </c>
      <c r="C23" s="10">
        <v>2</v>
      </c>
      <c r="D23" s="10">
        <v>4</v>
      </c>
      <c r="E23" s="8">
        <f t="shared" si="0"/>
        <v>2.8284271247461898</v>
      </c>
      <c r="F23" s="1" t="s">
        <v>583</v>
      </c>
      <c r="G23" s="25" t="s">
        <v>1686</v>
      </c>
      <c r="H23" s="14">
        <v>3</v>
      </c>
      <c r="I23" s="24">
        <v>42241.402777777781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83" priority="1" stopIfTrue="1" operator="between">
      <formula>235</formula>
      <formula>1000</formula>
    </cfRule>
    <cfRule type="cellIs" dxfId="82" priority="2" stopIfTrue="1" operator="greaterThan">
      <formula>999</formula>
    </cfRule>
    <cfRule type="cellIs" dxfId="8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I36"/>
  <sheetViews>
    <sheetView topLeftCell="B1" workbookViewId="0">
      <selection activeCell="D30" sqref="D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255</v>
      </c>
      <c r="B2" s="4" t="s">
        <v>540</v>
      </c>
      <c r="C2" s="10">
        <v>179</v>
      </c>
      <c r="D2" s="10">
        <v>228</v>
      </c>
      <c r="E2" s="8">
        <f>GEOMEAN(C2:D2)</f>
        <v>202.019801009703</v>
      </c>
      <c r="F2" s="1" t="s">
        <v>583</v>
      </c>
      <c r="G2" s="25" t="s">
        <v>42</v>
      </c>
      <c r="H2" s="14">
        <v>202</v>
      </c>
      <c r="I2" s="24">
        <v>42242.291666666664</v>
      </c>
    </row>
    <row r="3" spans="1:9" x14ac:dyDescent="0.2">
      <c r="A3" s="4" t="s">
        <v>256</v>
      </c>
      <c r="B3" s="4" t="s">
        <v>541</v>
      </c>
      <c r="C3" s="10">
        <v>41</v>
      </c>
      <c r="D3" s="10">
        <v>33</v>
      </c>
      <c r="E3" s="8">
        <f t="shared" ref="E3:E23" si="0">GEOMEAN(C3:D3)</f>
        <v>36.783148315499041</v>
      </c>
      <c r="F3" s="1" t="s">
        <v>583</v>
      </c>
      <c r="G3" s="25" t="s">
        <v>1643</v>
      </c>
      <c r="H3" s="14">
        <v>37</v>
      </c>
      <c r="I3" s="24">
        <v>42242.305555555555</v>
      </c>
    </row>
    <row r="4" spans="1:9" x14ac:dyDescent="0.2">
      <c r="A4" s="4" t="s">
        <v>257</v>
      </c>
      <c r="B4" s="4" t="s">
        <v>542</v>
      </c>
      <c r="C4" s="10">
        <v>36</v>
      </c>
      <c r="D4" s="10">
        <v>39</v>
      </c>
      <c r="E4" s="8">
        <f t="shared" si="0"/>
        <v>37.469987990390386</v>
      </c>
      <c r="F4" s="1" t="s">
        <v>583</v>
      </c>
      <c r="G4" s="25" t="s">
        <v>1608</v>
      </c>
      <c r="H4" s="14">
        <v>37</v>
      </c>
      <c r="I4" s="24">
        <v>42242.3125</v>
      </c>
    </row>
    <row r="5" spans="1:9" x14ac:dyDescent="0.2">
      <c r="A5" s="4" t="s">
        <v>258</v>
      </c>
      <c r="B5" s="4" t="s">
        <v>543</v>
      </c>
      <c r="C5" s="10">
        <v>26</v>
      </c>
      <c r="D5" s="10">
        <v>46</v>
      </c>
      <c r="E5" s="8">
        <f t="shared" si="0"/>
        <v>34.583232931581165</v>
      </c>
      <c r="F5" s="1" t="s">
        <v>583</v>
      </c>
      <c r="G5" s="25" t="s">
        <v>1418</v>
      </c>
      <c r="H5" s="14">
        <v>35</v>
      </c>
      <c r="I5" s="24">
        <v>42242.319444444445</v>
      </c>
    </row>
    <row r="6" spans="1:9" x14ac:dyDescent="0.2">
      <c r="A6" s="4" t="s">
        <v>259</v>
      </c>
      <c r="B6" s="4" t="s">
        <v>544</v>
      </c>
      <c r="C6" s="10">
        <v>51</v>
      </c>
      <c r="D6" s="10">
        <v>93</v>
      </c>
      <c r="E6" s="8">
        <f t="shared" si="0"/>
        <v>68.869441699493976</v>
      </c>
      <c r="F6" s="1" t="s">
        <v>583</v>
      </c>
      <c r="G6" s="25" t="s">
        <v>1644</v>
      </c>
      <c r="H6" s="14">
        <v>69</v>
      </c>
      <c r="I6" s="24">
        <v>42242.326388888891</v>
      </c>
    </row>
    <row r="7" spans="1:9" x14ac:dyDescent="0.2">
      <c r="A7" s="4" t="s">
        <v>260</v>
      </c>
      <c r="B7" s="4" t="s">
        <v>586</v>
      </c>
      <c r="C7" s="10">
        <v>33</v>
      </c>
      <c r="D7" s="10">
        <v>40</v>
      </c>
      <c r="E7" s="8">
        <f t="shared" si="0"/>
        <v>36.331804249169899</v>
      </c>
      <c r="F7" s="1" t="s">
        <v>583</v>
      </c>
      <c r="G7" s="25" t="s">
        <v>1063</v>
      </c>
      <c r="H7" s="14">
        <v>36</v>
      </c>
      <c r="I7" s="24">
        <v>42242.333333333336</v>
      </c>
    </row>
    <row r="8" spans="1:9" x14ac:dyDescent="0.2">
      <c r="A8" s="4" t="s">
        <v>261</v>
      </c>
      <c r="B8" s="4" t="s">
        <v>568</v>
      </c>
      <c r="C8" s="10">
        <v>32</v>
      </c>
      <c r="D8" s="10">
        <v>31</v>
      </c>
      <c r="E8" s="8">
        <f t="shared" si="0"/>
        <v>31.496031496047245</v>
      </c>
      <c r="F8" s="1" t="s">
        <v>583</v>
      </c>
      <c r="G8" s="25" t="s">
        <v>930</v>
      </c>
      <c r="H8" s="14">
        <v>31</v>
      </c>
      <c r="I8" s="24">
        <v>42242.366666666669</v>
      </c>
    </row>
    <row r="9" spans="1:9" x14ac:dyDescent="0.2">
      <c r="A9" s="4" t="s">
        <v>262</v>
      </c>
      <c r="B9" s="4" t="s">
        <v>569</v>
      </c>
      <c r="C9" s="10">
        <v>39</v>
      </c>
      <c r="D9" s="10">
        <v>26</v>
      </c>
      <c r="E9" s="8">
        <f t="shared" si="0"/>
        <v>31.843366656181313</v>
      </c>
      <c r="F9" s="1" t="s">
        <v>583</v>
      </c>
      <c r="G9" s="25" t="s">
        <v>1958</v>
      </c>
      <c r="H9" s="14">
        <v>32</v>
      </c>
      <c r="I9" s="24">
        <v>42242.383333333331</v>
      </c>
    </row>
    <row r="10" spans="1:9" x14ac:dyDescent="0.2">
      <c r="A10" s="4" t="s">
        <v>263</v>
      </c>
      <c r="B10" s="13" t="s">
        <v>570</v>
      </c>
      <c r="C10" s="10">
        <v>12</v>
      </c>
      <c r="D10" s="10">
        <v>18</v>
      </c>
      <c r="E10" s="8">
        <f t="shared" si="0"/>
        <v>14.696938456699069</v>
      </c>
      <c r="F10" s="1" t="s">
        <v>583</v>
      </c>
      <c r="G10" s="25" t="s">
        <v>1279</v>
      </c>
      <c r="H10" s="14">
        <v>15</v>
      </c>
      <c r="I10" s="24">
        <v>42242.398611111108</v>
      </c>
    </row>
    <row r="11" spans="1:9" x14ac:dyDescent="0.2">
      <c r="A11" s="4" t="s">
        <v>264</v>
      </c>
      <c r="B11" s="22" t="s">
        <v>587</v>
      </c>
      <c r="C11" s="10">
        <v>7</v>
      </c>
      <c r="D11" s="10">
        <v>8</v>
      </c>
      <c r="E11" s="8">
        <f t="shared" si="0"/>
        <v>7.4833147735478827</v>
      </c>
      <c r="F11" s="1" t="s">
        <v>583</v>
      </c>
      <c r="G11" s="25" t="s">
        <v>730</v>
      </c>
      <c r="H11" s="14">
        <v>7</v>
      </c>
      <c r="I11" s="24">
        <v>42242.409722222219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265</v>
      </c>
      <c r="B13" s="4" t="s">
        <v>571</v>
      </c>
      <c r="C13" s="10">
        <v>31</v>
      </c>
      <c r="D13" s="10">
        <v>68</v>
      </c>
      <c r="E13" s="8">
        <f t="shared" si="0"/>
        <v>45.912961132995981</v>
      </c>
      <c r="F13" s="1" t="s">
        <v>583</v>
      </c>
      <c r="G13" s="25" t="s">
        <v>927</v>
      </c>
      <c r="H13" s="14">
        <v>46</v>
      </c>
      <c r="I13" s="24">
        <v>42242.422222222223</v>
      </c>
    </row>
    <row r="14" spans="1:9" x14ac:dyDescent="0.2">
      <c r="A14" s="4" t="s">
        <v>266</v>
      </c>
      <c r="B14" s="4" t="s">
        <v>539</v>
      </c>
      <c r="C14" s="10">
        <v>118</v>
      </c>
      <c r="D14" s="10">
        <v>91</v>
      </c>
      <c r="E14" s="8">
        <f t="shared" si="0"/>
        <v>103.62432146943111</v>
      </c>
      <c r="F14" s="1" t="s">
        <v>583</v>
      </c>
      <c r="G14" s="25" t="s">
        <v>1196</v>
      </c>
      <c r="H14" s="14">
        <v>104</v>
      </c>
      <c r="I14" s="24">
        <v>42242.316666666666</v>
      </c>
    </row>
    <row r="15" spans="1:9" x14ac:dyDescent="0.2">
      <c r="A15" s="4" t="s">
        <v>267</v>
      </c>
      <c r="B15" s="4" t="s">
        <v>572</v>
      </c>
      <c r="C15" s="10">
        <v>57</v>
      </c>
      <c r="D15" s="10">
        <v>59</v>
      </c>
      <c r="E15" s="8">
        <f t="shared" si="0"/>
        <v>57.99137866959191</v>
      </c>
      <c r="F15" s="1" t="s">
        <v>583</v>
      </c>
      <c r="G15" s="25" t="s">
        <v>276</v>
      </c>
      <c r="H15" s="14">
        <v>58</v>
      </c>
      <c r="I15" s="24">
        <v>42242.306944444441</v>
      </c>
    </row>
    <row r="16" spans="1:9" x14ac:dyDescent="0.2">
      <c r="A16" s="4" t="s">
        <v>268</v>
      </c>
      <c r="B16" s="4" t="s">
        <v>574</v>
      </c>
      <c r="C16" s="10">
        <v>108</v>
      </c>
      <c r="D16" s="10">
        <v>104</v>
      </c>
      <c r="E16" s="8">
        <f t="shared" si="0"/>
        <v>105.98113039593417</v>
      </c>
      <c r="F16" s="1" t="s">
        <v>583</v>
      </c>
      <c r="G16" s="25" t="s">
        <v>1612</v>
      </c>
      <c r="H16" s="14">
        <v>106</v>
      </c>
      <c r="I16" s="24">
        <v>42242.354166666664</v>
      </c>
    </row>
    <row r="17" spans="1:9" x14ac:dyDescent="0.2">
      <c r="A17" s="4" t="s">
        <v>269</v>
      </c>
      <c r="B17" s="4" t="s">
        <v>588</v>
      </c>
      <c r="C17" s="10">
        <v>71</v>
      </c>
      <c r="D17" s="10">
        <v>111</v>
      </c>
      <c r="E17" s="8">
        <f t="shared" si="0"/>
        <v>88.774996479864754</v>
      </c>
      <c r="F17" s="1" t="s">
        <v>583</v>
      </c>
      <c r="G17" s="25" t="s">
        <v>1720</v>
      </c>
      <c r="H17" s="14">
        <v>89</v>
      </c>
      <c r="I17" s="24">
        <v>42242.364583333336</v>
      </c>
    </row>
    <row r="18" spans="1:9" x14ac:dyDescent="0.2">
      <c r="A18" s="4" t="s">
        <v>270</v>
      </c>
      <c r="B18" s="4" t="s">
        <v>589</v>
      </c>
      <c r="C18" s="10">
        <v>28</v>
      </c>
      <c r="D18" s="10">
        <v>18</v>
      </c>
      <c r="E18" s="8">
        <f t="shared" si="0"/>
        <v>22.449944320643649</v>
      </c>
      <c r="F18" s="1" t="s">
        <v>583</v>
      </c>
      <c r="G18" s="25" t="s">
        <v>39</v>
      </c>
      <c r="H18" s="14">
        <v>22</v>
      </c>
      <c r="I18" s="24">
        <v>42242.375</v>
      </c>
    </row>
    <row r="19" spans="1:9" x14ac:dyDescent="0.2">
      <c r="A19" s="4" t="s">
        <v>271</v>
      </c>
      <c r="B19" s="4" t="s">
        <v>590</v>
      </c>
      <c r="C19" s="10">
        <v>51</v>
      </c>
      <c r="D19" s="10">
        <v>57</v>
      </c>
      <c r="E19" s="8">
        <f t="shared" si="0"/>
        <v>53.916602266834289</v>
      </c>
      <c r="F19" s="1" t="s">
        <v>583</v>
      </c>
      <c r="G19" s="25" t="s">
        <v>1615</v>
      </c>
      <c r="H19" s="14">
        <v>54</v>
      </c>
      <c r="I19" s="24">
        <v>42242.381944444445</v>
      </c>
    </row>
    <row r="20" spans="1:9" x14ac:dyDescent="0.2">
      <c r="A20" s="4" t="s">
        <v>272</v>
      </c>
      <c r="B20" s="4" t="s">
        <v>591</v>
      </c>
      <c r="C20" s="10">
        <v>10</v>
      </c>
      <c r="D20" s="10">
        <v>10</v>
      </c>
      <c r="E20" s="8">
        <f t="shared" si="0"/>
        <v>10</v>
      </c>
      <c r="F20" s="1" t="s">
        <v>583</v>
      </c>
      <c r="G20" s="25" t="s">
        <v>1616</v>
      </c>
      <c r="H20" s="14">
        <v>10</v>
      </c>
      <c r="I20" s="24">
        <v>42242.385416666664</v>
      </c>
    </row>
    <row r="21" spans="1:9" x14ac:dyDescent="0.2">
      <c r="A21" s="4" t="s">
        <v>273</v>
      </c>
      <c r="B21" s="4" t="s">
        <v>575</v>
      </c>
      <c r="C21" s="10">
        <v>3</v>
      </c>
      <c r="D21" s="10">
        <v>6</v>
      </c>
      <c r="E21" s="8">
        <f t="shared" si="0"/>
        <v>4.2426406871192848</v>
      </c>
      <c r="F21" s="1" t="s">
        <v>583</v>
      </c>
      <c r="G21" s="25" t="s">
        <v>626</v>
      </c>
      <c r="H21" s="14">
        <v>4</v>
      </c>
      <c r="I21" s="24">
        <v>42242.395833333336</v>
      </c>
    </row>
    <row r="22" spans="1:9" x14ac:dyDescent="0.2">
      <c r="A22" s="4" t="s">
        <v>274</v>
      </c>
      <c r="B22" s="4" t="s">
        <v>576</v>
      </c>
      <c r="C22" s="10">
        <v>12</v>
      </c>
      <c r="D22" s="10">
        <v>11</v>
      </c>
      <c r="E22" s="8">
        <f t="shared" si="0"/>
        <v>11.489125293076057</v>
      </c>
      <c r="F22" s="1" t="s">
        <v>583</v>
      </c>
      <c r="G22" s="25" t="s">
        <v>1617</v>
      </c>
      <c r="H22" s="14">
        <v>11</v>
      </c>
      <c r="I22" s="24">
        <v>42242.392361111109</v>
      </c>
    </row>
    <row r="23" spans="1:9" x14ac:dyDescent="0.2">
      <c r="A23" s="4" t="s">
        <v>275</v>
      </c>
      <c r="B23" s="4" t="s">
        <v>577</v>
      </c>
      <c r="C23" s="10">
        <v>7</v>
      </c>
      <c r="D23" s="10">
        <v>5</v>
      </c>
      <c r="E23" s="8">
        <f t="shared" si="0"/>
        <v>5.9160797830996161</v>
      </c>
      <c r="F23" s="1" t="s">
        <v>583</v>
      </c>
      <c r="G23" s="25" t="s">
        <v>1618</v>
      </c>
      <c r="H23" s="14">
        <v>6</v>
      </c>
      <c r="I23" s="24">
        <v>42242.388888888891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80" priority="1" stopIfTrue="1" operator="between">
      <formula>235</formula>
      <formula>1000</formula>
    </cfRule>
    <cfRule type="cellIs" dxfId="79" priority="2" stopIfTrue="1" operator="greaterThan">
      <formula>999</formula>
    </cfRule>
    <cfRule type="cellIs" dxfId="7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I36"/>
  <sheetViews>
    <sheetView topLeftCell="B1" workbookViewId="0">
      <selection activeCell="E28" sqref="E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1314</v>
      </c>
      <c r="B2" s="4" t="s">
        <v>540</v>
      </c>
      <c r="C2" s="10">
        <v>194</v>
      </c>
      <c r="D2" s="10">
        <v>38</v>
      </c>
      <c r="E2" s="8">
        <f>GEOMEAN(C2:D2)</f>
        <v>85.860351734662729</v>
      </c>
      <c r="F2" s="1" t="s">
        <v>583</v>
      </c>
      <c r="G2" s="25" t="s">
        <v>1948</v>
      </c>
      <c r="H2" s="14">
        <v>86</v>
      </c>
      <c r="I2" s="24">
        <v>42243.30972222222</v>
      </c>
    </row>
    <row r="3" spans="1:9" x14ac:dyDescent="0.2">
      <c r="A3" s="4" t="s">
        <v>1315</v>
      </c>
      <c r="B3" s="4" t="s">
        <v>541</v>
      </c>
      <c r="C3" s="10">
        <v>57</v>
      </c>
      <c r="D3" s="10">
        <v>152</v>
      </c>
      <c r="E3" s="8">
        <f t="shared" ref="E3:E23" si="0">GEOMEAN(C3:D3)</f>
        <v>93.080610225760765</v>
      </c>
      <c r="F3" s="1" t="s">
        <v>583</v>
      </c>
      <c r="G3" s="25" t="s">
        <v>2099</v>
      </c>
      <c r="H3" s="14">
        <v>93</v>
      </c>
      <c r="I3" s="24">
        <v>42243.292361111111</v>
      </c>
    </row>
    <row r="4" spans="1:9" x14ac:dyDescent="0.2">
      <c r="A4" s="4" t="s">
        <v>1316</v>
      </c>
      <c r="B4" s="4" t="s">
        <v>542</v>
      </c>
      <c r="C4" s="10">
        <v>13</v>
      </c>
      <c r="D4" s="10">
        <v>17</v>
      </c>
      <c r="E4" s="8">
        <f t="shared" si="0"/>
        <v>14.866068747318506</v>
      </c>
      <c r="F4" s="1" t="s">
        <v>583</v>
      </c>
      <c r="G4" s="25" t="s">
        <v>116</v>
      </c>
      <c r="H4" s="14">
        <v>15</v>
      </c>
      <c r="I4" s="24">
        <v>42243.331250000003</v>
      </c>
    </row>
    <row r="5" spans="1:9" x14ac:dyDescent="0.2">
      <c r="A5" s="4" t="s">
        <v>1317</v>
      </c>
      <c r="B5" s="4" t="s">
        <v>543</v>
      </c>
      <c r="C5" s="10">
        <v>39</v>
      </c>
      <c r="D5" s="10">
        <v>145</v>
      </c>
      <c r="E5" s="8">
        <f t="shared" si="0"/>
        <v>75.199734042082895</v>
      </c>
      <c r="F5" s="1" t="s">
        <v>583</v>
      </c>
      <c r="G5" s="25" t="s">
        <v>2102</v>
      </c>
      <c r="H5" s="14">
        <v>75</v>
      </c>
      <c r="I5" s="24">
        <v>42243.275000000001</v>
      </c>
    </row>
    <row r="6" spans="1:9" x14ac:dyDescent="0.2">
      <c r="A6" s="4" t="s">
        <v>1318</v>
      </c>
      <c r="B6" s="4" t="s">
        <v>544</v>
      </c>
      <c r="C6" s="10">
        <v>27</v>
      </c>
      <c r="D6" s="10">
        <v>27</v>
      </c>
      <c r="E6" s="8">
        <f t="shared" si="0"/>
        <v>27</v>
      </c>
      <c r="F6" s="1" t="s">
        <v>583</v>
      </c>
      <c r="G6" s="25" t="s">
        <v>1363</v>
      </c>
      <c r="H6" s="14">
        <v>27</v>
      </c>
      <c r="I6" s="24">
        <v>42243.406944444447</v>
      </c>
    </row>
    <row r="7" spans="1:9" x14ac:dyDescent="0.2">
      <c r="A7" s="4" t="s">
        <v>1319</v>
      </c>
      <c r="B7" s="4" t="s">
        <v>586</v>
      </c>
      <c r="C7" s="10">
        <v>118</v>
      </c>
      <c r="D7" s="10">
        <v>96</v>
      </c>
      <c r="E7" s="8">
        <f t="shared" si="0"/>
        <v>106.43307756520056</v>
      </c>
      <c r="F7" s="1" t="s">
        <v>583</v>
      </c>
      <c r="G7" s="25" t="s">
        <v>698</v>
      </c>
      <c r="H7" s="14">
        <v>106</v>
      </c>
      <c r="I7" s="24">
        <v>42243.427083333336</v>
      </c>
    </row>
    <row r="8" spans="1:9" x14ac:dyDescent="0.2">
      <c r="A8" s="4" t="s">
        <v>1320</v>
      </c>
      <c r="B8" s="4" t="s">
        <v>573</v>
      </c>
      <c r="C8" s="10">
        <v>23</v>
      </c>
      <c r="D8" s="10">
        <v>17</v>
      </c>
      <c r="E8" s="8">
        <f t="shared" si="0"/>
        <v>19.773719933285189</v>
      </c>
      <c r="F8" s="1" t="s">
        <v>583</v>
      </c>
      <c r="G8" s="25" t="s">
        <v>1373</v>
      </c>
      <c r="H8" s="14">
        <v>20</v>
      </c>
      <c r="I8" s="24">
        <v>42243.369444444441</v>
      </c>
    </row>
    <row r="9" spans="1:9" x14ac:dyDescent="0.2">
      <c r="A9" s="4" t="s">
        <v>1321</v>
      </c>
      <c r="B9" s="4" t="s">
        <v>569</v>
      </c>
      <c r="C9" s="10">
        <v>31</v>
      </c>
      <c r="D9" s="10">
        <v>15</v>
      </c>
      <c r="E9" s="8">
        <f t="shared" si="0"/>
        <v>21.563858652847824</v>
      </c>
      <c r="F9" s="1" t="s">
        <v>583</v>
      </c>
      <c r="G9" s="25" t="s">
        <v>1958</v>
      </c>
      <c r="H9" s="14">
        <v>22</v>
      </c>
      <c r="I9" s="24">
        <v>42243.383333333331</v>
      </c>
    </row>
    <row r="10" spans="1:9" x14ac:dyDescent="0.2">
      <c r="A10" s="4" t="s">
        <v>1322</v>
      </c>
      <c r="B10" s="13" t="s">
        <v>570</v>
      </c>
      <c r="C10" s="10">
        <v>10</v>
      </c>
      <c r="D10" s="10">
        <v>15</v>
      </c>
      <c r="E10" s="8">
        <f t="shared" si="0"/>
        <v>12.24744871391589</v>
      </c>
      <c r="F10" s="1" t="s">
        <v>583</v>
      </c>
      <c r="G10" s="25" t="s">
        <v>1252</v>
      </c>
      <c r="H10" s="14">
        <v>12</v>
      </c>
      <c r="I10" s="24">
        <v>42243.4</v>
      </c>
    </row>
    <row r="11" spans="1:9" x14ac:dyDescent="0.2">
      <c r="A11" s="4" t="s">
        <v>1323</v>
      </c>
      <c r="B11" s="22" t="s">
        <v>587</v>
      </c>
      <c r="C11" s="10">
        <v>8</v>
      </c>
      <c r="D11" s="10">
        <v>6</v>
      </c>
      <c r="E11" s="8">
        <f t="shared" si="0"/>
        <v>6.9282032302755097</v>
      </c>
      <c r="F11" s="1" t="s">
        <v>583</v>
      </c>
      <c r="G11" s="25" t="s">
        <v>927</v>
      </c>
      <c r="H11" s="14">
        <v>7</v>
      </c>
      <c r="I11" s="24">
        <v>42243.422222222223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1324</v>
      </c>
      <c r="B13" s="4" t="s">
        <v>571</v>
      </c>
      <c r="C13" s="10">
        <v>10</v>
      </c>
      <c r="D13" s="10">
        <v>16</v>
      </c>
      <c r="E13" s="8">
        <f t="shared" si="0"/>
        <v>12.649110640673518</v>
      </c>
      <c r="F13" s="1" t="s">
        <v>583</v>
      </c>
      <c r="G13" s="25" t="s">
        <v>1148</v>
      </c>
      <c r="H13" s="14">
        <v>13</v>
      </c>
      <c r="I13" s="24">
        <v>42243.43472222222</v>
      </c>
    </row>
    <row r="14" spans="1:9" x14ac:dyDescent="0.2">
      <c r="A14" s="4" t="s">
        <v>1325</v>
      </c>
      <c r="B14" s="4" t="s">
        <v>539</v>
      </c>
      <c r="C14" s="10">
        <v>10</v>
      </c>
      <c r="D14" s="10">
        <v>980</v>
      </c>
      <c r="E14" s="8">
        <f t="shared" si="0"/>
        <v>98.994949366116657</v>
      </c>
      <c r="F14" s="1" t="s">
        <v>583</v>
      </c>
      <c r="G14" s="25" t="s">
        <v>1966</v>
      </c>
      <c r="H14" s="14">
        <v>99</v>
      </c>
      <c r="I14" s="24">
        <v>42243.319444444445</v>
      </c>
    </row>
    <row r="15" spans="1:9" x14ac:dyDescent="0.2">
      <c r="A15" s="4" t="s">
        <v>1326</v>
      </c>
      <c r="B15" s="4" t="s">
        <v>572</v>
      </c>
      <c r="C15" s="10">
        <v>33</v>
      </c>
      <c r="D15" s="10">
        <v>25</v>
      </c>
      <c r="E15" s="8">
        <f t="shared" si="0"/>
        <v>28.722813232690143</v>
      </c>
      <c r="F15" s="1" t="s">
        <v>583</v>
      </c>
      <c r="G15" s="25" t="s">
        <v>1539</v>
      </c>
      <c r="H15" s="14">
        <v>29</v>
      </c>
      <c r="I15" s="24">
        <v>42243.30972222222</v>
      </c>
    </row>
    <row r="16" spans="1:9" x14ac:dyDescent="0.2">
      <c r="A16" s="4" t="s">
        <v>1355</v>
      </c>
      <c r="B16" s="4" t="s">
        <v>574</v>
      </c>
      <c r="C16" s="10">
        <v>2420</v>
      </c>
      <c r="D16" s="10">
        <v>2420</v>
      </c>
      <c r="E16" s="8">
        <f t="shared" si="0"/>
        <v>2420</v>
      </c>
      <c r="F16" s="1" t="s">
        <v>583</v>
      </c>
      <c r="G16" s="25" t="s">
        <v>628</v>
      </c>
      <c r="H16" s="14">
        <v>2420</v>
      </c>
      <c r="I16" s="24">
        <v>42243.40625</v>
      </c>
    </row>
    <row r="17" spans="1:9" x14ac:dyDescent="0.2">
      <c r="A17" s="4" t="s">
        <v>1356</v>
      </c>
      <c r="B17" s="4" t="s">
        <v>588</v>
      </c>
      <c r="C17" s="10">
        <v>59</v>
      </c>
      <c r="D17" s="10">
        <v>88</v>
      </c>
      <c r="E17" s="8">
        <f t="shared" si="0"/>
        <v>72.055534138607285</v>
      </c>
      <c r="F17" s="1" t="s">
        <v>583</v>
      </c>
      <c r="G17" s="25" t="s">
        <v>697</v>
      </c>
      <c r="H17" s="14">
        <v>72</v>
      </c>
      <c r="I17" s="24">
        <v>42243.416666666664</v>
      </c>
    </row>
    <row r="18" spans="1:9" x14ac:dyDescent="0.2">
      <c r="A18" s="4" t="s">
        <v>1357</v>
      </c>
      <c r="B18" s="4" t="s">
        <v>589</v>
      </c>
      <c r="C18" s="10">
        <v>5</v>
      </c>
      <c r="D18" s="10">
        <v>6</v>
      </c>
      <c r="E18" s="8">
        <f t="shared" si="0"/>
        <v>5.4772255750516612</v>
      </c>
      <c r="F18" s="1" t="s">
        <v>583</v>
      </c>
      <c r="G18" s="25" t="s">
        <v>1226</v>
      </c>
      <c r="H18" s="14">
        <v>5</v>
      </c>
      <c r="I18" s="24">
        <v>42243.423611111109</v>
      </c>
    </row>
    <row r="19" spans="1:9" x14ac:dyDescent="0.2">
      <c r="A19" s="4" t="s">
        <v>1358</v>
      </c>
      <c r="B19" s="4" t="s">
        <v>590</v>
      </c>
      <c r="C19" s="10">
        <v>22</v>
      </c>
      <c r="D19" s="10">
        <v>19</v>
      </c>
      <c r="E19" s="8">
        <f t="shared" si="0"/>
        <v>20.445048300260872</v>
      </c>
      <c r="F19" s="1" t="s">
        <v>583</v>
      </c>
      <c r="G19" s="25" t="s">
        <v>630</v>
      </c>
      <c r="H19" s="14">
        <v>20</v>
      </c>
      <c r="I19" s="24">
        <v>42243.430555555555</v>
      </c>
    </row>
    <row r="20" spans="1:9" x14ac:dyDescent="0.2">
      <c r="A20" s="4" t="s">
        <v>1359</v>
      </c>
      <c r="B20" s="4" t="s">
        <v>591</v>
      </c>
      <c r="C20" s="10">
        <v>11</v>
      </c>
      <c r="D20" s="10">
        <v>10</v>
      </c>
      <c r="E20" s="8">
        <f t="shared" si="0"/>
        <v>10.488088481701515</v>
      </c>
      <c r="F20" s="1" t="s">
        <v>583</v>
      </c>
      <c r="G20" s="25" t="s">
        <v>631</v>
      </c>
      <c r="H20" s="14">
        <v>10</v>
      </c>
      <c r="I20" s="24">
        <v>42243.4375</v>
      </c>
    </row>
    <row r="21" spans="1:9" x14ac:dyDescent="0.2">
      <c r="A21" s="4" t="s">
        <v>1360</v>
      </c>
      <c r="B21" s="4" t="s">
        <v>575</v>
      </c>
      <c r="C21" s="10">
        <v>10</v>
      </c>
      <c r="D21" s="10">
        <v>6</v>
      </c>
      <c r="E21" s="8">
        <f t="shared" si="0"/>
        <v>7.745966692414834</v>
      </c>
      <c r="F21" s="1" t="s">
        <v>583</v>
      </c>
      <c r="G21" s="25" t="s">
        <v>633</v>
      </c>
      <c r="H21" s="14">
        <v>8</v>
      </c>
      <c r="I21" s="24">
        <v>42243.451388888891</v>
      </c>
    </row>
    <row r="22" spans="1:9" x14ac:dyDescent="0.2">
      <c r="A22" s="4" t="s">
        <v>1361</v>
      </c>
      <c r="B22" s="4" t="s">
        <v>576</v>
      </c>
      <c r="C22" s="10">
        <v>185</v>
      </c>
      <c r="D22" s="10">
        <v>64</v>
      </c>
      <c r="E22" s="8">
        <f t="shared" si="0"/>
        <v>108.81176406988354</v>
      </c>
      <c r="F22" s="1" t="s">
        <v>583</v>
      </c>
      <c r="G22" s="25" t="s">
        <v>634</v>
      </c>
      <c r="H22" s="14">
        <v>109</v>
      </c>
      <c r="I22" s="24">
        <v>42243.447916666664</v>
      </c>
    </row>
    <row r="23" spans="1:9" x14ac:dyDescent="0.2">
      <c r="A23" s="4" t="s">
        <v>1362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635</v>
      </c>
      <c r="H23" s="14">
        <v>1</v>
      </c>
      <c r="I23" s="24">
        <v>42243.444444444445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77" priority="1" stopIfTrue="1" operator="between">
      <formula>235</formula>
      <formula>1000</formula>
    </cfRule>
    <cfRule type="cellIs" dxfId="76" priority="2" stopIfTrue="1" operator="greaterThan">
      <formula>999</formula>
    </cfRule>
    <cfRule type="cellIs" dxfId="7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I36"/>
  <sheetViews>
    <sheetView topLeftCell="B1" workbookViewId="0">
      <selection activeCell="C29" sqref="C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15</v>
      </c>
      <c r="B2" s="4" t="s">
        <v>540</v>
      </c>
      <c r="C2" s="10">
        <v>121</v>
      </c>
      <c r="D2" s="10">
        <v>81</v>
      </c>
      <c r="E2" s="8">
        <f>GEOMEAN(C2:D2)</f>
        <v>99</v>
      </c>
      <c r="F2" s="1" t="s">
        <v>583</v>
      </c>
      <c r="G2" s="25" t="s">
        <v>1248</v>
      </c>
      <c r="H2" s="14">
        <v>99</v>
      </c>
      <c r="I2" s="24">
        <v>42244.28125</v>
      </c>
    </row>
    <row r="3" spans="1:9" x14ac:dyDescent="0.2">
      <c r="A3" s="4" t="s">
        <v>16</v>
      </c>
      <c r="B3" s="4" t="s">
        <v>541</v>
      </c>
      <c r="C3" s="10">
        <v>66</v>
      </c>
      <c r="D3" s="10">
        <v>172</v>
      </c>
      <c r="E3" s="8">
        <f t="shared" ref="E3:E23" si="0">GEOMEAN(C3:D3)</f>
        <v>106.54576481493763</v>
      </c>
      <c r="F3" s="1" t="s">
        <v>583</v>
      </c>
      <c r="G3" s="25" t="s">
        <v>1369</v>
      </c>
      <c r="H3" s="14">
        <v>107</v>
      </c>
      <c r="I3" s="24">
        <v>42244.288194444445</v>
      </c>
    </row>
    <row r="4" spans="1:9" x14ac:dyDescent="0.2">
      <c r="A4" s="4" t="s">
        <v>17</v>
      </c>
      <c r="B4" s="4" t="s">
        <v>542</v>
      </c>
      <c r="C4" s="10">
        <v>17</v>
      </c>
      <c r="D4" s="10">
        <v>27</v>
      </c>
      <c r="E4" s="8">
        <f t="shared" si="0"/>
        <v>21.42428528562855</v>
      </c>
      <c r="F4" s="1" t="s">
        <v>583</v>
      </c>
      <c r="G4" s="25" t="s">
        <v>1767</v>
      </c>
      <c r="H4" s="14">
        <v>21</v>
      </c>
      <c r="I4" s="24">
        <v>42244.295138888891</v>
      </c>
    </row>
    <row r="5" spans="1:9" x14ac:dyDescent="0.2">
      <c r="A5" s="4" t="s">
        <v>18</v>
      </c>
      <c r="B5" s="4" t="s">
        <v>543</v>
      </c>
      <c r="C5" s="10">
        <v>19</v>
      </c>
      <c r="D5" s="10">
        <v>27</v>
      </c>
      <c r="E5" s="8">
        <f t="shared" si="0"/>
        <v>22.649503305812249</v>
      </c>
      <c r="F5" s="1" t="s">
        <v>583</v>
      </c>
      <c r="G5" s="25" t="s">
        <v>1093</v>
      </c>
      <c r="H5" s="14">
        <v>23</v>
      </c>
      <c r="I5" s="24">
        <v>42244.302083333336</v>
      </c>
    </row>
    <row r="6" spans="1:9" x14ac:dyDescent="0.2">
      <c r="A6" s="4" t="s">
        <v>19</v>
      </c>
      <c r="B6" s="4" t="s">
        <v>544</v>
      </c>
      <c r="C6" s="10">
        <v>12</v>
      </c>
      <c r="D6" s="10">
        <v>20</v>
      </c>
      <c r="E6" s="8">
        <f t="shared" si="0"/>
        <v>15.491933384829668</v>
      </c>
      <c r="F6" s="1" t="s">
        <v>583</v>
      </c>
      <c r="G6" s="25" t="s">
        <v>1643</v>
      </c>
      <c r="H6" s="14">
        <v>15</v>
      </c>
      <c r="I6" s="24">
        <v>42244.305555555555</v>
      </c>
    </row>
    <row r="7" spans="1:9" x14ac:dyDescent="0.2">
      <c r="A7" s="4" t="s">
        <v>20</v>
      </c>
      <c r="B7" s="4" t="s">
        <v>586</v>
      </c>
      <c r="C7" s="10">
        <v>54</v>
      </c>
      <c r="D7" s="10">
        <v>45</v>
      </c>
      <c r="E7" s="8">
        <f t="shared" si="0"/>
        <v>49.295030175464952</v>
      </c>
      <c r="F7" s="1" t="s">
        <v>583</v>
      </c>
      <c r="G7" s="25" t="s">
        <v>1608</v>
      </c>
      <c r="H7" s="14">
        <v>49</v>
      </c>
      <c r="I7" s="24">
        <v>42244.3125</v>
      </c>
    </row>
    <row r="8" spans="1:9" x14ac:dyDescent="0.2">
      <c r="A8" s="4" t="s">
        <v>21</v>
      </c>
      <c r="B8" s="4" t="s">
        <v>573</v>
      </c>
      <c r="C8" s="10">
        <v>21</v>
      </c>
      <c r="D8" s="10">
        <v>21</v>
      </c>
      <c r="E8" s="8">
        <f t="shared" si="0"/>
        <v>21</v>
      </c>
      <c r="F8" s="1" t="s">
        <v>583</v>
      </c>
      <c r="G8" s="25" t="s">
        <v>2012</v>
      </c>
      <c r="H8" s="14">
        <v>21</v>
      </c>
      <c r="I8" s="24">
        <v>42244.363888888889</v>
      </c>
    </row>
    <row r="9" spans="1:9" x14ac:dyDescent="0.2">
      <c r="A9" s="4" t="s">
        <v>22</v>
      </c>
      <c r="B9" s="4" t="s">
        <v>569</v>
      </c>
      <c r="C9" s="10">
        <v>313</v>
      </c>
      <c r="D9" s="10">
        <v>161</v>
      </c>
      <c r="E9" s="8">
        <f t="shared" si="0"/>
        <v>224.48385242595958</v>
      </c>
      <c r="F9" s="1" t="s">
        <v>583</v>
      </c>
      <c r="G9" s="25" t="s">
        <v>2178</v>
      </c>
      <c r="H9" s="14">
        <v>224</v>
      </c>
      <c r="I9" s="24">
        <v>42244.375</v>
      </c>
    </row>
    <row r="10" spans="1:9" x14ac:dyDescent="0.2">
      <c r="A10" s="4" t="s">
        <v>23</v>
      </c>
      <c r="B10" s="13" t="s">
        <v>570</v>
      </c>
      <c r="C10" s="10">
        <v>19</v>
      </c>
      <c r="D10" s="10">
        <v>19</v>
      </c>
      <c r="E10" s="8">
        <f t="shared" si="0"/>
        <v>19</v>
      </c>
      <c r="F10" s="1" t="s">
        <v>583</v>
      </c>
      <c r="G10" s="25" t="s">
        <v>1141</v>
      </c>
      <c r="H10" s="14">
        <v>19</v>
      </c>
      <c r="I10" s="24">
        <v>42244.393055555556</v>
      </c>
    </row>
    <row r="11" spans="1:9" x14ac:dyDescent="0.2">
      <c r="A11" s="4" t="s">
        <v>24</v>
      </c>
      <c r="B11" s="22" t="s">
        <v>587</v>
      </c>
      <c r="C11" s="10">
        <v>5</v>
      </c>
      <c r="D11" s="10">
        <v>2</v>
      </c>
      <c r="E11" s="8">
        <f t="shared" si="0"/>
        <v>3.1622776601683795</v>
      </c>
      <c r="F11" s="1" t="s">
        <v>583</v>
      </c>
      <c r="G11" s="25" t="s">
        <v>2225</v>
      </c>
      <c r="H11" s="14">
        <v>3</v>
      </c>
      <c r="I11" s="24">
        <v>42244.406944444447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25</v>
      </c>
      <c r="B13" s="4" t="s">
        <v>571</v>
      </c>
      <c r="C13" s="10">
        <v>10</v>
      </c>
      <c r="D13" s="10">
        <v>38</v>
      </c>
      <c r="E13" s="8">
        <f t="shared" si="0"/>
        <v>19.493588689617926</v>
      </c>
      <c r="F13" s="1" t="s">
        <v>583</v>
      </c>
      <c r="G13" s="25" t="s">
        <v>694</v>
      </c>
      <c r="H13" s="14">
        <v>19</v>
      </c>
      <c r="I13" s="24">
        <v>42244.416666666664</v>
      </c>
    </row>
    <row r="14" spans="1:9" x14ac:dyDescent="0.2">
      <c r="A14" s="4" t="s">
        <v>26</v>
      </c>
      <c r="B14" s="4" t="s">
        <v>539</v>
      </c>
      <c r="C14" s="10">
        <v>687</v>
      </c>
      <c r="D14" s="10">
        <v>411</v>
      </c>
      <c r="E14" s="8">
        <f t="shared" si="0"/>
        <v>531.37275052452583</v>
      </c>
      <c r="F14" s="1" t="s">
        <v>583</v>
      </c>
      <c r="G14" s="25" t="s">
        <v>1937</v>
      </c>
      <c r="H14" s="14">
        <v>531</v>
      </c>
      <c r="I14" s="24">
        <v>42244.318055555559</v>
      </c>
    </row>
    <row r="15" spans="1:9" x14ac:dyDescent="0.2">
      <c r="A15" s="4" t="s">
        <v>27</v>
      </c>
      <c r="B15" s="4" t="s">
        <v>572</v>
      </c>
      <c r="C15" s="10">
        <v>13</v>
      </c>
      <c r="D15" s="10">
        <v>101</v>
      </c>
      <c r="E15" s="8">
        <f t="shared" si="0"/>
        <v>36.235341863986875</v>
      </c>
      <c r="F15" s="1" t="s">
        <v>583</v>
      </c>
      <c r="G15" s="25" t="s">
        <v>276</v>
      </c>
      <c r="H15" s="14">
        <v>36</v>
      </c>
      <c r="I15" s="24">
        <v>42244.306944444441</v>
      </c>
    </row>
    <row r="16" spans="1:9" x14ac:dyDescent="0.2">
      <c r="A16" s="4" t="s">
        <v>28</v>
      </c>
      <c r="B16" s="4" t="s">
        <v>574</v>
      </c>
      <c r="C16" s="10">
        <v>11</v>
      </c>
      <c r="D16" s="10">
        <v>15</v>
      </c>
      <c r="E16" s="8">
        <f t="shared" si="0"/>
        <v>12.845232578665129</v>
      </c>
      <c r="F16" s="1" t="s">
        <v>583</v>
      </c>
      <c r="G16" s="25" t="s">
        <v>1613</v>
      </c>
      <c r="H16" s="14">
        <v>13</v>
      </c>
      <c r="I16" s="24">
        <v>42244.371527777781</v>
      </c>
    </row>
    <row r="17" spans="1:9" x14ac:dyDescent="0.2">
      <c r="A17" s="4" t="s">
        <v>29</v>
      </c>
      <c r="B17" s="4" t="s">
        <v>588</v>
      </c>
      <c r="C17" s="10">
        <v>20</v>
      </c>
      <c r="D17" s="10">
        <v>28</v>
      </c>
      <c r="E17" s="8">
        <f t="shared" si="0"/>
        <v>23.664319132398465</v>
      </c>
      <c r="F17" s="1" t="s">
        <v>583</v>
      </c>
      <c r="G17" s="25" t="s">
        <v>1615</v>
      </c>
      <c r="H17" s="14">
        <v>24</v>
      </c>
      <c r="I17" s="24">
        <v>42244.381944444445</v>
      </c>
    </row>
    <row r="18" spans="1:9" x14ac:dyDescent="0.2">
      <c r="A18" s="4" t="s">
        <v>30</v>
      </c>
      <c r="B18" s="4" t="s">
        <v>589</v>
      </c>
      <c r="C18" s="10">
        <v>72</v>
      </c>
      <c r="D18" s="10">
        <v>87</v>
      </c>
      <c r="E18" s="8">
        <f t="shared" si="0"/>
        <v>79.145435749637514</v>
      </c>
      <c r="F18" s="1" t="s">
        <v>583</v>
      </c>
      <c r="G18" s="25" t="s">
        <v>626</v>
      </c>
      <c r="H18" s="14">
        <v>79</v>
      </c>
      <c r="I18" s="24">
        <v>42244.395833333336</v>
      </c>
    </row>
    <row r="19" spans="1:9" x14ac:dyDescent="0.2">
      <c r="A19" s="4" t="s">
        <v>31</v>
      </c>
      <c r="B19" s="4" t="s">
        <v>590</v>
      </c>
      <c r="C19" s="10">
        <v>19</v>
      </c>
      <c r="D19" s="10">
        <v>19</v>
      </c>
      <c r="E19" s="8">
        <f t="shared" si="0"/>
        <v>19</v>
      </c>
      <c r="F19" s="1" t="s">
        <v>583</v>
      </c>
      <c r="G19" s="25" t="s">
        <v>1686</v>
      </c>
      <c r="H19" s="14">
        <v>19</v>
      </c>
      <c r="I19" s="24">
        <v>42244.402777777781</v>
      </c>
    </row>
    <row r="20" spans="1:9" x14ac:dyDescent="0.2">
      <c r="A20" s="4" t="s">
        <v>32</v>
      </c>
      <c r="B20" s="4" t="s">
        <v>591</v>
      </c>
      <c r="C20" s="10">
        <v>3</v>
      </c>
      <c r="D20" s="10">
        <v>4</v>
      </c>
      <c r="E20" s="8">
        <f t="shared" si="0"/>
        <v>3.4641016151377548</v>
      </c>
      <c r="F20" s="1" t="s">
        <v>583</v>
      </c>
      <c r="G20" s="25" t="s">
        <v>1687</v>
      </c>
      <c r="H20" s="14">
        <v>3</v>
      </c>
      <c r="I20" s="24">
        <v>42244.409722222219</v>
      </c>
    </row>
    <row r="21" spans="1:9" x14ac:dyDescent="0.2">
      <c r="A21" s="4" t="s">
        <v>33</v>
      </c>
      <c r="B21" s="4" t="s">
        <v>575</v>
      </c>
      <c r="C21" s="10">
        <v>4</v>
      </c>
      <c r="D21" s="10">
        <v>6</v>
      </c>
      <c r="E21" s="8">
        <f t="shared" si="0"/>
        <v>4.8989794855663558</v>
      </c>
      <c r="F21" s="1" t="s">
        <v>583</v>
      </c>
      <c r="G21" s="25" t="s">
        <v>629</v>
      </c>
      <c r="H21" s="14">
        <v>5</v>
      </c>
      <c r="I21" s="24">
        <v>42244.420138888891</v>
      </c>
    </row>
    <row r="22" spans="1:9" x14ac:dyDescent="0.2">
      <c r="A22" s="4" t="s">
        <v>34</v>
      </c>
      <c r="B22" s="4" t="s">
        <v>576</v>
      </c>
      <c r="C22" s="10">
        <v>4</v>
      </c>
      <c r="D22" s="10">
        <v>3</v>
      </c>
      <c r="E22" s="8">
        <f t="shared" si="0"/>
        <v>3.4641016151377548</v>
      </c>
      <c r="F22" s="1" t="s">
        <v>583</v>
      </c>
      <c r="G22" s="25" t="s">
        <v>697</v>
      </c>
      <c r="H22" s="14">
        <v>3</v>
      </c>
      <c r="I22" s="24">
        <v>42244.416666666664</v>
      </c>
    </row>
    <row r="23" spans="1:9" x14ac:dyDescent="0.2">
      <c r="A23" s="4" t="s">
        <v>35</v>
      </c>
      <c r="B23" s="4" t="s">
        <v>577</v>
      </c>
      <c r="C23" s="10">
        <v>16</v>
      </c>
      <c r="D23" s="10">
        <v>7</v>
      </c>
      <c r="E23" s="8">
        <f t="shared" si="0"/>
        <v>10.583005244258363</v>
      </c>
      <c r="F23" s="1" t="s">
        <v>583</v>
      </c>
      <c r="G23" s="25" t="s">
        <v>1442</v>
      </c>
      <c r="H23" s="14">
        <v>11</v>
      </c>
      <c r="I23" s="24">
        <v>42244.413194444445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74" priority="1" stopIfTrue="1" operator="between">
      <formula>235</formula>
      <formula>1000</formula>
    </cfRule>
    <cfRule type="cellIs" dxfId="73" priority="2" stopIfTrue="1" operator="greaterThan">
      <formula>999</formula>
    </cfRule>
    <cfRule type="cellIs" dxfId="7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I36"/>
  <sheetViews>
    <sheetView topLeftCell="B1" workbookViewId="0">
      <selection activeCell="E30" sqref="E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/>
      <c r="F2" s="1"/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/>
      <c r="F3" s="1"/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/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 t="s">
        <v>957</v>
      </c>
      <c r="B14" s="4" t="s">
        <v>539</v>
      </c>
      <c r="C14" s="10">
        <v>7</v>
      </c>
      <c r="D14" s="10">
        <v>9</v>
      </c>
      <c r="E14" s="8">
        <f>GEOMEAN(C14:D14)</f>
        <v>7.9372539331937713</v>
      </c>
      <c r="F14" s="1" t="s">
        <v>583</v>
      </c>
      <c r="G14" s="25" t="s">
        <v>1363</v>
      </c>
      <c r="H14" s="14">
        <v>8</v>
      </c>
      <c r="I14" s="24">
        <v>42245.406944444447</v>
      </c>
    </row>
    <row r="15" spans="1:9" x14ac:dyDescent="0.2">
      <c r="A15" s="4" t="s">
        <v>958</v>
      </c>
      <c r="B15" s="4" t="s">
        <v>572</v>
      </c>
      <c r="C15" s="10">
        <v>2420</v>
      </c>
      <c r="D15" s="10">
        <v>488</v>
      </c>
      <c r="E15" s="8">
        <f>GEOMEAN(C15:D15)</f>
        <v>1086.7198351001052</v>
      </c>
      <c r="F15" s="1" t="s">
        <v>583</v>
      </c>
      <c r="G15" s="25" t="s">
        <v>626</v>
      </c>
      <c r="H15" s="14">
        <v>1087</v>
      </c>
      <c r="I15" s="24">
        <v>42245.395833333336</v>
      </c>
    </row>
    <row r="16" spans="1:9" x14ac:dyDescent="0.2">
      <c r="A16" s="4" t="s">
        <v>959</v>
      </c>
      <c r="B16" s="4" t="s">
        <v>574</v>
      </c>
      <c r="C16" s="10">
        <v>42</v>
      </c>
      <c r="D16" s="10">
        <v>34</v>
      </c>
      <c r="E16" s="8">
        <f>GEOMEAN(C16:D16)</f>
        <v>37.78888725538237</v>
      </c>
      <c r="F16" s="1" t="s">
        <v>583</v>
      </c>
      <c r="G16" s="25" t="s">
        <v>960</v>
      </c>
      <c r="H16" s="14">
        <v>38</v>
      </c>
      <c r="I16" s="24">
        <v>42245.379166666666</v>
      </c>
    </row>
    <row r="17" spans="1:9" x14ac:dyDescent="0.2">
      <c r="A17" s="4"/>
      <c r="B17" s="4" t="s">
        <v>588</v>
      </c>
      <c r="C17" s="10"/>
      <c r="D17" s="10"/>
      <c r="E17" s="8"/>
      <c r="F17" s="1"/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71" priority="1" stopIfTrue="1" operator="between">
      <formula>235</formula>
      <formula>1000</formula>
    </cfRule>
    <cfRule type="cellIs" dxfId="70" priority="2" stopIfTrue="1" operator="greaterThan">
      <formula>999</formula>
    </cfRule>
    <cfRule type="cellIs" dxfId="6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I36"/>
  <sheetViews>
    <sheetView topLeftCell="B1" workbookViewId="0">
      <selection activeCell="D29" sqref="D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/>
      <c r="F2" s="1"/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/>
      <c r="F3" s="1"/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/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 t="s">
        <v>1890</v>
      </c>
      <c r="B15" s="4" t="s">
        <v>572</v>
      </c>
      <c r="C15" s="10">
        <v>179</v>
      </c>
      <c r="D15" s="10">
        <v>225</v>
      </c>
      <c r="E15" s="8">
        <f>GEOMEAN(C15:D15)</f>
        <v>200.68632240389479</v>
      </c>
      <c r="F15" s="1" t="s">
        <v>583</v>
      </c>
      <c r="G15" s="25" t="s">
        <v>1891</v>
      </c>
      <c r="H15" s="14">
        <v>201</v>
      </c>
      <c r="I15" s="24">
        <v>42246.382638888892</v>
      </c>
    </row>
    <row r="16" spans="1:9" x14ac:dyDescent="0.2">
      <c r="A16" s="4"/>
      <c r="B16" s="4" t="s">
        <v>574</v>
      </c>
      <c r="C16" s="10"/>
      <c r="D16" s="10"/>
      <c r="E16" s="8"/>
      <c r="F16" s="1"/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/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68" priority="1" stopIfTrue="1" operator="between">
      <formula>235</formula>
      <formula>1000</formula>
    </cfRule>
    <cfRule type="cellIs" dxfId="67" priority="2" stopIfTrue="1" operator="greaterThan">
      <formula>999</formula>
    </cfRule>
    <cfRule type="cellIs" dxfId="6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I36"/>
  <sheetViews>
    <sheetView topLeftCell="B1" workbookViewId="0">
      <selection activeCell="C28" sqref="C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446</v>
      </c>
      <c r="B2" s="4" t="s">
        <v>540</v>
      </c>
      <c r="C2" s="10">
        <v>88</v>
      </c>
      <c r="D2" s="10">
        <v>387</v>
      </c>
      <c r="E2" s="8">
        <f>GEOMEAN(C2:D2)</f>
        <v>184.54267799075637</v>
      </c>
      <c r="F2" s="1" t="s">
        <v>583</v>
      </c>
      <c r="G2" s="25" t="s">
        <v>1225</v>
      </c>
      <c r="H2" s="14">
        <v>185</v>
      </c>
      <c r="I2" s="24">
        <v>42247.31527777778</v>
      </c>
    </row>
    <row r="3" spans="1:9" x14ac:dyDescent="0.2">
      <c r="A3" s="4" t="s">
        <v>447</v>
      </c>
      <c r="B3" s="4" t="s">
        <v>541</v>
      </c>
      <c r="C3" s="10">
        <v>248</v>
      </c>
      <c r="D3" s="10">
        <v>649</v>
      </c>
      <c r="E3" s="8">
        <f t="shared" ref="E3:E23" si="0">GEOMEAN(C3:D3)</f>
        <v>401.1882351216197</v>
      </c>
      <c r="F3" s="1" t="s">
        <v>583</v>
      </c>
      <c r="G3" s="25" t="s">
        <v>693</v>
      </c>
      <c r="H3" s="14">
        <v>401</v>
      </c>
      <c r="I3" s="24">
        <v>42247.331944444442</v>
      </c>
    </row>
    <row r="4" spans="1:9" x14ac:dyDescent="0.2">
      <c r="A4" s="4" t="s">
        <v>448</v>
      </c>
      <c r="B4" s="4" t="s">
        <v>542</v>
      </c>
      <c r="C4" s="10">
        <v>38</v>
      </c>
      <c r="D4" s="10">
        <v>44</v>
      </c>
      <c r="E4" s="8">
        <f t="shared" si="0"/>
        <v>40.890096600521744</v>
      </c>
      <c r="F4" s="1" t="s">
        <v>583</v>
      </c>
      <c r="G4" s="25" t="s">
        <v>618</v>
      </c>
      <c r="H4" s="14">
        <v>41</v>
      </c>
      <c r="I4" s="24">
        <v>42247.347222222219</v>
      </c>
    </row>
    <row r="5" spans="1:9" x14ac:dyDescent="0.2">
      <c r="A5" s="4" t="s">
        <v>449</v>
      </c>
      <c r="B5" s="4" t="s">
        <v>543</v>
      </c>
      <c r="C5" s="10">
        <v>150</v>
      </c>
      <c r="D5" s="10">
        <v>38</v>
      </c>
      <c r="E5" s="8">
        <f t="shared" si="0"/>
        <v>75.498344352707491</v>
      </c>
      <c r="F5" s="1" t="s">
        <v>583</v>
      </c>
      <c r="G5" s="25" t="s">
        <v>195</v>
      </c>
      <c r="H5" s="14">
        <v>75</v>
      </c>
      <c r="I5" s="24">
        <v>42247.361111111109</v>
      </c>
    </row>
    <row r="6" spans="1:9" x14ac:dyDescent="0.2">
      <c r="A6" s="4" t="s">
        <v>450</v>
      </c>
      <c r="B6" s="4" t="s">
        <v>544</v>
      </c>
      <c r="C6" s="10">
        <v>1046</v>
      </c>
      <c r="D6" s="10">
        <v>649</v>
      </c>
      <c r="E6" s="8">
        <f t="shared" si="0"/>
        <v>823.92596754805584</v>
      </c>
      <c r="F6" s="1" t="s">
        <v>583</v>
      </c>
      <c r="G6" s="25" t="s">
        <v>1140</v>
      </c>
      <c r="H6" s="14">
        <v>824</v>
      </c>
      <c r="I6" s="24">
        <v>42247.376388888886</v>
      </c>
    </row>
    <row r="7" spans="1:9" x14ac:dyDescent="0.2">
      <c r="A7" s="4" t="s">
        <v>451</v>
      </c>
      <c r="B7" s="4" t="s">
        <v>586</v>
      </c>
      <c r="C7" s="10">
        <v>341</v>
      </c>
      <c r="D7" s="10">
        <v>91</v>
      </c>
      <c r="E7" s="8">
        <f t="shared" si="0"/>
        <v>176.1561807033747</v>
      </c>
      <c r="F7" s="1" t="s">
        <v>583</v>
      </c>
      <c r="G7" s="25" t="s">
        <v>1930</v>
      </c>
      <c r="H7" s="14">
        <v>176</v>
      </c>
      <c r="I7" s="24">
        <v>42247.394444444442</v>
      </c>
    </row>
    <row r="8" spans="1:9" x14ac:dyDescent="0.2">
      <c r="A8" s="4" t="s">
        <v>452</v>
      </c>
      <c r="B8" s="4" t="s">
        <v>573</v>
      </c>
      <c r="C8" s="10">
        <v>13</v>
      </c>
      <c r="D8" s="10">
        <v>36</v>
      </c>
      <c r="E8" s="8">
        <f t="shared" si="0"/>
        <v>21.633307652783937</v>
      </c>
      <c r="F8" s="1" t="s">
        <v>583</v>
      </c>
      <c r="G8" s="25" t="s">
        <v>2292</v>
      </c>
      <c r="H8" s="14">
        <v>22</v>
      </c>
      <c r="I8" s="24">
        <v>42247.402777777781</v>
      </c>
    </row>
    <row r="9" spans="1:9" x14ac:dyDescent="0.2">
      <c r="A9" s="4" t="s">
        <v>453</v>
      </c>
      <c r="B9" s="4" t="s">
        <v>569</v>
      </c>
      <c r="C9" s="10">
        <v>111</v>
      </c>
      <c r="D9" s="10">
        <v>131</v>
      </c>
      <c r="E9" s="8">
        <f t="shared" si="0"/>
        <v>120.58606884711018</v>
      </c>
      <c r="F9" s="1" t="s">
        <v>583</v>
      </c>
      <c r="G9" s="25" t="s">
        <v>1002</v>
      </c>
      <c r="H9" s="14">
        <v>121</v>
      </c>
      <c r="I9" s="24">
        <v>42247.413888888892</v>
      </c>
    </row>
    <row r="10" spans="1:9" x14ac:dyDescent="0.2">
      <c r="A10" s="4" t="s">
        <v>454</v>
      </c>
      <c r="B10" s="13" t="s">
        <v>570</v>
      </c>
      <c r="C10" s="10">
        <v>10</v>
      </c>
      <c r="D10" s="10">
        <v>26</v>
      </c>
      <c r="E10" s="8">
        <f t="shared" si="0"/>
        <v>16.124515496597098</v>
      </c>
      <c r="F10" s="1" t="s">
        <v>583</v>
      </c>
      <c r="G10" s="25" t="s">
        <v>1226</v>
      </c>
      <c r="H10" s="14">
        <v>16</v>
      </c>
      <c r="I10" s="24">
        <v>42247.423611111109</v>
      </c>
    </row>
    <row r="11" spans="1:9" x14ac:dyDescent="0.2">
      <c r="A11" s="4" t="s">
        <v>455</v>
      </c>
      <c r="B11" s="22" t="s">
        <v>587</v>
      </c>
      <c r="C11" s="10">
        <v>2</v>
      </c>
      <c r="D11" s="10">
        <v>5</v>
      </c>
      <c r="E11" s="8">
        <f t="shared" si="0"/>
        <v>3.1622776601683795</v>
      </c>
      <c r="F11" s="1" t="s">
        <v>583</v>
      </c>
      <c r="G11" s="25" t="s">
        <v>631</v>
      </c>
      <c r="H11" s="14">
        <v>3</v>
      </c>
      <c r="I11" s="24">
        <v>42247.4375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456</v>
      </c>
      <c r="B13" s="4" t="s">
        <v>571</v>
      </c>
      <c r="C13" s="10">
        <v>46</v>
      </c>
      <c r="D13" s="10">
        <v>39</v>
      </c>
      <c r="E13" s="8">
        <f t="shared" si="0"/>
        <v>42.355637169094742</v>
      </c>
      <c r="F13" s="1" t="s">
        <v>583</v>
      </c>
      <c r="G13" s="25" t="s">
        <v>635</v>
      </c>
      <c r="H13" s="14">
        <v>42</v>
      </c>
      <c r="I13" s="24">
        <v>42247.444444444445</v>
      </c>
    </row>
    <row r="14" spans="1:9" x14ac:dyDescent="0.2">
      <c r="A14" s="4" t="s">
        <v>457</v>
      </c>
      <c r="B14" s="4" t="s">
        <v>539</v>
      </c>
      <c r="C14" s="10">
        <v>17</v>
      </c>
      <c r="D14" s="10">
        <v>22</v>
      </c>
      <c r="E14" s="8">
        <f t="shared" si="0"/>
        <v>19.339079605813716</v>
      </c>
      <c r="F14" s="1" t="s">
        <v>583</v>
      </c>
      <c r="G14" s="25" t="s">
        <v>39</v>
      </c>
      <c r="H14" s="14">
        <v>19</v>
      </c>
      <c r="I14" s="24">
        <v>42247.375</v>
      </c>
    </row>
    <row r="15" spans="1:9" x14ac:dyDescent="0.2">
      <c r="A15" s="4" t="s">
        <v>458</v>
      </c>
      <c r="B15" s="4" t="s">
        <v>572</v>
      </c>
      <c r="C15" s="10">
        <v>10</v>
      </c>
      <c r="D15" s="10">
        <v>5</v>
      </c>
      <c r="E15" s="8">
        <f t="shared" si="0"/>
        <v>7.0710678118654755</v>
      </c>
      <c r="F15" s="1" t="s">
        <v>583</v>
      </c>
      <c r="G15" s="25" t="s">
        <v>1614</v>
      </c>
      <c r="H15" s="14">
        <v>7</v>
      </c>
      <c r="I15" s="24">
        <v>42247.378472222219</v>
      </c>
    </row>
    <row r="16" spans="1:9" x14ac:dyDescent="0.2">
      <c r="A16" s="4" t="s">
        <v>459</v>
      </c>
      <c r="B16" s="4" t="s">
        <v>574</v>
      </c>
      <c r="C16" s="10">
        <v>15</v>
      </c>
      <c r="D16" s="10">
        <v>30</v>
      </c>
      <c r="E16" s="8">
        <f t="shared" si="0"/>
        <v>21.213203435596427</v>
      </c>
      <c r="F16" s="1" t="s">
        <v>583</v>
      </c>
      <c r="G16" s="25" t="s">
        <v>1616</v>
      </c>
      <c r="H16" s="14">
        <v>21</v>
      </c>
      <c r="I16" s="24">
        <v>42247.385416666664</v>
      </c>
    </row>
    <row r="17" spans="1:9" x14ac:dyDescent="0.2">
      <c r="A17" s="4" t="s">
        <v>460</v>
      </c>
      <c r="B17" s="4" t="s">
        <v>588</v>
      </c>
      <c r="C17" s="10">
        <v>579</v>
      </c>
      <c r="D17" s="10">
        <v>921</v>
      </c>
      <c r="E17" s="8">
        <f t="shared" si="0"/>
        <v>730.24584901250898</v>
      </c>
      <c r="F17" s="1" t="s">
        <v>583</v>
      </c>
      <c r="G17" s="25" t="s">
        <v>626</v>
      </c>
      <c r="H17" s="14">
        <v>730</v>
      </c>
      <c r="I17" s="24">
        <v>42247.395833333336</v>
      </c>
    </row>
    <row r="18" spans="1:9" x14ac:dyDescent="0.2">
      <c r="A18" s="4" t="s">
        <v>461</v>
      </c>
      <c r="B18" s="4" t="s">
        <v>589</v>
      </c>
      <c r="C18" s="10">
        <v>12</v>
      </c>
      <c r="D18" s="10">
        <v>8</v>
      </c>
      <c r="E18" s="8">
        <f t="shared" si="0"/>
        <v>9.7979589711327115</v>
      </c>
      <c r="F18" s="1" t="s">
        <v>583</v>
      </c>
      <c r="G18" s="25" t="s">
        <v>628</v>
      </c>
      <c r="H18" s="14">
        <v>10</v>
      </c>
      <c r="I18" s="24">
        <v>42247.40625</v>
      </c>
    </row>
    <row r="19" spans="1:9" x14ac:dyDescent="0.2">
      <c r="A19" s="4" t="s">
        <v>462</v>
      </c>
      <c r="B19" s="4" t="s">
        <v>590</v>
      </c>
      <c r="C19" s="10">
        <v>10</v>
      </c>
      <c r="D19" s="10">
        <v>20</v>
      </c>
      <c r="E19" s="8">
        <f t="shared" si="0"/>
        <v>14.142135623730951</v>
      </c>
      <c r="F19" s="1" t="s">
        <v>583</v>
      </c>
      <c r="G19" s="25" t="s">
        <v>697</v>
      </c>
      <c r="H19" s="14">
        <v>14</v>
      </c>
      <c r="I19" s="24">
        <v>42247.416666666664</v>
      </c>
    </row>
    <row r="20" spans="1:9" x14ac:dyDescent="0.2">
      <c r="A20" s="4" t="s">
        <v>463</v>
      </c>
      <c r="B20" s="4" t="s">
        <v>591</v>
      </c>
      <c r="C20" s="10">
        <v>6</v>
      </c>
      <c r="D20" s="10">
        <v>13</v>
      </c>
      <c r="E20" s="8">
        <f t="shared" si="0"/>
        <v>8.831760866327846</v>
      </c>
      <c r="F20" s="1" t="s">
        <v>583</v>
      </c>
      <c r="G20" s="25" t="s">
        <v>1226</v>
      </c>
      <c r="H20" s="14">
        <v>9</v>
      </c>
      <c r="I20" s="24">
        <v>42247.423611111109</v>
      </c>
    </row>
    <row r="21" spans="1:9" x14ac:dyDescent="0.2">
      <c r="A21" s="4" t="s">
        <v>464</v>
      </c>
      <c r="B21" s="4" t="s">
        <v>575</v>
      </c>
      <c r="C21" s="10">
        <v>7</v>
      </c>
      <c r="D21" s="10">
        <v>4</v>
      </c>
      <c r="E21" s="8">
        <f t="shared" si="0"/>
        <v>5.2915026221291814</v>
      </c>
      <c r="F21" s="1" t="s">
        <v>583</v>
      </c>
      <c r="G21" s="25" t="s">
        <v>631</v>
      </c>
      <c r="H21" s="14">
        <v>5</v>
      </c>
      <c r="I21" s="24">
        <v>42247.4375</v>
      </c>
    </row>
    <row r="22" spans="1:9" x14ac:dyDescent="0.2">
      <c r="A22" s="4" t="s">
        <v>465</v>
      </c>
      <c r="B22" s="4" t="s">
        <v>576</v>
      </c>
      <c r="C22" s="10">
        <v>5</v>
      </c>
      <c r="D22" s="10">
        <v>5</v>
      </c>
      <c r="E22" s="8">
        <f t="shared" si="0"/>
        <v>5</v>
      </c>
      <c r="F22" s="1" t="s">
        <v>583</v>
      </c>
      <c r="G22" s="25" t="s">
        <v>630</v>
      </c>
      <c r="H22" s="14">
        <v>5</v>
      </c>
      <c r="I22" s="24">
        <v>42247.430555555555</v>
      </c>
    </row>
    <row r="23" spans="1:9" x14ac:dyDescent="0.2">
      <c r="A23" s="4" t="s">
        <v>466</v>
      </c>
      <c r="B23" s="4" t="s">
        <v>577</v>
      </c>
      <c r="C23" s="10">
        <v>3</v>
      </c>
      <c r="D23" s="10">
        <v>3</v>
      </c>
      <c r="E23" s="8">
        <f t="shared" si="0"/>
        <v>3</v>
      </c>
      <c r="F23" s="1" t="s">
        <v>583</v>
      </c>
      <c r="G23" s="25" t="s">
        <v>698</v>
      </c>
      <c r="H23" s="14">
        <v>3</v>
      </c>
      <c r="I23" s="24">
        <v>42247.427083333336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65" priority="1" stopIfTrue="1" operator="between">
      <formula>235</formula>
      <formula>1000</formula>
    </cfRule>
    <cfRule type="cellIs" dxfId="64" priority="2" stopIfTrue="1" operator="greaterThan">
      <formula>999</formula>
    </cfRule>
    <cfRule type="cellIs" dxfId="6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6"/>
  <sheetViews>
    <sheetView workbookViewId="0">
      <selection activeCell="E35" sqref="E3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867</v>
      </c>
      <c r="B2" s="4" t="s">
        <v>540</v>
      </c>
      <c r="C2" s="10">
        <v>11</v>
      </c>
      <c r="D2" s="10">
        <v>10</v>
      </c>
      <c r="E2" s="8">
        <f>GEOMEAN(C2:D2)</f>
        <v>10.488088481701515</v>
      </c>
      <c r="F2" s="1" t="s">
        <v>583</v>
      </c>
      <c r="G2" s="25" t="s">
        <v>815</v>
      </c>
      <c r="H2" s="8">
        <v>10</v>
      </c>
      <c r="I2" s="24">
        <v>42151.272222222222</v>
      </c>
    </row>
    <row r="3" spans="1:9" x14ac:dyDescent="0.2">
      <c r="A3" s="4" t="s">
        <v>868</v>
      </c>
      <c r="B3" s="4" t="s">
        <v>541</v>
      </c>
      <c r="C3" s="10">
        <v>6</v>
      </c>
      <c r="D3" s="10">
        <v>11</v>
      </c>
      <c r="E3" s="8">
        <f t="shared" ref="E3:E23" si="0">GEOMEAN(C3:D3)</f>
        <v>8.1240384046359608</v>
      </c>
      <c r="F3" s="1" t="s">
        <v>583</v>
      </c>
      <c r="G3" s="25" t="s">
        <v>615</v>
      </c>
      <c r="H3" s="8">
        <v>8</v>
      </c>
      <c r="I3" s="24">
        <v>42151.291666666664</v>
      </c>
    </row>
    <row r="4" spans="1:9" x14ac:dyDescent="0.2">
      <c r="A4" s="4" t="s">
        <v>825</v>
      </c>
      <c r="B4" s="4" t="s">
        <v>542</v>
      </c>
      <c r="C4" s="10">
        <v>204</v>
      </c>
      <c r="D4" s="10">
        <v>248</v>
      </c>
      <c r="E4" s="8">
        <f t="shared" si="0"/>
        <v>224.92665471215278</v>
      </c>
      <c r="F4" s="1" t="s">
        <v>583</v>
      </c>
      <c r="G4" s="25" t="s">
        <v>816</v>
      </c>
      <c r="H4" s="8">
        <v>225</v>
      </c>
      <c r="I4" s="24">
        <v>42151.306250000001</v>
      </c>
    </row>
    <row r="5" spans="1:9" x14ac:dyDescent="0.2">
      <c r="A5" s="4" t="s">
        <v>826</v>
      </c>
      <c r="B5" s="4" t="s">
        <v>543</v>
      </c>
      <c r="C5" s="10">
        <v>32</v>
      </c>
      <c r="D5" s="10">
        <v>24</v>
      </c>
      <c r="E5" s="8">
        <f t="shared" si="0"/>
        <v>27.712812921102039</v>
      </c>
      <c r="F5" s="1" t="s">
        <v>583</v>
      </c>
      <c r="G5" s="25" t="s">
        <v>817</v>
      </c>
      <c r="H5" s="8">
        <v>28</v>
      </c>
      <c r="I5" s="24">
        <v>42151.324305555558</v>
      </c>
    </row>
    <row r="6" spans="1:9" x14ac:dyDescent="0.2">
      <c r="A6" s="4" t="s">
        <v>827</v>
      </c>
      <c r="B6" s="4" t="s">
        <v>544</v>
      </c>
      <c r="C6" s="10">
        <v>3</v>
      </c>
      <c r="D6" s="10">
        <v>9</v>
      </c>
      <c r="E6" s="8">
        <f t="shared" si="0"/>
        <v>5.196152422706632</v>
      </c>
      <c r="F6" s="1" t="s">
        <v>583</v>
      </c>
      <c r="G6" s="25" t="s">
        <v>818</v>
      </c>
      <c r="H6" s="8">
        <v>5</v>
      </c>
      <c r="I6" s="24">
        <v>42151.430555555555</v>
      </c>
    </row>
    <row r="7" spans="1:9" x14ac:dyDescent="0.2">
      <c r="A7" s="4" t="s">
        <v>828</v>
      </c>
      <c r="B7" s="4" t="s">
        <v>586</v>
      </c>
      <c r="C7" s="10">
        <v>1</v>
      </c>
      <c r="D7" s="10">
        <v>1</v>
      </c>
      <c r="E7" s="8">
        <f t="shared" si="0"/>
        <v>1</v>
      </c>
      <c r="F7" s="1" t="s">
        <v>583</v>
      </c>
      <c r="G7" s="25" t="s">
        <v>819</v>
      </c>
      <c r="H7" s="8">
        <v>1</v>
      </c>
      <c r="I7" s="24">
        <v>42151.454861111109</v>
      </c>
    </row>
    <row r="8" spans="1:9" x14ac:dyDescent="0.2">
      <c r="A8" s="4" t="s">
        <v>829</v>
      </c>
      <c r="B8" s="4" t="s">
        <v>568</v>
      </c>
      <c r="C8" s="10">
        <v>17</v>
      </c>
      <c r="D8" s="10">
        <v>10</v>
      </c>
      <c r="E8" s="8">
        <f t="shared" si="0"/>
        <v>13.038404810405297</v>
      </c>
      <c r="F8" s="1" t="s">
        <v>583</v>
      </c>
      <c r="G8" s="25" t="s">
        <v>820</v>
      </c>
      <c r="H8" s="8">
        <v>13</v>
      </c>
      <c r="I8" s="24">
        <v>42151.394444444442</v>
      </c>
    </row>
    <row r="9" spans="1:9" x14ac:dyDescent="0.2">
      <c r="A9" s="4" t="s">
        <v>853</v>
      </c>
      <c r="B9" s="4" t="s">
        <v>569</v>
      </c>
      <c r="C9" s="10">
        <v>12</v>
      </c>
      <c r="D9" s="10">
        <v>3</v>
      </c>
      <c r="E9" s="8">
        <f t="shared" si="0"/>
        <v>6</v>
      </c>
      <c r="F9" s="1" t="s">
        <v>583</v>
      </c>
      <c r="G9" s="25" t="s">
        <v>775</v>
      </c>
      <c r="H9" s="8">
        <v>6</v>
      </c>
      <c r="I9" s="24">
        <v>42151.413194444445</v>
      </c>
    </row>
    <row r="10" spans="1:9" x14ac:dyDescent="0.2">
      <c r="A10" s="4" t="s">
        <v>854</v>
      </c>
      <c r="B10" s="13" t="s">
        <v>570</v>
      </c>
      <c r="C10" s="10">
        <v>16</v>
      </c>
      <c r="D10" s="10">
        <v>15</v>
      </c>
      <c r="E10" s="8">
        <f t="shared" si="0"/>
        <v>15.491933384829668</v>
      </c>
      <c r="F10" s="1" t="s">
        <v>583</v>
      </c>
      <c r="G10" s="25" t="s">
        <v>821</v>
      </c>
      <c r="H10" s="8">
        <v>15</v>
      </c>
      <c r="I10" s="24">
        <v>42151.433333333334</v>
      </c>
    </row>
    <row r="11" spans="1:9" x14ac:dyDescent="0.2">
      <c r="A11" s="4" t="s">
        <v>855</v>
      </c>
      <c r="B11" s="22" t="s">
        <v>587</v>
      </c>
      <c r="C11" s="10">
        <v>2</v>
      </c>
      <c r="D11" s="10">
        <v>3</v>
      </c>
      <c r="E11" s="8">
        <f t="shared" si="0"/>
        <v>2.4494897427831779</v>
      </c>
      <c r="F11" s="1" t="s">
        <v>583</v>
      </c>
      <c r="G11" s="25" t="s">
        <v>822</v>
      </c>
      <c r="H11" s="8">
        <v>2</v>
      </c>
      <c r="I11" s="24">
        <v>42151.45208333333</v>
      </c>
    </row>
    <row r="12" spans="1:9" x14ac:dyDescent="0.2">
      <c r="B12" s="12" t="s">
        <v>536</v>
      </c>
      <c r="C12" s="10"/>
      <c r="D12" s="10"/>
      <c r="E12" s="8"/>
      <c r="F12" s="1"/>
      <c r="G12" s="25"/>
      <c r="H12" s="8"/>
      <c r="I12" s="24"/>
    </row>
    <row r="13" spans="1:9" x14ac:dyDescent="0.2">
      <c r="A13" s="4" t="s">
        <v>856</v>
      </c>
      <c r="B13" s="4" t="s">
        <v>571</v>
      </c>
      <c r="C13" s="10">
        <v>1</v>
      </c>
      <c r="D13" s="10">
        <v>1</v>
      </c>
      <c r="E13" s="8">
        <f t="shared" si="0"/>
        <v>1</v>
      </c>
      <c r="F13" s="1" t="s">
        <v>583</v>
      </c>
      <c r="G13" s="25" t="s">
        <v>777</v>
      </c>
      <c r="H13" s="8">
        <v>1</v>
      </c>
      <c r="I13" s="24">
        <v>42151.46875</v>
      </c>
    </row>
    <row r="14" spans="1:9" x14ac:dyDescent="0.2">
      <c r="A14" s="4" t="s">
        <v>857</v>
      </c>
      <c r="B14" s="4" t="s">
        <v>539</v>
      </c>
      <c r="C14" s="10">
        <v>17</v>
      </c>
      <c r="D14" s="10">
        <v>22</v>
      </c>
      <c r="E14" s="8">
        <f t="shared" si="0"/>
        <v>19.339079605813716</v>
      </c>
      <c r="F14" s="1" t="s">
        <v>583</v>
      </c>
      <c r="G14" s="25" t="s">
        <v>823</v>
      </c>
      <c r="H14" s="8">
        <v>19</v>
      </c>
      <c r="I14" s="24">
        <v>42151.345138888886</v>
      </c>
    </row>
    <row r="15" spans="1:9" x14ac:dyDescent="0.2">
      <c r="A15" s="4" t="s">
        <v>858</v>
      </c>
      <c r="B15" s="4" t="s">
        <v>572</v>
      </c>
      <c r="C15" s="10">
        <v>140</v>
      </c>
      <c r="D15" s="10">
        <v>488</v>
      </c>
      <c r="E15" s="8">
        <f t="shared" si="0"/>
        <v>261.38094804327267</v>
      </c>
      <c r="F15" s="1" t="s">
        <v>583</v>
      </c>
      <c r="G15" s="25" t="s">
        <v>824</v>
      </c>
      <c r="H15" s="8">
        <v>261</v>
      </c>
      <c r="I15" s="24">
        <v>42151.328472222223</v>
      </c>
    </row>
    <row r="16" spans="1:9" x14ac:dyDescent="0.2">
      <c r="A16" s="4" t="s">
        <v>859</v>
      </c>
      <c r="B16" s="4" t="s">
        <v>574</v>
      </c>
      <c r="C16" s="10">
        <v>46</v>
      </c>
      <c r="D16" s="10">
        <v>84</v>
      </c>
      <c r="E16" s="8">
        <f t="shared" si="0"/>
        <v>62.161081071680215</v>
      </c>
      <c r="F16" s="1" t="s">
        <v>583</v>
      </c>
      <c r="G16" s="25" t="s">
        <v>628</v>
      </c>
      <c r="H16" s="8">
        <v>62</v>
      </c>
      <c r="I16" s="24">
        <v>42151.40625</v>
      </c>
    </row>
    <row r="17" spans="1:9" x14ac:dyDescent="0.2">
      <c r="A17" s="4" t="s">
        <v>860</v>
      </c>
      <c r="B17" s="4" t="s">
        <v>588</v>
      </c>
      <c r="C17" s="10">
        <v>1</v>
      </c>
      <c r="D17" s="10">
        <v>1</v>
      </c>
      <c r="E17" s="8">
        <f t="shared" si="0"/>
        <v>1</v>
      </c>
      <c r="F17" s="1" t="s">
        <v>583</v>
      </c>
      <c r="G17" s="25" t="s">
        <v>779</v>
      </c>
      <c r="H17" s="8">
        <v>1</v>
      </c>
      <c r="I17" s="24">
        <v>42151.416666666664</v>
      </c>
    </row>
    <row r="18" spans="1:9" x14ac:dyDescent="0.2">
      <c r="A18" s="4" t="s">
        <v>861</v>
      </c>
      <c r="B18" s="4" t="s">
        <v>589</v>
      </c>
      <c r="C18" s="10">
        <v>1</v>
      </c>
      <c r="D18" s="10">
        <v>1</v>
      </c>
      <c r="E18" s="8">
        <f t="shared" si="0"/>
        <v>1</v>
      </c>
      <c r="F18" s="1" t="s">
        <v>583</v>
      </c>
      <c r="G18" s="25" t="s">
        <v>698</v>
      </c>
      <c r="H18" s="8">
        <v>1</v>
      </c>
      <c r="I18" s="24">
        <v>42151.427083333336</v>
      </c>
    </row>
    <row r="19" spans="1:9" x14ac:dyDescent="0.2">
      <c r="A19" s="4" t="s">
        <v>862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699</v>
      </c>
      <c r="H19" s="8">
        <v>1</v>
      </c>
      <c r="I19" s="24">
        <v>42151.434027777781</v>
      </c>
    </row>
    <row r="20" spans="1:9" x14ac:dyDescent="0.2">
      <c r="A20" s="4" t="s">
        <v>863</v>
      </c>
      <c r="B20" s="4" t="s">
        <v>591</v>
      </c>
      <c r="C20" s="10">
        <v>1</v>
      </c>
      <c r="D20" s="10">
        <v>6</v>
      </c>
      <c r="E20" s="8">
        <f t="shared" si="0"/>
        <v>2.4494897427831779</v>
      </c>
      <c r="F20" s="1" t="s">
        <v>583</v>
      </c>
      <c r="G20" s="25" t="s">
        <v>632</v>
      </c>
      <c r="H20" s="8">
        <v>2</v>
      </c>
      <c r="I20" s="24">
        <v>42151.440972222219</v>
      </c>
    </row>
    <row r="21" spans="1:9" x14ac:dyDescent="0.2">
      <c r="A21" s="4" t="s">
        <v>864</v>
      </c>
      <c r="B21" s="4" t="s">
        <v>575</v>
      </c>
      <c r="C21" s="10">
        <v>4</v>
      </c>
      <c r="D21" s="10">
        <v>1</v>
      </c>
      <c r="E21" s="8">
        <f t="shared" si="0"/>
        <v>2</v>
      </c>
      <c r="F21" s="1" t="s">
        <v>583</v>
      </c>
      <c r="G21" s="25" t="s">
        <v>723</v>
      </c>
      <c r="H21" s="8">
        <v>2</v>
      </c>
      <c r="I21" s="24">
        <v>42151.454861111109</v>
      </c>
    </row>
    <row r="22" spans="1:9" x14ac:dyDescent="0.2">
      <c r="A22" s="4" t="s">
        <v>865</v>
      </c>
      <c r="B22" s="4" t="s">
        <v>576</v>
      </c>
      <c r="C22" s="10">
        <v>2</v>
      </c>
      <c r="D22" s="10">
        <v>2</v>
      </c>
      <c r="E22" s="8">
        <f t="shared" si="0"/>
        <v>2</v>
      </c>
      <c r="F22" s="1" t="s">
        <v>583</v>
      </c>
      <c r="G22" s="25" t="s">
        <v>633</v>
      </c>
      <c r="H22" s="8">
        <v>2</v>
      </c>
      <c r="I22" s="24">
        <v>42151.451388888891</v>
      </c>
    </row>
    <row r="23" spans="1:9" x14ac:dyDescent="0.2">
      <c r="A23" s="4" t="s">
        <v>866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634</v>
      </c>
      <c r="H23" s="8">
        <v>1</v>
      </c>
      <c r="I23" s="24">
        <v>42151.447916666664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59" priority="1" stopIfTrue="1" operator="between">
      <formula>235</formula>
      <formula>1000</formula>
    </cfRule>
    <cfRule type="cellIs" dxfId="358" priority="2" stopIfTrue="1" operator="greaterThan">
      <formula>999</formula>
    </cfRule>
    <cfRule type="cellIs" dxfId="35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I36"/>
  <sheetViews>
    <sheetView topLeftCell="B1" workbookViewId="0">
      <selection activeCell="E29" sqref="E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1327</v>
      </c>
      <c r="B2" s="4" t="s">
        <v>540</v>
      </c>
      <c r="C2" s="10">
        <v>3</v>
      </c>
      <c r="D2" s="10">
        <v>1</v>
      </c>
      <c r="E2" s="8">
        <f>GEOMEAN(C2:D2)</f>
        <v>1.7320508075688774</v>
      </c>
      <c r="F2" s="1" t="s">
        <v>583</v>
      </c>
      <c r="G2" s="25" t="s">
        <v>1276</v>
      </c>
      <c r="H2" s="14">
        <v>2</v>
      </c>
      <c r="I2" s="24">
        <v>42248.316666666666</v>
      </c>
    </row>
    <row r="3" spans="1:9" x14ac:dyDescent="0.2">
      <c r="A3" s="4" t="s">
        <v>1328</v>
      </c>
      <c r="B3" s="4" t="s">
        <v>541</v>
      </c>
      <c r="C3" s="10">
        <v>11</v>
      </c>
      <c r="D3" s="10">
        <v>36</v>
      </c>
      <c r="E3" s="8">
        <f t="shared" ref="E3:E23" si="0">GEOMEAN(C3:D3)</f>
        <v>19.899748742132399</v>
      </c>
      <c r="F3" s="1" t="s">
        <v>583</v>
      </c>
      <c r="G3" s="25" t="s">
        <v>1607</v>
      </c>
      <c r="H3" s="14">
        <v>20</v>
      </c>
      <c r="I3" s="24">
        <v>42248.298611111109</v>
      </c>
    </row>
    <row r="4" spans="1:9" x14ac:dyDescent="0.2">
      <c r="A4" s="4" t="s">
        <v>1329</v>
      </c>
      <c r="B4" s="4" t="s">
        <v>542</v>
      </c>
      <c r="C4" s="10">
        <v>140</v>
      </c>
      <c r="D4" s="10">
        <v>206</v>
      </c>
      <c r="E4" s="8">
        <f t="shared" si="0"/>
        <v>169.82343772283022</v>
      </c>
      <c r="F4" s="1" t="s">
        <v>583</v>
      </c>
      <c r="G4" s="25" t="s">
        <v>40</v>
      </c>
      <c r="H4" s="14">
        <v>170</v>
      </c>
      <c r="I4" s="24">
        <v>42248.34375</v>
      </c>
    </row>
    <row r="5" spans="1:9" x14ac:dyDescent="0.2">
      <c r="A5" s="4" t="s">
        <v>1330</v>
      </c>
      <c r="B5" s="4" t="s">
        <v>543</v>
      </c>
      <c r="C5" s="10">
        <v>29</v>
      </c>
      <c r="D5" s="10">
        <v>24</v>
      </c>
      <c r="E5" s="8">
        <f t="shared" si="0"/>
        <v>26.381811916545839</v>
      </c>
      <c r="F5" s="1" t="s">
        <v>583</v>
      </c>
      <c r="G5" s="25" t="s">
        <v>1712</v>
      </c>
      <c r="H5" s="14">
        <v>26</v>
      </c>
      <c r="I5" s="24">
        <v>42248.279861111114</v>
      </c>
    </row>
    <row r="6" spans="1:9" x14ac:dyDescent="0.2">
      <c r="A6" s="4" t="s">
        <v>1331</v>
      </c>
      <c r="B6" s="4" t="s">
        <v>544</v>
      </c>
      <c r="C6" s="10">
        <v>89</v>
      </c>
      <c r="D6" s="10">
        <v>93</v>
      </c>
      <c r="E6" s="8">
        <f t="shared" si="0"/>
        <v>90.97801932335085</v>
      </c>
      <c r="F6" s="1" t="s">
        <v>583</v>
      </c>
      <c r="G6" s="25" t="s">
        <v>626</v>
      </c>
      <c r="H6" s="14">
        <v>91</v>
      </c>
      <c r="I6" s="24">
        <v>42248.395833333336</v>
      </c>
    </row>
    <row r="7" spans="1:9" x14ac:dyDescent="0.2">
      <c r="A7" s="4" t="s">
        <v>1332</v>
      </c>
      <c r="B7" s="4" t="s">
        <v>586</v>
      </c>
      <c r="C7" s="10">
        <v>10</v>
      </c>
      <c r="D7" s="10">
        <v>9</v>
      </c>
      <c r="E7" s="8">
        <f t="shared" si="0"/>
        <v>9.4868329805051381</v>
      </c>
      <c r="F7" s="1" t="s">
        <v>583</v>
      </c>
      <c r="G7" s="25" t="s">
        <v>1687</v>
      </c>
      <c r="H7" s="14">
        <v>9</v>
      </c>
      <c r="I7" s="24">
        <v>42248.409722222219</v>
      </c>
    </row>
    <row r="8" spans="1:9" x14ac:dyDescent="0.2">
      <c r="A8" s="4" t="s">
        <v>1333</v>
      </c>
      <c r="B8" s="4" t="s">
        <v>568</v>
      </c>
      <c r="C8" s="10">
        <v>3</v>
      </c>
      <c r="D8" s="10">
        <v>24</v>
      </c>
      <c r="E8" s="8">
        <f t="shared" si="0"/>
        <v>8.4852813742385695</v>
      </c>
      <c r="F8" s="1" t="s">
        <v>583</v>
      </c>
      <c r="G8" s="25" t="s">
        <v>1252</v>
      </c>
      <c r="H8" s="14">
        <v>8</v>
      </c>
      <c r="I8" s="24">
        <v>42248.4</v>
      </c>
    </row>
    <row r="9" spans="1:9" x14ac:dyDescent="0.2">
      <c r="A9" s="4" t="s">
        <v>1334</v>
      </c>
      <c r="B9" s="4" t="s">
        <v>569</v>
      </c>
      <c r="C9" s="10">
        <v>11</v>
      </c>
      <c r="D9" s="10">
        <v>6</v>
      </c>
      <c r="E9" s="8">
        <f t="shared" si="0"/>
        <v>8.1240384046359608</v>
      </c>
      <c r="F9" s="1" t="s">
        <v>583</v>
      </c>
      <c r="G9" s="25" t="s">
        <v>730</v>
      </c>
      <c r="H9" s="14">
        <v>8</v>
      </c>
      <c r="I9" s="24">
        <v>42248.409722222219</v>
      </c>
    </row>
    <row r="10" spans="1:9" x14ac:dyDescent="0.2">
      <c r="A10" s="4" t="s">
        <v>1335</v>
      </c>
      <c r="B10" s="13" t="s">
        <v>570</v>
      </c>
      <c r="C10" s="10">
        <v>166</v>
      </c>
      <c r="D10" s="10">
        <v>157</v>
      </c>
      <c r="E10" s="8">
        <f t="shared" si="0"/>
        <v>161.4372943281694</v>
      </c>
      <c r="F10" s="1" t="s">
        <v>583</v>
      </c>
      <c r="G10" s="25" t="s">
        <v>1958</v>
      </c>
      <c r="H10" s="14">
        <v>161</v>
      </c>
      <c r="I10" s="24">
        <v>42248.383333333331</v>
      </c>
    </row>
    <row r="11" spans="1:9" x14ac:dyDescent="0.2">
      <c r="A11" s="4" t="s">
        <v>1343</v>
      </c>
      <c r="B11" s="22" t="s">
        <v>587</v>
      </c>
      <c r="C11" s="10">
        <v>35</v>
      </c>
      <c r="D11" s="10">
        <v>36</v>
      </c>
      <c r="E11" s="8">
        <f t="shared" si="0"/>
        <v>35.496478698597699</v>
      </c>
      <c r="F11" s="1" t="s">
        <v>583</v>
      </c>
      <c r="G11" s="25" t="s">
        <v>205</v>
      </c>
      <c r="H11" s="14">
        <v>35</v>
      </c>
      <c r="I11" s="24">
        <v>42248.356944444444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1344</v>
      </c>
      <c r="B13" s="4" t="s">
        <v>571</v>
      </c>
      <c r="C13" s="10">
        <v>9</v>
      </c>
      <c r="D13" s="10">
        <v>7</v>
      </c>
      <c r="E13" s="8">
        <f t="shared" si="0"/>
        <v>7.9372539331937713</v>
      </c>
      <c r="F13" s="1" t="s">
        <v>583</v>
      </c>
      <c r="G13" s="25" t="s">
        <v>930</v>
      </c>
      <c r="H13" s="14">
        <v>8</v>
      </c>
      <c r="I13" s="24">
        <v>42248.366666666669</v>
      </c>
    </row>
    <row r="14" spans="1:9" x14ac:dyDescent="0.2">
      <c r="A14" s="4" t="s">
        <v>1345</v>
      </c>
      <c r="B14" s="4" t="s">
        <v>539</v>
      </c>
      <c r="C14" s="10">
        <v>36</v>
      </c>
      <c r="D14" s="10">
        <v>16</v>
      </c>
      <c r="E14" s="8">
        <f t="shared" si="0"/>
        <v>24</v>
      </c>
      <c r="F14" s="1" t="s">
        <v>583</v>
      </c>
      <c r="G14" s="25" t="s">
        <v>1935</v>
      </c>
      <c r="H14" s="14">
        <v>24</v>
      </c>
      <c r="I14" s="24">
        <v>42248.333333333336</v>
      </c>
    </row>
    <row r="15" spans="1:9" x14ac:dyDescent="0.2">
      <c r="A15" s="4" t="s">
        <v>1346</v>
      </c>
      <c r="B15" s="4" t="s">
        <v>572</v>
      </c>
      <c r="C15" s="10">
        <v>89</v>
      </c>
      <c r="D15" s="10">
        <v>133</v>
      </c>
      <c r="E15" s="8">
        <f t="shared" si="0"/>
        <v>108.79797792238604</v>
      </c>
      <c r="F15" s="1" t="s">
        <v>583</v>
      </c>
      <c r="G15" s="25" t="s">
        <v>1937</v>
      </c>
      <c r="H15" s="14">
        <v>109</v>
      </c>
      <c r="I15" s="24">
        <v>42248.318055555559</v>
      </c>
    </row>
    <row r="16" spans="1:9" x14ac:dyDescent="0.2">
      <c r="A16" s="4" t="s">
        <v>1347</v>
      </c>
      <c r="B16" s="4" t="s">
        <v>574</v>
      </c>
      <c r="C16" s="10">
        <v>22</v>
      </c>
      <c r="D16" s="10">
        <v>19</v>
      </c>
      <c r="E16" s="8">
        <f t="shared" si="0"/>
        <v>20.445048300260872</v>
      </c>
      <c r="F16" s="1" t="s">
        <v>583</v>
      </c>
      <c r="G16" s="25" t="s">
        <v>1616</v>
      </c>
      <c r="H16" s="14">
        <v>20</v>
      </c>
      <c r="I16" s="24">
        <v>42248.385416666664</v>
      </c>
    </row>
    <row r="17" spans="1:9" x14ac:dyDescent="0.2">
      <c r="A17" s="4" t="s">
        <v>1348</v>
      </c>
      <c r="B17" s="4" t="s">
        <v>588</v>
      </c>
      <c r="C17" s="10">
        <v>5</v>
      </c>
      <c r="D17" s="10">
        <v>4</v>
      </c>
      <c r="E17" s="8">
        <f t="shared" si="0"/>
        <v>4.4721359549995796</v>
      </c>
      <c r="F17" s="1" t="s">
        <v>583</v>
      </c>
      <c r="G17" s="25" t="s">
        <v>626</v>
      </c>
      <c r="H17" s="14">
        <v>4</v>
      </c>
      <c r="I17" s="24">
        <v>42248.395833333336</v>
      </c>
    </row>
    <row r="18" spans="1:9" x14ac:dyDescent="0.2">
      <c r="A18" s="4" t="s">
        <v>1349</v>
      </c>
      <c r="B18" s="4" t="s">
        <v>589</v>
      </c>
      <c r="C18" s="10">
        <v>1</v>
      </c>
      <c r="D18" s="10">
        <v>3</v>
      </c>
      <c r="E18" s="8">
        <f t="shared" si="0"/>
        <v>1.7320508075688774</v>
      </c>
      <c r="F18" s="1" t="s">
        <v>583</v>
      </c>
      <c r="G18" s="25" t="s">
        <v>628</v>
      </c>
      <c r="H18" s="14">
        <v>2</v>
      </c>
      <c r="I18" s="24">
        <v>42248.40625</v>
      </c>
    </row>
    <row r="19" spans="1:9" x14ac:dyDescent="0.2">
      <c r="A19" s="4" t="s">
        <v>1350</v>
      </c>
      <c r="B19" s="4" t="s">
        <v>590</v>
      </c>
      <c r="C19" s="10">
        <v>2</v>
      </c>
      <c r="D19" s="10">
        <v>26</v>
      </c>
      <c r="E19" s="8">
        <f t="shared" si="0"/>
        <v>7.2111025509279791</v>
      </c>
      <c r="F19" s="1" t="s">
        <v>583</v>
      </c>
      <c r="G19" s="25" t="s">
        <v>1442</v>
      </c>
      <c r="H19" s="14">
        <v>7</v>
      </c>
      <c r="I19" s="24">
        <v>42248.413194444445</v>
      </c>
    </row>
    <row r="20" spans="1:9" x14ac:dyDescent="0.2">
      <c r="A20" s="4" t="s">
        <v>1351</v>
      </c>
      <c r="B20" s="4" t="s">
        <v>591</v>
      </c>
      <c r="C20" s="10">
        <v>4</v>
      </c>
      <c r="D20" s="10">
        <v>6</v>
      </c>
      <c r="E20" s="8">
        <f t="shared" si="0"/>
        <v>4.8989794855663558</v>
      </c>
      <c r="F20" s="1" t="s">
        <v>583</v>
      </c>
      <c r="G20" s="25" t="s">
        <v>629</v>
      </c>
      <c r="H20" s="14">
        <v>5</v>
      </c>
      <c r="I20" s="24">
        <v>42248.420138888891</v>
      </c>
    </row>
    <row r="21" spans="1:9" x14ac:dyDescent="0.2">
      <c r="A21" s="4" t="s">
        <v>1352</v>
      </c>
      <c r="B21" s="4" t="s">
        <v>575</v>
      </c>
      <c r="C21" s="10">
        <v>3</v>
      </c>
      <c r="D21" s="10">
        <v>1</v>
      </c>
      <c r="E21" s="8">
        <f t="shared" si="0"/>
        <v>1.7320508075688774</v>
      </c>
      <c r="F21" s="1" t="s">
        <v>583</v>
      </c>
      <c r="G21" s="25" t="s">
        <v>699</v>
      </c>
      <c r="H21" s="14">
        <v>2</v>
      </c>
      <c r="I21" s="24">
        <v>42248.434027777781</v>
      </c>
    </row>
    <row r="22" spans="1:9" x14ac:dyDescent="0.2">
      <c r="A22" s="4" t="s">
        <v>1353</v>
      </c>
      <c r="B22" s="4" t="s">
        <v>576</v>
      </c>
      <c r="C22" s="10">
        <v>20</v>
      </c>
      <c r="D22" s="10">
        <v>7</v>
      </c>
      <c r="E22" s="8">
        <f t="shared" si="0"/>
        <v>11.832159566199232</v>
      </c>
      <c r="F22" s="1" t="s">
        <v>583</v>
      </c>
      <c r="G22" s="25" t="s">
        <v>630</v>
      </c>
      <c r="H22" s="14">
        <v>12</v>
      </c>
      <c r="I22" s="24">
        <v>42248.430555555555</v>
      </c>
    </row>
    <row r="23" spans="1:9" x14ac:dyDescent="0.2">
      <c r="A23" s="4" t="s">
        <v>1354</v>
      </c>
      <c r="B23" s="4" t="s">
        <v>577</v>
      </c>
      <c r="C23" s="10">
        <v>10</v>
      </c>
      <c r="D23" s="10">
        <v>3</v>
      </c>
      <c r="E23" s="8">
        <f t="shared" si="0"/>
        <v>5.4772255750516612</v>
      </c>
      <c r="F23" s="1" t="s">
        <v>583</v>
      </c>
      <c r="G23" s="25" t="s">
        <v>698</v>
      </c>
      <c r="H23" s="14">
        <v>5</v>
      </c>
      <c r="I23" s="24">
        <v>42248.427083333336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62" priority="1" stopIfTrue="1" operator="between">
      <formula>235</formula>
      <formula>1000</formula>
    </cfRule>
    <cfRule type="cellIs" dxfId="61" priority="2" stopIfTrue="1" operator="greaterThan">
      <formula>999</formula>
    </cfRule>
    <cfRule type="cellIs" dxfId="6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I36"/>
  <sheetViews>
    <sheetView topLeftCell="B1" workbookViewId="0">
      <selection activeCell="E28" sqref="E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2130</v>
      </c>
      <c r="B2" s="4" t="s">
        <v>540</v>
      </c>
      <c r="C2" s="10">
        <v>77</v>
      </c>
      <c r="D2" s="10">
        <v>8</v>
      </c>
      <c r="E2" s="8">
        <f>GEOMEAN(C2:D2)</f>
        <v>24.819347291981714</v>
      </c>
      <c r="F2" s="1" t="s">
        <v>583</v>
      </c>
      <c r="G2" s="25" t="s">
        <v>1537</v>
      </c>
      <c r="H2" s="14">
        <v>25</v>
      </c>
      <c r="I2" s="24">
        <v>42249.441666666666</v>
      </c>
    </row>
    <row r="3" spans="1:9" x14ac:dyDescent="0.2">
      <c r="A3" s="4" t="s">
        <v>2131</v>
      </c>
      <c r="B3" s="4" t="s">
        <v>541</v>
      </c>
      <c r="C3" s="10">
        <v>119</v>
      </c>
      <c r="D3" s="10">
        <v>687</v>
      </c>
      <c r="E3" s="8">
        <f t="shared" ref="E3:E23" si="0">GEOMEAN(C3:D3)</f>
        <v>285.92481529241212</v>
      </c>
      <c r="F3" s="1" t="s">
        <v>583</v>
      </c>
      <c r="G3" s="25" t="s">
        <v>1946</v>
      </c>
      <c r="H3" s="14">
        <v>286</v>
      </c>
      <c r="I3" s="24">
        <v>42249.426388888889</v>
      </c>
    </row>
    <row r="4" spans="1:9" x14ac:dyDescent="0.2">
      <c r="A4" s="4" t="s">
        <v>2132</v>
      </c>
      <c r="B4" s="4" t="s">
        <v>542</v>
      </c>
      <c r="C4" s="10">
        <v>16</v>
      </c>
      <c r="D4" s="10">
        <v>8</v>
      </c>
      <c r="E4" s="8">
        <f t="shared" si="0"/>
        <v>11.313708498984759</v>
      </c>
      <c r="F4" s="1" t="s">
        <v>583</v>
      </c>
      <c r="G4" s="25" t="s">
        <v>730</v>
      </c>
      <c r="H4" s="14">
        <v>11</v>
      </c>
      <c r="I4" s="24">
        <v>42249.409722222219</v>
      </c>
    </row>
    <row r="5" spans="1:9" x14ac:dyDescent="0.2">
      <c r="A5" s="4" t="s">
        <v>2133</v>
      </c>
      <c r="B5" s="4" t="s">
        <v>543</v>
      </c>
      <c r="C5" s="10">
        <v>185</v>
      </c>
      <c r="D5" s="10">
        <v>158</v>
      </c>
      <c r="E5" s="8">
        <f t="shared" si="0"/>
        <v>170.9678332318685</v>
      </c>
      <c r="F5" s="1" t="s">
        <v>583</v>
      </c>
      <c r="G5" s="25" t="s">
        <v>1141</v>
      </c>
      <c r="H5" s="14">
        <v>171</v>
      </c>
      <c r="I5" s="24">
        <v>42249.393055555556</v>
      </c>
    </row>
    <row r="6" spans="1:9" x14ac:dyDescent="0.2">
      <c r="A6" s="4" t="s">
        <v>2134</v>
      </c>
      <c r="B6" s="4" t="s">
        <v>544</v>
      </c>
      <c r="C6" s="10">
        <v>214</v>
      </c>
      <c r="D6" s="10">
        <v>236</v>
      </c>
      <c r="E6" s="8">
        <f t="shared" si="0"/>
        <v>224.73095024940378</v>
      </c>
      <c r="F6" s="1" t="s">
        <v>583</v>
      </c>
      <c r="G6" s="25" t="s">
        <v>129</v>
      </c>
      <c r="H6" s="14">
        <v>225</v>
      </c>
      <c r="I6" s="24">
        <v>42249.380555555559</v>
      </c>
    </row>
    <row r="7" spans="1:9" x14ac:dyDescent="0.2">
      <c r="A7" s="4" t="s">
        <v>2135</v>
      </c>
      <c r="B7" s="4" t="s">
        <v>586</v>
      </c>
      <c r="C7" s="10">
        <v>61</v>
      </c>
      <c r="D7" s="10">
        <v>1</v>
      </c>
      <c r="E7" s="8">
        <f t="shared" si="0"/>
        <v>7.810249675906654</v>
      </c>
      <c r="F7" s="1" t="s">
        <v>583</v>
      </c>
      <c r="G7" s="25" t="s">
        <v>930</v>
      </c>
      <c r="H7" s="14">
        <v>8</v>
      </c>
      <c r="I7" s="24">
        <v>42249.366666666669</v>
      </c>
    </row>
    <row r="8" spans="1:9" x14ac:dyDescent="0.2">
      <c r="A8" s="4" t="s">
        <v>2136</v>
      </c>
      <c r="B8" s="4" t="s">
        <v>568</v>
      </c>
      <c r="C8" s="10">
        <v>1</v>
      </c>
      <c r="D8" s="10">
        <v>15</v>
      </c>
      <c r="E8" s="8">
        <f t="shared" si="0"/>
        <v>3.872983346207417</v>
      </c>
      <c r="F8" s="1" t="s">
        <v>583</v>
      </c>
      <c r="G8" s="25" t="s">
        <v>2151</v>
      </c>
      <c r="H8" s="14">
        <v>4</v>
      </c>
      <c r="I8" s="24">
        <v>42249.354166666664</v>
      </c>
    </row>
    <row r="9" spans="1:9" x14ac:dyDescent="0.2">
      <c r="A9" s="4" t="s">
        <v>2137</v>
      </c>
      <c r="B9" s="4" t="s">
        <v>569</v>
      </c>
      <c r="C9" s="10">
        <v>1</v>
      </c>
      <c r="D9" s="10">
        <v>3</v>
      </c>
      <c r="E9" s="8">
        <f t="shared" si="0"/>
        <v>1.7320508075688774</v>
      </c>
      <c r="F9" s="1" t="s">
        <v>583</v>
      </c>
      <c r="G9" s="25" t="s">
        <v>1619</v>
      </c>
      <c r="H9" s="14">
        <v>2</v>
      </c>
      <c r="I9" s="24">
        <v>42249.340277777781</v>
      </c>
    </row>
    <row r="10" spans="1:9" x14ac:dyDescent="0.2">
      <c r="A10" s="4" t="s">
        <v>2138</v>
      </c>
      <c r="B10" s="13" t="s">
        <v>570</v>
      </c>
      <c r="C10" s="10">
        <v>99</v>
      </c>
      <c r="D10" s="10">
        <v>816</v>
      </c>
      <c r="E10" s="8">
        <f t="shared" si="0"/>
        <v>284.22526277584825</v>
      </c>
      <c r="F10" s="1" t="s">
        <v>583</v>
      </c>
      <c r="G10" s="25" t="s">
        <v>117</v>
      </c>
      <c r="H10" s="14">
        <v>284</v>
      </c>
      <c r="I10" s="24">
        <v>42249.322222222225</v>
      </c>
    </row>
    <row r="11" spans="1:9" x14ac:dyDescent="0.2">
      <c r="A11" s="4" t="s">
        <v>2139</v>
      </c>
      <c r="B11" s="22" t="s">
        <v>587</v>
      </c>
      <c r="C11" s="10">
        <v>16</v>
      </c>
      <c r="D11" s="10">
        <v>23</v>
      </c>
      <c r="E11" s="8">
        <f t="shared" si="0"/>
        <v>19.18332609325088</v>
      </c>
      <c r="F11" s="1" t="s">
        <v>583</v>
      </c>
      <c r="G11" s="25" t="s">
        <v>634</v>
      </c>
      <c r="H11" s="14">
        <v>19</v>
      </c>
      <c r="I11" s="24">
        <v>42249.447916666664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2140</v>
      </c>
      <c r="B13" s="4" t="s">
        <v>571</v>
      </c>
      <c r="C13" s="10">
        <v>11</v>
      </c>
      <c r="D13" s="10">
        <v>14</v>
      </c>
      <c r="E13" s="8">
        <f t="shared" si="0"/>
        <v>12.409673645990857</v>
      </c>
      <c r="F13" s="1" t="s">
        <v>583</v>
      </c>
      <c r="G13" s="25" t="s">
        <v>723</v>
      </c>
      <c r="H13" s="14">
        <v>12</v>
      </c>
      <c r="I13" s="24">
        <v>42249.454861111109</v>
      </c>
    </row>
    <row r="14" spans="1:9" x14ac:dyDescent="0.2">
      <c r="A14" s="4" t="s">
        <v>2141</v>
      </c>
      <c r="B14" s="4" t="s">
        <v>539</v>
      </c>
      <c r="C14" s="10">
        <v>435</v>
      </c>
      <c r="D14" s="10">
        <v>435</v>
      </c>
      <c r="E14" s="8">
        <f t="shared" si="0"/>
        <v>435</v>
      </c>
      <c r="F14" s="1" t="s">
        <v>583</v>
      </c>
      <c r="G14" s="25" t="s">
        <v>1613</v>
      </c>
      <c r="H14" s="14">
        <v>435</v>
      </c>
      <c r="I14" s="24">
        <v>42249.371527777781</v>
      </c>
    </row>
    <row r="15" spans="1:9" x14ac:dyDescent="0.2">
      <c r="A15" s="4" t="s">
        <v>2142</v>
      </c>
      <c r="B15" s="4" t="s">
        <v>572</v>
      </c>
      <c r="C15" s="10">
        <v>225</v>
      </c>
      <c r="D15" s="10">
        <v>89</v>
      </c>
      <c r="E15" s="8">
        <f t="shared" si="0"/>
        <v>141.50971698084905</v>
      </c>
      <c r="F15" s="1" t="s">
        <v>583</v>
      </c>
      <c r="G15" s="25" t="s">
        <v>1720</v>
      </c>
      <c r="H15" s="14">
        <v>142</v>
      </c>
      <c r="I15" s="24">
        <v>42249.364583333336</v>
      </c>
    </row>
    <row r="16" spans="1:9" x14ac:dyDescent="0.2">
      <c r="A16" s="4" t="s">
        <v>2143</v>
      </c>
      <c r="B16" s="4" t="s">
        <v>574</v>
      </c>
      <c r="C16" s="10">
        <v>1</v>
      </c>
      <c r="D16" s="10">
        <v>2</v>
      </c>
      <c r="E16" s="8">
        <f t="shared" si="0"/>
        <v>1.4142135623730949</v>
      </c>
      <c r="F16" s="1" t="s">
        <v>583</v>
      </c>
      <c r="G16" s="25" t="s">
        <v>1614</v>
      </c>
      <c r="H16" s="14">
        <v>1</v>
      </c>
      <c r="I16" s="24">
        <v>42249.378472222219</v>
      </c>
    </row>
    <row r="17" spans="1:9" x14ac:dyDescent="0.2">
      <c r="A17" s="4" t="s">
        <v>2144</v>
      </c>
      <c r="B17" s="4" t="s">
        <v>588</v>
      </c>
      <c r="C17" s="10">
        <v>2</v>
      </c>
      <c r="D17" s="10">
        <v>3</v>
      </c>
      <c r="E17" s="8">
        <f t="shared" si="0"/>
        <v>2.4494897427831779</v>
      </c>
      <c r="F17" s="1" t="s">
        <v>583</v>
      </c>
      <c r="G17" s="25" t="s">
        <v>1616</v>
      </c>
      <c r="H17" s="14">
        <v>2</v>
      </c>
      <c r="I17" s="24">
        <v>42249.385416666664</v>
      </c>
    </row>
    <row r="18" spans="1:9" x14ac:dyDescent="0.2">
      <c r="A18" s="4" t="s">
        <v>2145</v>
      </c>
      <c r="B18" s="4" t="s">
        <v>589</v>
      </c>
      <c r="C18" s="10">
        <v>5</v>
      </c>
      <c r="D18" s="10">
        <v>6</v>
      </c>
      <c r="E18" s="8">
        <f t="shared" si="0"/>
        <v>5.4772255750516612</v>
      </c>
      <c r="F18" s="1" t="s">
        <v>583</v>
      </c>
      <c r="G18" s="25" t="s">
        <v>1750</v>
      </c>
      <c r="H18" s="14">
        <v>5</v>
      </c>
      <c r="I18" s="24">
        <v>42249.399305555555</v>
      </c>
    </row>
    <row r="19" spans="1:9" x14ac:dyDescent="0.2">
      <c r="A19" s="4" t="s">
        <v>2146</v>
      </c>
      <c r="B19" s="4" t="s">
        <v>590</v>
      </c>
      <c r="C19" s="10">
        <v>2</v>
      </c>
      <c r="D19" s="10">
        <v>3</v>
      </c>
      <c r="E19" s="8">
        <f t="shared" si="0"/>
        <v>2.4494897427831779</v>
      </c>
      <c r="F19" s="1" t="s">
        <v>583</v>
      </c>
      <c r="G19" s="25" t="s">
        <v>628</v>
      </c>
      <c r="H19" s="14">
        <v>2</v>
      </c>
      <c r="I19" s="24">
        <v>42249.40625</v>
      </c>
    </row>
    <row r="20" spans="1:9" x14ac:dyDescent="0.2">
      <c r="A20" s="4" t="s">
        <v>2147</v>
      </c>
      <c r="B20" s="4" t="s">
        <v>591</v>
      </c>
      <c r="C20" s="10">
        <v>17</v>
      </c>
      <c r="D20" s="10">
        <v>20</v>
      </c>
      <c r="E20" s="8">
        <f t="shared" si="0"/>
        <v>18.439088914585774</v>
      </c>
      <c r="F20" s="1" t="s">
        <v>583</v>
      </c>
      <c r="G20" s="25" t="s">
        <v>1687</v>
      </c>
      <c r="H20" s="14">
        <v>18</v>
      </c>
      <c r="I20" s="24">
        <v>42249.409722222219</v>
      </c>
    </row>
    <row r="21" spans="1:9" x14ac:dyDescent="0.2">
      <c r="A21" s="4" t="s">
        <v>2148</v>
      </c>
      <c r="B21" s="4" t="s">
        <v>575</v>
      </c>
      <c r="C21" s="10">
        <v>1</v>
      </c>
      <c r="D21" s="10">
        <v>5</v>
      </c>
      <c r="E21" s="8">
        <f t="shared" si="0"/>
        <v>2.2360679774997898</v>
      </c>
      <c r="F21" s="1" t="s">
        <v>583</v>
      </c>
      <c r="G21" s="25" t="s">
        <v>698</v>
      </c>
      <c r="H21" s="14">
        <v>2</v>
      </c>
      <c r="I21" s="24">
        <v>42249.427083333336</v>
      </c>
    </row>
    <row r="22" spans="1:9" x14ac:dyDescent="0.2">
      <c r="A22" s="4" t="s">
        <v>2149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1226</v>
      </c>
      <c r="H22" s="14">
        <v>1</v>
      </c>
      <c r="I22" s="24">
        <v>42249.423611111109</v>
      </c>
    </row>
    <row r="23" spans="1:9" x14ac:dyDescent="0.2">
      <c r="A23" s="4" t="s">
        <v>2150</v>
      </c>
      <c r="B23" s="4" t="s">
        <v>577</v>
      </c>
      <c r="C23" s="10">
        <v>2</v>
      </c>
      <c r="D23" s="10">
        <v>3</v>
      </c>
      <c r="E23" s="8">
        <f t="shared" si="0"/>
        <v>2.4494897427831779</v>
      </c>
      <c r="F23" s="1" t="s">
        <v>583</v>
      </c>
      <c r="G23" s="25" t="s">
        <v>629</v>
      </c>
      <c r="H23" s="14">
        <v>2</v>
      </c>
      <c r="I23" s="24">
        <v>42249.420138888891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59" priority="1" stopIfTrue="1" operator="between">
      <formula>235</formula>
      <formula>1000</formula>
    </cfRule>
    <cfRule type="cellIs" dxfId="58" priority="2" stopIfTrue="1" operator="greaterThan">
      <formula>999</formula>
    </cfRule>
    <cfRule type="cellIs" dxfId="5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I36"/>
  <sheetViews>
    <sheetView topLeftCell="B1" workbookViewId="0">
      <selection activeCell="G29" sqref="G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545</v>
      </c>
      <c r="B2" s="4" t="s">
        <v>540</v>
      </c>
      <c r="C2" s="10">
        <v>20</v>
      </c>
      <c r="D2" s="10">
        <v>17</v>
      </c>
      <c r="E2" s="8">
        <f>GEOMEAN(C2:D2)</f>
        <v>18.439088914585774</v>
      </c>
      <c r="F2" s="1" t="s">
        <v>583</v>
      </c>
      <c r="G2" s="25" t="s">
        <v>2223</v>
      </c>
      <c r="H2" s="14">
        <v>18</v>
      </c>
      <c r="I2" s="24">
        <v>42250.313194444447</v>
      </c>
    </row>
    <row r="3" spans="1:9" x14ac:dyDescent="0.2">
      <c r="A3" s="4" t="s">
        <v>546</v>
      </c>
      <c r="B3" s="4" t="s">
        <v>541</v>
      </c>
      <c r="C3" s="10">
        <v>613</v>
      </c>
      <c r="D3" s="10">
        <v>104</v>
      </c>
      <c r="E3" s="8">
        <f t="shared" ref="E3:E23" si="0">GEOMEAN(C3:D3)</f>
        <v>252.49158401816086</v>
      </c>
      <c r="F3" s="1" t="s">
        <v>583</v>
      </c>
      <c r="G3" s="25" t="s">
        <v>1846</v>
      </c>
      <c r="H3" s="14">
        <v>252</v>
      </c>
      <c r="I3" s="24">
        <v>42250.297222222223</v>
      </c>
    </row>
    <row r="4" spans="1:9" x14ac:dyDescent="0.2">
      <c r="A4" s="4" t="s">
        <v>547</v>
      </c>
      <c r="B4" s="4" t="s">
        <v>542</v>
      </c>
      <c r="C4" s="10">
        <v>49</v>
      </c>
      <c r="D4" s="10">
        <v>42</v>
      </c>
      <c r="E4" s="8">
        <f t="shared" si="0"/>
        <v>45.365184888855019</v>
      </c>
      <c r="F4" s="1" t="s">
        <v>583</v>
      </c>
      <c r="G4" s="25" t="s">
        <v>1063</v>
      </c>
      <c r="H4" s="14">
        <v>45</v>
      </c>
      <c r="I4" s="24">
        <v>42250.333333333336</v>
      </c>
    </row>
    <row r="5" spans="1:9" x14ac:dyDescent="0.2">
      <c r="A5" s="4" t="s">
        <v>548</v>
      </c>
      <c r="B5" s="4" t="s">
        <v>543</v>
      </c>
      <c r="C5" s="10">
        <v>66</v>
      </c>
      <c r="D5" s="10">
        <v>104</v>
      </c>
      <c r="E5" s="8">
        <f t="shared" si="0"/>
        <v>82.84926070883192</v>
      </c>
      <c r="F5" s="1" t="s">
        <v>583</v>
      </c>
      <c r="G5" s="25" t="s">
        <v>371</v>
      </c>
      <c r="H5" s="14">
        <v>83</v>
      </c>
      <c r="I5" s="24">
        <v>42250.276388888888</v>
      </c>
    </row>
    <row r="6" spans="1:9" x14ac:dyDescent="0.2">
      <c r="A6" s="4" t="s">
        <v>549</v>
      </c>
      <c r="B6" s="4" t="s">
        <v>544</v>
      </c>
      <c r="C6" s="10">
        <v>36</v>
      </c>
      <c r="D6" s="10">
        <v>32</v>
      </c>
      <c r="E6" s="8">
        <f t="shared" si="0"/>
        <v>33.941125496954278</v>
      </c>
      <c r="F6" s="1" t="s">
        <v>583</v>
      </c>
      <c r="G6" s="25" t="s">
        <v>556</v>
      </c>
      <c r="H6" s="14">
        <v>34</v>
      </c>
      <c r="I6" s="24">
        <v>42250.390277777777</v>
      </c>
    </row>
    <row r="7" spans="1:9" x14ac:dyDescent="0.2">
      <c r="A7" s="4" t="s">
        <v>550</v>
      </c>
      <c r="B7" s="4" t="s">
        <v>586</v>
      </c>
      <c r="C7" s="10">
        <v>34</v>
      </c>
      <c r="D7" s="10">
        <v>22</v>
      </c>
      <c r="E7" s="8">
        <f t="shared" si="0"/>
        <v>27.349588662354684</v>
      </c>
      <c r="F7" s="1" t="s">
        <v>583</v>
      </c>
      <c r="G7" s="25" t="s">
        <v>557</v>
      </c>
      <c r="H7" s="14">
        <v>27</v>
      </c>
      <c r="I7" s="24">
        <v>42250.40347222222</v>
      </c>
    </row>
    <row r="8" spans="1:9" x14ac:dyDescent="0.2">
      <c r="A8" s="4" t="s">
        <v>551</v>
      </c>
      <c r="B8" s="4" t="s">
        <v>573</v>
      </c>
      <c r="C8" s="10">
        <v>152</v>
      </c>
      <c r="D8" s="10">
        <v>26</v>
      </c>
      <c r="E8" s="8">
        <f t="shared" si="0"/>
        <v>62.864934582006839</v>
      </c>
      <c r="F8" s="1" t="s">
        <v>583</v>
      </c>
      <c r="G8" s="25" t="s">
        <v>1225</v>
      </c>
      <c r="H8" s="14">
        <v>63</v>
      </c>
      <c r="I8" s="24">
        <v>42250.31527777778</v>
      </c>
    </row>
    <row r="9" spans="1:9" x14ac:dyDescent="0.2">
      <c r="A9" s="4" t="s">
        <v>552</v>
      </c>
      <c r="B9" s="4" t="s">
        <v>569</v>
      </c>
      <c r="C9" s="10">
        <v>12</v>
      </c>
      <c r="D9" s="10">
        <v>9</v>
      </c>
      <c r="E9" s="8">
        <f t="shared" si="0"/>
        <v>10.392304845413264</v>
      </c>
      <c r="F9" s="1" t="s">
        <v>583</v>
      </c>
      <c r="G9" s="25" t="s">
        <v>1935</v>
      </c>
      <c r="H9" s="14">
        <v>10</v>
      </c>
      <c r="I9" s="24">
        <v>42250.333333333336</v>
      </c>
    </row>
    <row r="10" spans="1:9" x14ac:dyDescent="0.2">
      <c r="A10" s="4" t="s">
        <v>553</v>
      </c>
      <c r="B10" s="13" t="s">
        <v>570</v>
      </c>
      <c r="C10" s="10">
        <v>291</v>
      </c>
      <c r="D10" s="10">
        <v>687</v>
      </c>
      <c r="E10" s="8">
        <f t="shared" si="0"/>
        <v>447.12078904922322</v>
      </c>
      <c r="F10" s="1" t="s">
        <v>583</v>
      </c>
      <c r="G10" s="25" t="s">
        <v>409</v>
      </c>
      <c r="H10" s="14">
        <v>447</v>
      </c>
      <c r="I10" s="24">
        <v>42250.351388888892</v>
      </c>
    </row>
    <row r="11" spans="1:9" x14ac:dyDescent="0.2">
      <c r="A11" s="4" t="s">
        <v>554</v>
      </c>
      <c r="B11" s="22" t="s">
        <v>587</v>
      </c>
      <c r="C11" s="10">
        <v>34</v>
      </c>
      <c r="D11" s="10">
        <v>16</v>
      </c>
      <c r="E11" s="8">
        <f t="shared" si="0"/>
        <v>23.323807579381203</v>
      </c>
      <c r="F11" s="1" t="s">
        <v>583</v>
      </c>
      <c r="G11" s="25" t="s">
        <v>2012</v>
      </c>
      <c r="H11" s="14">
        <v>23</v>
      </c>
      <c r="I11" s="24">
        <v>42250.363888888889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555</v>
      </c>
      <c r="B13" s="4" t="s">
        <v>571</v>
      </c>
      <c r="C13" s="10">
        <v>3</v>
      </c>
      <c r="D13" s="10">
        <v>13</v>
      </c>
      <c r="E13" s="8">
        <f t="shared" si="0"/>
        <v>6.2449979983983983</v>
      </c>
      <c r="F13" s="1" t="s">
        <v>583</v>
      </c>
      <c r="G13" s="25" t="s">
        <v>2178</v>
      </c>
      <c r="H13" s="14">
        <v>6</v>
      </c>
      <c r="I13" s="24">
        <v>42250.375</v>
      </c>
    </row>
    <row r="14" spans="1:9" x14ac:dyDescent="0.2">
      <c r="A14" s="4" t="s">
        <v>558</v>
      </c>
      <c r="B14" s="4" t="s">
        <v>539</v>
      </c>
      <c r="C14" s="10">
        <v>4</v>
      </c>
      <c r="D14" s="10">
        <v>3</v>
      </c>
      <c r="E14" s="8">
        <f t="shared" si="0"/>
        <v>3.4641016151377548</v>
      </c>
      <c r="F14" s="1" t="s">
        <v>583</v>
      </c>
      <c r="G14" s="25" t="s">
        <v>1252</v>
      </c>
      <c r="H14" s="14">
        <v>3</v>
      </c>
      <c r="I14" s="24">
        <v>42250.400000000001</v>
      </c>
    </row>
    <row r="15" spans="1:9" x14ac:dyDescent="0.2">
      <c r="A15" s="4" t="s">
        <v>559</v>
      </c>
      <c r="B15" s="4" t="s">
        <v>572</v>
      </c>
      <c r="C15" s="10">
        <v>24</v>
      </c>
      <c r="D15" s="10">
        <v>24</v>
      </c>
      <c r="E15" s="8">
        <f t="shared" si="0"/>
        <v>24</v>
      </c>
      <c r="F15" s="1" t="s">
        <v>583</v>
      </c>
      <c r="G15" s="25" t="s">
        <v>2109</v>
      </c>
      <c r="H15" s="14">
        <v>24</v>
      </c>
      <c r="I15" s="24">
        <v>42250.388888888891</v>
      </c>
    </row>
    <row r="16" spans="1:9" x14ac:dyDescent="0.2">
      <c r="A16" s="4" t="s">
        <v>560</v>
      </c>
      <c r="B16" s="4" t="s">
        <v>574</v>
      </c>
      <c r="C16" s="10">
        <v>17</v>
      </c>
      <c r="D16" s="10">
        <v>10</v>
      </c>
      <c r="E16" s="8">
        <f t="shared" si="0"/>
        <v>13.038404810405297</v>
      </c>
      <c r="F16" s="1" t="s">
        <v>583</v>
      </c>
      <c r="G16" s="25" t="s">
        <v>1686</v>
      </c>
      <c r="H16" s="14">
        <v>13</v>
      </c>
      <c r="I16" s="24">
        <v>42250.402777777781</v>
      </c>
    </row>
    <row r="17" spans="1:9" x14ac:dyDescent="0.2">
      <c r="A17" s="4" t="s">
        <v>561</v>
      </c>
      <c r="B17" s="4" t="s">
        <v>588</v>
      </c>
      <c r="C17" s="10">
        <v>2</v>
      </c>
      <c r="D17" s="10">
        <v>2</v>
      </c>
      <c r="E17" s="8">
        <f t="shared" si="0"/>
        <v>2</v>
      </c>
      <c r="F17" s="1" t="s">
        <v>583</v>
      </c>
      <c r="G17" s="25" t="s">
        <v>1687</v>
      </c>
      <c r="H17" s="14">
        <v>2</v>
      </c>
      <c r="I17" s="24">
        <v>42250.409722222219</v>
      </c>
    </row>
    <row r="18" spans="1:9" x14ac:dyDescent="0.2">
      <c r="A18" s="4" t="s">
        <v>562</v>
      </c>
      <c r="B18" s="4" t="s">
        <v>589</v>
      </c>
      <c r="C18" s="10">
        <v>1</v>
      </c>
      <c r="D18" s="10">
        <v>3</v>
      </c>
      <c r="E18" s="8">
        <f t="shared" si="0"/>
        <v>1.7320508075688774</v>
      </c>
      <c r="F18" s="1" t="s">
        <v>583</v>
      </c>
      <c r="G18" s="25" t="s">
        <v>629</v>
      </c>
      <c r="H18" s="14">
        <v>2</v>
      </c>
      <c r="I18" s="24">
        <v>42250.420138888891</v>
      </c>
    </row>
    <row r="19" spans="1:9" x14ac:dyDescent="0.2">
      <c r="A19" s="4" t="s">
        <v>563</v>
      </c>
      <c r="B19" s="4" t="s">
        <v>590</v>
      </c>
      <c r="C19" s="10">
        <v>219</v>
      </c>
      <c r="D19" s="10">
        <v>285</v>
      </c>
      <c r="E19" s="8">
        <f t="shared" si="0"/>
        <v>249.82994216066257</v>
      </c>
      <c r="F19" s="1" t="s">
        <v>583</v>
      </c>
      <c r="G19" s="25" t="s">
        <v>1917</v>
      </c>
      <c r="H19" s="14">
        <v>250</v>
      </c>
      <c r="I19" s="24">
        <v>42250.46875</v>
      </c>
    </row>
    <row r="20" spans="1:9" x14ac:dyDescent="0.2">
      <c r="A20" s="4" t="s">
        <v>564</v>
      </c>
      <c r="B20" s="4" t="s">
        <v>591</v>
      </c>
      <c r="C20" s="10">
        <v>1</v>
      </c>
      <c r="D20" s="10">
        <v>1</v>
      </c>
      <c r="E20" s="8">
        <f t="shared" si="0"/>
        <v>1</v>
      </c>
      <c r="F20" s="1" t="s">
        <v>583</v>
      </c>
      <c r="G20" s="25" t="s">
        <v>698</v>
      </c>
      <c r="H20" s="14">
        <v>1</v>
      </c>
      <c r="I20" s="24">
        <v>42250.427083333336</v>
      </c>
    </row>
    <row r="21" spans="1:9" x14ac:dyDescent="0.2">
      <c r="A21" s="4" t="s">
        <v>565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631</v>
      </c>
      <c r="H21" s="14">
        <v>1</v>
      </c>
      <c r="I21" s="24">
        <v>42250.4375</v>
      </c>
    </row>
    <row r="22" spans="1:9" x14ac:dyDescent="0.2">
      <c r="A22" s="4" t="s">
        <v>566</v>
      </c>
      <c r="B22" s="4" t="s">
        <v>576</v>
      </c>
      <c r="C22" s="10">
        <v>5</v>
      </c>
      <c r="D22" s="10">
        <v>5</v>
      </c>
      <c r="E22" s="8">
        <f t="shared" si="0"/>
        <v>5</v>
      </c>
      <c r="F22" s="1" t="s">
        <v>583</v>
      </c>
      <c r="G22" s="25" t="s">
        <v>699</v>
      </c>
      <c r="H22" s="14">
        <v>5</v>
      </c>
      <c r="I22" s="24">
        <v>42250.434027777781</v>
      </c>
    </row>
    <row r="23" spans="1:9" x14ac:dyDescent="0.2">
      <c r="A23" s="4" t="s">
        <v>567</v>
      </c>
      <c r="B23" s="4" t="s">
        <v>577</v>
      </c>
      <c r="C23" s="10">
        <v>6</v>
      </c>
      <c r="D23" s="10">
        <v>9</v>
      </c>
      <c r="E23" s="8">
        <f t="shared" si="0"/>
        <v>7.3484692283495345</v>
      </c>
      <c r="F23" s="1" t="s">
        <v>583</v>
      </c>
      <c r="G23" s="25" t="s">
        <v>630</v>
      </c>
      <c r="H23" s="14">
        <v>7</v>
      </c>
      <c r="I23" s="24">
        <v>42250.430555555555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56" priority="1" stopIfTrue="1" operator="between">
      <formula>235</formula>
      <formula>1000</formula>
    </cfRule>
    <cfRule type="cellIs" dxfId="55" priority="2" stopIfTrue="1" operator="greaterThan">
      <formula>999</formula>
    </cfRule>
    <cfRule type="cellIs" dxfId="5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I36"/>
  <sheetViews>
    <sheetView topLeftCell="B1" workbookViewId="0">
      <selection activeCell="F30" sqref="F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1802</v>
      </c>
      <c r="B2" s="4" t="s">
        <v>540</v>
      </c>
      <c r="C2" s="10">
        <v>980</v>
      </c>
      <c r="D2" s="10">
        <v>1300</v>
      </c>
      <c r="E2" s="8">
        <f>GEOMEAN(C2:D2)</f>
        <v>1128.716084761797</v>
      </c>
      <c r="F2" s="1" t="s">
        <v>583</v>
      </c>
      <c r="G2" s="25" t="s">
        <v>1196</v>
      </c>
      <c r="H2" s="14">
        <v>1129</v>
      </c>
      <c r="I2" s="24">
        <v>42251.316666666666</v>
      </c>
    </row>
    <row r="3" spans="1:9" x14ac:dyDescent="0.2">
      <c r="A3" s="4" t="s">
        <v>1803</v>
      </c>
      <c r="B3" s="4" t="s">
        <v>541</v>
      </c>
      <c r="C3" s="10">
        <v>1986</v>
      </c>
      <c r="D3" s="10">
        <v>1553</v>
      </c>
      <c r="E3" s="8">
        <f t="shared" ref="E3:E23" si="0">GEOMEAN(C3:D3)</f>
        <v>1756.2055688329883</v>
      </c>
      <c r="F3" s="1" t="s">
        <v>583</v>
      </c>
      <c r="G3" s="25" t="s">
        <v>1935</v>
      </c>
      <c r="H3" s="14">
        <v>1756</v>
      </c>
      <c r="I3" s="24">
        <v>42251.333333333336</v>
      </c>
    </row>
    <row r="4" spans="1:9" x14ac:dyDescent="0.2">
      <c r="A4" s="4" t="s">
        <v>1804</v>
      </c>
      <c r="B4" s="4" t="s">
        <v>542</v>
      </c>
      <c r="C4" s="10">
        <v>579</v>
      </c>
      <c r="D4" s="10">
        <v>411</v>
      </c>
      <c r="E4" s="8">
        <f t="shared" si="0"/>
        <v>487.8206637689716</v>
      </c>
      <c r="F4" s="1" t="s">
        <v>583</v>
      </c>
      <c r="G4" s="25" t="s">
        <v>618</v>
      </c>
      <c r="H4" s="14">
        <v>488</v>
      </c>
      <c r="I4" s="24">
        <v>42251.347222222219</v>
      </c>
    </row>
    <row r="5" spans="1:9" x14ac:dyDescent="0.2">
      <c r="A5" s="4" t="s">
        <v>1805</v>
      </c>
      <c r="B5" s="4" t="s">
        <v>543</v>
      </c>
      <c r="C5" s="10">
        <v>167</v>
      </c>
      <c r="D5" s="10">
        <v>83</v>
      </c>
      <c r="E5" s="8">
        <f t="shared" si="0"/>
        <v>117.7327482054165</v>
      </c>
      <c r="F5" s="1" t="s">
        <v>583</v>
      </c>
      <c r="G5" s="25" t="s">
        <v>60</v>
      </c>
      <c r="H5" s="14">
        <v>118</v>
      </c>
      <c r="I5" s="24">
        <v>42251.35833333333</v>
      </c>
    </row>
    <row r="6" spans="1:9" x14ac:dyDescent="0.2">
      <c r="A6" s="4" t="s">
        <v>1806</v>
      </c>
      <c r="B6" s="4" t="s">
        <v>544</v>
      </c>
      <c r="C6" s="10">
        <v>579</v>
      </c>
      <c r="D6" s="10">
        <v>285</v>
      </c>
      <c r="E6" s="8">
        <f t="shared" si="0"/>
        <v>406.22038353583389</v>
      </c>
      <c r="F6" s="1" t="s">
        <v>583</v>
      </c>
      <c r="G6" s="25" t="s">
        <v>58</v>
      </c>
      <c r="H6" s="14">
        <v>406</v>
      </c>
      <c r="I6" s="24">
        <v>42251.37222222222</v>
      </c>
    </row>
    <row r="7" spans="1:9" x14ac:dyDescent="0.2">
      <c r="A7" s="4" t="s">
        <v>1807</v>
      </c>
      <c r="B7" s="4" t="s">
        <v>586</v>
      </c>
      <c r="C7" s="10">
        <v>17</v>
      </c>
      <c r="D7" s="10">
        <v>37</v>
      </c>
      <c r="E7" s="8">
        <f t="shared" si="0"/>
        <v>25.079872407968903</v>
      </c>
      <c r="F7" s="1" t="s">
        <v>583</v>
      </c>
      <c r="G7" s="25" t="s">
        <v>1101</v>
      </c>
      <c r="H7" s="14">
        <v>25</v>
      </c>
      <c r="I7" s="24">
        <v>42251.386111111111</v>
      </c>
    </row>
    <row r="8" spans="1:9" x14ac:dyDescent="0.2">
      <c r="A8" s="4" t="s">
        <v>1818</v>
      </c>
      <c r="B8" s="4" t="s">
        <v>568</v>
      </c>
      <c r="C8" s="10">
        <v>44</v>
      </c>
      <c r="D8" s="10">
        <v>15</v>
      </c>
      <c r="E8" s="8">
        <f t="shared" si="0"/>
        <v>25.690465157330259</v>
      </c>
      <c r="F8" s="1" t="s">
        <v>583</v>
      </c>
      <c r="G8" s="25" t="s">
        <v>1279</v>
      </c>
      <c r="H8" s="14">
        <v>26</v>
      </c>
      <c r="I8" s="24">
        <v>42251.398611111108</v>
      </c>
    </row>
    <row r="9" spans="1:9" x14ac:dyDescent="0.2">
      <c r="A9" s="4" t="s">
        <v>1819</v>
      </c>
      <c r="B9" s="4" t="s">
        <v>569</v>
      </c>
      <c r="C9" s="10">
        <v>201</v>
      </c>
      <c r="D9" s="10">
        <v>138</v>
      </c>
      <c r="E9" s="8">
        <f t="shared" si="0"/>
        <v>166.54729058138412</v>
      </c>
      <c r="F9" s="1" t="s">
        <v>583</v>
      </c>
      <c r="G9" s="25" t="s">
        <v>730</v>
      </c>
      <c r="H9" s="14">
        <v>167</v>
      </c>
      <c r="I9" s="24">
        <v>42251.409722222219</v>
      </c>
    </row>
    <row r="10" spans="1:9" x14ac:dyDescent="0.2">
      <c r="A10" s="4" t="s">
        <v>1820</v>
      </c>
      <c r="B10" s="13" t="s">
        <v>570</v>
      </c>
      <c r="C10" s="10">
        <v>24</v>
      </c>
      <c r="D10" s="10">
        <v>27</v>
      </c>
      <c r="E10" s="8">
        <f t="shared" si="0"/>
        <v>25.45584412271571</v>
      </c>
      <c r="F10" s="1" t="s">
        <v>583</v>
      </c>
      <c r="G10" s="25" t="s">
        <v>927</v>
      </c>
      <c r="H10" s="14">
        <v>25</v>
      </c>
      <c r="I10" s="24">
        <v>42251.422222222223</v>
      </c>
    </row>
    <row r="11" spans="1:9" x14ac:dyDescent="0.2">
      <c r="A11" s="4" t="s">
        <v>1821</v>
      </c>
      <c r="B11" s="22" t="s">
        <v>587</v>
      </c>
      <c r="C11" s="10">
        <v>17</v>
      </c>
      <c r="D11" s="10">
        <v>30</v>
      </c>
      <c r="E11" s="8">
        <f t="shared" si="0"/>
        <v>22.583179581272429</v>
      </c>
      <c r="F11" s="1" t="s">
        <v>583</v>
      </c>
      <c r="G11" s="25" t="s">
        <v>631</v>
      </c>
      <c r="H11" s="14">
        <v>23</v>
      </c>
      <c r="I11" s="24">
        <v>42251.4375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1822</v>
      </c>
      <c r="B13" s="4" t="s">
        <v>571</v>
      </c>
      <c r="C13" s="10">
        <v>70</v>
      </c>
      <c r="D13" s="10">
        <v>77</v>
      </c>
      <c r="E13" s="8">
        <f t="shared" si="0"/>
        <v>73.416619371910613</v>
      </c>
      <c r="F13" s="1" t="s">
        <v>583</v>
      </c>
      <c r="G13" s="25" t="s">
        <v>634</v>
      </c>
      <c r="H13" s="14">
        <v>73</v>
      </c>
      <c r="I13" s="24">
        <v>42251.447916666664</v>
      </c>
    </row>
    <row r="14" spans="1:9" x14ac:dyDescent="0.2">
      <c r="A14" s="4" t="s">
        <v>1823</v>
      </c>
      <c r="B14" s="4" t="s">
        <v>539</v>
      </c>
      <c r="C14" s="10">
        <v>81</v>
      </c>
      <c r="D14" s="10">
        <v>79</v>
      </c>
      <c r="E14" s="8">
        <f t="shared" si="0"/>
        <v>79.993749755840298</v>
      </c>
      <c r="F14" s="1" t="s">
        <v>583</v>
      </c>
      <c r="G14" s="25" t="s">
        <v>1613</v>
      </c>
      <c r="H14" s="14">
        <v>80</v>
      </c>
      <c r="I14" s="24">
        <v>42251.371527777781</v>
      </c>
    </row>
    <row r="15" spans="1:9" x14ac:dyDescent="0.2">
      <c r="A15" s="4" t="s">
        <v>1824</v>
      </c>
      <c r="B15" s="4" t="s">
        <v>572</v>
      </c>
      <c r="C15" s="10">
        <v>93</v>
      </c>
      <c r="D15" s="10">
        <v>117</v>
      </c>
      <c r="E15" s="8">
        <f t="shared" si="0"/>
        <v>104.31203190428226</v>
      </c>
      <c r="F15" s="1" t="s">
        <v>583</v>
      </c>
      <c r="G15" s="25" t="s">
        <v>1720</v>
      </c>
      <c r="H15" s="14">
        <v>104</v>
      </c>
      <c r="I15" s="24">
        <v>42251.364583333336</v>
      </c>
    </row>
    <row r="16" spans="1:9" x14ac:dyDescent="0.2">
      <c r="A16" s="4" t="s">
        <v>1825</v>
      </c>
      <c r="B16" s="4" t="s">
        <v>574</v>
      </c>
      <c r="C16" s="10">
        <v>22</v>
      </c>
      <c r="D16" s="10">
        <v>15</v>
      </c>
      <c r="E16" s="8">
        <f t="shared" si="0"/>
        <v>18.165902124584949</v>
      </c>
      <c r="F16" s="1" t="s">
        <v>583</v>
      </c>
      <c r="G16" s="25" t="s">
        <v>39</v>
      </c>
      <c r="H16" s="14">
        <v>18</v>
      </c>
      <c r="I16" s="24">
        <v>42251.375</v>
      </c>
    </row>
    <row r="17" spans="1:9" x14ac:dyDescent="0.2">
      <c r="A17" s="4" t="s">
        <v>1826</v>
      </c>
      <c r="B17" s="4" t="s">
        <v>588</v>
      </c>
      <c r="C17" s="10">
        <v>687</v>
      </c>
      <c r="D17" s="10">
        <v>579</v>
      </c>
      <c r="E17" s="8">
        <f t="shared" si="0"/>
        <v>630.69247656841446</v>
      </c>
      <c r="F17" s="1" t="s">
        <v>583</v>
      </c>
      <c r="G17" s="25" t="s">
        <v>1616</v>
      </c>
      <c r="H17" s="14">
        <v>631</v>
      </c>
      <c r="I17" s="24">
        <v>42251.385416666664</v>
      </c>
    </row>
    <row r="18" spans="1:9" x14ac:dyDescent="0.2">
      <c r="A18" s="4" t="s">
        <v>1827</v>
      </c>
      <c r="B18" s="4" t="s">
        <v>589</v>
      </c>
      <c r="C18" s="10">
        <v>9</v>
      </c>
      <c r="D18" s="10">
        <v>13</v>
      </c>
      <c r="E18" s="8">
        <f t="shared" si="0"/>
        <v>10.816653826391969</v>
      </c>
      <c r="F18" s="1" t="s">
        <v>583</v>
      </c>
      <c r="G18" s="25" t="s">
        <v>626</v>
      </c>
      <c r="H18" s="14">
        <v>11</v>
      </c>
      <c r="I18" s="24">
        <v>42251.395833333336</v>
      </c>
    </row>
    <row r="19" spans="1:9" x14ac:dyDescent="0.2">
      <c r="A19" s="4" t="s">
        <v>1828</v>
      </c>
      <c r="B19" s="4" t="s">
        <v>590</v>
      </c>
      <c r="C19" s="10">
        <v>47</v>
      </c>
      <c r="D19" s="10">
        <v>59</v>
      </c>
      <c r="E19" s="8">
        <f t="shared" si="0"/>
        <v>52.659282182726344</v>
      </c>
      <c r="F19" s="1" t="s">
        <v>583</v>
      </c>
      <c r="G19" s="25" t="s">
        <v>1686</v>
      </c>
      <c r="H19" s="14">
        <v>53</v>
      </c>
      <c r="I19" s="24">
        <v>42251.402777777781</v>
      </c>
    </row>
    <row r="20" spans="1:9" x14ac:dyDescent="0.2">
      <c r="A20" s="4" t="s">
        <v>1829</v>
      </c>
      <c r="B20" s="4" t="s">
        <v>591</v>
      </c>
      <c r="C20" s="10">
        <v>43</v>
      </c>
      <c r="D20" s="10">
        <v>47</v>
      </c>
      <c r="E20" s="8">
        <f t="shared" si="0"/>
        <v>44.955533585978046</v>
      </c>
      <c r="F20" s="1" t="s">
        <v>583</v>
      </c>
      <c r="G20" s="25" t="s">
        <v>628</v>
      </c>
      <c r="H20" s="14">
        <v>45</v>
      </c>
      <c r="I20" s="24">
        <v>42251.40625</v>
      </c>
    </row>
    <row r="21" spans="1:9" x14ac:dyDescent="0.2">
      <c r="A21" s="4" t="s">
        <v>1830</v>
      </c>
      <c r="B21" s="4" t="s">
        <v>575</v>
      </c>
      <c r="C21" s="10">
        <v>113</v>
      </c>
      <c r="D21" s="10">
        <v>73</v>
      </c>
      <c r="E21" s="8">
        <f t="shared" si="0"/>
        <v>90.824005637276315</v>
      </c>
      <c r="F21" s="1" t="s">
        <v>583</v>
      </c>
      <c r="G21" s="25" t="s">
        <v>697</v>
      </c>
      <c r="H21" s="14">
        <v>91</v>
      </c>
      <c r="I21" s="24">
        <v>42251.416666666664</v>
      </c>
    </row>
    <row r="22" spans="1:9" x14ac:dyDescent="0.2">
      <c r="A22" s="4" t="s">
        <v>1831</v>
      </c>
      <c r="B22" s="4" t="s">
        <v>576</v>
      </c>
      <c r="C22" s="10">
        <v>102</v>
      </c>
      <c r="D22" s="10">
        <v>129</v>
      </c>
      <c r="E22" s="8">
        <f t="shared" si="0"/>
        <v>114.70832576583096</v>
      </c>
      <c r="F22" s="1" t="s">
        <v>583</v>
      </c>
      <c r="G22" s="25" t="s">
        <v>1442</v>
      </c>
      <c r="H22" s="14">
        <v>115</v>
      </c>
      <c r="I22" s="24">
        <v>42251.413194444445</v>
      </c>
    </row>
    <row r="23" spans="1:9" x14ac:dyDescent="0.2">
      <c r="A23" s="4" t="s">
        <v>1832</v>
      </c>
      <c r="B23" s="4" t="s">
        <v>577</v>
      </c>
      <c r="C23" s="10">
        <v>50</v>
      </c>
      <c r="D23" s="10">
        <v>45</v>
      </c>
      <c r="E23" s="8">
        <f t="shared" si="0"/>
        <v>47.434164902525687</v>
      </c>
      <c r="F23" s="1" t="s">
        <v>583</v>
      </c>
      <c r="G23" s="25" t="s">
        <v>1687</v>
      </c>
      <c r="H23" s="14">
        <v>47</v>
      </c>
      <c r="I23" s="24">
        <v>42251.409722222219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53" priority="1" stopIfTrue="1" operator="between">
      <formula>235</formula>
      <formula>1000</formula>
    </cfRule>
    <cfRule type="cellIs" dxfId="52" priority="2" stopIfTrue="1" operator="greaterThan">
      <formula>999</formula>
    </cfRule>
    <cfRule type="cellIs" dxfId="5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I36"/>
  <sheetViews>
    <sheetView topLeftCell="B1" workbookViewId="0">
      <selection activeCell="F29" sqref="F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670</v>
      </c>
      <c r="B2" s="4" t="s">
        <v>540</v>
      </c>
      <c r="C2" s="10">
        <v>345</v>
      </c>
      <c r="D2" s="10">
        <v>276</v>
      </c>
      <c r="E2" s="8">
        <f>GEOMEAN(C2:D2)</f>
        <v>308.57738089497099</v>
      </c>
      <c r="F2" s="1" t="s">
        <v>583</v>
      </c>
      <c r="G2" s="25" t="s">
        <v>780</v>
      </c>
      <c r="H2" s="14">
        <v>309</v>
      </c>
      <c r="I2" s="24">
        <v>42252.461805555555</v>
      </c>
    </row>
    <row r="3" spans="1:9" x14ac:dyDescent="0.2">
      <c r="A3" s="4" t="s">
        <v>671</v>
      </c>
      <c r="B3" s="4" t="s">
        <v>541</v>
      </c>
      <c r="C3" s="10">
        <v>225</v>
      </c>
      <c r="D3" s="10">
        <v>228</v>
      </c>
      <c r="E3" s="8">
        <f>GEOMEAN(C3:D3)</f>
        <v>226.49503305812249</v>
      </c>
      <c r="F3" s="1" t="s">
        <v>583</v>
      </c>
      <c r="G3" s="25" t="s">
        <v>1915</v>
      </c>
      <c r="H3" s="14">
        <v>226</v>
      </c>
      <c r="I3" s="24">
        <v>42252.472222222219</v>
      </c>
    </row>
    <row r="4" spans="1:9" x14ac:dyDescent="0.2">
      <c r="A4" s="4" t="s">
        <v>672</v>
      </c>
      <c r="B4" s="4" t="s">
        <v>542</v>
      </c>
      <c r="C4" s="10">
        <v>613</v>
      </c>
      <c r="D4" s="10">
        <v>219</v>
      </c>
      <c r="E4" s="8">
        <f>GEOMEAN(C4:D4)</f>
        <v>366.39732531774848</v>
      </c>
      <c r="F4" s="1" t="s">
        <v>583</v>
      </c>
      <c r="G4" s="25" t="s">
        <v>121</v>
      </c>
      <c r="H4" s="14">
        <v>366</v>
      </c>
      <c r="I4" s="24">
        <v>42252.479166666664</v>
      </c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14"/>
      <c r="I5" s="24"/>
    </row>
    <row r="6" spans="1:9" x14ac:dyDescent="0.2">
      <c r="A6" s="4" t="s">
        <v>673</v>
      </c>
      <c r="B6" s="4" t="s">
        <v>544</v>
      </c>
      <c r="C6" s="10">
        <v>13</v>
      </c>
      <c r="D6" s="10">
        <v>6</v>
      </c>
      <c r="E6" s="8">
        <f>GEOMEAN(C6:D6)</f>
        <v>8.831760866327846</v>
      </c>
      <c r="F6" s="1" t="s">
        <v>583</v>
      </c>
      <c r="G6" s="25" t="s">
        <v>122</v>
      </c>
      <c r="H6" s="14">
        <v>9</v>
      </c>
      <c r="I6" s="24">
        <v>42252.493055555555</v>
      </c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/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/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/>
      <c r="G16" s="25"/>
      <c r="H16" s="14"/>
      <c r="I16" s="24"/>
    </row>
    <row r="17" spans="1:9" x14ac:dyDescent="0.2">
      <c r="A17" s="4" t="s">
        <v>674</v>
      </c>
      <c r="B17" s="4" t="s">
        <v>588</v>
      </c>
      <c r="C17" s="10">
        <v>219</v>
      </c>
      <c r="D17" s="10">
        <v>162</v>
      </c>
      <c r="E17" s="8">
        <f>GEOMEAN(C17:D17)</f>
        <v>188.35604582810714</v>
      </c>
      <c r="F17" s="1" t="s">
        <v>583</v>
      </c>
      <c r="G17" s="25" t="s">
        <v>630</v>
      </c>
      <c r="H17" s="14">
        <v>188</v>
      </c>
      <c r="I17" s="24">
        <v>42252.430555555555</v>
      </c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50" priority="1" stopIfTrue="1" operator="between">
      <formula>235</formula>
      <formula>1000</formula>
    </cfRule>
    <cfRule type="cellIs" dxfId="49" priority="2" stopIfTrue="1" operator="greaterThan">
      <formula>999</formula>
    </cfRule>
    <cfRule type="cellIs" dxfId="4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I36"/>
  <sheetViews>
    <sheetView topLeftCell="B1" workbookViewId="0">
      <selection activeCell="H2" sqref="H2:H4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713</v>
      </c>
      <c r="B2" s="4" t="s">
        <v>540</v>
      </c>
      <c r="C2" s="10">
        <v>4</v>
      </c>
      <c r="D2" s="10">
        <v>11</v>
      </c>
      <c r="E2" s="8">
        <f>GEOMEAN(C2:D2)</f>
        <v>6.6332495807107996</v>
      </c>
      <c r="F2" s="1" t="s">
        <v>583</v>
      </c>
      <c r="G2" s="25" t="s">
        <v>1226</v>
      </c>
      <c r="H2" s="14">
        <v>7</v>
      </c>
      <c r="I2" s="24">
        <v>42253.423611111109</v>
      </c>
    </row>
    <row r="3" spans="1:9" x14ac:dyDescent="0.2">
      <c r="A3" s="4"/>
      <c r="B3" s="4" t="s">
        <v>541</v>
      </c>
      <c r="C3" s="10"/>
      <c r="D3" s="10"/>
      <c r="E3" s="8"/>
      <c r="F3" s="1"/>
      <c r="G3" s="25"/>
      <c r="H3" s="14"/>
      <c r="I3" s="24"/>
    </row>
    <row r="4" spans="1:9" x14ac:dyDescent="0.2">
      <c r="A4" s="4" t="s">
        <v>714</v>
      </c>
      <c r="B4" s="4" t="s">
        <v>542</v>
      </c>
      <c r="C4" s="10">
        <v>12</v>
      </c>
      <c r="D4" s="10">
        <v>4</v>
      </c>
      <c r="E4" s="8">
        <f>GEOMEAN(C4:D4)</f>
        <v>6.9282032302755097</v>
      </c>
      <c r="F4" s="1" t="s">
        <v>583</v>
      </c>
      <c r="G4" s="25" t="s">
        <v>632</v>
      </c>
      <c r="H4" s="14">
        <v>7</v>
      </c>
      <c r="I4" s="24">
        <v>42253.440972222219</v>
      </c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/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/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/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/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47" priority="1" stopIfTrue="1" operator="between">
      <formula>235</formula>
      <formula>1000</formula>
    </cfRule>
    <cfRule type="cellIs" dxfId="46" priority="2" stopIfTrue="1" operator="greaterThan">
      <formula>999</formula>
    </cfRule>
    <cfRule type="cellIs" dxfId="4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I36"/>
  <sheetViews>
    <sheetView workbookViewId="0">
      <selection activeCell="A29" sqref="A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44" priority="1" stopIfTrue="1" operator="between">
      <formula>235</formula>
      <formula>1000</formula>
    </cfRule>
    <cfRule type="cellIs" dxfId="43" priority="2" stopIfTrue="1" operator="greaterThan">
      <formula>999</formula>
    </cfRule>
    <cfRule type="cellIs" dxfId="4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I36"/>
  <sheetViews>
    <sheetView topLeftCell="B1" workbookViewId="0">
      <selection activeCell="H2" sqref="H2:H17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1336</v>
      </c>
      <c r="B2" s="4" t="s">
        <v>540</v>
      </c>
      <c r="C2" s="10">
        <v>5</v>
      </c>
      <c r="D2" s="10"/>
      <c r="E2" s="8">
        <f>GEOMEAN(C2:D2)</f>
        <v>5</v>
      </c>
      <c r="F2" s="1" t="s">
        <v>583</v>
      </c>
      <c r="G2" s="25" t="s">
        <v>632</v>
      </c>
      <c r="H2" s="14">
        <v>5</v>
      </c>
      <c r="I2" s="24">
        <v>42255.440972222219</v>
      </c>
    </row>
    <row r="3" spans="1:9" x14ac:dyDescent="0.2">
      <c r="A3" s="4" t="s">
        <v>1337</v>
      </c>
      <c r="B3" s="4" t="s">
        <v>541</v>
      </c>
      <c r="C3" s="10">
        <v>14</v>
      </c>
      <c r="D3" s="10">
        <v>16</v>
      </c>
      <c r="E3" s="8">
        <f t="shared" ref="E3:E23" si="0">GEOMEAN(C3:D3)</f>
        <v>14.966629547095765</v>
      </c>
      <c r="F3" s="1" t="s">
        <v>583</v>
      </c>
      <c r="G3" s="25" t="s">
        <v>977</v>
      </c>
      <c r="H3" s="14">
        <v>15</v>
      </c>
      <c r="I3" s="24">
        <v>42255.458333333336</v>
      </c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 t="s">
        <v>1338</v>
      </c>
      <c r="B5" s="4" t="s">
        <v>543</v>
      </c>
      <c r="C5" s="10">
        <v>236</v>
      </c>
      <c r="D5" s="10">
        <v>172</v>
      </c>
      <c r="E5" s="8">
        <f t="shared" si="0"/>
        <v>201.47456415140846</v>
      </c>
      <c r="F5" s="1" t="s">
        <v>583</v>
      </c>
      <c r="G5" s="25" t="s">
        <v>1917</v>
      </c>
      <c r="H5" s="14">
        <v>201</v>
      </c>
      <c r="I5" s="24">
        <v>42255.46875</v>
      </c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 t="s">
        <v>1339</v>
      </c>
      <c r="B10" s="13" t="s">
        <v>570</v>
      </c>
      <c r="C10" s="10">
        <v>2</v>
      </c>
      <c r="D10" s="10">
        <v>3</v>
      </c>
      <c r="E10" s="8">
        <f t="shared" si="0"/>
        <v>2.4494897427831779</v>
      </c>
      <c r="F10" s="1" t="s">
        <v>583</v>
      </c>
      <c r="G10" s="25" t="s">
        <v>1342</v>
      </c>
      <c r="H10" s="14">
        <v>2</v>
      </c>
      <c r="I10" s="24">
        <v>42255.486111111109</v>
      </c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 t="s">
        <v>1340</v>
      </c>
      <c r="B15" s="4" t="s">
        <v>572</v>
      </c>
      <c r="C15" s="10">
        <v>33</v>
      </c>
      <c r="D15" s="10">
        <v>39</v>
      </c>
      <c r="E15" s="8">
        <f t="shared" si="0"/>
        <v>35.874782229304195</v>
      </c>
      <c r="F15" s="1" t="s">
        <v>583</v>
      </c>
      <c r="G15" s="25" t="s">
        <v>628</v>
      </c>
      <c r="H15" s="14">
        <v>36</v>
      </c>
      <c r="I15" s="24">
        <v>42255.40625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 t="s">
        <v>1341</v>
      </c>
      <c r="B17" s="4" t="s">
        <v>588</v>
      </c>
      <c r="C17" s="10">
        <v>649</v>
      </c>
      <c r="D17" s="10">
        <v>649</v>
      </c>
      <c r="E17" s="8">
        <f t="shared" si="0"/>
        <v>649</v>
      </c>
      <c r="F17" s="1" t="s">
        <v>583</v>
      </c>
      <c r="G17" s="25" t="s">
        <v>697</v>
      </c>
      <c r="H17" s="14">
        <v>649</v>
      </c>
      <c r="I17" s="24">
        <v>42255.416666666664</v>
      </c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41" priority="1" stopIfTrue="1" operator="between">
      <formula>235</formula>
      <formula>1000</formula>
    </cfRule>
    <cfRule type="cellIs" dxfId="40" priority="2" stopIfTrue="1" operator="greaterThan">
      <formula>999</formula>
    </cfRule>
    <cfRule type="cellIs" dxfId="3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36"/>
  <sheetViews>
    <sheetView topLeftCell="B1" workbookViewId="0">
      <selection activeCell="H2" sqref="H2:H17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173</v>
      </c>
      <c r="B2" s="4" t="s">
        <v>540</v>
      </c>
      <c r="C2" s="10">
        <v>2420</v>
      </c>
      <c r="D2" s="10">
        <v>1733</v>
      </c>
      <c r="E2" s="8">
        <f>GEOMEAN(C2:D2)</f>
        <v>2047.8915986936418</v>
      </c>
      <c r="F2" s="1" t="s">
        <v>583</v>
      </c>
      <c r="G2" s="25" t="s">
        <v>633</v>
      </c>
      <c r="H2" s="14">
        <v>2048</v>
      </c>
      <c r="I2" s="24">
        <v>42256.451388888891</v>
      </c>
    </row>
    <row r="3" spans="1:9" x14ac:dyDescent="0.2">
      <c r="A3" s="4" t="s">
        <v>174</v>
      </c>
      <c r="B3" s="4" t="s">
        <v>541</v>
      </c>
      <c r="C3" s="10">
        <v>2420</v>
      </c>
      <c r="D3" s="10">
        <v>2420</v>
      </c>
      <c r="E3" s="8">
        <f t="shared" ref="E3:E23" si="0">GEOMEAN(C3:D3)</f>
        <v>2420</v>
      </c>
      <c r="F3" s="1" t="s">
        <v>583</v>
      </c>
      <c r="G3" s="25" t="s">
        <v>780</v>
      </c>
      <c r="H3" s="14">
        <v>2420</v>
      </c>
      <c r="I3" s="24">
        <v>42256.461805555555</v>
      </c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 t="s">
        <v>175</v>
      </c>
      <c r="B5" s="4" t="s">
        <v>543</v>
      </c>
      <c r="C5" s="10">
        <v>219</v>
      </c>
      <c r="D5" s="10">
        <v>228</v>
      </c>
      <c r="E5" s="8">
        <f t="shared" si="0"/>
        <v>223.45469339443287</v>
      </c>
      <c r="F5" s="1" t="s">
        <v>583</v>
      </c>
      <c r="G5" s="25" t="s">
        <v>1915</v>
      </c>
      <c r="H5" s="14">
        <v>223</v>
      </c>
      <c r="I5" s="24">
        <v>42256.472222222219</v>
      </c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 t="s">
        <v>176</v>
      </c>
      <c r="B10" s="13" t="s">
        <v>570</v>
      </c>
      <c r="C10" s="10">
        <v>47</v>
      </c>
      <c r="D10" s="10">
        <v>31</v>
      </c>
      <c r="E10" s="8">
        <f t="shared" si="0"/>
        <v>38.17066936798463</v>
      </c>
      <c r="F10" s="1" t="s">
        <v>583</v>
      </c>
      <c r="G10" s="25" t="s">
        <v>698</v>
      </c>
      <c r="H10" s="14">
        <v>38</v>
      </c>
      <c r="I10" s="24">
        <v>42256.427083333336</v>
      </c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 t="s">
        <v>177</v>
      </c>
      <c r="B15" s="4" t="s">
        <v>572</v>
      </c>
      <c r="C15" s="10">
        <v>260</v>
      </c>
      <c r="D15" s="10">
        <v>249</v>
      </c>
      <c r="E15" s="8">
        <f t="shared" si="0"/>
        <v>254.44056280396802</v>
      </c>
      <c r="F15" s="1" t="s">
        <v>583</v>
      </c>
      <c r="G15" s="25" t="s">
        <v>628</v>
      </c>
      <c r="H15" s="14">
        <v>254</v>
      </c>
      <c r="I15" s="24">
        <v>42256.40625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 t="s">
        <v>178</v>
      </c>
      <c r="B17" s="4" t="s">
        <v>588</v>
      </c>
      <c r="C17" s="10">
        <v>2420</v>
      </c>
      <c r="D17" s="10">
        <v>2420</v>
      </c>
      <c r="E17" s="8">
        <f t="shared" si="0"/>
        <v>2420</v>
      </c>
      <c r="F17" s="1" t="s">
        <v>583</v>
      </c>
      <c r="G17" s="25" t="s">
        <v>697</v>
      </c>
      <c r="H17" s="14">
        <v>2420</v>
      </c>
      <c r="I17" s="24">
        <v>42256.416666666664</v>
      </c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8" priority="1" stopIfTrue="1" operator="between">
      <formula>235</formula>
      <formula>1000</formula>
    </cfRule>
    <cfRule type="cellIs" dxfId="37" priority="2" stopIfTrue="1" operator="greaterThan">
      <formula>999</formula>
    </cfRule>
    <cfRule type="cellIs" dxfId="3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36"/>
  <sheetViews>
    <sheetView workbookViewId="0">
      <selection activeCell="D1"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5" priority="1" stopIfTrue="1" operator="between">
      <formula>235</formula>
      <formula>1000</formula>
    </cfRule>
    <cfRule type="cellIs" dxfId="34" priority="2" stopIfTrue="1" operator="greaterThan">
      <formula>999</formula>
    </cfRule>
    <cfRule type="cellIs" dxfId="3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6"/>
  <sheetViews>
    <sheetView topLeftCell="B1"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878</v>
      </c>
      <c r="B2" s="4" t="s">
        <v>540</v>
      </c>
      <c r="C2" s="10">
        <v>387</v>
      </c>
      <c r="D2" s="10">
        <v>36</v>
      </c>
      <c r="E2" s="8">
        <f>GEOMEAN(C2:D2)</f>
        <v>118.03389343743601</v>
      </c>
      <c r="F2" s="1" t="s">
        <v>583</v>
      </c>
      <c r="G2" s="25" t="s">
        <v>869</v>
      </c>
      <c r="H2" s="14">
        <f>E2</f>
        <v>118.03389343743601</v>
      </c>
      <c r="I2" s="24">
        <v>42152.274305555555</v>
      </c>
    </row>
    <row r="3" spans="1:9" x14ac:dyDescent="0.2">
      <c r="A3" s="4" t="s">
        <v>879</v>
      </c>
      <c r="B3" s="4" t="s">
        <v>541</v>
      </c>
      <c r="C3" s="10">
        <v>12</v>
      </c>
      <c r="D3" s="10">
        <v>50</v>
      </c>
      <c r="E3" s="8">
        <f t="shared" ref="E3:E23" si="0">GEOMEAN(C3:D3)</f>
        <v>24.494897427831781</v>
      </c>
      <c r="F3" s="1" t="s">
        <v>583</v>
      </c>
      <c r="G3" s="25" t="s">
        <v>870</v>
      </c>
      <c r="H3" s="14">
        <f t="shared" ref="H3:H23" si="1">E3</f>
        <v>24.494897427831781</v>
      </c>
      <c r="I3" s="24">
        <v>42152.29791666667</v>
      </c>
    </row>
    <row r="4" spans="1:9" x14ac:dyDescent="0.2">
      <c r="A4" s="4" t="s">
        <v>880</v>
      </c>
      <c r="B4" s="4" t="s">
        <v>542</v>
      </c>
      <c r="C4" s="10">
        <v>435</v>
      </c>
      <c r="D4" s="10">
        <v>365</v>
      </c>
      <c r="E4" s="8">
        <f t="shared" si="0"/>
        <v>398.46580781793563</v>
      </c>
      <c r="F4" s="1" t="s">
        <v>583</v>
      </c>
      <c r="G4" s="25" t="s">
        <v>616</v>
      </c>
      <c r="H4" s="14">
        <f t="shared" si="1"/>
        <v>398.46580781793563</v>
      </c>
      <c r="I4" s="24">
        <v>42152.311805555553</v>
      </c>
    </row>
    <row r="5" spans="1:9" x14ac:dyDescent="0.2">
      <c r="A5" s="4" t="s">
        <v>881</v>
      </c>
      <c r="B5" s="4" t="s">
        <v>543</v>
      </c>
      <c r="C5" s="10">
        <v>26</v>
      </c>
      <c r="D5" s="10">
        <v>20</v>
      </c>
      <c r="E5" s="8">
        <f t="shared" si="0"/>
        <v>22.803508501982758</v>
      </c>
      <c r="F5" s="1" t="s">
        <v>583</v>
      </c>
      <c r="G5" s="25" t="s">
        <v>871</v>
      </c>
      <c r="H5" s="14">
        <f t="shared" si="1"/>
        <v>22.803508501982758</v>
      </c>
      <c r="I5" s="24">
        <v>42152.32708333333</v>
      </c>
    </row>
    <row r="6" spans="1:9" x14ac:dyDescent="0.2">
      <c r="A6" s="4" t="s">
        <v>882</v>
      </c>
      <c r="B6" s="4" t="s">
        <v>544</v>
      </c>
      <c r="C6" s="10">
        <v>4</v>
      </c>
      <c r="D6" s="10">
        <v>2</v>
      </c>
      <c r="E6" s="8">
        <f t="shared" si="0"/>
        <v>2.8284271247461898</v>
      </c>
      <c r="F6" s="1" t="s">
        <v>583</v>
      </c>
      <c r="G6" s="25" t="s">
        <v>619</v>
      </c>
      <c r="H6" s="14">
        <f t="shared" si="1"/>
        <v>2.8284271247461898</v>
      </c>
      <c r="I6" s="24">
        <v>42152.423611111109</v>
      </c>
    </row>
    <row r="7" spans="1:9" x14ac:dyDescent="0.2">
      <c r="A7" s="4" t="s">
        <v>883</v>
      </c>
      <c r="B7" s="4" t="s">
        <v>586</v>
      </c>
      <c r="C7" s="10">
        <v>1</v>
      </c>
      <c r="D7" s="10">
        <v>11</v>
      </c>
      <c r="E7" s="8">
        <f t="shared" si="0"/>
        <v>3.3166247903553998</v>
      </c>
      <c r="F7" s="1" t="s">
        <v>583</v>
      </c>
      <c r="G7" s="25" t="s">
        <v>695</v>
      </c>
      <c r="H7" s="14">
        <f t="shared" si="1"/>
        <v>3.3166247903553998</v>
      </c>
      <c r="I7" s="24">
        <v>42152.447916666664</v>
      </c>
    </row>
    <row r="8" spans="1:9" x14ac:dyDescent="0.2">
      <c r="A8" s="4" t="s">
        <v>884</v>
      </c>
      <c r="B8" s="4" t="s">
        <v>568</v>
      </c>
      <c r="C8" s="10">
        <v>17</v>
      </c>
      <c r="D8" s="10">
        <v>91</v>
      </c>
      <c r="E8" s="8">
        <f t="shared" si="0"/>
        <v>39.331920878594275</v>
      </c>
      <c r="F8" s="1" t="s">
        <v>583</v>
      </c>
      <c r="G8" s="25" t="s">
        <v>872</v>
      </c>
      <c r="H8" s="14">
        <f t="shared" si="1"/>
        <v>39.331920878594275</v>
      </c>
      <c r="I8" s="24">
        <v>42152.390972222223</v>
      </c>
    </row>
    <row r="9" spans="1:9" x14ac:dyDescent="0.2">
      <c r="A9" s="4" t="s">
        <v>885</v>
      </c>
      <c r="B9" s="4" t="s">
        <v>569</v>
      </c>
      <c r="C9" s="10">
        <v>140</v>
      </c>
      <c r="D9" s="10">
        <v>96</v>
      </c>
      <c r="E9" s="8">
        <f t="shared" si="0"/>
        <v>115.9310139695155</v>
      </c>
      <c r="F9" s="1" t="s">
        <v>583</v>
      </c>
      <c r="G9" s="25" t="s">
        <v>873</v>
      </c>
      <c r="H9" s="14">
        <f t="shared" si="1"/>
        <v>115.9310139695155</v>
      </c>
      <c r="I9" s="24">
        <v>42152.410416666666</v>
      </c>
    </row>
    <row r="10" spans="1:9" x14ac:dyDescent="0.2">
      <c r="A10" s="4" t="s">
        <v>886</v>
      </c>
      <c r="B10" s="13" t="s">
        <v>570</v>
      </c>
      <c r="C10" s="10">
        <v>45</v>
      </c>
      <c r="D10" s="10">
        <v>11</v>
      </c>
      <c r="E10" s="8">
        <f t="shared" si="0"/>
        <v>22.248595461286989</v>
      </c>
      <c r="F10" s="1" t="s">
        <v>583</v>
      </c>
      <c r="G10" s="25" t="s">
        <v>874</v>
      </c>
      <c r="H10" s="14">
        <f t="shared" si="1"/>
        <v>22.248595461286989</v>
      </c>
      <c r="I10" s="24">
        <v>42152.431250000001</v>
      </c>
    </row>
    <row r="11" spans="1:9" x14ac:dyDescent="0.2">
      <c r="A11" s="4" t="s">
        <v>887</v>
      </c>
      <c r="B11" s="22" t="s">
        <v>587</v>
      </c>
      <c r="C11" s="10">
        <v>13</v>
      </c>
      <c r="D11" s="10">
        <v>1</v>
      </c>
      <c r="E11" s="8">
        <f t="shared" si="0"/>
        <v>3.6055512754639896</v>
      </c>
      <c r="F11" s="1" t="s">
        <v>583</v>
      </c>
      <c r="G11" s="25" t="s">
        <v>822</v>
      </c>
      <c r="H11" s="14">
        <f t="shared" si="1"/>
        <v>3.6055512754639896</v>
      </c>
      <c r="I11" s="24">
        <v>42152.45208333333</v>
      </c>
    </row>
    <row r="12" spans="1:9" x14ac:dyDescent="0.2">
      <c r="B12" s="12" t="s">
        <v>536</v>
      </c>
      <c r="C12" s="10"/>
      <c r="D12" s="10"/>
      <c r="E12" s="8"/>
      <c r="F12" s="1"/>
      <c r="H12" s="14"/>
      <c r="I12" s="24"/>
    </row>
    <row r="13" spans="1:9" x14ac:dyDescent="0.2">
      <c r="A13" s="4" t="s">
        <v>888</v>
      </c>
      <c r="B13" s="4" t="s">
        <v>571</v>
      </c>
      <c r="C13" s="10">
        <v>8</v>
      </c>
      <c r="D13" s="10">
        <v>8</v>
      </c>
      <c r="E13" s="8">
        <f t="shared" si="0"/>
        <v>8</v>
      </c>
      <c r="F13" s="1" t="s">
        <v>583</v>
      </c>
      <c r="G13" s="25" t="s">
        <v>875</v>
      </c>
      <c r="H13" s="14">
        <f t="shared" si="1"/>
        <v>8</v>
      </c>
      <c r="I13" s="24">
        <v>42152.46597222222</v>
      </c>
    </row>
    <row r="14" spans="1:9" x14ac:dyDescent="0.2">
      <c r="A14" s="4" t="s">
        <v>889</v>
      </c>
      <c r="B14" s="4" t="s">
        <v>539</v>
      </c>
      <c r="C14" s="10">
        <v>152</v>
      </c>
      <c r="D14" s="10">
        <v>144</v>
      </c>
      <c r="E14" s="8">
        <f t="shared" si="0"/>
        <v>147.94593607125543</v>
      </c>
      <c r="F14" s="1" t="s">
        <v>583</v>
      </c>
      <c r="G14" s="25" t="s">
        <v>876</v>
      </c>
      <c r="H14" s="14">
        <f t="shared" si="1"/>
        <v>147.94593607125543</v>
      </c>
      <c r="I14" s="24">
        <v>42152.343055555553</v>
      </c>
    </row>
    <row r="15" spans="1:9" x14ac:dyDescent="0.2">
      <c r="A15" s="4" t="s">
        <v>890</v>
      </c>
      <c r="B15" s="4" t="s">
        <v>572</v>
      </c>
      <c r="C15" s="10">
        <v>43</v>
      </c>
      <c r="D15" s="10">
        <v>61</v>
      </c>
      <c r="E15" s="8">
        <f t="shared" si="0"/>
        <v>51.215232109207513</v>
      </c>
      <c r="F15" s="1" t="s">
        <v>583</v>
      </c>
      <c r="G15" s="25" t="s">
        <v>877</v>
      </c>
      <c r="H15" s="14">
        <f t="shared" si="1"/>
        <v>51.215232109207513</v>
      </c>
      <c r="I15" s="24">
        <v>42152.331250000003</v>
      </c>
    </row>
    <row r="16" spans="1:9" x14ac:dyDescent="0.2">
      <c r="A16" s="4" t="s">
        <v>891</v>
      </c>
      <c r="B16" s="4" t="s">
        <v>574</v>
      </c>
      <c r="C16" s="10">
        <v>9</v>
      </c>
      <c r="D16" s="10">
        <v>5</v>
      </c>
      <c r="E16" s="8">
        <f t="shared" si="0"/>
        <v>6.7082039324993685</v>
      </c>
      <c r="F16" s="1" t="s">
        <v>583</v>
      </c>
      <c r="G16" s="25" t="s">
        <v>628</v>
      </c>
      <c r="H16" s="14">
        <f t="shared" si="1"/>
        <v>6.7082039324993685</v>
      </c>
      <c r="I16" s="24">
        <v>42152.40625</v>
      </c>
    </row>
    <row r="17" spans="1:9" x14ac:dyDescent="0.2">
      <c r="A17" s="4" t="s">
        <v>892</v>
      </c>
      <c r="B17" s="4" t="s">
        <v>588</v>
      </c>
      <c r="C17" s="10">
        <v>4</v>
      </c>
      <c r="D17" s="10">
        <v>2</v>
      </c>
      <c r="E17" s="8">
        <f t="shared" si="0"/>
        <v>2.8284271247461898</v>
      </c>
      <c r="F17" s="1" t="s">
        <v>583</v>
      </c>
      <c r="G17" s="25" t="s">
        <v>629</v>
      </c>
      <c r="H17" s="14">
        <f t="shared" si="1"/>
        <v>2.8284271247461898</v>
      </c>
      <c r="I17" s="24">
        <v>42152.420138888891</v>
      </c>
    </row>
    <row r="18" spans="1:9" x14ac:dyDescent="0.2">
      <c r="A18" s="4" t="s">
        <v>893</v>
      </c>
      <c r="B18" s="4" t="s">
        <v>589</v>
      </c>
      <c r="C18" s="10">
        <v>3</v>
      </c>
      <c r="D18" s="10">
        <v>3</v>
      </c>
      <c r="E18" s="8">
        <f t="shared" si="0"/>
        <v>3</v>
      </c>
      <c r="F18" s="1" t="s">
        <v>583</v>
      </c>
      <c r="G18" s="25" t="s">
        <v>699</v>
      </c>
      <c r="H18" s="14">
        <f t="shared" si="1"/>
        <v>3</v>
      </c>
      <c r="I18" s="24">
        <v>42152.434027777781</v>
      </c>
    </row>
    <row r="19" spans="1:9" x14ac:dyDescent="0.2">
      <c r="A19" s="4" t="s">
        <v>894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631</v>
      </c>
      <c r="H19" s="14">
        <f t="shared" si="1"/>
        <v>1</v>
      </c>
      <c r="I19" s="24">
        <v>42152.4375</v>
      </c>
    </row>
    <row r="20" spans="1:9" x14ac:dyDescent="0.2">
      <c r="A20" s="4" t="s">
        <v>895</v>
      </c>
      <c r="B20" s="4" t="s">
        <v>591</v>
      </c>
      <c r="C20" s="10">
        <v>3</v>
      </c>
      <c r="D20" s="10">
        <v>4</v>
      </c>
      <c r="E20" s="8">
        <f t="shared" si="0"/>
        <v>3.4641016151377548</v>
      </c>
      <c r="F20" s="1" t="s">
        <v>583</v>
      </c>
      <c r="G20" s="25" t="s">
        <v>635</v>
      </c>
      <c r="H20" s="14">
        <f t="shared" si="1"/>
        <v>3.4641016151377548</v>
      </c>
      <c r="I20" s="24">
        <v>42152.444444444445</v>
      </c>
    </row>
    <row r="21" spans="1:9" x14ac:dyDescent="0.2">
      <c r="A21" s="4" t="s">
        <v>896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723</v>
      </c>
      <c r="H21" s="14">
        <f t="shared" si="1"/>
        <v>1</v>
      </c>
      <c r="I21" s="24">
        <v>42152.454861111109</v>
      </c>
    </row>
    <row r="22" spans="1:9" x14ac:dyDescent="0.2">
      <c r="A22" s="4" t="s">
        <v>897</v>
      </c>
      <c r="B22" s="4" t="s">
        <v>576</v>
      </c>
      <c r="C22" s="10">
        <v>3</v>
      </c>
      <c r="D22" s="10">
        <v>1</v>
      </c>
      <c r="E22" s="8">
        <f t="shared" si="0"/>
        <v>1.7320508075688774</v>
      </c>
      <c r="F22" s="1" t="s">
        <v>583</v>
      </c>
      <c r="G22" s="25" t="s">
        <v>633</v>
      </c>
      <c r="H22" s="14">
        <f t="shared" si="1"/>
        <v>1.7320508075688774</v>
      </c>
      <c r="I22" s="24">
        <v>42152.451388888891</v>
      </c>
    </row>
    <row r="23" spans="1:9" x14ac:dyDescent="0.2">
      <c r="A23" s="4" t="s">
        <v>898</v>
      </c>
      <c r="B23" s="4" t="s">
        <v>577</v>
      </c>
      <c r="C23" s="10">
        <v>1</v>
      </c>
      <c r="D23" s="10">
        <v>2</v>
      </c>
      <c r="E23" s="8">
        <f t="shared" si="0"/>
        <v>1.4142135623730949</v>
      </c>
      <c r="F23" s="1" t="s">
        <v>583</v>
      </c>
      <c r="G23" s="25" t="s">
        <v>634</v>
      </c>
      <c r="H23" s="14">
        <f t="shared" si="1"/>
        <v>1.4142135623730949</v>
      </c>
      <c r="I23" s="24">
        <v>42152.447916666664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56" priority="1" stopIfTrue="1" operator="between">
      <formula>235</formula>
      <formula>1000</formula>
    </cfRule>
    <cfRule type="cellIs" dxfId="355" priority="2" stopIfTrue="1" operator="greaterThan">
      <formula>999</formula>
    </cfRule>
    <cfRule type="cellIs" dxfId="35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2" priority="1" stopIfTrue="1" operator="between">
      <formula>235</formula>
      <formula>1000</formula>
    </cfRule>
    <cfRule type="cellIs" dxfId="31" priority="2" stopIfTrue="1" operator="greaterThan">
      <formula>999</formula>
    </cfRule>
    <cfRule type="cellIs" dxfId="3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9" priority="1" stopIfTrue="1" operator="between">
      <formula>235</formula>
      <formula>1000</formula>
    </cfRule>
    <cfRule type="cellIs" dxfId="28" priority="2" stopIfTrue="1" operator="greaterThan">
      <formula>999</formula>
    </cfRule>
    <cfRule type="cellIs" dxfId="2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36"/>
  <sheetViews>
    <sheetView workbookViewId="0">
      <selection activeCell="C1"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6" priority="1" stopIfTrue="1" operator="between">
      <formula>235</formula>
      <formula>1000</formula>
    </cfRule>
    <cfRule type="cellIs" dxfId="25" priority="2" stopIfTrue="1" operator="greaterThan">
      <formula>999</formula>
    </cfRule>
    <cfRule type="cellIs" dxfId="2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I36"/>
  <sheetViews>
    <sheetView topLeftCell="B1" workbookViewId="0">
      <selection activeCell="G24" sqref="G24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732</v>
      </c>
      <c r="B2" s="4" t="s">
        <v>540</v>
      </c>
      <c r="C2" s="10">
        <v>10</v>
      </c>
      <c r="D2" s="10">
        <v>9</v>
      </c>
      <c r="E2" s="8">
        <f>GEOMEAN(C2:D2)</f>
        <v>9.4868329805051381</v>
      </c>
      <c r="F2" s="1" t="s">
        <v>583</v>
      </c>
      <c r="G2" s="25" t="s">
        <v>780</v>
      </c>
      <c r="H2" s="14">
        <v>9</v>
      </c>
      <c r="I2" s="24">
        <v>42261.461805555555</v>
      </c>
    </row>
    <row r="3" spans="1:9" x14ac:dyDescent="0.2">
      <c r="A3" s="4" t="s">
        <v>733</v>
      </c>
      <c r="B3" s="4" t="s">
        <v>541</v>
      </c>
      <c r="C3" s="10">
        <v>42</v>
      </c>
      <c r="D3" s="10">
        <v>41</v>
      </c>
      <c r="E3" s="8">
        <f>GEOMEAN(C3:D3)</f>
        <v>41.496987842492857</v>
      </c>
      <c r="F3" s="1" t="s">
        <v>583</v>
      </c>
      <c r="G3" s="25" t="s">
        <v>1915</v>
      </c>
      <c r="H3" s="14">
        <v>41</v>
      </c>
      <c r="I3" s="24">
        <v>42261.472222222219</v>
      </c>
    </row>
    <row r="4" spans="1:9" x14ac:dyDescent="0.2">
      <c r="A4" s="4"/>
      <c r="B4" s="4" t="s">
        <v>542</v>
      </c>
      <c r="C4" s="10"/>
      <c r="D4" s="10"/>
      <c r="E4" s="8"/>
      <c r="F4" s="1" t="s">
        <v>583</v>
      </c>
      <c r="G4" s="25"/>
      <c r="H4" s="14"/>
      <c r="I4" s="24"/>
    </row>
    <row r="5" spans="1:9" x14ac:dyDescent="0.2">
      <c r="A5" s="4" t="s">
        <v>734</v>
      </c>
      <c r="B5" s="4" t="s">
        <v>543</v>
      </c>
      <c r="C5" s="10">
        <v>62</v>
      </c>
      <c r="D5" s="10">
        <v>68</v>
      </c>
      <c r="E5" s="8">
        <f>GEOMEAN(C5:D5)</f>
        <v>64.930732322991702</v>
      </c>
      <c r="F5" s="1" t="s">
        <v>583</v>
      </c>
      <c r="G5" s="25" t="s">
        <v>741</v>
      </c>
      <c r="H5" s="14">
        <v>65</v>
      </c>
      <c r="I5" s="24">
        <v>42261.482638888891</v>
      </c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/>
      <c r="I9" s="24"/>
    </row>
    <row r="10" spans="1:9" x14ac:dyDescent="0.2">
      <c r="A10" s="4" t="s">
        <v>735</v>
      </c>
      <c r="B10" s="13" t="s">
        <v>570</v>
      </c>
      <c r="C10" s="10">
        <v>9</v>
      </c>
      <c r="D10" s="10">
        <v>6</v>
      </c>
      <c r="E10" s="8">
        <f>GEOMEAN(C10:D10)</f>
        <v>7.3484692283495345</v>
      </c>
      <c r="F10" s="1" t="s">
        <v>583</v>
      </c>
      <c r="G10" s="25" t="s">
        <v>742</v>
      </c>
      <c r="H10" s="14">
        <v>7</v>
      </c>
      <c r="I10" s="24">
        <v>42261.496527777781</v>
      </c>
    </row>
    <row r="11" spans="1:9" x14ac:dyDescent="0.2">
      <c r="A11" s="4" t="s">
        <v>736</v>
      </c>
      <c r="B11" s="22" t="s">
        <v>587</v>
      </c>
      <c r="C11" s="10">
        <v>6</v>
      </c>
      <c r="D11" s="10">
        <v>5</v>
      </c>
      <c r="E11" s="8">
        <f>GEOMEAN(C11:D11)</f>
        <v>5.4772255750516612</v>
      </c>
      <c r="F11" s="1" t="s">
        <v>583</v>
      </c>
      <c r="G11" s="25" t="s">
        <v>743</v>
      </c>
      <c r="H11" s="14">
        <v>5</v>
      </c>
      <c r="I11" s="24">
        <v>42261.506944444445</v>
      </c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/>
      <c r="I14" s="24"/>
    </row>
    <row r="15" spans="1:9" x14ac:dyDescent="0.2">
      <c r="A15" s="4" t="s">
        <v>737</v>
      </c>
      <c r="B15" s="4" t="s">
        <v>572</v>
      </c>
      <c r="C15" s="10">
        <v>55</v>
      </c>
      <c r="D15" s="10">
        <v>63</v>
      </c>
      <c r="E15" s="8">
        <f>GEOMEAN(C15:D15)</f>
        <v>58.864250611045748</v>
      </c>
      <c r="F15" s="1" t="s">
        <v>583</v>
      </c>
      <c r="G15" s="25" t="s">
        <v>628</v>
      </c>
      <c r="H15" s="14">
        <v>59</v>
      </c>
      <c r="I15" s="24">
        <v>42261.40625</v>
      </c>
    </row>
    <row r="16" spans="1:9" x14ac:dyDescent="0.2">
      <c r="A16" s="4" t="s">
        <v>738</v>
      </c>
      <c r="B16" s="4" t="s">
        <v>574</v>
      </c>
      <c r="C16" s="10">
        <v>23</v>
      </c>
      <c r="D16" s="10">
        <v>24</v>
      </c>
      <c r="E16" s="8">
        <f>GEOMEAN(C16:D16)</f>
        <v>23.49468024894146</v>
      </c>
      <c r="F16" s="1" t="s">
        <v>583</v>
      </c>
      <c r="G16" s="25" t="s">
        <v>1442</v>
      </c>
      <c r="H16" s="14">
        <v>23</v>
      </c>
      <c r="I16" s="24">
        <v>42261.413194444445</v>
      </c>
    </row>
    <row r="17" spans="1:9" x14ac:dyDescent="0.2">
      <c r="A17" s="4" t="s">
        <v>739</v>
      </c>
      <c r="B17" s="4" t="s">
        <v>588</v>
      </c>
      <c r="C17" s="10">
        <v>28</v>
      </c>
      <c r="D17" s="10">
        <v>35</v>
      </c>
      <c r="E17" s="8">
        <f>GEOMEAN(C17:D17)</f>
        <v>31.304951684997054</v>
      </c>
      <c r="F17" s="1" t="s">
        <v>583</v>
      </c>
      <c r="G17" s="25" t="s">
        <v>629</v>
      </c>
      <c r="H17" s="14">
        <v>31</v>
      </c>
      <c r="I17" s="24">
        <v>42261.420138888891</v>
      </c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 t="s">
        <v>740</v>
      </c>
      <c r="B19" s="4" t="s">
        <v>590</v>
      </c>
      <c r="C19" s="10">
        <v>67</v>
      </c>
      <c r="D19" s="10">
        <v>130</v>
      </c>
      <c r="E19" s="8">
        <f>GEOMEAN(C19:D19)</f>
        <v>93.327380762560779</v>
      </c>
      <c r="F19" s="1" t="s">
        <v>583</v>
      </c>
      <c r="G19" s="25" t="s">
        <v>630</v>
      </c>
      <c r="H19" s="14">
        <v>93</v>
      </c>
      <c r="I19" s="24">
        <v>42261.430555555555</v>
      </c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3" priority="1" stopIfTrue="1" operator="between">
      <formula>235</formula>
      <formula>1000</formula>
    </cfRule>
    <cfRule type="cellIs" dxfId="22" priority="2" stopIfTrue="1" operator="greaterThan">
      <formula>999</formula>
    </cfRule>
    <cfRule type="cellIs" dxfId="2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0" priority="1" stopIfTrue="1" operator="between">
      <formula>235</formula>
      <formula>1000</formula>
    </cfRule>
    <cfRule type="cellIs" dxfId="19" priority="2" stopIfTrue="1" operator="greaterThan">
      <formula>999</formula>
    </cfRule>
    <cfRule type="cellIs" dxfId="1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I36"/>
  <sheetViews>
    <sheetView topLeftCell="B1" workbookViewId="0">
      <selection activeCell="H2" sqref="H2:H1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1289</v>
      </c>
      <c r="B2" s="4" t="s">
        <v>540</v>
      </c>
      <c r="C2" s="10">
        <v>5</v>
      </c>
      <c r="D2" s="10">
        <v>4</v>
      </c>
      <c r="E2" s="8">
        <f>GEOMEAN(C2:D2)</f>
        <v>4.4721359549995796</v>
      </c>
      <c r="F2" s="1" t="s">
        <v>583</v>
      </c>
      <c r="G2" s="25" t="s">
        <v>1913</v>
      </c>
      <c r="H2" s="14">
        <v>4</v>
      </c>
      <c r="I2" s="24">
        <v>42263.475694444445</v>
      </c>
    </row>
    <row r="3" spans="1:9" x14ac:dyDescent="0.2">
      <c r="A3" s="4" t="s">
        <v>1290</v>
      </c>
      <c r="B3" s="4" t="s">
        <v>541</v>
      </c>
      <c r="C3" s="10">
        <v>16</v>
      </c>
      <c r="D3" s="10">
        <v>21</v>
      </c>
      <c r="E3" s="8">
        <f>GEOMEAN(C3:D3)</f>
        <v>18.330302779823359</v>
      </c>
      <c r="F3" s="1" t="s">
        <v>583</v>
      </c>
      <c r="G3" s="25" t="s">
        <v>1297</v>
      </c>
      <c r="H3" s="14">
        <v>18</v>
      </c>
      <c r="I3" s="24">
        <v>42263.489583333336</v>
      </c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14"/>
      <c r="I4" s="24"/>
    </row>
    <row r="5" spans="1:9" x14ac:dyDescent="0.2">
      <c r="A5" s="4" t="s">
        <v>1291</v>
      </c>
      <c r="B5" s="4" t="s">
        <v>543</v>
      </c>
      <c r="C5" s="10">
        <v>20</v>
      </c>
      <c r="D5" s="10">
        <v>12</v>
      </c>
      <c r="E5" s="8">
        <f>GEOMEAN(C5:D5)</f>
        <v>15.491933384829668</v>
      </c>
      <c r="F5" s="1" t="s">
        <v>583</v>
      </c>
      <c r="G5" s="25" t="s">
        <v>1298</v>
      </c>
      <c r="H5" s="14">
        <v>15</v>
      </c>
      <c r="I5" s="24">
        <v>42263.5</v>
      </c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 t="s">
        <v>1292</v>
      </c>
      <c r="B10" s="13" t="s">
        <v>570</v>
      </c>
      <c r="C10" s="10">
        <v>1</v>
      </c>
      <c r="D10" s="10">
        <v>1</v>
      </c>
      <c r="E10" s="8">
        <f>GEOMEAN(C10:D10)</f>
        <v>1</v>
      </c>
      <c r="F10" s="1" t="s">
        <v>583</v>
      </c>
      <c r="G10" s="25" t="s">
        <v>634</v>
      </c>
      <c r="H10" s="14">
        <v>1</v>
      </c>
      <c r="I10" s="24">
        <v>42263.447916666664</v>
      </c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 t="s">
        <v>1293</v>
      </c>
      <c r="B15" s="4" t="s">
        <v>572</v>
      </c>
      <c r="C15" s="10">
        <v>35</v>
      </c>
      <c r="D15" s="10">
        <v>35</v>
      </c>
      <c r="E15" s="8">
        <f>GEOMEAN(C15:D15)</f>
        <v>35</v>
      </c>
      <c r="F15" s="1" t="s">
        <v>583</v>
      </c>
      <c r="G15" s="25" t="s">
        <v>628</v>
      </c>
      <c r="H15" s="14">
        <v>35</v>
      </c>
      <c r="I15" s="24">
        <v>42263.40625</v>
      </c>
    </row>
    <row r="16" spans="1:9" x14ac:dyDescent="0.2">
      <c r="A16" s="4" t="s">
        <v>1294</v>
      </c>
      <c r="B16" s="4" t="s">
        <v>574</v>
      </c>
      <c r="C16" s="10">
        <v>1</v>
      </c>
      <c r="D16" s="10">
        <v>1</v>
      </c>
      <c r="E16" s="8">
        <f>GEOMEAN(C16:D16)</f>
        <v>1</v>
      </c>
      <c r="F16" s="1" t="s">
        <v>583</v>
      </c>
      <c r="G16" s="25" t="s">
        <v>1687</v>
      </c>
      <c r="H16" s="14">
        <v>1</v>
      </c>
      <c r="I16" s="24">
        <v>42263.409722222219</v>
      </c>
    </row>
    <row r="17" spans="1:9" x14ac:dyDescent="0.2">
      <c r="A17" s="4" t="s">
        <v>1295</v>
      </c>
      <c r="B17" s="4" t="s">
        <v>588</v>
      </c>
      <c r="C17" s="10">
        <v>13</v>
      </c>
      <c r="D17" s="10">
        <v>9</v>
      </c>
      <c r="E17" s="8">
        <f>GEOMEAN(C17:D17)</f>
        <v>10.816653826391969</v>
      </c>
      <c r="F17" s="1" t="s">
        <v>583</v>
      </c>
      <c r="G17" s="25" t="s">
        <v>629</v>
      </c>
      <c r="H17" s="14">
        <v>11</v>
      </c>
      <c r="I17" s="24">
        <v>42263.420138888891</v>
      </c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 t="s">
        <v>1296</v>
      </c>
      <c r="B19" s="4" t="s">
        <v>590</v>
      </c>
      <c r="C19" s="10">
        <v>27</v>
      </c>
      <c r="D19" s="10">
        <v>25</v>
      </c>
      <c r="E19" s="8">
        <f>GEOMEAN(C19:D19)</f>
        <v>25.98076211353316</v>
      </c>
      <c r="F19" s="1" t="s">
        <v>583</v>
      </c>
      <c r="G19" s="25" t="s">
        <v>630</v>
      </c>
      <c r="H19" s="14">
        <v>26</v>
      </c>
      <c r="I19" s="24">
        <v>42263.430555555555</v>
      </c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7" priority="1" stopIfTrue="1" operator="between">
      <formula>235</formula>
      <formula>1000</formula>
    </cfRule>
    <cfRule type="cellIs" dxfId="16" priority="2" stopIfTrue="1" operator="greaterThan">
      <formula>999</formula>
    </cfRule>
    <cfRule type="cellIs" dxfId="1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4" priority="1" stopIfTrue="1" operator="between">
      <formula>235</formula>
      <formula>1000</formula>
    </cfRule>
    <cfRule type="cellIs" dxfId="13" priority="2" stopIfTrue="1" operator="greaterThan">
      <formula>999</formula>
    </cfRule>
    <cfRule type="cellIs" dxfId="1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I36"/>
  <sheetViews>
    <sheetView topLeftCell="B1" workbookViewId="0">
      <selection activeCell="H2" sqref="H2:H1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1808</v>
      </c>
      <c r="B2" s="4" t="s">
        <v>540</v>
      </c>
      <c r="C2" s="10">
        <v>387</v>
      </c>
      <c r="D2" s="10">
        <v>866</v>
      </c>
      <c r="E2" s="8">
        <f>GEOMEAN(C2:D2)</f>
        <v>578.91450145941235</v>
      </c>
      <c r="F2" s="1" t="s">
        <v>583</v>
      </c>
      <c r="G2" s="25" t="s">
        <v>741</v>
      </c>
      <c r="H2" s="14">
        <v>579</v>
      </c>
      <c r="I2" s="24">
        <v>42262.482638888891</v>
      </c>
    </row>
    <row r="3" spans="1:9" x14ac:dyDescent="0.2">
      <c r="A3" s="4" t="s">
        <v>1809</v>
      </c>
      <c r="B3" s="4" t="s">
        <v>541</v>
      </c>
      <c r="C3" s="10">
        <v>13</v>
      </c>
      <c r="D3" s="10">
        <v>19</v>
      </c>
      <c r="E3" s="8">
        <f>GEOMEAN(C3:D3)</f>
        <v>15.71623364550171</v>
      </c>
      <c r="F3" s="1" t="s">
        <v>583</v>
      </c>
      <c r="G3" s="25" t="s">
        <v>1297</v>
      </c>
      <c r="H3" s="14">
        <v>16</v>
      </c>
      <c r="I3" s="24">
        <v>42265.489583333336</v>
      </c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14"/>
      <c r="I4" s="24"/>
    </row>
    <row r="5" spans="1:9" x14ac:dyDescent="0.2">
      <c r="A5" s="4" t="s">
        <v>1810</v>
      </c>
      <c r="B5" s="4" t="s">
        <v>543</v>
      </c>
      <c r="C5" s="10">
        <v>1986</v>
      </c>
      <c r="D5" s="10">
        <v>1300</v>
      </c>
      <c r="E5" s="8">
        <f>GEOMEAN(C5:D5)</f>
        <v>1606.7980582512539</v>
      </c>
      <c r="F5" s="1" t="s">
        <v>583</v>
      </c>
      <c r="G5" s="25" t="s">
        <v>1817</v>
      </c>
      <c r="H5" s="14">
        <v>1607</v>
      </c>
      <c r="I5" s="24">
        <v>42265.503472222219</v>
      </c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14"/>
      <c r="I9" s="24"/>
    </row>
    <row r="10" spans="1:9" x14ac:dyDescent="0.2">
      <c r="A10" s="4" t="s">
        <v>1811</v>
      </c>
      <c r="B10" s="13" t="s">
        <v>570</v>
      </c>
      <c r="C10" s="10">
        <v>54</v>
      </c>
      <c r="D10" s="10">
        <v>38</v>
      </c>
      <c r="E10" s="8">
        <f>GEOMEAN(C10:D10)</f>
        <v>45.299006611624499</v>
      </c>
      <c r="F10" s="1" t="s">
        <v>583</v>
      </c>
      <c r="G10" s="25" t="s">
        <v>634</v>
      </c>
      <c r="H10" s="14">
        <v>45</v>
      </c>
      <c r="I10" s="24">
        <v>42265.447916666664</v>
      </c>
    </row>
    <row r="11" spans="1:9" x14ac:dyDescent="0.2">
      <c r="A11" s="4" t="s">
        <v>1812</v>
      </c>
      <c r="B11" s="22" t="s">
        <v>587</v>
      </c>
      <c r="C11" s="10">
        <v>11</v>
      </c>
      <c r="D11" s="10">
        <v>8</v>
      </c>
      <c r="E11" s="8">
        <f>GEOMEAN(C11:D11)</f>
        <v>9.3808315196468595</v>
      </c>
      <c r="F11" s="1" t="s">
        <v>583</v>
      </c>
      <c r="G11" s="25" t="s">
        <v>723</v>
      </c>
      <c r="H11" s="14">
        <v>9</v>
      </c>
      <c r="I11" s="24">
        <v>42265.454861111109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 t="s">
        <v>1813</v>
      </c>
      <c r="B15" s="4" t="s">
        <v>572</v>
      </c>
      <c r="C15" s="10">
        <v>204</v>
      </c>
      <c r="D15" s="10">
        <v>292</v>
      </c>
      <c r="E15" s="8">
        <f>GEOMEAN(C15:D15)</f>
        <v>244.0655649615488</v>
      </c>
      <c r="F15" s="1" t="s">
        <v>583</v>
      </c>
      <c r="G15" s="25" t="s">
        <v>1686</v>
      </c>
      <c r="H15" s="14">
        <v>244</v>
      </c>
      <c r="I15" s="24">
        <v>42265.402777777781</v>
      </c>
    </row>
    <row r="16" spans="1:9" x14ac:dyDescent="0.2">
      <c r="A16" s="4" t="s">
        <v>1814</v>
      </c>
      <c r="B16" s="4" t="s">
        <v>574</v>
      </c>
      <c r="C16" s="10">
        <v>365</v>
      </c>
      <c r="D16" s="10">
        <v>308</v>
      </c>
      <c r="E16" s="8">
        <f>GEOMEAN(C16:D16)</f>
        <v>335.29091845738975</v>
      </c>
      <c r="F16" s="1" t="s">
        <v>583</v>
      </c>
      <c r="G16" s="25" t="s">
        <v>1687</v>
      </c>
      <c r="H16" s="14">
        <v>335</v>
      </c>
      <c r="I16" s="24">
        <v>42265.409722222219</v>
      </c>
    </row>
    <row r="17" spans="1:9" x14ac:dyDescent="0.2">
      <c r="A17" s="4" t="s">
        <v>1815</v>
      </c>
      <c r="B17" s="4" t="s">
        <v>588</v>
      </c>
      <c r="C17" s="10">
        <v>44</v>
      </c>
      <c r="D17" s="10">
        <v>47</v>
      </c>
      <c r="E17" s="8">
        <f>GEOMEAN(C17:D17)</f>
        <v>45.475268003608292</v>
      </c>
      <c r="F17" s="1" t="s">
        <v>583</v>
      </c>
      <c r="G17" s="25" t="s">
        <v>629</v>
      </c>
      <c r="H17" s="14">
        <v>45</v>
      </c>
      <c r="I17" s="24">
        <v>42265.420138888891</v>
      </c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 t="s">
        <v>1816</v>
      </c>
      <c r="B19" s="4" t="s">
        <v>590</v>
      </c>
      <c r="C19" s="10">
        <v>96</v>
      </c>
      <c r="D19" s="10">
        <v>107</v>
      </c>
      <c r="E19" s="8">
        <f>GEOMEAN(C19:D19)</f>
        <v>101.35087567455942</v>
      </c>
      <c r="F19" s="1" t="s">
        <v>583</v>
      </c>
      <c r="G19" s="25" t="s">
        <v>630</v>
      </c>
      <c r="H19" s="14">
        <v>101</v>
      </c>
      <c r="I19" s="24">
        <v>42265.430555555555</v>
      </c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1" priority="1" stopIfTrue="1" operator="between">
      <formula>235</formula>
      <formula>1000</formula>
    </cfRule>
    <cfRule type="cellIs" dxfId="10" priority="2" stopIfTrue="1" operator="greaterThan">
      <formula>999</formula>
    </cfRule>
    <cfRule type="cellIs" dxfId="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8" priority="1" stopIfTrue="1" operator="between">
      <formula>235</formula>
      <formula>1000</formula>
    </cfRule>
    <cfRule type="cellIs" dxfId="7" priority="2" stopIfTrue="1" operator="greaterThan">
      <formula>999</formula>
    </cfRule>
    <cfRule type="cellIs" dxfId="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5" priority="1" stopIfTrue="1" operator="between">
      <formula>235</formula>
      <formula>1000</formula>
    </cfRule>
    <cfRule type="cellIs" dxfId="4" priority="2" stopIfTrue="1" operator="greaterThan">
      <formula>999</formula>
    </cfRule>
    <cfRule type="cellIs" dxfId="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15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15" x14ac:dyDescent="0.2">
      <c r="A2" s="4" t="s">
        <v>918</v>
      </c>
      <c r="B2" s="4" t="s">
        <v>540</v>
      </c>
      <c r="C2" s="10">
        <v>16</v>
      </c>
      <c r="D2" s="10">
        <v>19</v>
      </c>
      <c r="E2" s="8">
        <f>GEOMEAN(C2:D2)</f>
        <v>17.435595774162696</v>
      </c>
      <c r="F2" s="1" t="s">
        <v>583</v>
      </c>
      <c r="G2" s="25" t="s">
        <v>920</v>
      </c>
      <c r="H2" s="14">
        <f>E2</f>
        <v>17.435595774162696</v>
      </c>
      <c r="I2" s="25">
        <v>42153.288194444445</v>
      </c>
    </row>
    <row r="3" spans="1:15" x14ac:dyDescent="0.2">
      <c r="A3" s="4" t="s">
        <v>919</v>
      </c>
      <c r="B3" s="4" t="s">
        <v>541</v>
      </c>
      <c r="C3" s="10">
        <v>4</v>
      </c>
      <c r="D3" s="10">
        <v>4</v>
      </c>
      <c r="E3" s="8">
        <f t="shared" ref="E3:E23" si="0">GEOMEAN(C3:D3)</f>
        <v>4</v>
      </c>
      <c r="F3" s="1" t="s">
        <v>583</v>
      </c>
      <c r="G3" s="25" t="s">
        <v>921</v>
      </c>
      <c r="H3" s="14">
        <f t="shared" ref="H3:H23" si="1">E3</f>
        <v>4</v>
      </c>
      <c r="I3" s="25">
        <v>42153.309027777781</v>
      </c>
    </row>
    <row r="4" spans="1:15" x14ac:dyDescent="0.2">
      <c r="A4" s="4" t="s">
        <v>899</v>
      </c>
      <c r="B4" s="4" t="s">
        <v>542</v>
      </c>
      <c r="C4" s="10">
        <v>3</v>
      </c>
      <c r="D4" s="10">
        <v>16</v>
      </c>
      <c r="E4" s="8">
        <f t="shared" si="0"/>
        <v>6.9282032302755097</v>
      </c>
      <c r="F4" s="1" t="s">
        <v>583</v>
      </c>
      <c r="G4" s="25" t="s">
        <v>922</v>
      </c>
      <c r="H4" s="14">
        <f t="shared" si="1"/>
        <v>6.9282032302755097</v>
      </c>
      <c r="I4" s="25">
        <v>42153.326388888891</v>
      </c>
    </row>
    <row r="5" spans="1:15" x14ac:dyDescent="0.2">
      <c r="A5" s="4" t="s">
        <v>900</v>
      </c>
      <c r="B5" s="4" t="s">
        <v>543</v>
      </c>
      <c r="C5" s="10">
        <v>23</v>
      </c>
      <c r="D5" s="10">
        <v>4</v>
      </c>
      <c r="E5" s="8">
        <f t="shared" si="0"/>
        <v>9.59166304662544</v>
      </c>
      <c r="F5" s="1" t="s">
        <v>583</v>
      </c>
      <c r="G5" s="25" t="s">
        <v>923</v>
      </c>
      <c r="H5" s="14">
        <f t="shared" si="1"/>
        <v>9.59166304662544</v>
      </c>
      <c r="I5" s="25">
        <v>42153.352083333331</v>
      </c>
    </row>
    <row r="6" spans="1:15" x14ac:dyDescent="0.2">
      <c r="A6" s="4" t="s">
        <v>901</v>
      </c>
      <c r="B6" s="4" t="s">
        <v>544</v>
      </c>
      <c r="C6" s="10">
        <v>5</v>
      </c>
      <c r="D6" s="10">
        <v>1</v>
      </c>
      <c r="E6" s="8">
        <f t="shared" si="0"/>
        <v>2.2360679774997898</v>
      </c>
      <c r="F6" s="1" t="s">
        <v>583</v>
      </c>
      <c r="G6" s="25" t="s">
        <v>924</v>
      </c>
      <c r="H6" s="14">
        <f t="shared" si="1"/>
        <v>2.2360679774997898</v>
      </c>
      <c r="I6" s="25">
        <v>42153.413194444445</v>
      </c>
    </row>
    <row r="7" spans="1:15" x14ac:dyDescent="0.2">
      <c r="A7" s="4" t="s">
        <v>902</v>
      </c>
      <c r="B7" s="4" t="s">
        <v>586</v>
      </c>
      <c r="C7" s="10">
        <v>10</v>
      </c>
      <c r="D7" s="10">
        <v>19</v>
      </c>
      <c r="E7" s="8">
        <f t="shared" si="0"/>
        <v>13.784048752090222</v>
      </c>
      <c r="F7" s="1" t="s">
        <v>583</v>
      </c>
      <c r="G7" s="25" t="s">
        <v>925</v>
      </c>
      <c r="H7" s="14">
        <f t="shared" si="1"/>
        <v>13.784048752090222</v>
      </c>
      <c r="I7" s="25">
        <v>42153.448611111111</v>
      </c>
    </row>
    <row r="8" spans="1:15" x14ac:dyDescent="0.2">
      <c r="A8" s="4" t="s">
        <v>903</v>
      </c>
      <c r="B8" s="4" t="s">
        <v>568</v>
      </c>
      <c r="C8" s="10">
        <v>5</v>
      </c>
      <c r="D8" s="10">
        <v>19</v>
      </c>
      <c r="E8" s="8">
        <f t="shared" si="0"/>
        <v>9.7467943448089631</v>
      </c>
      <c r="F8" s="1" t="s">
        <v>583</v>
      </c>
      <c r="G8" s="25" t="s">
        <v>926</v>
      </c>
      <c r="H8" s="14">
        <f t="shared" si="1"/>
        <v>9.7467943448089631</v>
      </c>
      <c r="I8" s="25">
        <v>42153.443055555559</v>
      </c>
    </row>
    <row r="9" spans="1:15" x14ac:dyDescent="0.2">
      <c r="A9" s="4" t="s">
        <v>904</v>
      </c>
      <c r="B9" s="4" t="s">
        <v>569</v>
      </c>
      <c r="C9" s="10">
        <v>39</v>
      </c>
      <c r="D9" s="10">
        <v>36</v>
      </c>
      <c r="E9" s="8">
        <f t="shared" si="0"/>
        <v>37.469987990390386</v>
      </c>
      <c r="F9" s="1" t="s">
        <v>583</v>
      </c>
      <c r="G9" s="25" t="s">
        <v>927</v>
      </c>
      <c r="H9" s="14">
        <f t="shared" si="1"/>
        <v>37.469987990390386</v>
      </c>
      <c r="I9" s="25">
        <v>42153.422222222223</v>
      </c>
    </row>
    <row r="10" spans="1:15" x14ac:dyDescent="0.2">
      <c r="A10" s="4" t="s">
        <v>905</v>
      </c>
      <c r="B10" s="13" t="s">
        <v>570</v>
      </c>
      <c r="C10" s="10">
        <v>44</v>
      </c>
      <c r="D10" s="10">
        <v>228</v>
      </c>
      <c r="E10" s="8">
        <f t="shared" si="0"/>
        <v>100.15987220439132</v>
      </c>
      <c r="F10" s="1" t="s">
        <v>583</v>
      </c>
      <c r="G10" s="25" t="s">
        <v>928</v>
      </c>
      <c r="H10" s="14">
        <f t="shared" si="1"/>
        <v>100.15987220439132</v>
      </c>
      <c r="I10" s="25">
        <v>42153.401388888888</v>
      </c>
    </row>
    <row r="11" spans="1:15" x14ac:dyDescent="0.2">
      <c r="A11" s="4" t="s">
        <v>906</v>
      </c>
      <c r="B11" s="22" t="s">
        <v>587</v>
      </c>
      <c r="C11" s="10">
        <v>5</v>
      </c>
      <c r="D11" s="10">
        <v>10</v>
      </c>
      <c r="E11" s="8">
        <f t="shared" si="0"/>
        <v>7.0710678118654755</v>
      </c>
      <c r="F11" s="1" t="s">
        <v>583</v>
      </c>
      <c r="G11" s="25" t="s">
        <v>929</v>
      </c>
      <c r="H11" s="14">
        <f t="shared" si="1"/>
        <v>7.0710678118654755</v>
      </c>
      <c r="I11" s="25">
        <v>42153.383333333331</v>
      </c>
    </row>
    <row r="12" spans="1:15" x14ac:dyDescent="0.2">
      <c r="B12" s="12" t="s">
        <v>536</v>
      </c>
      <c r="C12" s="10"/>
      <c r="D12" s="10"/>
      <c r="E12" s="8"/>
      <c r="F12" s="1"/>
      <c r="H12" s="14"/>
      <c r="O12" s="25"/>
    </row>
    <row r="13" spans="1:15" x14ac:dyDescent="0.2">
      <c r="A13" s="4" t="s">
        <v>907</v>
      </c>
      <c r="B13" s="4" t="s">
        <v>571</v>
      </c>
      <c r="C13" s="10">
        <v>687</v>
      </c>
      <c r="D13" s="10">
        <v>21</v>
      </c>
      <c r="E13" s="8">
        <f t="shared" si="0"/>
        <v>120.11244731500562</v>
      </c>
      <c r="F13" s="1" t="s">
        <v>583</v>
      </c>
      <c r="G13" s="25" t="s">
        <v>930</v>
      </c>
      <c r="H13" s="14">
        <f t="shared" si="1"/>
        <v>120.11244731500562</v>
      </c>
      <c r="I13" s="25">
        <v>42153.366666666669</v>
      </c>
    </row>
    <row r="14" spans="1:15" x14ac:dyDescent="0.2">
      <c r="A14" s="4" t="s">
        <v>908</v>
      </c>
      <c r="B14" s="4" t="s">
        <v>539</v>
      </c>
      <c r="C14" s="10">
        <v>204</v>
      </c>
      <c r="D14" s="10">
        <v>73</v>
      </c>
      <c r="E14" s="8">
        <f t="shared" si="0"/>
        <v>122.0327824807744</v>
      </c>
      <c r="F14" s="1" t="s">
        <v>583</v>
      </c>
      <c r="G14" s="25" t="s">
        <v>931</v>
      </c>
      <c r="H14" s="14">
        <f t="shared" si="1"/>
        <v>122.0327824807744</v>
      </c>
      <c r="I14" s="25">
        <v>42153.339583333334</v>
      </c>
    </row>
    <row r="15" spans="1:15" x14ac:dyDescent="0.2">
      <c r="A15" s="4" t="s">
        <v>909</v>
      </c>
      <c r="B15" s="4" t="s">
        <v>572</v>
      </c>
      <c r="C15" s="10">
        <v>613</v>
      </c>
      <c r="D15" s="10">
        <v>2420</v>
      </c>
      <c r="E15" s="8">
        <f t="shared" si="0"/>
        <v>1217.9737271386439</v>
      </c>
      <c r="F15" s="1" t="s">
        <v>583</v>
      </c>
      <c r="G15" s="25" t="s">
        <v>932</v>
      </c>
      <c r="H15" s="14">
        <f t="shared" si="1"/>
        <v>1217.9737271386439</v>
      </c>
      <c r="I15" s="25">
        <v>42153.324999999997</v>
      </c>
    </row>
    <row r="16" spans="1:15" x14ac:dyDescent="0.2">
      <c r="A16" s="4" t="s">
        <v>910</v>
      </c>
      <c r="B16" s="4" t="s">
        <v>574</v>
      </c>
      <c r="C16" s="10">
        <v>7</v>
      </c>
      <c r="D16" s="10">
        <v>10</v>
      </c>
      <c r="E16" s="8">
        <f t="shared" si="0"/>
        <v>8.3666002653407556</v>
      </c>
      <c r="F16" s="1" t="s">
        <v>583</v>
      </c>
      <c r="G16" s="25" t="s">
        <v>628</v>
      </c>
      <c r="H16" s="14">
        <f t="shared" si="1"/>
        <v>8.3666002653407556</v>
      </c>
      <c r="I16" s="25">
        <v>42153.40625</v>
      </c>
    </row>
    <row r="17" spans="1:9" x14ac:dyDescent="0.2">
      <c r="A17" s="4" t="s">
        <v>911</v>
      </c>
      <c r="B17" s="4" t="s">
        <v>588</v>
      </c>
      <c r="C17" s="10">
        <v>5</v>
      </c>
      <c r="D17" s="10">
        <v>5</v>
      </c>
      <c r="E17" s="8">
        <f t="shared" si="0"/>
        <v>5</v>
      </c>
      <c r="F17" s="1" t="s">
        <v>583</v>
      </c>
      <c r="G17" s="25" t="s">
        <v>629</v>
      </c>
      <c r="H17" s="14">
        <f t="shared" si="1"/>
        <v>5</v>
      </c>
      <c r="I17" s="25">
        <v>42153.420138888891</v>
      </c>
    </row>
    <row r="18" spans="1:9" x14ac:dyDescent="0.2">
      <c r="A18" s="4" t="s">
        <v>912</v>
      </c>
      <c r="B18" s="4" t="s">
        <v>589</v>
      </c>
      <c r="C18" s="10">
        <v>12</v>
      </c>
      <c r="D18" s="10">
        <v>6</v>
      </c>
      <c r="E18" s="8">
        <f t="shared" si="0"/>
        <v>8.4852813742385695</v>
      </c>
      <c r="F18" s="1" t="s">
        <v>583</v>
      </c>
      <c r="G18" s="25" t="s">
        <v>699</v>
      </c>
      <c r="H18" s="14">
        <f t="shared" si="1"/>
        <v>8.4852813742385695</v>
      </c>
      <c r="I18" s="25">
        <v>42153.434027777781</v>
      </c>
    </row>
    <row r="19" spans="1:9" x14ac:dyDescent="0.2">
      <c r="A19" s="4" t="s">
        <v>913</v>
      </c>
      <c r="B19" s="4" t="s">
        <v>590</v>
      </c>
      <c r="C19" s="10">
        <v>3</v>
      </c>
      <c r="D19" s="10">
        <v>6</v>
      </c>
      <c r="E19" s="8">
        <f t="shared" si="0"/>
        <v>4.2426406871192848</v>
      </c>
      <c r="F19" s="1" t="s">
        <v>583</v>
      </c>
      <c r="G19" s="25" t="s">
        <v>631</v>
      </c>
      <c r="H19" s="14">
        <f t="shared" si="1"/>
        <v>4.2426406871192848</v>
      </c>
      <c r="I19" s="25">
        <v>42153.4375</v>
      </c>
    </row>
    <row r="20" spans="1:9" x14ac:dyDescent="0.2">
      <c r="A20" s="4" t="s">
        <v>914</v>
      </c>
      <c r="B20" s="4" t="s">
        <v>591</v>
      </c>
      <c r="C20" s="10">
        <v>4</v>
      </c>
      <c r="D20" s="10">
        <v>8</v>
      </c>
      <c r="E20" s="8">
        <f t="shared" si="0"/>
        <v>5.6568542494923797</v>
      </c>
      <c r="F20" s="1" t="s">
        <v>583</v>
      </c>
      <c r="G20" s="25" t="s">
        <v>635</v>
      </c>
      <c r="H20" s="14">
        <f t="shared" si="1"/>
        <v>5.6568542494923797</v>
      </c>
      <c r="I20" s="25">
        <v>42153.444444444445</v>
      </c>
    </row>
    <row r="21" spans="1:9" x14ac:dyDescent="0.2">
      <c r="A21" s="4" t="s">
        <v>915</v>
      </c>
      <c r="B21" s="4" t="s">
        <v>575</v>
      </c>
      <c r="C21" s="10">
        <v>1</v>
      </c>
      <c r="D21" s="10">
        <v>2</v>
      </c>
      <c r="E21" s="8">
        <f t="shared" si="0"/>
        <v>1.4142135623730949</v>
      </c>
      <c r="F21" s="1" t="s">
        <v>583</v>
      </c>
      <c r="G21" s="25" t="s">
        <v>723</v>
      </c>
      <c r="H21" s="14">
        <f t="shared" si="1"/>
        <v>1.4142135623730949</v>
      </c>
      <c r="I21" s="25">
        <v>42153.454861111109</v>
      </c>
    </row>
    <row r="22" spans="1:9" x14ac:dyDescent="0.2">
      <c r="A22" s="4" t="s">
        <v>916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633</v>
      </c>
      <c r="H22" s="14">
        <f t="shared" si="1"/>
        <v>1</v>
      </c>
      <c r="I22" s="25">
        <v>42153.451388888891</v>
      </c>
    </row>
    <row r="23" spans="1:9" x14ac:dyDescent="0.2">
      <c r="A23" s="4" t="s">
        <v>917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634</v>
      </c>
      <c r="H23" s="14">
        <f t="shared" si="1"/>
        <v>1</v>
      </c>
      <c r="I23" s="25">
        <v>42153.447916666664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53" priority="1" stopIfTrue="1" operator="between">
      <formula>235</formula>
      <formula>1000</formula>
    </cfRule>
    <cfRule type="cellIs" dxfId="352" priority="2" stopIfTrue="1" operator="greaterThan">
      <formula>999</formula>
    </cfRule>
    <cfRule type="cellIs" dxfId="35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" priority="1" stopIfTrue="1" operator="between">
      <formula>235</formula>
      <formula>1000</formula>
    </cfRule>
    <cfRule type="cellIs" dxfId="1" priority="2" stopIfTrue="1" operator="greaterThan">
      <formula>999</formula>
    </cfRule>
    <cfRule type="cellIs" dxfId="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6"/>
  <sheetViews>
    <sheetView topLeftCell="B1" workbookViewId="0">
      <selection activeCell="H15" sqref="H1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/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/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/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/>
      <c r="I14" s="24"/>
    </row>
    <row r="15" spans="1:9" x14ac:dyDescent="0.2">
      <c r="A15" s="4" t="s">
        <v>933</v>
      </c>
      <c r="B15" s="4" t="s">
        <v>572</v>
      </c>
      <c r="C15" s="10">
        <v>88</v>
      </c>
      <c r="D15" s="10">
        <v>113</v>
      </c>
      <c r="E15" s="8">
        <f>GEOMEAN(C15:D15)</f>
        <v>99.719606898543276</v>
      </c>
      <c r="F15" s="1" t="s">
        <v>583</v>
      </c>
      <c r="G15" s="25" t="s">
        <v>934</v>
      </c>
      <c r="H15" s="8">
        <v>100</v>
      </c>
      <c r="I15" s="24">
        <v>42154.375694444447</v>
      </c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50" priority="1" stopIfTrue="1" operator="between">
      <formula>235</formula>
      <formula>1000</formula>
    </cfRule>
    <cfRule type="cellIs" dxfId="349" priority="2" stopIfTrue="1" operator="greaterThan">
      <formula>999</formula>
    </cfRule>
    <cfRule type="cellIs" dxfId="34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36"/>
  <sheetViews>
    <sheetView topLeftCell="B1" workbookViewId="0">
      <selection activeCell="H10" sqref="H10:H1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/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/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/>
      <c r="I9" s="24"/>
    </row>
    <row r="10" spans="1:9" x14ac:dyDescent="0.2">
      <c r="A10" s="4" t="s">
        <v>935</v>
      </c>
      <c r="B10" s="13" t="s">
        <v>570</v>
      </c>
      <c r="C10" s="10">
        <v>192</v>
      </c>
      <c r="D10" s="10">
        <v>141</v>
      </c>
      <c r="E10" s="8">
        <f>GEOMEAN(C10:D10)</f>
        <v>164.53571040962507</v>
      </c>
      <c r="F10" s="1" t="s">
        <v>583</v>
      </c>
      <c r="G10" s="25" t="s">
        <v>936</v>
      </c>
      <c r="H10" s="14">
        <v>165</v>
      </c>
      <c r="I10" s="24">
        <v>42155.404861111114</v>
      </c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/>
      <c r="I14" s="24"/>
    </row>
    <row r="15" spans="1:9" x14ac:dyDescent="0.2">
      <c r="A15" s="4" t="s">
        <v>938</v>
      </c>
      <c r="B15" s="4" t="s">
        <v>572</v>
      </c>
      <c r="C15" s="10">
        <v>204</v>
      </c>
      <c r="D15" s="10">
        <v>195</v>
      </c>
      <c r="E15" s="8">
        <f>GEOMEAN(C15:D15)</f>
        <v>199.44924166313595</v>
      </c>
      <c r="F15" s="1" t="s">
        <v>583</v>
      </c>
      <c r="G15" s="25" t="s">
        <v>937</v>
      </c>
      <c r="H15" s="14">
        <v>199</v>
      </c>
      <c r="I15" s="24">
        <v>42155.385416666664</v>
      </c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47" priority="1" stopIfTrue="1" operator="between">
      <formula>235</formula>
      <formula>1000</formula>
    </cfRule>
    <cfRule type="cellIs" dxfId="346" priority="2" stopIfTrue="1" operator="greaterThan">
      <formula>999</formula>
    </cfRule>
    <cfRule type="cellIs" dxfId="34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939</v>
      </c>
      <c r="B2" s="4" t="s">
        <v>540</v>
      </c>
      <c r="C2" s="10">
        <v>866</v>
      </c>
      <c r="D2" s="10">
        <v>488</v>
      </c>
      <c r="E2" s="8">
        <f>GEOMEAN(C2:D2)</f>
        <v>650.08307161469759</v>
      </c>
      <c r="F2" s="1" t="s">
        <v>583</v>
      </c>
      <c r="G2" s="25" t="s">
        <v>964</v>
      </c>
      <c r="H2" s="14">
        <v>650</v>
      </c>
      <c r="I2" s="24">
        <v>42156.277777777781</v>
      </c>
    </row>
    <row r="3" spans="1:9" x14ac:dyDescent="0.2">
      <c r="A3" s="4" t="s">
        <v>940</v>
      </c>
      <c r="B3" s="4" t="s">
        <v>541</v>
      </c>
      <c r="C3" s="10">
        <v>99</v>
      </c>
      <c r="D3" s="10">
        <v>108</v>
      </c>
      <c r="E3" s="8">
        <f t="shared" ref="E3:E23" si="0">GEOMEAN(C3:D3)</f>
        <v>103.40212763768452</v>
      </c>
      <c r="F3" s="1" t="s">
        <v>583</v>
      </c>
      <c r="G3" s="25" t="s">
        <v>965</v>
      </c>
      <c r="H3" s="14">
        <v>103</v>
      </c>
      <c r="I3" s="24">
        <v>42156.296527777777</v>
      </c>
    </row>
    <row r="4" spans="1:9" x14ac:dyDescent="0.2">
      <c r="A4" s="4" t="s">
        <v>941</v>
      </c>
      <c r="B4" s="4" t="s">
        <v>542</v>
      </c>
      <c r="C4" s="10">
        <v>101</v>
      </c>
      <c r="D4" s="10">
        <v>52</v>
      </c>
      <c r="E4" s="8">
        <f t="shared" si="0"/>
        <v>72.47068372797375</v>
      </c>
      <c r="F4" s="1" t="s">
        <v>583</v>
      </c>
      <c r="G4" s="25" t="s">
        <v>966</v>
      </c>
      <c r="H4" s="14">
        <v>72</v>
      </c>
      <c r="I4" s="24">
        <v>42156.313194444447</v>
      </c>
    </row>
    <row r="5" spans="1:9" x14ac:dyDescent="0.2">
      <c r="A5" s="4" t="s">
        <v>942</v>
      </c>
      <c r="B5" s="4" t="s">
        <v>543</v>
      </c>
      <c r="C5" s="10">
        <v>435</v>
      </c>
      <c r="D5" s="10">
        <v>435</v>
      </c>
      <c r="E5" s="8">
        <f t="shared" si="0"/>
        <v>435</v>
      </c>
      <c r="F5" s="1" t="s">
        <v>583</v>
      </c>
      <c r="G5" s="25" t="s">
        <v>967</v>
      </c>
      <c r="H5" s="14">
        <v>435</v>
      </c>
      <c r="I5" s="24">
        <v>42156.277777777781</v>
      </c>
    </row>
    <row r="6" spans="1:9" x14ac:dyDescent="0.2">
      <c r="A6" s="4" t="s">
        <v>943</v>
      </c>
      <c r="B6" s="4" t="s">
        <v>544</v>
      </c>
      <c r="C6" s="10">
        <v>138</v>
      </c>
      <c r="D6" s="10">
        <v>120</v>
      </c>
      <c r="E6" s="8">
        <f t="shared" si="0"/>
        <v>128.68566353716329</v>
      </c>
      <c r="F6" s="1" t="s">
        <v>583</v>
      </c>
      <c r="G6" s="25" t="s">
        <v>968</v>
      </c>
      <c r="H6" s="14">
        <v>129</v>
      </c>
      <c r="I6" s="24">
        <v>42156.333333333336</v>
      </c>
    </row>
    <row r="7" spans="1:9" x14ac:dyDescent="0.2">
      <c r="A7" s="4" t="s">
        <v>944</v>
      </c>
      <c r="B7" s="4" t="s">
        <v>586</v>
      </c>
      <c r="C7" s="10">
        <v>39</v>
      </c>
      <c r="D7" s="10">
        <v>66</v>
      </c>
      <c r="E7" s="8">
        <f t="shared" si="0"/>
        <v>50.734603575863289</v>
      </c>
      <c r="F7" s="1" t="s">
        <v>583</v>
      </c>
      <c r="G7" s="25" t="s">
        <v>969</v>
      </c>
      <c r="H7" s="14">
        <v>51</v>
      </c>
      <c r="I7" s="24">
        <v>42156.451388888891</v>
      </c>
    </row>
    <row r="8" spans="1:9" x14ac:dyDescent="0.2">
      <c r="A8" s="4" t="s">
        <v>945</v>
      </c>
      <c r="B8" s="4" t="s">
        <v>568</v>
      </c>
      <c r="C8" s="10">
        <v>210</v>
      </c>
      <c r="D8" s="10">
        <v>205</v>
      </c>
      <c r="E8" s="8">
        <f t="shared" si="0"/>
        <v>207.48493921246427</v>
      </c>
      <c r="F8" s="1" t="s">
        <v>583</v>
      </c>
      <c r="G8" s="25" t="s">
        <v>970</v>
      </c>
      <c r="H8" s="14">
        <v>207</v>
      </c>
      <c r="I8" s="24">
        <v>42156.393055555556</v>
      </c>
    </row>
    <row r="9" spans="1:9" x14ac:dyDescent="0.2">
      <c r="A9" s="4" t="s">
        <v>946</v>
      </c>
      <c r="B9" s="4" t="s">
        <v>569</v>
      </c>
      <c r="C9" s="10">
        <v>185</v>
      </c>
      <c r="D9" s="10">
        <v>411</v>
      </c>
      <c r="E9" s="8">
        <f t="shared" si="0"/>
        <v>275.74444690691416</v>
      </c>
      <c r="F9" s="1" t="s">
        <v>583</v>
      </c>
      <c r="G9" s="25" t="s">
        <v>809</v>
      </c>
      <c r="H9" s="14">
        <v>276</v>
      </c>
      <c r="I9" s="24">
        <v>42156.408333333333</v>
      </c>
    </row>
    <row r="10" spans="1:9" x14ac:dyDescent="0.2">
      <c r="A10" s="4" t="s">
        <v>947</v>
      </c>
      <c r="B10" s="13" t="s">
        <v>570</v>
      </c>
      <c r="C10" s="10">
        <v>214</v>
      </c>
      <c r="D10" s="10">
        <v>83</v>
      </c>
      <c r="E10" s="8">
        <f t="shared" si="0"/>
        <v>133.27415353323389</v>
      </c>
      <c r="F10" s="1" t="s">
        <v>583</v>
      </c>
      <c r="G10" s="25" t="s">
        <v>971</v>
      </c>
      <c r="H10" s="14">
        <v>133</v>
      </c>
      <c r="I10" s="24">
        <v>42156.427777777775</v>
      </c>
    </row>
    <row r="11" spans="1:9" x14ac:dyDescent="0.2">
      <c r="A11" s="4" t="s">
        <v>948</v>
      </c>
      <c r="B11" s="22" t="s">
        <v>587</v>
      </c>
      <c r="C11" s="10">
        <v>80</v>
      </c>
      <c r="D11" s="10">
        <v>60</v>
      </c>
      <c r="E11" s="8">
        <f t="shared" si="0"/>
        <v>69.282032302755098</v>
      </c>
      <c r="F11" s="1" t="s">
        <v>583</v>
      </c>
      <c r="G11" s="25" t="s">
        <v>972</v>
      </c>
      <c r="H11" s="14">
        <v>69</v>
      </c>
      <c r="I11" s="24">
        <v>42156.440972222219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949</v>
      </c>
      <c r="B13" s="4" t="s">
        <v>571</v>
      </c>
      <c r="C13" s="10">
        <v>71</v>
      </c>
      <c r="D13" s="10">
        <v>57</v>
      </c>
      <c r="E13" s="8">
        <f t="shared" si="0"/>
        <v>63.616035714275689</v>
      </c>
      <c r="F13" s="1" t="s">
        <v>583</v>
      </c>
      <c r="G13" s="25" t="s">
        <v>973</v>
      </c>
      <c r="H13" s="14">
        <v>64</v>
      </c>
      <c r="I13" s="24">
        <v>42156.461111111108</v>
      </c>
    </row>
    <row r="14" spans="1:9" x14ac:dyDescent="0.2">
      <c r="A14" s="4" t="s">
        <v>950</v>
      </c>
      <c r="B14" s="4" t="s">
        <v>539</v>
      </c>
      <c r="C14" s="10">
        <v>66</v>
      </c>
      <c r="D14" s="10">
        <v>35</v>
      </c>
      <c r="E14" s="8">
        <f t="shared" si="0"/>
        <v>48.062459362791664</v>
      </c>
      <c r="F14" s="1" t="s">
        <v>583</v>
      </c>
      <c r="G14" s="25" t="s">
        <v>974</v>
      </c>
      <c r="H14" s="14">
        <v>48</v>
      </c>
      <c r="I14" s="24">
        <v>42156.335416666669</v>
      </c>
    </row>
    <row r="15" spans="1:9" x14ac:dyDescent="0.2">
      <c r="A15" s="4" t="s">
        <v>951</v>
      </c>
      <c r="B15" s="4" t="s">
        <v>572</v>
      </c>
      <c r="C15" s="10">
        <v>91</v>
      </c>
      <c r="D15" s="10">
        <v>435</v>
      </c>
      <c r="E15" s="8">
        <f t="shared" si="0"/>
        <v>198.95979493354932</v>
      </c>
      <c r="F15" s="1" t="s">
        <v>583</v>
      </c>
      <c r="G15" s="25" t="s">
        <v>975</v>
      </c>
      <c r="H15" s="14">
        <v>199</v>
      </c>
      <c r="I15" s="24">
        <v>42156.320833333331</v>
      </c>
    </row>
    <row r="16" spans="1:9" x14ac:dyDescent="0.2">
      <c r="A16" s="4" t="s">
        <v>952</v>
      </c>
      <c r="B16" s="4" t="s">
        <v>574</v>
      </c>
      <c r="C16" s="10">
        <v>61</v>
      </c>
      <c r="D16" s="10">
        <v>68</v>
      </c>
      <c r="E16" s="8">
        <f t="shared" si="0"/>
        <v>64.404968752418469</v>
      </c>
      <c r="F16" s="1" t="s">
        <v>583</v>
      </c>
      <c r="G16" s="25" t="s">
        <v>628</v>
      </c>
      <c r="H16" s="14">
        <v>64</v>
      </c>
      <c r="I16" s="24">
        <v>42156.40625</v>
      </c>
    </row>
    <row r="17" spans="1:9" x14ac:dyDescent="0.2">
      <c r="A17" s="4" t="s">
        <v>953</v>
      </c>
      <c r="B17" s="4" t="s">
        <v>588</v>
      </c>
      <c r="C17" s="10">
        <v>102</v>
      </c>
      <c r="D17" s="10">
        <v>126</v>
      </c>
      <c r="E17" s="8">
        <f t="shared" si="0"/>
        <v>113.3666617661471</v>
      </c>
      <c r="F17" s="1" t="s">
        <v>583</v>
      </c>
      <c r="G17" s="25" t="s">
        <v>698</v>
      </c>
      <c r="H17" s="14">
        <v>113</v>
      </c>
      <c r="I17" s="24">
        <v>42156.427083333336</v>
      </c>
    </row>
    <row r="18" spans="1:9" x14ac:dyDescent="0.2">
      <c r="A18" s="4" t="s">
        <v>954</v>
      </c>
      <c r="B18" s="4" t="s">
        <v>589</v>
      </c>
      <c r="C18" s="10">
        <v>98</v>
      </c>
      <c r="D18" s="10">
        <v>125</v>
      </c>
      <c r="E18" s="8">
        <f t="shared" si="0"/>
        <v>110.67971810589327</v>
      </c>
      <c r="F18" s="1" t="s">
        <v>583</v>
      </c>
      <c r="G18" s="25" t="s">
        <v>631</v>
      </c>
      <c r="H18" s="14">
        <v>111</v>
      </c>
      <c r="I18" s="24">
        <v>42156.4375</v>
      </c>
    </row>
    <row r="19" spans="1:9" x14ac:dyDescent="0.2">
      <c r="A19" s="4" t="s">
        <v>955</v>
      </c>
      <c r="B19" s="4" t="s">
        <v>590</v>
      </c>
      <c r="C19" s="10">
        <v>93</v>
      </c>
      <c r="D19" s="10">
        <v>112</v>
      </c>
      <c r="E19" s="8">
        <f t="shared" si="0"/>
        <v>102.05880657738459</v>
      </c>
      <c r="F19" s="1" t="s">
        <v>583</v>
      </c>
      <c r="G19" s="25" t="s">
        <v>635</v>
      </c>
      <c r="H19" s="14">
        <v>102</v>
      </c>
      <c r="I19" s="24">
        <v>42156.444444444445</v>
      </c>
    </row>
    <row r="20" spans="1:9" x14ac:dyDescent="0.2">
      <c r="A20" s="4" t="s">
        <v>956</v>
      </c>
      <c r="B20" s="4" t="s">
        <v>591</v>
      </c>
      <c r="C20" s="10">
        <v>88</v>
      </c>
      <c r="D20" s="10">
        <v>79</v>
      </c>
      <c r="E20" s="8">
        <f t="shared" si="0"/>
        <v>83.378654342703328</v>
      </c>
      <c r="F20" s="1" t="s">
        <v>583</v>
      </c>
      <c r="G20" s="25" t="s">
        <v>633</v>
      </c>
      <c r="H20" s="14">
        <v>83</v>
      </c>
      <c r="I20" s="24">
        <v>42156.451388888891</v>
      </c>
    </row>
    <row r="21" spans="1:9" x14ac:dyDescent="0.2">
      <c r="A21" s="4" t="s">
        <v>961</v>
      </c>
      <c r="B21" s="4" t="s">
        <v>575</v>
      </c>
      <c r="C21" s="10">
        <v>51</v>
      </c>
      <c r="D21" s="10">
        <v>74</v>
      </c>
      <c r="E21" s="8">
        <f t="shared" si="0"/>
        <v>61.432890213630678</v>
      </c>
      <c r="F21" s="1" t="s">
        <v>583</v>
      </c>
      <c r="G21" s="25" t="s">
        <v>976</v>
      </c>
      <c r="H21" s="14">
        <v>61</v>
      </c>
      <c r="I21" s="24">
        <v>42156.465277777781</v>
      </c>
    </row>
    <row r="22" spans="1:9" x14ac:dyDescent="0.2">
      <c r="A22" s="4" t="s">
        <v>962</v>
      </c>
      <c r="B22" s="4" t="s">
        <v>576</v>
      </c>
      <c r="C22" s="10">
        <v>111</v>
      </c>
      <c r="D22" s="10">
        <v>124</v>
      </c>
      <c r="E22" s="8">
        <f t="shared" si="0"/>
        <v>117.32007500849971</v>
      </c>
      <c r="F22" s="1" t="s">
        <v>583</v>
      </c>
      <c r="G22" s="25" t="s">
        <v>977</v>
      </c>
      <c r="H22" s="14">
        <v>117</v>
      </c>
      <c r="I22" s="24">
        <v>42156.458333333336</v>
      </c>
    </row>
    <row r="23" spans="1:9" x14ac:dyDescent="0.2">
      <c r="A23" s="4" t="s">
        <v>963</v>
      </c>
      <c r="B23" s="4" t="s">
        <v>577</v>
      </c>
      <c r="C23" s="10">
        <v>128</v>
      </c>
      <c r="D23" s="10">
        <v>140</v>
      </c>
      <c r="E23" s="8">
        <f t="shared" si="0"/>
        <v>133.86560424545209</v>
      </c>
      <c r="F23" s="1" t="s">
        <v>583</v>
      </c>
      <c r="G23" s="25" t="s">
        <v>723</v>
      </c>
      <c r="H23" s="14">
        <v>134</v>
      </c>
      <c r="I23" s="24">
        <v>42156.454861111109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44" priority="1" stopIfTrue="1" operator="between">
      <formula>235</formula>
      <formula>1000</formula>
    </cfRule>
    <cfRule type="cellIs" dxfId="343" priority="2" stopIfTrue="1" operator="greaterThan">
      <formula>999</formula>
    </cfRule>
    <cfRule type="cellIs" dxfId="34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978</v>
      </c>
      <c r="B2" s="4" t="s">
        <v>540</v>
      </c>
      <c r="C2" s="10">
        <v>157</v>
      </c>
      <c r="D2" s="10">
        <v>16</v>
      </c>
      <c r="E2" s="8">
        <f>GEOMEAN(C2:D2)</f>
        <v>50.119856344566671</v>
      </c>
      <c r="F2" s="1" t="s">
        <v>583</v>
      </c>
      <c r="G2" s="25" t="s">
        <v>1005</v>
      </c>
      <c r="H2" s="14">
        <v>50</v>
      </c>
      <c r="I2" s="24">
        <v>42157.27847222222</v>
      </c>
    </row>
    <row r="3" spans="1:9" x14ac:dyDescent="0.2">
      <c r="A3" s="4" t="s">
        <v>979</v>
      </c>
      <c r="B3" s="4" t="s">
        <v>541</v>
      </c>
      <c r="C3" s="10">
        <v>1553</v>
      </c>
      <c r="D3" s="10">
        <v>326</v>
      </c>
      <c r="E3" s="8">
        <f t="shared" ref="E3:E23" si="0">GEOMEAN(C3:D3)</f>
        <v>711.53214966015412</v>
      </c>
      <c r="F3" s="1" t="s">
        <v>583</v>
      </c>
      <c r="G3" s="25" t="s">
        <v>1006</v>
      </c>
      <c r="H3" s="14">
        <v>712</v>
      </c>
      <c r="I3" s="24">
        <v>42157.302777777775</v>
      </c>
    </row>
    <row r="4" spans="1:9" x14ac:dyDescent="0.2">
      <c r="A4" s="4" t="s">
        <v>980</v>
      </c>
      <c r="B4" s="4" t="s">
        <v>542</v>
      </c>
      <c r="C4" s="10">
        <v>291</v>
      </c>
      <c r="D4" s="10">
        <v>328</v>
      </c>
      <c r="E4" s="8">
        <f t="shared" si="0"/>
        <v>308.94659732711091</v>
      </c>
      <c r="F4" s="1" t="s">
        <v>583</v>
      </c>
      <c r="G4" s="25" t="s">
        <v>1007</v>
      </c>
      <c r="H4" s="14">
        <v>309</v>
      </c>
      <c r="I4" s="24">
        <v>42157.319444444445</v>
      </c>
    </row>
    <row r="5" spans="1:9" x14ac:dyDescent="0.2">
      <c r="A5" s="4" t="s">
        <v>981</v>
      </c>
      <c r="B5" s="4" t="s">
        <v>543</v>
      </c>
      <c r="C5" s="10">
        <v>166</v>
      </c>
      <c r="D5" s="10">
        <v>101</v>
      </c>
      <c r="E5" s="8">
        <f t="shared" si="0"/>
        <v>129.48358969382954</v>
      </c>
      <c r="F5" s="1" t="s">
        <v>583</v>
      </c>
      <c r="G5" s="25" t="s">
        <v>1008</v>
      </c>
      <c r="H5" s="14">
        <v>129</v>
      </c>
      <c r="I5" s="24">
        <v>42157.336805555555</v>
      </c>
    </row>
    <row r="6" spans="1:9" x14ac:dyDescent="0.2">
      <c r="A6" s="4" t="s">
        <v>982</v>
      </c>
      <c r="B6" s="4" t="s">
        <v>544</v>
      </c>
      <c r="C6" s="10">
        <v>50</v>
      </c>
      <c r="D6" s="10">
        <v>44</v>
      </c>
      <c r="E6" s="8">
        <f t="shared" si="0"/>
        <v>46.904157598234292</v>
      </c>
      <c r="F6" s="1" t="s">
        <v>583</v>
      </c>
      <c r="G6" s="25" t="s">
        <v>1009</v>
      </c>
      <c r="H6" s="14">
        <v>47</v>
      </c>
      <c r="I6" s="24">
        <v>42157.402777777781</v>
      </c>
    </row>
    <row r="7" spans="1:9" x14ac:dyDescent="0.2">
      <c r="A7" s="4" t="s">
        <v>983</v>
      </c>
      <c r="B7" s="4" t="s">
        <v>586</v>
      </c>
      <c r="C7" s="10">
        <v>12</v>
      </c>
      <c r="D7" s="10">
        <v>11</v>
      </c>
      <c r="E7" s="8">
        <f t="shared" si="0"/>
        <v>11.489125293076057</v>
      </c>
      <c r="F7" s="1" t="s">
        <v>583</v>
      </c>
      <c r="G7" s="25" t="s">
        <v>1010</v>
      </c>
      <c r="H7" s="14">
        <v>11</v>
      </c>
      <c r="I7" s="24">
        <v>42157.424305555556</v>
      </c>
    </row>
    <row r="8" spans="1:9" x14ac:dyDescent="0.2">
      <c r="A8" s="4" t="s">
        <v>984</v>
      </c>
      <c r="B8" s="4" t="s">
        <v>568</v>
      </c>
      <c r="C8" s="10">
        <v>23</v>
      </c>
      <c r="D8" s="10">
        <v>26</v>
      </c>
      <c r="E8" s="8">
        <f t="shared" si="0"/>
        <v>24.454038521274967</v>
      </c>
      <c r="F8" s="1" t="s">
        <v>583</v>
      </c>
      <c r="G8" s="25" t="s">
        <v>1011</v>
      </c>
      <c r="H8" s="14">
        <v>24</v>
      </c>
      <c r="I8" s="24">
        <v>42157.39166666667</v>
      </c>
    </row>
    <row r="9" spans="1:9" x14ac:dyDescent="0.2">
      <c r="A9" s="4" t="s">
        <v>985</v>
      </c>
      <c r="B9" s="4" t="s">
        <v>569</v>
      </c>
      <c r="C9" s="10">
        <v>20</v>
      </c>
      <c r="D9" s="10">
        <v>23</v>
      </c>
      <c r="E9" s="8">
        <f t="shared" si="0"/>
        <v>21.447610589527216</v>
      </c>
      <c r="F9" s="1" t="s">
        <v>583</v>
      </c>
      <c r="G9" s="25" t="s">
        <v>1002</v>
      </c>
      <c r="H9" s="14">
        <v>21</v>
      </c>
      <c r="I9" s="24">
        <v>42157.413888888892</v>
      </c>
    </row>
    <row r="10" spans="1:9" x14ac:dyDescent="0.2">
      <c r="A10" s="4" t="s">
        <v>986</v>
      </c>
      <c r="B10" s="13" t="s">
        <v>570</v>
      </c>
      <c r="C10" s="10">
        <v>27</v>
      </c>
      <c r="D10" s="10">
        <v>76</v>
      </c>
      <c r="E10" s="8">
        <f t="shared" si="0"/>
        <v>45.299006611624499</v>
      </c>
      <c r="F10" s="1" t="s">
        <v>583</v>
      </c>
      <c r="G10" s="25" t="s">
        <v>1003</v>
      </c>
      <c r="H10" s="14">
        <v>45</v>
      </c>
      <c r="I10" s="24">
        <v>42157.4375</v>
      </c>
    </row>
    <row r="11" spans="1:9" x14ac:dyDescent="0.2">
      <c r="A11" s="4" t="s">
        <v>987</v>
      </c>
      <c r="B11" s="22" t="s">
        <v>587</v>
      </c>
      <c r="C11" s="10">
        <v>6</v>
      </c>
      <c r="D11" s="10">
        <v>15</v>
      </c>
      <c r="E11" s="8">
        <f t="shared" si="0"/>
        <v>9.4868329805051381</v>
      </c>
      <c r="F11" s="1" t="s">
        <v>583</v>
      </c>
      <c r="G11" s="25" t="s">
        <v>1004</v>
      </c>
      <c r="H11" s="14">
        <v>9</v>
      </c>
      <c r="I11" s="24">
        <v>42157.455555555556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988</v>
      </c>
      <c r="B13" s="4" t="s">
        <v>571</v>
      </c>
      <c r="C13" s="10">
        <v>10</v>
      </c>
      <c r="D13" s="10">
        <v>16</v>
      </c>
      <c r="E13" s="8">
        <f t="shared" si="0"/>
        <v>12.649110640673518</v>
      </c>
      <c r="F13" s="1" t="s">
        <v>583</v>
      </c>
      <c r="G13" s="25" t="s">
        <v>1001</v>
      </c>
      <c r="H13" s="14">
        <v>13</v>
      </c>
      <c r="I13" s="24">
        <v>42157.474999999999</v>
      </c>
    </row>
    <row r="14" spans="1:9" x14ac:dyDescent="0.2">
      <c r="A14" s="4" t="s">
        <v>989</v>
      </c>
      <c r="B14" s="4" t="s">
        <v>539</v>
      </c>
      <c r="C14" s="10">
        <v>980</v>
      </c>
      <c r="D14" s="10">
        <v>649</v>
      </c>
      <c r="E14" s="8">
        <f t="shared" si="0"/>
        <v>797.50862064306239</v>
      </c>
      <c r="F14" s="1" t="s">
        <v>583</v>
      </c>
      <c r="G14" s="25" t="s">
        <v>1000</v>
      </c>
      <c r="H14" s="14">
        <v>798</v>
      </c>
      <c r="I14" s="24">
        <v>42157.339583333334</v>
      </c>
    </row>
    <row r="15" spans="1:9" x14ac:dyDescent="0.2">
      <c r="A15" s="4" t="s">
        <v>990</v>
      </c>
      <c r="B15" s="4" t="s">
        <v>572</v>
      </c>
      <c r="C15" s="10">
        <v>150</v>
      </c>
      <c r="D15" s="10">
        <v>64</v>
      </c>
      <c r="E15" s="8">
        <f t="shared" si="0"/>
        <v>97.979589711327122</v>
      </c>
      <c r="F15" s="1" t="s">
        <v>583</v>
      </c>
      <c r="G15" s="25" t="s">
        <v>999</v>
      </c>
      <c r="H15" s="14">
        <v>98</v>
      </c>
      <c r="I15" s="24">
        <v>42157.27847222222</v>
      </c>
    </row>
    <row r="16" spans="1:9" x14ac:dyDescent="0.2">
      <c r="A16" s="4" t="s">
        <v>991</v>
      </c>
      <c r="B16" s="4" t="s">
        <v>574</v>
      </c>
      <c r="C16" s="10">
        <v>66</v>
      </c>
      <c r="D16" s="10">
        <v>40</v>
      </c>
      <c r="E16" s="8">
        <f t="shared" si="0"/>
        <v>51.380930314660517</v>
      </c>
      <c r="F16" s="1" t="s">
        <v>583</v>
      </c>
      <c r="G16" s="25" t="s">
        <v>628</v>
      </c>
      <c r="H16" s="14">
        <v>51</v>
      </c>
      <c r="I16" s="24">
        <v>42157.322916666664</v>
      </c>
    </row>
    <row r="17" spans="1:9" x14ac:dyDescent="0.2">
      <c r="A17" s="4" t="s">
        <v>992</v>
      </c>
      <c r="B17" s="4" t="s">
        <v>588</v>
      </c>
      <c r="C17" s="10">
        <v>35</v>
      </c>
      <c r="D17" s="10">
        <v>29</v>
      </c>
      <c r="E17" s="8">
        <f t="shared" si="0"/>
        <v>31.859064644147981</v>
      </c>
      <c r="F17" s="1" t="s">
        <v>583</v>
      </c>
      <c r="G17" s="25" t="s">
        <v>697</v>
      </c>
      <c r="H17" s="14">
        <v>32</v>
      </c>
      <c r="I17" s="24">
        <v>42157.416666666664</v>
      </c>
    </row>
    <row r="18" spans="1:9" x14ac:dyDescent="0.2">
      <c r="A18" s="4" t="s">
        <v>993</v>
      </c>
      <c r="B18" s="4" t="s">
        <v>589</v>
      </c>
      <c r="C18" s="10">
        <v>29</v>
      </c>
      <c r="D18" s="10">
        <v>79</v>
      </c>
      <c r="E18" s="8">
        <f t="shared" si="0"/>
        <v>47.864391775097282</v>
      </c>
      <c r="F18" s="1" t="s">
        <v>583</v>
      </c>
      <c r="G18" s="25" t="s">
        <v>698</v>
      </c>
      <c r="H18" s="14">
        <v>48</v>
      </c>
      <c r="I18" s="24">
        <v>42157.427083333336</v>
      </c>
    </row>
    <row r="19" spans="1:9" x14ac:dyDescent="0.2">
      <c r="A19" s="4" t="s">
        <v>994</v>
      </c>
      <c r="B19" s="4" t="s">
        <v>590</v>
      </c>
      <c r="C19" s="10">
        <v>32</v>
      </c>
      <c r="D19" s="10">
        <v>23</v>
      </c>
      <c r="E19" s="8">
        <f t="shared" si="0"/>
        <v>27.129319932501073</v>
      </c>
      <c r="F19" s="1" t="s">
        <v>583</v>
      </c>
      <c r="G19" s="25" t="s">
        <v>631</v>
      </c>
      <c r="H19" s="14">
        <v>27</v>
      </c>
      <c r="I19" s="24">
        <v>42157.4375</v>
      </c>
    </row>
    <row r="20" spans="1:9" x14ac:dyDescent="0.2">
      <c r="A20" s="4" t="s">
        <v>995</v>
      </c>
      <c r="B20" s="4" t="s">
        <v>591</v>
      </c>
      <c r="C20" s="10">
        <v>16</v>
      </c>
      <c r="D20" s="10">
        <v>19</v>
      </c>
      <c r="E20" s="8">
        <f t="shared" si="0"/>
        <v>17.435595774162696</v>
      </c>
      <c r="F20" s="1" t="s">
        <v>583</v>
      </c>
      <c r="G20" s="25" t="s">
        <v>632</v>
      </c>
      <c r="H20" s="14">
        <v>17</v>
      </c>
      <c r="I20" s="24">
        <v>42157.440972222219</v>
      </c>
    </row>
    <row r="21" spans="1:9" x14ac:dyDescent="0.2">
      <c r="A21" s="4" t="s">
        <v>996</v>
      </c>
      <c r="B21" s="4" t="s">
        <v>575</v>
      </c>
      <c r="C21" s="10">
        <v>18</v>
      </c>
      <c r="D21" s="10">
        <v>30</v>
      </c>
      <c r="E21" s="8">
        <f t="shared" si="0"/>
        <v>23.2379000772445</v>
      </c>
      <c r="F21" s="1" t="s">
        <v>583</v>
      </c>
      <c r="G21" s="25" t="s">
        <v>723</v>
      </c>
      <c r="H21" s="14">
        <v>23</v>
      </c>
      <c r="I21" s="24">
        <v>42157.454861111109</v>
      </c>
    </row>
    <row r="22" spans="1:9" x14ac:dyDescent="0.2">
      <c r="A22" s="4" t="s">
        <v>997</v>
      </c>
      <c r="B22" s="4" t="s">
        <v>576</v>
      </c>
      <c r="C22" s="10">
        <v>19</v>
      </c>
      <c r="D22" s="10">
        <v>20</v>
      </c>
      <c r="E22" s="8">
        <f t="shared" si="0"/>
        <v>19.493588689617926</v>
      </c>
      <c r="F22" s="1" t="s">
        <v>583</v>
      </c>
      <c r="G22" s="25" t="s">
        <v>633</v>
      </c>
      <c r="H22" s="14">
        <v>19</v>
      </c>
      <c r="I22" s="24">
        <v>42157.451388888891</v>
      </c>
    </row>
    <row r="23" spans="1:9" x14ac:dyDescent="0.2">
      <c r="A23" s="4" t="s">
        <v>998</v>
      </c>
      <c r="B23" s="4" t="s">
        <v>577</v>
      </c>
      <c r="C23" s="10">
        <v>16</v>
      </c>
      <c r="D23" s="10">
        <v>55</v>
      </c>
      <c r="E23" s="8">
        <f t="shared" si="0"/>
        <v>29.664793948382652</v>
      </c>
      <c r="F23" s="1" t="s">
        <v>583</v>
      </c>
      <c r="G23" s="25" t="s">
        <v>634</v>
      </c>
      <c r="H23" s="14">
        <v>30</v>
      </c>
      <c r="I23" s="24">
        <v>42157.447916666664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41" priority="1" stopIfTrue="1" operator="between">
      <formula>235</formula>
      <formula>1000</formula>
    </cfRule>
    <cfRule type="cellIs" dxfId="340" priority="2" stopIfTrue="1" operator="greaterThan">
      <formula>999</formula>
    </cfRule>
    <cfRule type="cellIs" dxfId="33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1012</v>
      </c>
      <c r="B2" s="4" t="s">
        <v>540</v>
      </c>
      <c r="C2" s="10">
        <v>199</v>
      </c>
      <c r="D2" s="10">
        <v>127</v>
      </c>
      <c r="E2" s="8">
        <f>GEOMEAN(C2:D2)</f>
        <v>158.97484077677197</v>
      </c>
      <c r="F2" s="1" t="s">
        <v>583</v>
      </c>
      <c r="G2" s="25" t="s">
        <v>964</v>
      </c>
      <c r="H2" s="14">
        <v>159</v>
      </c>
      <c r="I2" s="24">
        <v>42158.277777777781</v>
      </c>
    </row>
    <row r="3" spans="1:9" x14ac:dyDescent="0.2">
      <c r="A3" s="4" t="s">
        <v>1013</v>
      </c>
      <c r="B3" s="4" t="s">
        <v>541</v>
      </c>
      <c r="C3" s="10">
        <v>32</v>
      </c>
      <c r="D3" s="10">
        <v>32</v>
      </c>
      <c r="E3" s="8">
        <f t="shared" ref="E3:E23" si="0">GEOMEAN(C3:D3)</f>
        <v>32</v>
      </c>
      <c r="F3" s="1" t="s">
        <v>583</v>
      </c>
      <c r="G3" s="25" t="s">
        <v>1033</v>
      </c>
      <c r="H3" s="14">
        <v>32</v>
      </c>
      <c r="I3" s="24">
        <v>42158.298611111109</v>
      </c>
    </row>
    <row r="4" spans="1:9" x14ac:dyDescent="0.2">
      <c r="A4" s="4" t="s">
        <v>1014</v>
      </c>
      <c r="B4" s="4" t="s">
        <v>542</v>
      </c>
      <c r="C4" s="10">
        <v>116</v>
      </c>
      <c r="D4" s="10">
        <v>63</v>
      </c>
      <c r="E4" s="8">
        <f t="shared" si="0"/>
        <v>85.486841092650039</v>
      </c>
      <c r="F4" s="1" t="s">
        <v>583</v>
      </c>
      <c r="G4" s="25" t="s">
        <v>1034</v>
      </c>
      <c r="H4" s="14">
        <v>85</v>
      </c>
      <c r="I4" s="24">
        <v>42158.313888888886</v>
      </c>
    </row>
    <row r="5" spans="1:9" x14ac:dyDescent="0.2">
      <c r="A5" s="4" t="s">
        <v>1015</v>
      </c>
      <c r="B5" s="4" t="s">
        <v>543</v>
      </c>
      <c r="C5" s="10">
        <v>411</v>
      </c>
      <c r="D5" s="10">
        <v>276</v>
      </c>
      <c r="E5" s="8">
        <f t="shared" si="0"/>
        <v>336.80261281646852</v>
      </c>
      <c r="F5" s="1" t="s">
        <v>583</v>
      </c>
      <c r="G5" s="25" t="s">
        <v>967</v>
      </c>
      <c r="H5" s="14">
        <v>337</v>
      </c>
      <c r="I5" s="24">
        <v>42158.333333333336</v>
      </c>
    </row>
    <row r="6" spans="1:9" x14ac:dyDescent="0.2">
      <c r="A6" s="4" t="s">
        <v>1016</v>
      </c>
      <c r="B6" s="4" t="s">
        <v>544</v>
      </c>
      <c r="C6" s="10">
        <v>91</v>
      </c>
      <c r="D6" s="10">
        <v>128</v>
      </c>
      <c r="E6" s="8">
        <f t="shared" si="0"/>
        <v>107.92590050585633</v>
      </c>
      <c r="F6" s="1" t="s">
        <v>583</v>
      </c>
      <c r="G6" s="25" t="s">
        <v>1035</v>
      </c>
      <c r="H6" s="14">
        <v>108</v>
      </c>
      <c r="I6" s="24">
        <v>42158.408333333333</v>
      </c>
    </row>
    <row r="7" spans="1:9" x14ac:dyDescent="0.2">
      <c r="A7" s="4" t="s">
        <v>1017</v>
      </c>
      <c r="B7" s="4" t="s">
        <v>586</v>
      </c>
      <c r="C7" s="10">
        <v>11</v>
      </c>
      <c r="D7" s="10">
        <v>16</v>
      </c>
      <c r="E7" s="8">
        <f t="shared" si="0"/>
        <v>13.266499161421599</v>
      </c>
      <c r="F7" s="1" t="s">
        <v>583</v>
      </c>
      <c r="G7" s="25" t="s">
        <v>630</v>
      </c>
      <c r="H7" s="14">
        <v>13</v>
      </c>
      <c r="I7" s="24">
        <v>42158.430555555555</v>
      </c>
    </row>
    <row r="8" spans="1:9" x14ac:dyDescent="0.2">
      <c r="A8" s="4" t="s">
        <v>1018</v>
      </c>
      <c r="B8" s="4" t="s">
        <v>568</v>
      </c>
      <c r="C8" s="10">
        <v>19</v>
      </c>
      <c r="D8" s="10">
        <v>24</v>
      </c>
      <c r="E8" s="8">
        <f t="shared" si="0"/>
        <v>21.354156504062622</v>
      </c>
      <c r="F8" s="1" t="s">
        <v>583</v>
      </c>
      <c r="G8" s="25" t="s">
        <v>626</v>
      </c>
      <c r="H8" s="14">
        <v>21</v>
      </c>
      <c r="I8" s="24">
        <v>42158.395833333336</v>
      </c>
    </row>
    <row r="9" spans="1:9" x14ac:dyDescent="0.2">
      <c r="A9" s="4" t="s">
        <v>1019</v>
      </c>
      <c r="B9" s="4" t="s">
        <v>569</v>
      </c>
      <c r="C9" s="10">
        <v>194</v>
      </c>
      <c r="D9" s="10">
        <v>155</v>
      </c>
      <c r="E9" s="8">
        <f t="shared" si="0"/>
        <v>173.40703561274555</v>
      </c>
      <c r="F9" s="1" t="s">
        <v>583</v>
      </c>
      <c r="G9" s="25" t="s">
        <v>1002</v>
      </c>
      <c r="H9" s="14">
        <v>173</v>
      </c>
      <c r="I9" s="24">
        <v>42158.413888888892</v>
      </c>
    </row>
    <row r="10" spans="1:9" x14ac:dyDescent="0.2">
      <c r="A10" s="4" t="s">
        <v>1020</v>
      </c>
      <c r="B10" s="13" t="s">
        <v>570</v>
      </c>
      <c r="C10" s="10">
        <v>15</v>
      </c>
      <c r="D10" s="10">
        <v>44</v>
      </c>
      <c r="E10" s="8">
        <f t="shared" si="0"/>
        <v>25.690465157330259</v>
      </c>
      <c r="F10" s="1" t="s">
        <v>583</v>
      </c>
      <c r="G10" s="25" t="s">
        <v>1036</v>
      </c>
      <c r="H10" s="14">
        <v>26</v>
      </c>
      <c r="I10" s="24">
        <v>42158.44027777778</v>
      </c>
    </row>
    <row r="11" spans="1:9" x14ac:dyDescent="0.2">
      <c r="A11" s="4" t="s">
        <v>1021</v>
      </c>
      <c r="B11" s="22" t="s">
        <v>587</v>
      </c>
      <c r="C11" s="10">
        <v>3</v>
      </c>
      <c r="D11" s="10">
        <v>2</v>
      </c>
      <c r="E11" s="8">
        <f t="shared" si="0"/>
        <v>2.4494897427831779</v>
      </c>
      <c r="F11" s="1" t="s">
        <v>583</v>
      </c>
      <c r="G11" s="25" t="s">
        <v>1037</v>
      </c>
      <c r="H11" s="14">
        <v>2</v>
      </c>
      <c r="I11" s="24">
        <v>42158.463888888888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1022</v>
      </c>
      <c r="B13" s="4" t="s">
        <v>571</v>
      </c>
      <c r="C13" s="10">
        <v>12</v>
      </c>
      <c r="D13" s="10">
        <v>12</v>
      </c>
      <c r="E13" s="8">
        <f t="shared" si="0"/>
        <v>12</v>
      </c>
      <c r="F13" s="1" t="s">
        <v>583</v>
      </c>
      <c r="G13" s="25" t="s">
        <v>1038</v>
      </c>
      <c r="H13" s="14">
        <v>12</v>
      </c>
      <c r="I13" s="24">
        <v>42158.476388888892</v>
      </c>
    </row>
    <row r="14" spans="1:9" x14ac:dyDescent="0.2">
      <c r="A14" s="4" t="s">
        <v>1023</v>
      </c>
      <c r="B14" s="4" t="s">
        <v>539</v>
      </c>
      <c r="C14" s="10">
        <v>81</v>
      </c>
      <c r="D14" s="10">
        <v>41</v>
      </c>
      <c r="E14" s="8">
        <f t="shared" si="0"/>
        <v>57.628118136895644</v>
      </c>
      <c r="F14" s="1" t="s">
        <v>583</v>
      </c>
      <c r="G14" s="25" t="s">
        <v>1039</v>
      </c>
      <c r="H14" s="14">
        <v>58</v>
      </c>
      <c r="I14" s="24">
        <v>42158.337500000001</v>
      </c>
    </row>
    <row r="15" spans="1:9" x14ac:dyDescent="0.2">
      <c r="A15" s="4" t="s">
        <v>1024</v>
      </c>
      <c r="B15" s="4" t="s">
        <v>572</v>
      </c>
      <c r="C15" s="10">
        <v>17</v>
      </c>
      <c r="D15" s="10">
        <v>13</v>
      </c>
      <c r="E15" s="8">
        <f t="shared" si="0"/>
        <v>14.866068747318506</v>
      </c>
      <c r="F15" s="1" t="s">
        <v>583</v>
      </c>
      <c r="G15" s="25" t="s">
        <v>999</v>
      </c>
      <c r="H15" s="14">
        <v>15</v>
      </c>
      <c r="I15" s="24">
        <v>42158.322916666664</v>
      </c>
    </row>
    <row r="16" spans="1:9" x14ac:dyDescent="0.2">
      <c r="A16" s="4" t="s">
        <v>1025</v>
      </c>
      <c r="B16" s="4" t="s">
        <v>574</v>
      </c>
      <c r="C16" s="10">
        <v>6</v>
      </c>
      <c r="D16" s="10">
        <v>19</v>
      </c>
      <c r="E16" s="8">
        <f t="shared" si="0"/>
        <v>10.677078252031311</v>
      </c>
      <c r="F16" s="1" t="s">
        <v>583</v>
      </c>
      <c r="G16" s="25" t="s">
        <v>628</v>
      </c>
      <c r="H16" s="14">
        <v>11</v>
      </c>
      <c r="I16" s="24">
        <v>42158.40625</v>
      </c>
    </row>
    <row r="17" spans="1:9" x14ac:dyDescent="0.2">
      <c r="A17" s="4" t="s">
        <v>1026</v>
      </c>
      <c r="B17" s="4" t="s">
        <v>588</v>
      </c>
      <c r="C17" s="10">
        <v>6</v>
      </c>
      <c r="D17" s="10">
        <v>5</v>
      </c>
      <c r="E17" s="8">
        <f t="shared" si="0"/>
        <v>5.4772255750516612</v>
      </c>
      <c r="F17" s="1" t="s">
        <v>583</v>
      </c>
      <c r="G17" s="25" t="s">
        <v>697</v>
      </c>
      <c r="H17" s="14">
        <v>5</v>
      </c>
      <c r="I17" s="24">
        <v>42158.416666666664</v>
      </c>
    </row>
    <row r="18" spans="1:9" x14ac:dyDescent="0.2">
      <c r="A18" s="4" t="s">
        <v>1027</v>
      </c>
      <c r="B18" s="4" t="s">
        <v>589</v>
      </c>
      <c r="C18" s="10">
        <v>3</v>
      </c>
      <c r="D18" s="10">
        <v>1</v>
      </c>
      <c r="E18" s="8">
        <f t="shared" si="0"/>
        <v>1.7320508075688774</v>
      </c>
      <c r="F18" s="1" t="s">
        <v>583</v>
      </c>
      <c r="G18" s="25" t="s">
        <v>630</v>
      </c>
      <c r="H18" s="14">
        <v>2</v>
      </c>
      <c r="I18" s="24">
        <v>42158.430555555555</v>
      </c>
    </row>
    <row r="19" spans="1:9" x14ac:dyDescent="0.2">
      <c r="A19" s="4" t="s">
        <v>1028</v>
      </c>
      <c r="B19" s="4" t="s">
        <v>590</v>
      </c>
      <c r="C19" s="10">
        <v>4</v>
      </c>
      <c r="D19" s="10">
        <v>5</v>
      </c>
      <c r="E19" s="8">
        <f t="shared" si="0"/>
        <v>4.4721359549995796</v>
      </c>
      <c r="F19" s="1" t="s">
        <v>583</v>
      </c>
      <c r="G19" s="25" t="s">
        <v>631</v>
      </c>
      <c r="H19" s="14">
        <v>4</v>
      </c>
      <c r="I19" s="24">
        <v>42158.4375</v>
      </c>
    </row>
    <row r="20" spans="1:9" x14ac:dyDescent="0.2">
      <c r="A20" s="4" t="s">
        <v>1029</v>
      </c>
      <c r="B20" s="4" t="s">
        <v>591</v>
      </c>
      <c r="C20" s="10">
        <v>3</v>
      </c>
      <c r="D20" s="10">
        <v>2</v>
      </c>
      <c r="E20" s="8">
        <f t="shared" si="0"/>
        <v>2.4494897427831779</v>
      </c>
      <c r="F20" s="1" t="s">
        <v>583</v>
      </c>
      <c r="G20" s="25" t="s">
        <v>635</v>
      </c>
      <c r="H20" s="14">
        <v>2</v>
      </c>
      <c r="I20" s="24">
        <v>42158.444444444445</v>
      </c>
    </row>
    <row r="21" spans="1:9" x14ac:dyDescent="0.2">
      <c r="A21" s="4" t="s">
        <v>1030</v>
      </c>
      <c r="B21" s="4" t="s">
        <v>575</v>
      </c>
      <c r="C21" s="10">
        <v>5</v>
      </c>
      <c r="D21" s="10">
        <v>13</v>
      </c>
      <c r="E21" s="8">
        <f t="shared" si="0"/>
        <v>8.0622577482985491</v>
      </c>
      <c r="F21" s="1" t="s">
        <v>583</v>
      </c>
      <c r="G21" s="25" t="s">
        <v>723</v>
      </c>
      <c r="H21" s="14">
        <v>8</v>
      </c>
      <c r="I21" s="24">
        <v>42158.454861111109</v>
      </c>
    </row>
    <row r="22" spans="1:9" x14ac:dyDescent="0.2">
      <c r="A22" s="4" t="s">
        <v>1031</v>
      </c>
      <c r="B22" s="4" t="s">
        <v>576</v>
      </c>
      <c r="C22" s="10">
        <v>4</v>
      </c>
      <c r="D22" s="10">
        <v>5</v>
      </c>
      <c r="E22" s="8">
        <f t="shared" si="0"/>
        <v>4.4721359549995796</v>
      </c>
      <c r="F22" s="1" t="s">
        <v>583</v>
      </c>
      <c r="G22" s="25" t="s">
        <v>633</v>
      </c>
      <c r="H22" s="14">
        <v>4</v>
      </c>
      <c r="I22" s="24">
        <v>42158.451388888891</v>
      </c>
    </row>
    <row r="23" spans="1:9" x14ac:dyDescent="0.2">
      <c r="A23" s="4" t="s">
        <v>1032</v>
      </c>
      <c r="B23" s="4" t="s">
        <v>577</v>
      </c>
      <c r="C23" s="10">
        <v>3</v>
      </c>
      <c r="D23" s="10">
        <v>2</v>
      </c>
      <c r="E23" s="8">
        <f t="shared" si="0"/>
        <v>2.4494897427831779</v>
      </c>
      <c r="F23" s="1" t="s">
        <v>583</v>
      </c>
      <c r="G23" s="25" t="s">
        <v>634</v>
      </c>
      <c r="H23" s="14">
        <v>2</v>
      </c>
      <c r="I23" s="24">
        <v>42158.447916666664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38" priority="1" stopIfTrue="1" operator="between">
      <formula>235</formula>
      <formula>1000</formula>
    </cfRule>
    <cfRule type="cellIs" dxfId="337" priority="2" stopIfTrue="1" operator="greaterThan">
      <formula>999</formula>
    </cfRule>
    <cfRule type="cellIs" dxfId="33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36"/>
  <sheetViews>
    <sheetView topLeftCell="B1" workbookViewId="0">
      <selection activeCell="I25" sqref="I2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1040</v>
      </c>
      <c r="B2" s="4" t="s">
        <v>540</v>
      </c>
      <c r="C2" s="10">
        <v>4</v>
      </c>
      <c r="D2" s="10">
        <v>365</v>
      </c>
      <c r="E2" s="8">
        <f>GEOMEAN(C2:D2)</f>
        <v>38.209946349085598</v>
      </c>
      <c r="F2" s="1" t="s">
        <v>583</v>
      </c>
      <c r="G2" s="25" t="s">
        <v>1061</v>
      </c>
      <c r="H2" s="14">
        <v>38</v>
      </c>
      <c r="I2" s="24">
        <v>42159.284722222219</v>
      </c>
    </row>
    <row r="3" spans="1:9" x14ac:dyDescent="0.2">
      <c r="A3" s="4" t="s">
        <v>1055</v>
      </c>
      <c r="B3" s="4" t="s">
        <v>541</v>
      </c>
      <c r="C3" s="10">
        <v>40</v>
      </c>
      <c r="D3" s="10">
        <v>980</v>
      </c>
      <c r="E3" s="8">
        <f t="shared" ref="E3:E23" si="0">GEOMEAN(C3:D3)</f>
        <v>197.98989873223331</v>
      </c>
      <c r="F3" s="1" t="s">
        <v>583</v>
      </c>
      <c r="G3" s="25" t="s">
        <v>1062</v>
      </c>
      <c r="H3" s="14">
        <v>198</v>
      </c>
      <c r="I3" s="24">
        <v>42159.300694444442</v>
      </c>
    </row>
    <row r="4" spans="1:9" x14ac:dyDescent="0.2">
      <c r="A4" s="4" t="s">
        <v>1056</v>
      </c>
      <c r="B4" s="4" t="s">
        <v>542</v>
      </c>
      <c r="C4" s="10">
        <v>727</v>
      </c>
      <c r="D4" s="10">
        <v>59</v>
      </c>
      <c r="E4" s="8">
        <f t="shared" si="0"/>
        <v>207.10625292346921</v>
      </c>
      <c r="F4" s="1" t="s">
        <v>583</v>
      </c>
      <c r="G4" s="25" t="s">
        <v>966</v>
      </c>
      <c r="H4" s="14">
        <v>207</v>
      </c>
      <c r="I4" s="24">
        <v>42159.3125</v>
      </c>
    </row>
    <row r="5" spans="1:9" x14ac:dyDescent="0.2">
      <c r="A5" s="4" t="s">
        <v>1057</v>
      </c>
      <c r="B5" s="4" t="s">
        <v>543</v>
      </c>
      <c r="C5" s="10">
        <v>14</v>
      </c>
      <c r="D5" s="10">
        <v>3</v>
      </c>
      <c r="E5" s="8">
        <f t="shared" si="0"/>
        <v>6.4807406984078604</v>
      </c>
      <c r="F5" s="1" t="s">
        <v>583</v>
      </c>
      <c r="G5" s="25" t="s">
        <v>1063</v>
      </c>
      <c r="H5" s="14">
        <v>6</v>
      </c>
      <c r="I5" s="24">
        <v>42159.333333333336</v>
      </c>
    </row>
    <row r="6" spans="1:9" x14ac:dyDescent="0.2">
      <c r="A6" s="4" t="s">
        <v>1058</v>
      </c>
      <c r="B6" s="4" t="s">
        <v>544</v>
      </c>
      <c r="C6" s="10">
        <v>2</v>
      </c>
      <c r="D6" s="10">
        <v>2</v>
      </c>
      <c r="E6" s="8">
        <f t="shared" si="0"/>
        <v>2</v>
      </c>
      <c r="F6" s="1" t="s">
        <v>583</v>
      </c>
      <c r="G6" s="25" t="s">
        <v>1064</v>
      </c>
      <c r="H6" s="14">
        <v>2</v>
      </c>
      <c r="I6" s="24">
        <v>42159.410416666666</v>
      </c>
    </row>
    <row r="7" spans="1:9" x14ac:dyDescent="0.2">
      <c r="A7" s="4" t="s">
        <v>1059</v>
      </c>
      <c r="B7" s="4" t="s">
        <v>586</v>
      </c>
      <c r="C7" s="10">
        <v>1</v>
      </c>
      <c r="D7" s="10">
        <v>12</v>
      </c>
      <c r="E7" s="8">
        <f t="shared" si="0"/>
        <v>3.4641016151377548</v>
      </c>
      <c r="F7" s="1" t="s">
        <v>583</v>
      </c>
      <c r="G7" s="25" t="s">
        <v>1065</v>
      </c>
      <c r="H7" s="14">
        <v>3</v>
      </c>
      <c r="I7" s="24">
        <v>42159.4375</v>
      </c>
    </row>
    <row r="8" spans="1:9" x14ac:dyDescent="0.2">
      <c r="A8" s="4" t="s">
        <v>1060</v>
      </c>
      <c r="B8" s="4" t="s">
        <v>568</v>
      </c>
      <c r="C8" s="10">
        <v>12</v>
      </c>
      <c r="D8" s="10">
        <v>19</v>
      </c>
      <c r="E8" s="8">
        <f t="shared" si="0"/>
        <v>15.0996688705415</v>
      </c>
      <c r="F8" s="1" t="s">
        <v>583</v>
      </c>
      <c r="G8" s="25" t="s">
        <v>1066</v>
      </c>
      <c r="H8" s="14">
        <v>15</v>
      </c>
      <c r="I8" s="24">
        <v>42159.397222222222</v>
      </c>
    </row>
    <row r="9" spans="1:9" x14ac:dyDescent="0.2">
      <c r="A9" s="4" t="s">
        <v>1041</v>
      </c>
      <c r="B9" s="4" t="s">
        <v>569</v>
      </c>
      <c r="C9" s="10">
        <v>23</v>
      </c>
      <c r="D9" s="10">
        <v>15</v>
      </c>
      <c r="E9" s="8">
        <f t="shared" si="0"/>
        <v>18.574175621006709</v>
      </c>
      <c r="F9" s="1" t="s">
        <v>583</v>
      </c>
      <c r="G9" s="25" t="s">
        <v>697</v>
      </c>
      <c r="H9" s="14">
        <v>19</v>
      </c>
      <c r="I9" s="24">
        <v>42159.416666666664</v>
      </c>
    </row>
    <row r="10" spans="1:9" x14ac:dyDescent="0.2">
      <c r="A10" s="4" t="s">
        <v>1042</v>
      </c>
      <c r="B10" s="13" t="s">
        <v>570</v>
      </c>
      <c r="C10" s="10">
        <v>25</v>
      </c>
      <c r="D10" s="10">
        <v>107</v>
      </c>
      <c r="E10" s="8">
        <f t="shared" si="0"/>
        <v>51.720402163943</v>
      </c>
      <c r="F10" s="1" t="s">
        <v>583</v>
      </c>
      <c r="G10" s="25" t="s">
        <v>1067</v>
      </c>
      <c r="H10" s="14">
        <v>52</v>
      </c>
      <c r="I10" s="24">
        <v>42159.440972222219</v>
      </c>
    </row>
    <row r="11" spans="1:9" x14ac:dyDescent="0.2">
      <c r="A11" s="4" t="s">
        <v>1043</v>
      </c>
      <c r="B11" s="22" t="s">
        <v>587</v>
      </c>
      <c r="C11" s="10">
        <v>7</v>
      </c>
      <c r="D11" s="10">
        <v>9</v>
      </c>
      <c r="E11" s="8">
        <f t="shared" si="0"/>
        <v>7.9372539331937713</v>
      </c>
      <c r="F11" s="1" t="s">
        <v>583</v>
      </c>
      <c r="G11" s="25" t="s">
        <v>1068</v>
      </c>
      <c r="H11" s="14">
        <v>8</v>
      </c>
      <c r="I11" s="24">
        <v>42159.456944444442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1044</v>
      </c>
      <c r="B13" s="4" t="s">
        <v>571</v>
      </c>
      <c r="C13" s="10">
        <v>17</v>
      </c>
      <c r="D13" s="10">
        <v>20</v>
      </c>
      <c r="E13" s="8">
        <f t="shared" si="0"/>
        <v>18.439088914585774</v>
      </c>
      <c r="F13" s="1" t="s">
        <v>583</v>
      </c>
      <c r="G13" s="25" t="s">
        <v>1069</v>
      </c>
      <c r="H13" s="14">
        <v>18</v>
      </c>
      <c r="I13" s="24">
        <v>42159.470833333333</v>
      </c>
    </row>
    <row r="14" spans="1:9" x14ac:dyDescent="0.2">
      <c r="A14" s="4" t="s">
        <v>1045</v>
      </c>
      <c r="B14" s="4" t="s">
        <v>539</v>
      </c>
      <c r="C14" s="10">
        <v>26</v>
      </c>
      <c r="D14" s="10">
        <v>199</v>
      </c>
      <c r="E14" s="8">
        <f t="shared" si="0"/>
        <v>71.930522033417773</v>
      </c>
      <c r="F14" s="1" t="s">
        <v>583</v>
      </c>
      <c r="G14" s="25" t="s">
        <v>1070</v>
      </c>
      <c r="H14" s="14">
        <v>72</v>
      </c>
      <c r="I14" s="24">
        <v>42159.341666666667</v>
      </c>
    </row>
    <row r="15" spans="1:9" x14ac:dyDescent="0.2">
      <c r="A15" s="4" t="s">
        <v>1046</v>
      </c>
      <c r="B15" s="4" t="s">
        <v>572</v>
      </c>
      <c r="C15" s="10">
        <v>6</v>
      </c>
      <c r="D15" s="10">
        <v>56</v>
      </c>
      <c r="E15" s="8">
        <f t="shared" si="0"/>
        <v>18.330302779823359</v>
      </c>
      <c r="F15" s="1" t="s">
        <v>583</v>
      </c>
      <c r="G15" s="25" t="s">
        <v>617</v>
      </c>
      <c r="H15" s="14">
        <v>18</v>
      </c>
      <c r="I15" s="24">
        <v>42159.326388888891</v>
      </c>
    </row>
    <row r="16" spans="1:9" x14ac:dyDescent="0.2">
      <c r="A16" s="4" t="s">
        <v>1047</v>
      </c>
      <c r="B16" s="4" t="s">
        <v>574</v>
      </c>
      <c r="C16" s="10">
        <v>11</v>
      </c>
      <c r="D16" s="10">
        <v>13</v>
      </c>
      <c r="E16" s="8">
        <f t="shared" si="0"/>
        <v>11.958260743101398</v>
      </c>
      <c r="F16" s="1" t="s">
        <v>583</v>
      </c>
      <c r="G16" s="25" t="s">
        <v>628</v>
      </c>
      <c r="H16" s="14">
        <v>12</v>
      </c>
      <c r="I16" s="24">
        <v>42159.40625</v>
      </c>
    </row>
    <row r="17" spans="1:9" x14ac:dyDescent="0.2">
      <c r="A17" s="4" t="s">
        <v>1048</v>
      </c>
      <c r="B17" s="4" t="s">
        <v>588</v>
      </c>
      <c r="C17" s="10">
        <v>4</v>
      </c>
      <c r="D17" s="10">
        <v>1</v>
      </c>
      <c r="E17" s="8">
        <f t="shared" si="0"/>
        <v>2</v>
      </c>
      <c r="F17" s="1" t="s">
        <v>583</v>
      </c>
      <c r="G17" s="25" t="s">
        <v>697</v>
      </c>
      <c r="H17" s="14">
        <v>2</v>
      </c>
      <c r="I17" s="24">
        <v>42159.416666666664</v>
      </c>
    </row>
    <row r="18" spans="1:9" x14ac:dyDescent="0.2">
      <c r="A18" s="4" t="s">
        <v>1049</v>
      </c>
      <c r="B18" s="4" t="s">
        <v>589</v>
      </c>
      <c r="C18" s="10">
        <v>15</v>
      </c>
      <c r="D18" s="10">
        <v>16</v>
      </c>
      <c r="E18" s="8">
        <f t="shared" si="0"/>
        <v>15.491933384829668</v>
      </c>
      <c r="F18" s="1" t="s">
        <v>583</v>
      </c>
      <c r="G18" s="25" t="s">
        <v>630</v>
      </c>
      <c r="H18" s="14">
        <v>15</v>
      </c>
      <c r="I18" s="24">
        <v>42159.430555555555</v>
      </c>
    </row>
    <row r="19" spans="1:9" x14ac:dyDescent="0.2">
      <c r="A19" s="4" t="s">
        <v>1050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631</v>
      </c>
      <c r="H19" s="14">
        <v>1</v>
      </c>
      <c r="I19" s="24">
        <v>42159.4375</v>
      </c>
    </row>
    <row r="20" spans="1:9" x14ac:dyDescent="0.2">
      <c r="A20" s="4" t="s">
        <v>1051</v>
      </c>
      <c r="B20" s="4" t="s">
        <v>591</v>
      </c>
      <c r="C20" s="10">
        <v>3</v>
      </c>
      <c r="D20" s="10">
        <v>4</v>
      </c>
      <c r="E20" s="8">
        <f t="shared" si="0"/>
        <v>3.4641016151377548</v>
      </c>
      <c r="F20" s="1" t="s">
        <v>583</v>
      </c>
      <c r="G20" s="25" t="s">
        <v>635</v>
      </c>
      <c r="H20" s="14">
        <v>3</v>
      </c>
      <c r="I20" s="24">
        <v>42159.444444444445</v>
      </c>
    </row>
    <row r="21" spans="1:9" x14ac:dyDescent="0.2">
      <c r="A21" s="4" t="s">
        <v>1052</v>
      </c>
      <c r="B21" s="4" t="s">
        <v>575</v>
      </c>
      <c r="C21" s="10">
        <v>11</v>
      </c>
      <c r="D21" s="10">
        <v>1</v>
      </c>
      <c r="E21" s="8">
        <f t="shared" si="0"/>
        <v>3.3166247903553998</v>
      </c>
      <c r="F21" s="1" t="s">
        <v>583</v>
      </c>
      <c r="G21" s="25" t="s">
        <v>723</v>
      </c>
      <c r="H21" s="14">
        <v>3</v>
      </c>
      <c r="I21" s="24">
        <v>42159.454861111109</v>
      </c>
    </row>
    <row r="22" spans="1:9" x14ac:dyDescent="0.2">
      <c r="A22" s="4" t="s">
        <v>1053</v>
      </c>
      <c r="B22" s="4" t="s">
        <v>576</v>
      </c>
      <c r="C22" s="10">
        <v>2</v>
      </c>
      <c r="D22" s="10">
        <v>1</v>
      </c>
      <c r="E22" s="8">
        <f t="shared" si="0"/>
        <v>1.4142135623730949</v>
      </c>
      <c r="F22" s="1" t="s">
        <v>583</v>
      </c>
      <c r="G22" s="25" t="s">
        <v>633</v>
      </c>
      <c r="H22" s="14">
        <v>1</v>
      </c>
      <c r="I22" s="24">
        <v>42159.451388888891</v>
      </c>
    </row>
    <row r="23" spans="1:9" x14ac:dyDescent="0.2">
      <c r="A23" s="4" t="s">
        <v>1054</v>
      </c>
      <c r="B23" s="4" t="s">
        <v>577</v>
      </c>
      <c r="C23" s="10">
        <v>2</v>
      </c>
      <c r="D23" s="10">
        <v>2</v>
      </c>
      <c r="E23" s="8">
        <f t="shared" si="0"/>
        <v>2</v>
      </c>
      <c r="F23" s="1" t="s">
        <v>583</v>
      </c>
      <c r="G23" s="25" t="s">
        <v>634</v>
      </c>
      <c r="H23" s="14">
        <v>2</v>
      </c>
      <c r="I23" s="24">
        <v>42159.447916666664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35" priority="1" stopIfTrue="1" operator="between">
      <formula>235</formula>
      <formula>1000</formula>
    </cfRule>
    <cfRule type="cellIs" dxfId="334" priority="2" stopIfTrue="1" operator="greaterThan">
      <formula>999</formula>
    </cfRule>
    <cfRule type="cellIs" dxfId="33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86" priority="1" stopIfTrue="1" operator="between">
      <formula>235</formula>
      <formula>1000</formula>
    </cfRule>
    <cfRule type="cellIs" dxfId="385" priority="2" stopIfTrue="1" operator="greaterThan">
      <formula>999</formula>
    </cfRule>
    <cfRule type="cellIs" dxfId="38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1071</v>
      </c>
      <c r="B2" s="4" t="s">
        <v>540</v>
      </c>
      <c r="C2" s="10">
        <v>228</v>
      </c>
      <c r="D2" s="10">
        <v>410</v>
      </c>
      <c r="E2" s="8">
        <f>GEOMEAN(C2:D2)</f>
        <v>305.74499178236755</v>
      </c>
      <c r="F2" s="1" t="s">
        <v>583</v>
      </c>
      <c r="G2" s="25" t="s">
        <v>1092</v>
      </c>
      <c r="H2" s="14">
        <v>306</v>
      </c>
      <c r="I2" s="24">
        <v>42160.284722222219</v>
      </c>
    </row>
    <row r="3" spans="1:9" x14ac:dyDescent="0.2">
      <c r="A3" s="4" t="s">
        <v>1072</v>
      </c>
      <c r="B3" s="4" t="s">
        <v>541</v>
      </c>
      <c r="C3" s="10">
        <v>1733</v>
      </c>
      <c r="D3" s="10">
        <v>1986</v>
      </c>
      <c r="E3" s="8">
        <f t="shared" ref="E3:E23" si="0">GEOMEAN(C3:D3)</f>
        <v>1855.1921733340728</v>
      </c>
      <c r="F3" s="1" t="s">
        <v>583</v>
      </c>
      <c r="G3" s="25" t="s">
        <v>1093</v>
      </c>
      <c r="H3" s="14">
        <v>1855</v>
      </c>
      <c r="I3" s="24">
        <v>42160.302083333336</v>
      </c>
    </row>
    <row r="4" spans="1:9" x14ac:dyDescent="0.2">
      <c r="A4" s="4" t="s">
        <v>1073</v>
      </c>
      <c r="B4" s="4" t="s">
        <v>542</v>
      </c>
      <c r="C4" s="10">
        <v>517</v>
      </c>
      <c r="D4" s="10">
        <v>461</v>
      </c>
      <c r="E4" s="8">
        <f t="shared" si="0"/>
        <v>488.19770585286449</v>
      </c>
      <c r="F4" s="1" t="s">
        <v>583</v>
      </c>
      <c r="G4" s="25" t="s">
        <v>967</v>
      </c>
      <c r="H4" s="14">
        <v>488</v>
      </c>
      <c r="I4" s="24">
        <v>42160.333333333336</v>
      </c>
    </row>
    <row r="5" spans="1:9" x14ac:dyDescent="0.2">
      <c r="A5" s="4" t="s">
        <v>1074</v>
      </c>
      <c r="B5" s="4" t="s">
        <v>543</v>
      </c>
      <c r="C5" s="10">
        <v>36</v>
      </c>
      <c r="D5" s="10">
        <v>51</v>
      </c>
      <c r="E5" s="8">
        <f t="shared" si="0"/>
        <v>42.848570571257099</v>
      </c>
      <c r="F5" s="1" t="s">
        <v>583</v>
      </c>
      <c r="G5" s="25" t="s">
        <v>1094</v>
      </c>
      <c r="H5" s="14">
        <v>43</v>
      </c>
      <c r="I5" s="24">
        <v>42160.361111111109</v>
      </c>
    </row>
    <row r="6" spans="1:9" x14ac:dyDescent="0.2">
      <c r="A6" s="4" t="s">
        <v>1075</v>
      </c>
      <c r="B6" s="4" t="s">
        <v>544</v>
      </c>
      <c r="C6" s="10">
        <v>435</v>
      </c>
      <c r="D6" s="10">
        <v>345</v>
      </c>
      <c r="E6" s="8">
        <f t="shared" si="0"/>
        <v>387.39514710434872</v>
      </c>
      <c r="F6" s="1" t="s">
        <v>583</v>
      </c>
      <c r="G6" s="25" t="s">
        <v>1095</v>
      </c>
      <c r="H6" s="14">
        <v>387</v>
      </c>
      <c r="I6" s="24">
        <v>42160.415972222225</v>
      </c>
    </row>
    <row r="7" spans="1:9" x14ac:dyDescent="0.2">
      <c r="A7" s="4" t="s">
        <v>1076</v>
      </c>
      <c r="B7" s="4" t="s">
        <v>586</v>
      </c>
      <c r="C7" s="10">
        <v>25</v>
      </c>
      <c r="D7" s="10">
        <v>31</v>
      </c>
      <c r="E7" s="8">
        <f t="shared" si="0"/>
        <v>27.838821814150108</v>
      </c>
      <c r="F7" s="1" t="s">
        <v>583</v>
      </c>
      <c r="G7" s="25" t="s">
        <v>1096</v>
      </c>
      <c r="H7" s="14">
        <v>28</v>
      </c>
      <c r="I7" s="24">
        <v>42160.434027777781</v>
      </c>
    </row>
    <row r="8" spans="1:9" x14ac:dyDescent="0.2">
      <c r="A8" s="4" t="s">
        <v>1077</v>
      </c>
      <c r="B8" s="4" t="s">
        <v>568</v>
      </c>
      <c r="C8" s="10">
        <v>1986</v>
      </c>
      <c r="D8" s="10">
        <v>206</v>
      </c>
      <c r="E8" s="8">
        <f t="shared" si="0"/>
        <v>639.62176323199014</v>
      </c>
      <c r="F8" s="1" t="s">
        <v>583</v>
      </c>
      <c r="G8" s="25" t="s">
        <v>1097</v>
      </c>
      <c r="H8" s="14">
        <v>640</v>
      </c>
      <c r="I8" s="24">
        <v>42160.320833333331</v>
      </c>
    </row>
    <row r="9" spans="1:9" x14ac:dyDescent="0.2">
      <c r="A9" s="4" t="s">
        <v>1078</v>
      </c>
      <c r="B9" s="4" t="s">
        <v>569</v>
      </c>
      <c r="C9" s="10">
        <v>387</v>
      </c>
      <c r="D9" s="10">
        <v>613</v>
      </c>
      <c r="E9" s="8">
        <f t="shared" si="0"/>
        <v>487.06365087121827</v>
      </c>
      <c r="F9" s="1" t="s">
        <v>583</v>
      </c>
      <c r="G9" s="25" t="s">
        <v>1098</v>
      </c>
      <c r="H9" s="14">
        <v>487</v>
      </c>
      <c r="I9" s="24">
        <v>42160.338888888888</v>
      </c>
    </row>
    <row r="10" spans="1:9" x14ac:dyDescent="0.2">
      <c r="A10" s="4" t="s">
        <v>1079</v>
      </c>
      <c r="B10" s="13" t="s">
        <v>570</v>
      </c>
      <c r="C10" s="10">
        <v>313</v>
      </c>
      <c r="D10" s="10">
        <v>260</v>
      </c>
      <c r="E10" s="8">
        <f t="shared" si="0"/>
        <v>285.27180021866866</v>
      </c>
      <c r="F10" s="1" t="s">
        <v>583</v>
      </c>
      <c r="G10" s="25" t="s">
        <v>1099</v>
      </c>
      <c r="H10" s="14">
        <v>285</v>
      </c>
      <c r="I10" s="24">
        <v>42160.359722222223</v>
      </c>
    </row>
    <row r="11" spans="1:9" x14ac:dyDescent="0.2">
      <c r="A11" s="4" t="s">
        <v>1080</v>
      </c>
      <c r="B11" s="22" t="s">
        <v>587</v>
      </c>
      <c r="C11" s="10">
        <v>63</v>
      </c>
      <c r="D11" s="10">
        <v>140</v>
      </c>
      <c r="E11" s="8">
        <f t="shared" si="0"/>
        <v>93.914855054991165</v>
      </c>
      <c r="F11" s="1" t="s">
        <v>583</v>
      </c>
      <c r="G11" s="25" t="s">
        <v>1100</v>
      </c>
      <c r="H11" s="14">
        <v>94</v>
      </c>
      <c r="I11" s="24">
        <v>42160.368055555555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1081</v>
      </c>
      <c r="B13" s="4" t="s">
        <v>571</v>
      </c>
      <c r="C13" s="10">
        <v>14</v>
      </c>
      <c r="D13" s="10">
        <v>16</v>
      </c>
      <c r="E13" s="8">
        <f t="shared" si="0"/>
        <v>14.966629547095765</v>
      </c>
      <c r="F13" s="1" t="s">
        <v>583</v>
      </c>
      <c r="G13" s="25" t="s">
        <v>1101</v>
      </c>
      <c r="H13" s="14">
        <v>15</v>
      </c>
      <c r="I13" s="24">
        <v>42160.386111111111</v>
      </c>
    </row>
    <row r="14" spans="1:9" x14ac:dyDescent="0.2">
      <c r="A14" s="4" t="s">
        <v>1082</v>
      </c>
      <c r="B14" s="4" t="s">
        <v>539</v>
      </c>
      <c r="C14" s="10">
        <v>387</v>
      </c>
      <c r="D14" s="10">
        <v>194</v>
      </c>
      <c r="E14" s="8">
        <f t="shared" si="0"/>
        <v>274.00364961073058</v>
      </c>
      <c r="F14" s="1" t="s">
        <v>583</v>
      </c>
      <c r="G14" s="25" t="s">
        <v>1102</v>
      </c>
      <c r="H14" s="14">
        <v>274</v>
      </c>
      <c r="I14" s="24">
        <v>42160.419444444444</v>
      </c>
    </row>
    <row r="15" spans="1:9" x14ac:dyDescent="0.2">
      <c r="A15" s="4" t="s">
        <v>1083</v>
      </c>
      <c r="B15" s="4" t="s">
        <v>572</v>
      </c>
      <c r="C15" s="10">
        <v>5</v>
      </c>
      <c r="D15" s="10">
        <v>6</v>
      </c>
      <c r="E15" s="8">
        <f t="shared" si="0"/>
        <v>5.4772255750516612</v>
      </c>
      <c r="F15" s="1" t="s">
        <v>583</v>
      </c>
      <c r="G15" s="25" t="s">
        <v>1103</v>
      </c>
      <c r="H15" s="14">
        <v>5</v>
      </c>
      <c r="I15" s="24">
        <v>42160.40625</v>
      </c>
    </row>
    <row r="16" spans="1:9" x14ac:dyDescent="0.2">
      <c r="A16" s="4" t="s">
        <v>1084</v>
      </c>
      <c r="B16" s="4" t="s">
        <v>574</v>
      </c>
      <c r="C16" s="10">
        <v>46</v>
      </c>
      <c r="D16" s="10">
        <v>32</v>
      </c>
      <c r="E16" s="8">
        <f t="shared" si="0"/>
        <v>38.36665218650176</v>
      </c>
      <c r="F16" s="1" t="s">
        <v>583</v>
      </c>
      <c r="G16" s="25" t="s">
        <v>628</v>
      </c>
      <c r="H16" s="14">
        <v>38</v>
      </c>
      <c r="I16" s="24">
        <v>42160.40625</v>
      </c>
    </row>
    <row r="17" spans="1:9" x14ac:dyDescent="0.2">
      <c r="A17" s="4" t="s">
        <v>1085</v>
      </c>
      <c r="B17" s="4" t="s">
        <v>588</v>
      </c>
      <c r="C17" s="10">
        <v>101</v>
      </c>
      <c r="D17" s="10">
        <v>84</v>
      </c>
      <c r="E17" s="8">
        <f t="shared" si="0"/>
        <v>92.108631517355633</v>
      </c>
      <c r="F17" s="1" t="s">
        <v>583</v>
      </c>
      <c r="G17" s="25" t="s">
        <v>697</v>
      </c>
      <c r="H17" s="14">
        <v>92</v>
      </c>
      <c r="I17" s="24">
        <v>42160.416666666664</v>
      </c>
    </row>
    <row r="18" spans="1:9" x14ac:dyDescent="0.2">
      <c r="A18" s="4" t="s">
        <v>1086</v>
      </c>
      <c r="B18" s="4" t="s">
        <v>589</v>
      </c>
      <c r="C18" s="10">
        <v>5</v>
      </c>
      <c r="D18" s="10">
        <v>5</v>
      </c>
      <c r="E18" s="8">
        <f t="shared" si="0"/>
        <v>5</v>
      </c>
      <c r="F18" s="1" t="s">
        <v>583</v>
      </c>
      <c r="G18" s="25" t="s">
        <v>698</v>
      </c>
      <c r="H18" s="14">
        <v>5</v>
      </c>
      <c r="I18" s="24">
        <v>42160.427083333336</v>
      </c>
    </row>
    <row r="19" spans="1:9" x14ac:dyDescent="0.2">
      <c r="A19" s="4" t="s">
        <v>1087</v>
      </c>
      <c r="B19" s="4" t="s">
        <v>590</v>
      </c>
      <c r="C19" s="10">
        <v>23</v>
      </c>
      <c r="D19" s="10">
        <v>26</v>
      </c>
      <c r="E19" s="8">
        <f t="shared" si="0"/>
        <v>24.454038521274967</v>
      </c>
      <c r="F19" s="1" t="s">
        <v>583</v>
      </c>
      <c r="G19" s="25" t="s">
        <v>631</v>
      </c>
      <c r="H19" s="14">
        <v>24</v>
      </c>
      <c r="I19" s="24">
        <v>42160.4375</v>
      </c>
    </row>
    <row r="20" spans="1:9" x14ac:dyDescent="0.2">
      <c r="A20" s="4" t="s">
        <v>1088</v>
      </c>
      <c r="B20" s="4" t="s">
        <v>591</v>
      </c>
      <c r="C20" s="10">
        <v>21</v>
      </c>
      <c r="D20" s="10">
        <v>21</v>
      </c>
      <c r="E20" s="8">
        <f t="shared" si="0"/>
        <v>21</v>
      </c>
      <c r="F20" s="1" t="s">
        <v>583</v>
      </c>
      <c r="G20" s="25" t="s">
        <v>635</v>
      </c>
      <c r="H20" s="14">
        <v>21</v>
      </c>
      <c r="I20" s="24">
        <v>42160.444444444445</v>
      </c>
    </row>
    <row r="21" spans="1:9" x14ac:dyDescent="0.2">
      <c r="A21" s="4" t="s">
        <v>1089</v>
      </c>
      <c r="B21" s="4" t="s">
        <v>575</v>
      </c>
      <c r="C21" s="10">
        <v>11</v>
      </c>
      <c r="D21" s="10">
        <v>15</v>
      </c>
      <c r="E21" s="8">
        <f t="shared" si="0"/>
        <v>12.845232578665129</v>
      </c>
      <c r="F21" s="1" t="s">
        <v>583</v>
      </c>
      <c r="G21" s="25" t="s">
        <v>723</v>
      </c>
      <c r="H21" s="14">
        <v>13</v>
      </c>
      <c r="I21" s="24">
        <v>42160.454861111109</v>
      </c>
    </row>
    <row r="22" spans="1:9" x14ac:dyDescent="0.2">
      <c r="A22" s="4" t="s">
        <v>1090</v>
      </c>
      <c r="B22" s="4" t="s">
        <v>576</v>
      </c>
      <c r="C22" s="10">
        <v>16</v>
      </c>
      <c r="D22" s="10">
        <v>23</v>
      </c>
      <c r="E22" s="8">
        <f t="shared" si="0"/>
        <v>19.18332609325088</v>
      </c>
      <c r="F22" s="1" t="s">
        <v>583</v>
      </c>
      <c r="G22" s="25" t="s">
        <v>633</v>
      </c>
      <c r="H22" s="14">
        <v>19</v>
      </c>
      <c r="I22" s="24">
        <v>42160.451388888891</v>
      </c>
    </row>
    <row r="23" spans="1:9" x14ac:dyDescent="0.2">
      <c r="A23" s="4" t="s">
        <v>1091</v>
      </c>
      <c r="B23" s="4" t="s">
        <v>577</v>
      </c>
      <c r="C23" s="10">
        <v>25</v>
      </c>
      <c r="D23" s="10">
        <v>24</v>
      </c>
      <c r="E23" s="8">
        <f t="shared" si="0"/>
        <v>24.494897427831781</v>
      </c>
      <c r="F23" s="1" t="s">
        <v>583</v>
      </c>
      <c r="G23" s="25" t="s">
        <v>634</v>
      </c>
      <c r="H23" s="14">
        <v>24</v>
      </c>
      <c r="I23" s="24">
        <v>42160.447916666664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32" priority="1" stopIfTrue="1" operator="between">
      <formula>235</formula>
      <formula>1000</formula>
    </cfRule>
    <cfRule type="cellIs" dxfId="331" priority="2" stopIfTrue="1" operator="greaterThan">
      <formula>999</formula>
    </cfRule>
    <cfRule type="cellIs" dxfId="33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36"/>
  <sheetViews>
    <sheetView workbookViewId="0">
      <selection activeCell="D35" sqref="D3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1104</v>
      </c>
      <c r="B2" s="4" t="s">
        <v>540</v>
      </c>
      <c r="C2" s="10">
        <v>137</v>
      </c>
      <c r="D2" s="10">
        <v>236</v>
      </c>
      <c r="E2" s="8">
        <f>GEOMEAN(C2:D2)</f>
        <v>179.81101189860425</v>
      </c>
      <c r="F2" s="1" t="s">
        <v>583</v>
      </c>
      <c r="G2" s="25" t="s">
        <v>1114</v>
      </c>
      <c r="H2" s="14">
        <v>180</v>
      </c>
      <c r="I2" s="24">
        <v>42161.404861111114</v>
      </c>
    </row>
    <row r="3" spans="1:9" x14ac:dyDescent="0.2">
      <c r="A3" s="4" t="s">
        <v>1105</v>
      </c>
      <c r="B3" s="4" t="s">
        <v>541</v>
      </c>
      <c r="C3" s="10">
        <v>38</v>
      </c>
      <c r="D3" s="10">
        <v>64</v>
      </c>
      <c r="E3" s="8">
        <f>GEOMEAN(C3:D3)</f>
        <v>49.315312023751808</v>
      </c>
      <c r="F3" s="1" t="s">
        <v>583</v>
      </c>
      <c r="G3" s="25" t="s">
        <v>927</v>
      </c>
      <c r="H3" s="14">
        <v>49</v>
      </c>
      <c r="I3" s="24">
        <v>42161.422222222223</v>
      </c>
    </row>
    <row r="4" spans="1:9" x14ac:dyDescent="0.2">
      <c r="A4" s="4" t="s">
        <v>1106</v>
      </c>
      <c r="B4" s="4" t="s">
        <v>542</v>
      </c>
      <c r="C4" s="10">
        <v>16</v>
      </c>
      <c r="D4" s="10">
        <v>35</v>
      </c>
      <c r="E4" s="8">
        <f>GEOMEAN(C4:D4)</f>
        <v>23.664319132398465</v>
      </c>
      <c r="F4" s="1" t="s">
        <v>583</v>
      </c>
      <c r="G4" s="25" t="s">
        <v>1115</v>
      </c>
      <c r="H4" s="14">
        <v>24</v>
      </c>
      <c r="I4" s="24">
        <v>42161.436111111114</v>
      </c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/>
      <c r="I5" s="24"/>
    </row>
    <row r="6" spans="1:9" x14ac:dyDescent="0.2">
      <c r="A6" s="4" t="s">
        <v>1107</v>
      </c>
      <c r="B6" s="4" t="s">
        <v>544</v>
      </c>
      <c r="C6" s="10">
        <v>37</v>
      </c>
      <c r="D6" s="10">
        <v>42</v>
      </c>
      <c r="E6" s="8">
        <f>GEOMEAN(C6:D6)</f>
        <v>39.42080668885405</v>
      </c>
      <c r="F6" s="1" t="s">
        <v>583</v>
      </c>
      <c r="G6" s="25" t="s">
        <v>1116</v>
      </c>
      <c r="H6" s="14">
        <v>39</v>
      </c>
      <c r="I6" s="24">
        <v>42161.45416666667</v>
      </c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 t="s">
        <v>1108</v>
      </c>
      <c r="B8" s="4" t="s">
        <v>568</v>
      </c>
      <c r="C8" s="10">
        <v>46</v>
      </c>
      <c r="D8" s="10">
        <v>42</v>
      </c>
      <c r="E8" s="8">
        <f>GEOMEAN(C8:D8)</f>
        <v>43.954521951671822</v>
      </c>
      <c r="F8" s="1" t="s">
        <v>583</v>
      </c>
      <c r="G8" s="25" t="s">
        <v>1113</v>
      </c>
      <c r="H8" s="14">
        <v>44</v>
      </c>
      <c r="I8" s="24">
        <v>42161.466666666667</v>
      </c>
    </row>
    <row r="9" spans="1:9" x14ac:dyDescent="0.2">
      <c r="A9" s="4" t="s">
        <v>1109</v>
      </c>
      <c r="B9" s="4" t="s">
        <v>569</v>
      </c>
      <c r="C9" s="10">
        <v>14</v>
      </c>
      <c r="D9" s="10">
        <v>13</v>
      </c>
      <c r="E9" s="8">
        <f>GEOMEAN(C9:D9)</f>
        <v>13.490737563232042</v>
      </c>
      <c r="F9" s="1" t="s">
        <v>583</v>
      </c>
      <c r="G9" s="25" t="s">
        <v>1112</v>
      </c>
      <c r="H9" s="14">
        <v>13</v>
      </c>
      <c r="I9" s="24">
        <v>42161.481944444444</v>
      </c>
    </row>
    <row r="10" spans="1:9" x14ac:dyDescent="0.2">
      <c r="A10" s="4" t="s">
        <v>1110</v>
      </c>
      <c r="B10" s="13" t="s">
        <v>570</v>
      </c>
      <c r="C10" s="10">
        <v>10</v>
      </c>
      <c r="D10" s="10">
        <v>70</v>
      </c>
      <c r="E10" s="8">
        <f>GEOMEAN(C10:D10)</f>
        <v>26.457513110645909</v>
      </c>
      <c r="F10" s="1" t="s">
        <v>583</v>
      </c>
      <c r="G10" s="25" t="s">
        <v>1111</v>
      </c>
      <c r="H10" s="14">
        <v>26</v>
      </c>
      <c r="I10" s="24">
        <v>42161.011111111111</v>
      </c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29" priority="1" stopIfTrue="1" operator="between">
      <formula>235</formula>
      <formula>1000</formula>
    </cfRule>
    <cfRule type="cellIs" dxfId="328" priority="2" stopIfTrue="1" operator="greaterThan">
      <formula>999</formula>
    </cfRule>
    <cfRule type="cellIs" dxfId="32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36"/>
  <sheetViews>
    <sheetView topLeftCell="C1" workbookViewId="0">
      <selection activeCell="D35" sqref="D3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26" priority="1" stopIfTrue="1" operator="between">
      <formula>235</formula>
      <formula>1000</formula>
    </cfRule>
    <cfRule type="cellIs" dxfId="325" priority="2" stopIfTrue="1" operator="greaterThan">
      <formula>999</formula>
    </cfRule>
    <cfRule type="cellIs" dxfId="32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1137</v>
      </c>
      <c r="B2" s="4" t="s">
        <v>540</v>
      </c>
      <c r="C2" s="10">
        <v>313</v>
      </c>
      <c r="D2" s="10">
        <v>148</v>
      </c>
      <c r="E2" s="8">
        <f>GEOMEAN(C2:D2)</f>
        <v>215.23010941780427</v>
      </c>
      <c r="F2" s="1" t="s">
        <v>583</v>
      </c>
      <c r="G2" s="25" t="s">
        <v>1061</v>
      </c>
      <c r="H2" s="14">
        <f>E2</f>
        <v>215.23010941780427</v>
      </c>
      <c r="I2" s="24">
        <v>42163.284722222219</v>
      </c>
    </row>
    <row r="3" spans="1:9" x14ac:dyDescent="0.2">
      <c r="A3" s="4" t="s">
        <v>1117</v>
      </c>
      <c r="B3" s="4" t="s">
        <v>541</v>
      </c>
      <c r="C3" s="10">
        <v>1</v>
      </c>
      <c r="D3" s="10">
        <v>1</v>
      </c>
      <c r="E3" s="8">
        <f t="shared" ref="E3:E23" si="0">GEOMEAN(C3:D3)</f>
        <v>1</v>
      </c>
      <c r="F3" s="1" t="s">
        <v>583</v>
      </c>
      <c r="G3" s="25" t="s">
        <v>1093</v>
      </c>
      <c r="H3" s="14">
        <f t="shared" ref="H3:H23" si="1">E3</f>
        <v>1</v>
      </c>
      <c r="I3" s="24">
        <v>42163.302083333336</v>
      </c>
    </row>
    <row r="4" spans="1:9" x14ac:dyDescent="0.2">
      <c r="A4" s="4" t="s">
        <v>1118</v>
      </c>
      <c r="B4" s="4" t="s">
        <v>542</v>
      </c>
      <c r="C4" s="10">
        <v>10</v>
      </c>
      <c r="D4" s="10">
        <v>25</v>
      </c>
      <c r="E4" s="8">
        <f t="shared" si="0"/>
        <v>15.811388300841896</v>
      </c>
      <c r="F4" s="1" t="s">
        <v>583</v>
      </c>
      <c r="G4" s="25" t="s">
        <v>1147</v>
      </c>
      <c r="H4" s="14">
        <f t="shared" si="1"/>
        <v>15.811388300841896</v>
      </c>
      <c r="I4" s="24">
        <v>42163.315972222219</v>
      </c>
    </row>
    <row r="5" spans="1:9" x14ac:dyDescent="0.2">
      <c r="A5" s="4" t="s">
        <v>1119</v>
      </c>
      <c r="B5" s="4" t="s">
        <v>543</v>
      </c>
      <c r="C5" s="10">
        <v>8</v>
      </c>
      <c r="D5" s="10">
        <v>1</v>
      </c>
      <c r="E5" s="8">
        <f t="shared" si="0"/>
        <v>2.8284271247461898</v>
      </c>
      <c r="F5" s="1" t="s">
        <v>583</v>
      </c>
      <c r="G5" s="25" t="s">
        <v>1146</v>
      </c>
      <c r="H5" s="14">
        <f t="shared" si="1"/>
        <v>2.8284271247461898</v>
      </c>
      <c r="I5" s="24">
        <v>42163.354166666664</v>
      </c>
    </row>
    <row r="6" spans="1:9" x14ac:dyDescent="0.2">
      <c r="A6" s="4" t="s">
        <v>1120</v>
      </c>
      <c r="B6" s="4" t="s">
        <v>544</v>
      </c>
      <c r="C6" s="10">
        <v>1</v>
      </c>
      <c r="D6" s="10">
        <v>1</v>
      </c>
      <c r="E6" s="8">
        <f t="shared" si="0"/>
        <v>1</v>
      </c>
      <c r="F6" s="1" t="s">
        <v>583</v>
      </c>
      <c r="G6" s="25" t="s">
        <v>1145</v>
      </c>
      <c r="H6" s="14">
        <f t="shared" si="1"/>
        <v>1</v>
      </c>
      <c r="I6" s="24">
        <v>42163.420138888891</v>
      </c>
    </row>
    <row r="7" spans="1:9" x14ac:dyDescent="0.2">
      <c r="A7" s="4" t="s">
        <v>1121</v>
      </c>
      <c r="B7" s="4" t="s">
        <v>586</v>
      </c>
      <c r="C7" s="10">
        <v>2</v>
      </c>
      <c r="D7" s="10">
        <v>4</v>
      </c>
      <c r="E7" s="8">
        <f t="shared" si="0"/>
        <v>2.8284271247461898</v>
      </c>
      <c r="F7" s="1" t="s">
        <v>583</v>
      </c>
      <c r="G7" s="25" t="s">
        <v>1144</v>
      </c>
      <c r="H7" s="14">
        <f t="shared" si="1"/>
        <v>2.8284271247461898</v>
      </c>
      <c r="I7" s="24">
        <v>42163.445138888892</v>
      </c>
    </row>
    <row r="8" spans="1:9" x14ac:dyDescent="0.2">
      <c r="A8" s="4" t="s">
        <v>1122</v>
      </c>
      <c r="B8" s="4" t="s">
        <v>568</v>
      </c>
      <c r="C8" s="10">
        <v>6</v>
      </c>
      <c r="D8" s="10">
        <v>4</v>
      </c>
      <c r="E8" s="8">
        <f t="shared" si="0"/>
        <v>4.8989794855663558</v>
      </c>
      <c r="F8" s="1" t="s">
        <v>583</v>
      </c>
      <c r="G8" s="25" t="s">
        <v>1148</v>
      </c>
      <c r="H8" s="14">
        <f t="shared" si="1"/>
        <v>4.8989794855663558</v>
      </c>
      <c r="I8" s="24">
        <v>42163.43472222222</v>
      </c>
    </row>
    <row r="9" spans="1:9" x14ac:dyDescent="0.2">
      <c r="A9" s="4" t="s">
        <v>1123</v>
      </c>
      <c r="B9" s="4" t="s">
        <v>569</v>
      </c>
      <c r="C9" s="10">
        <v>10</v>
      </c>
      <c r="D9" s="10">
        <v>5</v>
      </c>
      <c r="E9" s="8">
        <f t="shared" si="0"/>
        <v>7.0710678118654755</v>
      </c>
      <c r="F9" s="1" t="s">
        <v>583</v>
      </c>
      <c r="G9" s="26" t="s">
        <v>1143</v>
      </c>
      <c r="H9" s="14">
        <f t="shared" si="1"/>
        <v>7.0710678118654755</v>
      </c>
      <c r="I9" s="24">
        <v>42163.451388888891</v>
      </c>
    </row>
    <row r="10" spans="1:9" x14ac:dyDescent="0.2">
      <c r="A10" s="4" t="s">
        <v>1124</v>
      </c>
      <c r="B10" s="13" t="s">
        <v>570</v>
      </c>
      <c r="C10" s="10">
        <v>127</v>
      </c>
      <c r="D10" s="10">
        <v>40</v>
      </c>
      <c r="E10" s="8">
        <f t="shared" si="0"/>
        <v>71.274118724821847</v>
      </c>
      <c r="F10" s="1" t="s">
        <v>583</v>
      </c>
      <c r="G10" s="25" t="s">
        <v>1142</v>
      </c>
      <c r="H10" s="14">
        <f t="shared" si="1"/>
        <v>71.274118724821847</v>
      </c>
      <c r="I10" s="24">
        <v>42163.405555555553</v>
      </c>
    </row>
    <row r="11" spans="1:9" x14ac:dyDescent="0.2">
      <c r="A11" s="4" t="s">
        <v>1125</v>
      </c>
      <c r="B11" s="22" t="s">
        <v>587</v>
      </c>
      <c r="C11" s="10">
        <v>3</v>
      </c>
      <c r="D11" s="10">
        <v>4</v>
      </c>
      <c r="E11" s="8">
        <f t="shared" si="0"/>
        <v>3.4641016151377548</v>
      </c>
      <c r="F11" s="1" t="s">
        <v>583</v>
      </c>
      <c r="G11" s="25" t="s">
        <v>1141</v>
      </c>
      <c r="H11" s="14">
        <f t="shared" si="1"/>
        <v>3.4641016151377548</v>
      </c>
      <c r="I11" s="24">
        <v>42163.393055555556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1126</v>
      </c>
      <c r="B13" s="4" t="s">
        <v>571</v>
      </c>
      <c r="C13" s="10">
        <v>11</v>
      </c>
      <c r="D13" s="10">
        <v>10</v>
      </c>
      <c r="E13" s="8">
        <f t="shared" si="0"/>
        <v>10.488088481701515</v>
      </c>
      <c r="F13" s="1" t="s">
        <v>583</v>
      </c>
      <c r="G13" s="25" t="s">
        <v>1140</v>
      </c>
      <c r="H13" s="14">
        <f t="shared" si="1"/>
        <v>10.488088481701515</v>
      </c>
      <c r="I13" s="24">
        <v>42163.376388888886</v>
      </c>
    </row>
    <row r="14" spans="1:9" x14ac:dyDescent="0.2">
      <c r="A14" s="4" t="s">
        <v>1127</v>
      </c>
      <c r="B14" s="4" t="s">
        <v>539</v>
      </c>
      <c r="C14" s="10">
        <v>1</v>
      </c>
      <c r="D14" s="10">
        <v>187</v>
      </c>
      <c r="E14" s="8">
        <f t="shared" si="0"/>
        <v>13.674794331177342</v>
      </c>
      <c r="F14" s="1" t="s">
        <v>583</v>
      </c>
      <c r="G14" s="25" t="s">
        <v>1139</v>
      </c>
      <c r="H14" s="14">
        <f t="shared" si="1"/>
        <v>13.674794331177342</v>
      </c>
      <c r="I14" s="24">
        <v>42163.355555555558</v>
      </c>
    </row>
    <row r="15" spans="1:9" x14ac:dyDescent="0.2">
      <c r="A15" s="4" t="s">
        <v>1128</v>
      </c>
      <c r="B15" s="4" t="s">
        <v>572</v>
      </c>
      <c r="C15" s="10">
        <v>72</v>
      </c>
      <c r="D15" s="10">
        <v>50</v>
      </c>
      <c r="E15" s="8">
        <f t="shared" si="0"/>
        <v>60</v>
      </c>
      <c r="F15" s="1" t="s">
        <v>583</v>
      </c>
      <c r="G15" s="25" t="s">
        <v>1138</v>
      </c>
      <c r="H15" s="14">
        <f t="shared" si="1"/>
        <v>60</v>
      </c>
      <c r="I15" s="24">
        <v>42163.341666666667</v>
      </c>
    </row>
    <row r="16" spans="1:9" x14ac:dyDescent="0.2">
      <c r="A16" s="4" t="s">
        <v>1129</v>
      </c>
      <c r="B16" s="4" t="s">
        <v>574</v>
      </c>
      <c r="C16" s="10">
        <v>34</v>
      </c>
      <c r="D16" s="10">
        <v>84</v>
      </c>
      <c r="E16" s="8">
        <f t="shared" si="0"/>
        <v>53.44155686354955</v>
      </c>
      <c r="F16" s="1" t="s">
        <v>583</v>
      </c>
      <c r="G16" s="25" t="s">
        <v>628</v>
      </c>
      <c r="H16" s="14">
        <f t="shared" si="1"/>
        <v>53.44155686354955</v>
      </c>
      <c r="I16" s="24">
        <v>42163.40625</v>
      </c>
    </row>
    <row r="17" spans="1:9" x14ac:dyDescent="0.2">
      <c r="A17" s="4" t="s">
        <v>1130</v>
      </c>
      <c r="B17" s="4" t="s">
        <v>588</v>
      </c>
      <c r="C17" s="10">
        <v>5</v>
      </c>
      <c r="D17" s="10">
        <v>8</v>
      </c>
      <c r="E17" s="8">
        <f t="shared" si="0"/>
        <v>6.324555320336759</v>
      </c>
      <c r="F17" s="1" t="s">
        <v>583</v>
      </c>
      <c r="G17" s="25" t="s">
        <v>779</v>
      </c>
      <c r="H17" s="14">
        <f t="shared" si="1"/>
        <v>6.324555320336759</v>
      </c>
      <c r="I17" s="24">
        <v>42163.416666666664</v>
      </c>
    </row>
    <row r="18" spans="1:9" x14ac:dyDescent="0.2">
      <c r="A18" s="4" t="s">
        <v>1131</v>
      </c>
      <c r="B18" s="4" t="s">
        <v>589</v>
      </c>
      <c r="C18" s="10">
        <v>10</v>
      </c>
      <c r="D18" s="10">
        <v>7</v>
      </c>
      <c r="E18" s="8">
        <f t="shared" si="0"/>
        <v>8.3666002653407556</v>
      </c>
      <c r="F18" s="1" t="s">
        <v>583</v>
      </c>
      <c r="G18" s="25" t="s">
        <v>698</v>
      </c>
      <c r="H18" s="14">
        <f t="shared" si="1"/>
        <v>8.3666002653407556</v>
      </c>
      <c r="I18" s="24">
        <v>42163.427083333336</v>
      </c>
    </row>
    <row r="19" spans="1:9" x14ac:dyDescent="0.2">
      <c r="A19" s="4" t="s">
        <v>1132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631</v>
      </c>
      <c r="H19" s="14">
        <f t="shared" si="1"/>
        <v>1</v>
      </c>
      <c r="I19" s="24">
        <v>42163.4375</v>
      </c>
    </row>
    <row r="20" spans="1:9" x14ac:dyDescent="0.2">
      <c r="A20" s="4" t="s">
        <v>1133</v>
      </c>
      <c r="B20" s="4" t="s">
        <v>591</v>
      </c>
      <c r="C20" s="10">
        <v>5</v>
      </c>
      <c r="D20" s="10">
        <v>4</v>
      </c>
      <c r="E20" s="8">
        <f t="shared" si="0"/>
        <v>4.4721359549995796</v>
      </c>
      <c r="F20" s="1" t="s">
        <v>583</v>
      </c>
      <c r="G20" s="25" t="s">
        <v>632</v>
      </c>
      <c r="H20" s="14">
        <f t="shared" si="1"/>
        <v>4.4721359549995796</v>
      </c>
      <c r="I20" s="24">
        <v>42163.440972222219</v>
      </c>
    </row>
    <row r="21" spans="1:9" x14ac:dyDescent="0.2">
      <c r="A21" s="4" t="s">
        <v>1134</v>
      </c>
      <c r="B21" s="4" t="s">
        <v>575</v>
      </c>
      <c r="C21" s="10">
        <v>2</v>
      </c>
      <c r="D21" s="10">
        <v>1</v>
      </c>
      <c r="E21" s="8">
        <f t="shared" si="0"/>
        <v>1.4142135623730949</v>
      </c>
      <c r="F21" s="1" t="s">
        <v>583</v>
      </c>
      <c r="G21" s="25" t="s">
        <v>633</v>
      </c>
      <c r="H21" s="14">
        <f t="shared" si="1"/>
        <v>1.4142135623730949</v>
      </c>
      <c r="I21" s="24">
        <v>42163.451388888891</v>
      </c>
    </row>
    <row r="22" spans="1:9" x14ac:dyDescent="0.2">
      <c r="A22" s="4" t="s">
        <v>1135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634</v>
      </c>
      <c r="H22" s="14">
        <f t="shared" si="1"/>
        <v>1</v>
      </c>
      <c r="I22" s="24">
        <v>42163.447916666664</v>
      </c>
    </row>
    <row r="23" spans="1:9" x14ac:dyDescent="0.2">
      <c r="A23" s="4" t="s">
        <v>1136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635</v>
      </c>
      <c r="H23" s="14">
        <f t="shared" si="1"/>
        <v>1</v>
      </c>
      <c r="I23" s="24">
        <v>42163.444444444445</v>
      </c>
    </row>
    <row r="24" spans="1:9" x14ac:dyDescent="0.2">
      <c r="A24" s="4"/>
      <c r="B24" s="4"/>
      <c r="C24" s="2"/>
      <c r="D24" s="10"/>
      <c r="E24" s="8"/>
      <c r="F24" s="1"/>
      <c r="G24" s="11"/>
      <c r="I24" s="24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  <c r="I26" s="3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23" priority="1" stopIfTrue="1" operator="between">
      <formula>235</formula>
      <formula>1000</formula>
    </cfRule>
    <cfRule type="cellIs" dxfId="322" priority="2" stopIfTrue="1" operator="greaterThan">
      <formula>999</formula>
    </cfRule>
    <cfRule type="cellIs" dxfId="32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36"/>
  <sheetViews>
    <sheetView topLeftCell="C1" workbookViewId="0">
      <selection activeCell="I2" sqref="I2:I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1158</v>
      </c>
      <c r="B2" s="4" t="s">
        <v>540</v>
      </c>
      <c r="C2" s="10">
        <v>488</v>
      </c>
      <c r="D2" s="10">
        <v>579</v>
      </c>
      <c r="E2" s="8">
        <f>GEOMEAN(C2:D2)</f>
        <v>531.55620587102544</v>
      </c>
      <c r="F2" s="1" t="s">
        <v>583</v>
      </c>
      <c r="G2" s="25" t="s">
        <v>964</v>
      </c>
      <c r="H2" s="14">
        <f>E2</f>
        <v>531.55620587102544</v>
      </c>
      <c r="I2" s="24">
        <v>42164.277777777781</v>
      </c>
    </row>
    <row r="3" spans="1:9" x14ac:dyDescent="0.2">
      <c r="A3" s="4" t="s">
        <v>1159</v>
      </c>
      <c r="B3" s="4" t="s">
        <v>541</v>
      </c>
      <c r="C3" s="10">
        <v>35</v>
      </c>
      <c r="D3" s="10">
        <v>46</v>
      </c>
      <c r="E3" s="8">
        <f t="shared" ref="E3:E23" si="0">GEOMEAN(C3:D3)</f>
        <v>40.124805295477756</v>
      </c>
      <c r="F3" s="1" t="s">
        <v>583</v>
      </c>
      <c r="G3" s="25" t="s">
        <v>1033</v>
      </c>
      <c r="H3" s="14">
        <f t="shared" ref="H3:H23" si="1">E3</f>
        <v>40.124805295477756</v>
      </c>
      <c r="I3" s="24">
        <v>42164.298611111109</v>
      </c>
    </row>
    <row r="4" spans="1:9" x14ac:dyDescent="0.2">
      <c r="A4" s="4" t="s">
        <v>1160</v>
      </c>
      <c r="B4" s="4" t="s">
        <v>542</v>
      </c>
      <c r="C4" s="10">
        <v>12</v>
      </c>
      <c r="D4" s="10">
        <v>20</v>
      </c>
      <c r="E4" s="8">
        <f t="shared" si="0"/>
        <v>15.491933384829668</v>
      </c>
      <c r="F4" s="1" t="s">
        <v>583</v>
      </c>
      <c r="G4" s="25" t="s">
        <v>1192</v>
      </c>
      <c r="H4" s="14">
        <f t="shared" si="1"/>
        <v>15.491933384829668</v>
      </c>
      <c r="I4" s="24">
        <v>42164.305555555555</v>
      </c>
    </row>
    <row r="5" spans="1:9" x14ac:dyDescent="0.2">
      <c r="A5" s="4" t="s">
        <v>1161</v>
      </c>
      <c r="B5" s="4" t="s">
        <v>543</v>
      </c>
      <c r="C5" s="10">
        <v>20</v>
      </c>
      <c r="D5" s="10">
        <v>18</v>
      </c>
      <c r="E5" s="8">
        <f t="shared" si="0"/>
        <v>18.973665961010276</v>
      </c>
      <c r="F5" s="1" t="s">
        <v>583</v>
      </c>
      <c r="G5" s="25" t="s">
        <v>967</v>
      </c>
      <c r="H5" s="14">
        <f t="shared" si="1"/>
        <v>18.973665961010276</v>
      </c>
      <c r="I5" s="24">
        <v>42164.333333333336</v>
      </c>
    </row>
    <row r="6" spans="1:9" x14ac:dyDescent="0.2">
      <c r="A6" s="4" t="s">
        <v>1184</v>
      </c>
      <c r="B6" s="4" t="s">
        <v>544</v>
      </c>
      <c r="C6" s="10">
        <v>29</v>
      </c>
      <c r="D6" s="10">
        <v>17</v>
      </c>
      <c r="E6" s="8">
        <f t="shared" si="0"/>
        <v>22.203603311174518</v>
      </c>
      <c r="F6" s="1" t="s">
        <v>583</v>
      </c>
      <c r="G6" s="25" t="s">
        <v>1145</v>
      </c>
      <c r="H6" s="14">
        <f t="shared" si="1"/>
        <v>22.203603311174518</v>
      </c>
      <c r="I6" s="24">
        <v>42164.420138888891</v>
      </c>
    </row>
    <row r="7" spans="1:9" x14ac:dyDescent="0.2">
      <c r="A7" s="4" t="s">
        <v>1185</v>
      </c>
      <c r="B7" s="4" t="s">
        <v>586</v>
      </c>
      <c r="C7" s="10">
        <v>7</v>
      </c>
      <c r="D7" s="10">
        <v>4</v>
      </c>
      <c r="E7" s="8">
        <f t="shared" si="0"/>
        <v>5.2915026221291814</v>
      </c>
      <c r="F7" s="1" t="s">
        <v>583</v>
      </c>
      <c r="G7" s="25" t="s">
        <v>1193</v>
      </c>
      <c r="H7" s="14">
        <f t="shared" si="1"/>
        <v>5.2915026221291814</v>
      </c>
      <c r="I7" s="24">
        <v>42164.44027777778</v>
      </c>
    </row>
    <row r="8" spans="1:9" x14ac:dyDescent="0.2">
      <c r="A8" s="4" t="s">
        <v>1186</v>
      </c>
      <c r="B8" s="4" t="s">
        <v>568</v>
      </c>
      <c r="C8" s="10">
        <v>5</v>
      </c>
      <c r="D8" s="10">
        <v>8</v>
      </c>
      <c r="E8" s="8">
        <f t="shared" si="0"/>
        <v>6.324555320336759</v>
      </c>
      <c r="F8" s="1" t="s">
        <v>583</v>
      </c>
      <c r="G8" s="25" t="s">
        <v>1194</v>
      </c>
      <c r="H8" s="14">
        <f t="shared" si="1"/>
        <v>6.324555320336759</v>
      </c>
      <c r="I8" s="24">
        <v>42164.384722222225</v>
      </c>
    </row>
    <row r="9" spans="1:9" x14ac:dyDescent="0.2">
      <c r="A9" s="4" t="s">
        <v>1187</v>
      </c>
      <c r="B9" s="4" t="s">
        <v>569</v>
      </c>
      <c r="C9" s="10">
        <v>4</v>
      </c>
      <c r="D9" s="10">
        <v>29</v>
      </c>
      <c r="E9" s="8">
        <f t="shared" si="0"/>
        <v>10.770329614269007</v>
      </c>
      <c r="F9" s="1" t="s">
        <v>583</v>
      </c>
      <c r="G9" s="25" t="s">
        <v>928</v>
      </c>
      <c r="H9" s="14">
        <f t="shared" si="1"/>
        <v>10.770329614269007</v>
      </c>
      <c r="I9" s="24">
        <v>42164.401388888888</v>
      </c>
    </row>
    <row r="10" spans="1:9" x14ac:dyDescent="0.2">
      <c r="A10" s="4" t="s">
        <v>1188</v>
      </c>
      <c r="B10" s="13" t="s">
        <v>570</v>
      </c>
      <c r="C10" s="10">
        <v>11</v>
      </c>
      <c r="D10" s="10">
        <v>8</v>
      </c>
      <c r="E10" s="8">
        <f t="shared" si="0"/>
        <v>9.3808315196468595</v>
      </c>
      <c r="F10" s="1" t="s">
        <v>583</v>
      </c>
      <c r="G10" s="25" t="s">
        <v>927</v>
      </c>
      <c r="H10" s="14">
        <f t="shared" si="1"/>
        <v>9.3808315196468595</v>
      </c>
      <c r="I10" s="24">
        <v>42164.422222222223</v>
      </c>
    </row>
    <row r="11" spans="1:9" x14ac:dyDescent="0.2">
      <c r="A11" s="4" t="s">
        <v>1189</v>
      </c>
      <c r="B11" s="22" t="s">
        <v>587</v>
      </c>
      <c r="C11" s="10">
        <v>1</v>
      </c>
      <c r="D11" s="10">
        <v>3</v>
      </c>
      <c r="E11" s="8">
        <f t="shared" si="0"/>
        <v>1.7320508075688774</v>
      </c>
      <c r="F11" s="1" t="s">
        <v>583</v>
      </c>
      <c r="G11" s="25" t="s">
        <v>1195</v>
      </c>
      <c r="H11" s="14">
        <f t="shared" si="1"/>
        <v>1.7320508075688774</v>
      </c>
      <c r="I11" s="24">
        <v>42164.438888888886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1190</v>
      </c>
      <c r="B13" s="4" t="s">
        <v>571</v>
      </c>
      <c r="C13" s="10">
        <v>4</v>
      </c>
      <c r="D13" s="10">
        <v>11</v>
      </c>
      <c r="E13" s="8">
        <f t="shared" si="0"/>
        <v>6.6332495807107996</v>
      </c>
      <c r="F13" s="1" t="s">
        <v>583</v>
      </c>
      <c r="G13" s="25" t="s">
        <v>1004</v>
      </c>
      <c r="H13" s="14">
        <f t="shared" si="1"/>
        <v>6.6332495807107996</v>
      </c>
      <c r="I13" s="24">
        <v>42164.455555555556</v>
      </c>
    </row>
    <row r="14" spans="1:9" x14ac:dyDescent="0.2">
      <c r="A14" s="4" t="s">
        <v>1191</v>
      </c>
      <c r="B14" s="4" t="s">
        <v>539</v>
      </c>
      <c r="C14" s="10">
        <v>142</v>
      </c>
      <c r="D14" s="10">
        <v>488</v>
      </c>
      <c r="E14" s="8">
        <f t="shared" si="0"/>
        <v>263.24133414036635</v>
      </c>
      <c r="F14" s="1" t="s">
        <v>583</v>
      </c>
      <c r="G14" s="25" t="s">
        <v>693</v>
      </c>
      <c r="H14" s="14">
        <f t="shared" si="1"/>
        <v>263.24133414036635</v>
      </c>
      <c r="I14" s="24">
        <v>42164.331944444442</v>
      </c>
    </row>
    <row r="15" spans="1:9" x14ac:dyDescent="0.2">
      <c r="A15" s="4" t="s">
        <v>1149</v>
      </c>
      <c r="B15" s="4" t="s">
        <v>572</v>
      </c>
      <c r="C15" s="10">
        <v>62</v>
      </c>
      <c r="D15" s="10">
        <v>40</v>
      </c>
      <c r="E15" s="8">
        <f t="shared" si="0"/>
        <v>49.79959839195493</v>
      </c>
      <c r="F15" s="1" t="s">
        <v>583</v>
      </c>
      <c r="G15" s="25" t="s">
        <v>1196</v>
      </c>
      <c r="H15" s="14">
        <f t="shared" si="1"/>
        <v>49.79959839195493</v>
      </c>
      <c r="I15" s="24">
        <v>42164.316666666666</v>
      </c>
    </row>
    <row r="16" spans="1:9" x14ac:dyDescent="0.2">
      <c r="A16" s="4" t="s">
        <v>1150</v>
      </c>
      <c r="B16" s="4" t="s">
        <v>574</v>
      </c>
      <c r="C16" s="10">
        <v>21</v>
      </c>
      <c r="D16" s="10">
        <v>30</v>
      </c>
      <c r="E16" s="8">
        <f t="shared" si="0"/>
        <v>25.099800796022265</v>
      </c>
      <c r="F16" s="1" t="s">
        <v>583</v>
      </c>
      <c r="G16" s="25" t="s">
        <v>628</v>
      </c>
      <c r="H16" s="14">
        <f t="shared" si="1"/>
        <v>25.099800796022265</v>
      </c>
      <c r="I16" s="24">
        <v>42164.40625</v>
      </c>
    </row>
    <row r="17" spans="1:9" x14ac:dyDescent="0.2">
      <c r="A17" s="4" t="s">
        <v>1151</v>
      </c>
      <c r="B17" s="4" t="s">
        <v>588</v>
      </c>
      <c r="C17" s="10">
        <v>4</v>
      </c>
      <c r="D17" s="10">
        <v>2</v>
      </c>
      <c r="E17" s="8">
        <f t="shared" si="0"/>
        <v>2.8284271247461898</v>
      </c>
      <c r="F17" s="1" t="s">
        <v>583</v>
      </c>
      <c r="G17" s="25" t="s">
        <v>779</v>
      </c>
      <c r="H17" s="14">
        <f t="shared" si="1"/>
        <v>2.8284271247461898</v>
      </c>
      <c r="I17" s="24">
        <v>42164.416666666664</v>
      </c>
    </row>
    <row r="18" spans="1:9" x14ac:dyDescent="0.2">
      <c r="A18" s="4" t="s">
        <v>1152</v>
      </c>
      <c r="B18" s="4" t="s">
        <v>589</v>
      </c>
      <c r="C18" s="10">
        <v>3</v>
      </c>
      <c r="D18" s="10">
        <v>2</v>
      </c>
      <c r="E18" s="8">
        <f t="shared" si="0"/>
        <v>2.4494897427831779</v>
      </c>
      <c r="F18" s="1" t="s">
        <v>583</v>
      </c>
      <c r="G18" s="25" t="s">
        <v>630</v>
      </c>
      <c r="H18" s="14">
        <f t="shared" si="1"/>
        <v>2.4494897427831779</v>
      </c>
      <c r="I18" s="24">
        <v>42164.430555555555</v>
      </c>
    </row>
    <row r="19" spans="1:9" x14ac:dyDescent="0.2">
      <c r="A19" s="4" t="s">
        <v>1153</v>
      </c>
      <c r="B19" s="4" t="s">
        <v>590</v>
      </c>
      <c r="C19" s="10">
        <v>1</v>
      </c>
      <c r="D19" s="10">
        <v>4</v>
      </c>
      <c r="E19" s="8">
        <f t="shared" si="0"/>
        <v>2</v>
      </c>
      <c r="F19" s="1" t="s">
        <v>583</v>
      </c>
      <c r="G19" s="25" t="s">
        <v>631</v>
      </c>
      <c r="H19" s="14">
        <f t="shared" si="1"/>
        <v>2</v>
      </c>
      <c r="I19" s="24">
        <v>42164.4375</v>
      </c>
    </row>
    <row r="20" spans="1:9" x14ac:dyDescent="0.2">
      <c r="A20" s="4" t="s">
        <v>1154</v>
      </c>
      <c r="B20" s="4" t="s">
        <v>591</v>
      </c>
      <c r="C20" s="10">
        <v>18</v>
      </c>
      <c r="D20" s="10">
        <v>21</v>
      </c>
      <c r="E20" s="8">
        <f t="shared" si="0"/>
        <v>19.442222095223581</v>
      </c>
      <c r="F20" s="1" t="s">
        <v>583</v>
      </c>
      <c r="G20" s="25" t="s">
        <v>632</v>
      </c>
      <c r="H20" s="14">
        <f t="shared" si="1"/>
        <v>19.442222095223581</v>
      </c>
      <c r="I20" s="24">
        <v>42164.440972222219</v>
      </c>
    </row>
    <row r="21" spans="1:9" x14ac:dyDescent="0.2">
      <c r="A21" s="4" t="s">
        <v>1155</v>
      </c>
      <c r="B21" s="4" t="s">
        <v>575</v>
      </c>
      <c r="C21" s="10">
        <v>2</v>
      </c>
      <c r="D21" s="10">
        <v>8</v>
      </c>
      <c r="E21" s="8">
        <f t="shared" si="0"/>
        <v>4</v>
      </c>
      <c r="F21" s="1" t="s">
        <v>583</v>
      </c>
      <c r="G21" s="25" t="s">
        <v>633</v>
      </c>
      <c r="H21" s="14">
        <f t="shared" si="1"/>
        <v>4</v>
      </c>
      <c r="I21" s="24">
        <v>42164.451388888891</v>
      </c>
    </row>
    <row r="22" spans="1:9" x14ac:dyDescent="0.2">
      <c r="A22" s="4" t="s">
        <v>1156</v>
      </c>
      <c r="B22" s="4" t="s">
        <v>576</v>
      </c>
      <c r="C22" s="10">
        <v>1</v>
      </c>
      <c r="D22" s="10">
        <v>3</v>
      </c>
      <c r="E22" s="8">
        <f t="shared" si="0"/>
        <v>1.7320508075688774</v>
      </c>
      <c r="F22" s="1" t="s">
        <v>583</v>
      </c>
      <c r="G22" s="25" t="s">
        <v>634</v>
      </c>
      <c r="H22" s="14">
        <f t="shared" si="1"/>
        <v>1.7320508075688774</v>
      </c>
      <c r="I22" s="24">
        <v>42164.447916666664</v>
      </c>
    </row>
    <row r="23" spans="1:9" x14ac:dyDescent="0.2">
      <c r="A23" s="4" t="s">
        <v>1157</v>
      </c>
      <c r="B23" s="4" t="s">
        <v>577</v>
      </c>
      <c r="C23" s="10">
        <v>3</v>
      </c>
      <c r="D23" s="10">
        <v>1</v>
      </c>
      <c r="E23" s="8">
        <f t="shared" si="0"/>
        <v>1.7320508075688774</v>
      </c>
      <c r="F23" s="1" t="s">
        <v>583</v>
      </c>
      <c r="G23" s="25" t="s">
        <v>635</v>
      </c>
      <c r="H23" s="14">
        <f t="shared" si="1"/>
        <v>1.7320508075688774</v>
      </c>
      <c r="I23" s="24">
        <v>42164.444444444445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20" priority="1" stopIfTrue="1" operator="between">
      <formula>235</formula>
      <formula>1000</formula>
    </cfRule>
    <cfRule type="cellIs" dxfId="319" priority="2" stopIfTrue="1" operator="greaterThan">
      <formula>999</formula>
    </cfRule>
    <cfRule type="cellIs" dxfId="31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36"/>
  <sheetViews>
    <sheetView topLeftCell="C1" workbookViewId="0">
      <selection activeCell="F30" sqref="F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1209</v>
      </c>
      <c r="B2" s="4" t="s">
        <v>540</v>
      </c>
      <c r="C2" s="10">
        <v>57</v>
      </c>
      <c r="D2" s="10">
        <v>12</v>
      </c>
      <c r="E2" s="8">
        <f>GEOMEAN(C2:D2)</f>
        <v>26.153393661244042</v>
      </c>
      <c r="F2" s="1" t="s">
        <v>583</v>
      </c>
      <c r="G2" s="25" t="s">
        <v>1218</v>
      </c>
      <c r="H2" s="14">
        <f>E2</f>
        <v>26.153393661244042</v>
      </c>
      <c r="I2" s="24">
        <v>42165.28125</v>
      </c>
    </row>
    <row r="3" spans="1:9" x14ac:dyDescent="0.2">
      <c r="A3" s="4" t="s">
        <v>1210</v>
      </c>
      <c r="B3" s="4" t="s">
        <v>541</v>
      </c>
      <c r="C3" s="10">
        <v>5</v>
      </c>
      <c r="D3" s="10">
        <v>9</v>
      </c>
      <c r="E3" s="8">
        <f t="shared" ref="E3:E23" si="0">GEOMEAN(C3:D3)</f>
        <v>6.7082039324993685</v>
      </c>
      <c r="F3" s="1" t="s">
        <v>583</v>
      </c>
      <c r="G3" s="25" t="s">
        <v>1033</v>
      </c>
      <c r="H3" s="14">
        <f t="shared" ref="H3:H23" si="1">E3</f>
        <v>6.7082039324993685</v>
      </c>
      <c r="I3" s="24">
        <v>42165.298611111109</v>
      </c>
    </row>
    <row r="4" spans="1:9" x14ac:dyDescent="0.2">
      <c r="A4" s="4" t="s">
        <v>1211</v>
      </c>
      <c r="B4" s="4" t="s">
        <v>542</v>
      </c>
      <c r="C4" s="10">
        <v>12</v>
      </c>
      <c r="D4" s="10">
        <v>12</v>
      </c>
      <c r="E4" s="8">
        <f t="shared" si="0"/>
        <v>12</v>
      </c>
      <c r="F4" s="1" t="s">
        <v>583</v>
      </c>
      <c r="G4" s="25" t="s">
        <v>966</v>
      </c>
      <c r="H4" s="14">
        <f t="shared" si="1"/>
        <v>12</v>
      </c>
      <c r="I4" s="24">
        <v>42165.3125</v>
      </c>
    </row>
    <row r="5" spans="1:9" x14ac:dyDescent="0.2">
      <c r="A5" s="4" t="s">
        <v>1212</v>
      </c>
      <c r="B5" s="4" t="s">
        <v>543</v>
      </c>
      <c r="C5" s="10">
        <v>36</v>
      </c>
      <c r="D5" s="10">
        <v>2</v>
      </c>
      <c r="E5" s="8">
        <f t="shared" si="0"/>
        <v>8.4852813742385695</v>
      </c>
      <c r="F5" s="1" t="s">
        <v>583</v>
      </c>
      <c r="G5" s="25" t="s">
        <v>1219</v>
      </c>
      <c r="H5" s="14">
        <f t="shared" si="1"/>
        <v>8.4852813742385695</v>
      </c>
      <c r="I5" s="24">
        <v>42165.333333333336</v>
      </c>
    </row>
    <row r="6" spans="1:9" x14ac:dyDescent="0.2">
      <c r="A6" s="4" t="s">
        <v>1213</v>
      </c>
      <c r="B6" s="4" t="s">
        <v>544</v>
      </c>
      <c r="C6" s="10">
        <v>20</v>
      </c>
      <c r="D6" s="10">
        <v>1</v>
      </c>
      <c r="E6" s="8">
        <f t="shared" si="0"/>
        <v>4.4721359549995796</v>
      </c>
      <c r="F6" s="1" t="s">
        <v>583</v>
      </c>
      <c r="G6" s="25" t="s">
        <v>1220</v>
      </c>
      <c r="H6" s="14">
        <f t="shared" si="1"/>
        <v>4.4721359549995796</v>
      </c>
      <c r="I6" s="24">
        <v>42165.425000000003</v>
      </c>
    </row>
    <row r="7" spans="1:9" x14ac:dyDescent="0.2">
      <c r="A7" s="4" t="s">
        <v>1214</v>
      </c>
      <c r="B7" s="4" t="s">
        <v>586</v>
      </c>
      <c r="C7" s="10">
        <v>1</v>
      </c>
      <c r="D7" s="10">
        <v>20</v>
      </c>
      <c r="E7" s="8">
        <f t="shared" si="0"/>
        <v>4.4721359549995796</v>
      </c>
      <c r="F7" s="1" t="s">
        <v>583</v>
      </c>
      <c r="G7" s="25" t="s">
        <v>1221</v>
      </c>
      <c r="H7" s="14">
        <f t="shared" si="1"/>
        <v>4.4721359549995796</v>
      </c>
      <c r="I7" s="24">
        <v>42165.443749999999</v>
      </c>
    </row>
    <row r="8" spans="1:9" x14ac:dyDescent="0.2">
      <c r="A8" s="4" t="s">
        <v>1215</v>
      </c>
      <c r="B8" s="4" t="s">
        <v>568</v>
      </c>
      <c r="C8" s="10">
        <v>13</v>
      </c>
      <c r="D8" s="10">
        <v>20</v>
      </c>
      <c r="E8" s="8">
        <f t="shared" si="0"/>
        <v>16.124515496597098</v>
      </c>
      <c r="F8" s="1" t="s">
        <v>583</v>
      </c>
      <c r="G8" s="25" t="s">
        <v>1222</v>
      </c>
      <c r="H8" s="14">
        <f t="shared" si="1"/>
        <v>16.124515496597098</v>
      </c>
      <c r="I8" s="24">
        <v>42165.458333333336</v>
      </c>
    </row>
    <row r="9" spans="1:9" x14ac:dyDescent="0.2">
      <c r="A9" s="4" t="s">
        <v>1216</v>
      </c>
      <c r="B9" s="4" t="s">
        <v>569</v>
      </c>
      <c r="C9" s="10">
        <v>23</v>
      </c>
      <c r="D9" s="10">
        <v>4</v>
      </c>
      <c r="E9" s="8">
        <f t="shared" si="0"/>
        <v>9.59166304662544</v>
      </c>
      <c r="F9" s="1" t="s">
        <v>583</v>
      </c>
      <c r="G9" s="25" t="s">
        <v>1001</v>
      </c>
      <c r="H9" s="14">
        <f t="shared" si="1"/>
        <v>9.59166304662544</v>
      </c>
      <c r="I9" s="24">
        <v>42165.474999999999</v>
      </c>
    </row>
    <row r="10" spans="1:9" x14ac:dyDescent="0.2">
      <c r="A10" s="4" t="s">
        <v>1217</v>
      </c>
      <c r="B10" s="13" t="s">
        <v>570</v>
      </c>
      <c r="C10" s="10">
        <v>84</v>
      </c>
      <c r="D10" s="10">
        <v>36</v>
      </c>
      <c r="E10" s="8">
        <f t="shared" si="0"/>
        <v>54.990908339470074</v>
      </c>
      <c r="F10" s="1" t="s">
        <v>583</v>
      </c>
      <c r="G10" s="25" t="s">
        <v>1036</v>
      </c>
      <c r="H10" s="14">
        <f t="shared" si="1"/>
        <v>54.990908339470074</v>
      </c>
      <c r="I10" s="24">
        <v>42165.44027777778</v>
      </c>
    </row>
    <row r="11" spans="1:9" x14ac:dyDescent="0.2">
      <c r="A11" s="4" t="s">
        <v>1197</v>
      </c>
      <c r="B11" s="22" t="s">
        <v>587</v>
      </c>
      <c r="C11" s="10">
        <v>5</v>
      </c>
      <c r="D11" s="10">
        <v>57</v>
      </c>
      <c r="E11" s="8">
        <f t="shared" si="0"/>
        <v>16.881943016134134</v>
      </c>
      <c r="F11" s="1" t="s">
        <v>583</v>
      </c>
      <c r="G11" s="25" t="s">
        <v>1223</v>
      </c>
      <c r="H11" s="14">
        <f t="shared" si="1"/>
        <v>16.881943016134134</v>
      </c>
      <c r="I11" s="24">
        <v>42165.42083333333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1198</v>
      </c>
      <c r="B13" s="4" t="s">
        <v>571</v>
      </c>
      <c r="C13" s="10">
        <v>6</v>
      </c>
      <c r="D13" s="10">
        <v>30</v>
      </c>
      <c r="E13" s="8">
        <f t="shared" si="0"/>
        <v>13.416407864998737</v>
      </c>
      <c r="F13" s="1" t="s">
        <v>583</v>
      </c>
      <c r="G13" s="25" t="s">
        <v>1224</v>
      </c>
      <c r="H13" s="14">
        <f t="shared" si="1"/>
        <v>13.416407864998737</v>
      </c>
      <c r="I13" s="24">
        <v>42165.40625</v>
      </c>
    </row>
    <row r="14" spans="1:9" x14ac:dyDescent="0.2">
      <c r="A14" s="4" t="s">
        <v>1199</v>
      </c>
      <c r="B14" s="4" t="s">
        <v>539</v>
      </c>
      <c r="C14" s="10">
        <v>1120</v>
      </c>
      <c r="D14" s="10">
        <v>38</v>
      </c>
      <c r="E14" s="8">
        <f t="shared" si="0"/>
        <v>206.30075133164203</v>
      </c>
      <c r="F14" s="1" t="s">
        <v>583</v>
      </c>
      <c r="G14" s="25" t="s">
        <v>693</v>
      </c>
      <c r="H14" s="14">
        <f t="shared" si="1"/>
        <v>206.30075133164203</v>
      </c>
      <c r="I14" s="24">
        <v>42165.331944444442</v>
      </c>
    </row>
    <row r="15" spans="1:9" x14ac:dyDescent="0.2">
      <c r="A15" s="4" t="s">
        <v>1200</v>
      </c>
      <c r="B15" s="4" t="s">
        <v>572</v>
      </c>
      <c r="C15" s="10">
        <v>47</v>
      </c>
      <c r="D15" s="10">
        <v>35</v>
      </c>
      <c r="E15" s="8">
        <f t="shared" si="0"/>
        <v>40.558599581346492</v>
      </c>
      <c r="F15" s="1" t="s">
        <v>583</v>
      </c>
      <c r="G15" s="25" t="s">
        <v>1225</v>
      </c>
      <c r="H15" s="14">
        <f t="shared" si="1"/>
        <v>40.558599581346492</v>
      </c>
      <c r="I15" s="24">
        <v>42165.31527777778</v>
      </c>
    </row>
    <row r="16" spans="1:9" x14ac:dyDescent="0.2">
      <c r="A16" s="4" t="s">
        <v>1201</v>
      </c>
      <c r="B16" s="4" t="s">
        <v>574</v>
      </c>
      <c r="C16" s="10">
        <v>21</v>
      </c>
      <c r="D16" s="10">
        <v>10</v>
      </c>
      <c r="E16" s="8">
        <f t="shared" si="0"/>
        <v>14.491376746189438</v>
      </c>
      <c r="F16" s="1" t="s">
        <v>583</v>
      </c>
      <c r="G16" s="25" t="s">
        <v>628</v>
      </c>
      <c r="H16" s="14">
        <f t="shared" si="1"/>
        <v>14.491376746189438</v>
      </c>
      <c r="I16" s="24">
        <v>42165.40625</v>
      </c>
    </row>
    <row r="17" spans="1:9" x14ac:dyDescent="0.2">
      <c r="A17" s="4" t="s">
        <v>1202</v>
      </c>
      <c r="B17" s="4" t="s">
        <v>588</v>
      </c>
      <c r="C17" s="10">
        <v>6</v>
      </c>
      <c r="D17" s="10">
        <v>15</v>
      </c>
      <c r="E17" s="8">
        <f t="shared" si="0"/>
        <v>9.4868329805051381</v>
      </c>
      <c r="F17" s="1" t="s">
        <v>583</v>
      </c>
      <c r="G17" s="25" t="s">
        <v>1226</v>
      </c>
      <c r="H17" s="14">
        <f t="shared" si="1"/>
        <v>9.4868329805051381</v>
      </c>
      <c r="I17" s="24">
        <v>42165.423611111109</v>
      </c>
    </row>
    <row r="18" spans="1:9" x14ac:dyDescent="0.2">
      <c r="A18" s="4" t="s">
        <v>1203</v>
      </c>
      <c r="B18" s="4" t="s">
        <v>589</v>
      </c>
      <c r="C18" s="10">
        <v>2</v>
      </c>
      <c r="D18" s="10">
        <v>1</v>
      </c>
      <c r="E18" s="8">
        <f t="shared" si="0"/>
        <v>1.4142135623730949</v>
      </c>
      <c r="F18" s="1" t="s">
        <v>583</v>
      </c>
      <c r="G18" s="25" t="s">
        <v>699</v>
      </c>
      <c r="H18" s="14">
        <f t="shared" si="1"/>
        <v>1.4142135623730949</v>
      </c>
      <c r="I18" s="24">
        <v>42165.434027777781</v>
      </c>
    </row>
    <row r="19" spans="1:9" x14ac:dyDescent="0.2">
      <c r="A19" s="4" t="s">
        <v>1204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632</v>
      </c>
      <c r="H19" s="14">
        <f t="shared" si="1"/>
        <v>1</v>
      </c>
      <c r="I19" s="24">
        <v>42165.440972222219</v>
      </c>
    </row>
    <row r="20" spans="1:9" x14ac:dyDescent="0.2">
      <c r="A20" s="4" t="s">
        <v>1205</v>
      </c>
      <c r="B20" s="4" t="s">
        <v>591</v>
      </c>
      <c r="C20" s="10">
        <v>1</v>
      </c>
      <c r="D20" s="10">
        <v>1</v>
      </c>
      <c r="E20" s="8">
        <f t="shared" si="0"/>
        <v>1</v>
      </c>
      <c r="F20" s="1" t="s">
        <v>583</v>
      </c>
      <c r="G20" s="25" t="s">
        <v>635</v>
      </c>
      <c r="H20" s="14">
        <f t="shared" si="1"/>
        <v>1</v>
      </c>
      <c r="I20" s="24">
        <v>42165.444444444445</v>
      </c>
    </row>
    <row r="21" spans="1:9" x14ac:dyDescent="0.2">
      <c r="A21" s="4" t="s">
        <v>1206</v>
      </c>
      <c r="B21" s="4" t="s">
        <v>575</v>
      </c>
      <c r="C21" s="10">
        <v>2</v>
      </c>
      <c r="D21" s="10">
        <v>1</v>
      </c>
      <c r="E21" s="8">
        <f t="shared" si="0"/>
        <v>1.4142135623730949</v>
      </c>
      <c r="F21" s="1" t="s">
        <v>583</v>
      </c>
      <c r="G21" s="25" t="s">
        <v>723</v>
      </c>
      <c r="H21" s="14">
        <f t="shared" si="1"/>
        <v>1.4142135623730949</v>
      </c>
      <c r="I21" s="24">
        <v>42165.454861111109</v>
      </c>
    </row>
    <row r="22" spans="1:9" x14ac:dyDescent="0.2">
      <c r="A22" s="4" t="s">
        <v>1207</v>
      </c>
      <c r="B22" s="4" t="s">
        <v>576</v>
      </c>
      <c r="C22" s="10">
        <v>2</v>
      </c>
      <c r="D22" s="10">
        <v>1</v>
      </c>
      <c r="E22" s="8">
        <f t="shared" si="0"/>
        <v>1.4142135623730949</v>
      </c>
      <c r="F22" s="1" t="s">
        <v>583</v>
      </c>
      <c r="G22" s="25" t="s">
        <v>633</v>
      </c>
      <c r="H22" s="14">
        <f t="shared" si="1"/>
        <v>1.4142135623730949</v>
      </c>
      <c r="I22" s="24">
        <v>42165.451388888891</v>
      </c>
    </row>
    <row r="23" spans="1:9" x14ac:dyDescent="0.2">
      <c r="A23" s="4" t="s">
        <v>1208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634</v>
      </c>
      <c r="H23" s="14">
        <f t="shared" si="1"/>
        <v>1</v>
      </c>
      <c r="I23" s="24">
        <v>42165.447916666664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17" priority="1" stopIfTrue="1" operator="between">
      <formula>235</formula>
      <formula>1000</formula>
    </cfRule>
    <cfRule type="cellIs" dxfId="316" priority="2" stopIfTrue="1" operator="greaterThan">
      <formula>999</formula>
    </cfRule>
    <cfRule type="cellIs" dxfId="31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36"/>
  <sheetViews>
    <sheetView topLeftCell="C1" workbookViewId="0">
      <selection activeCell="G26" sqref="G2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1238</v>
      </c>
      <c r="B2" s="4" t="s">
        <v>540</v>
      </c>
      <c r="C2" s="10">
        <v>770</v>
      </c>
      <c r="D2" s="10">
        <v>548</v>
      </c>
      <c r="E2" s="8">
        <f>GEOMEAN(C2:D2)</f>
        <v>649.58448257328314</v>
      </c>
      <c r="F2" s="1" t="s">
        <v>583</v>
      </c>
      <c r="G2" s="25" t="s">
        <v>1248</v>
      </c>
      <c r="H2" s="14">
        <f>E2</f>
        <v>649.58448257328314</v>
      </c>
      <c r="I2" s="24">
        <v>42166.28125</v>
      </c>
    </row>
    <row r="3" spans="1:9" x14ac:dyDescent="0.2">
      <c r="A3" s="4" t="s">
        <v>1239</v>
      </c>
      <c r="B3" s="4" t="s">
        <v>541</v>
      </c>
      <c r="C3" s="10">
        <v>179</v>
      </c>
      <c r="D3" s="10">
        <v>125</v>
      </c>
      <c r="E3" s="8">
        <f t="shared" ref="E3:E23" si="0">GEOMEAN(C3:D3)</f>
        <v>149.58275301651591</v>
      </c>
      <c r="F3" s="1" t="s">
        <v>583</v>
      </c>
      <c r="G3" s="25" t="s">
        <v>1249</v>
      </c>
      <c r="H3" s="14">
        <f t="shared" ref="H3:H23" si="1">E3</f>
        <v>149.58275301651591</v>
      </c>
      <c r="I3" s="24">
        <v>42166.302083333336</v>
      </c>
    </row>
    <row r="4" spans="1:9" x14ac:dyDescent="0.2">
      <c r="A4" s="4" t="s">
        <v>1240</v>
      </c>
      <c r="B4" s="4" t="s">
        <v>542</v>
      </c>
      <c r="C4" s="10">
        <v>411</v>
      </c>
      <c r="D4" s="10">
        <v>162</v>
      </c>
      <c r="E4" s="8">
        <f t="shared" si="0"/>
        <v>258.03488136296613</v>
      </c>
      <c r="F4" s="1" t="s">
        <v>583</v>
      </c>
      <c r="G4" s="25" t="s">
        <v>1250</v>
      </c>
      <c r="H4" s="14">
        <f t="shared" si="1"/>
        <v>258.03488136296613</v>
      </c>
      <c r="I4" s="24">
        <v>42166.318055555559</v>
      </c>
    </row>
    <row r="5" spans="1:9" x14ac:dyDescent="0.2">
      <c r="A5" s="4" t="s">
        <v>1241</v>
      </c>
      <c r="B5" s="4" t="s">
        <v>543</v>
      </c>
      <c r="C5" s="10">
        <v>326</v>
      </c>
      <c r="D5" s="10">
        <v>228</v>
      </c>
      <c r="E5" s="8">
        <f t="shared" si="0"/>
        <v>272.63161958951127</v>
      </c>
      <c r="F5" s="1" t="s">
        <v>583</v>
      </c>
      <c r="G5" s="25" t="s">
        <v>967</v>
      </c>
      <c r="H5" s="14">
        <f t="shared" si="1"/>
        <v>272.63161958951127</v>
      </c>
      <c r="I5" s="24">
        <v>42166.333333333336</v>
      </c>
    </row>
    <row r="6" spans="1:9" x14ac:dyDescent="0.2">
      <c r="A6" s="4" t="s">
        <v>1242</v>
      </c>
      <c r="B6" s="4" t="s">
        <v>544</v>
      </c>
      <c r="C6" s="10">
        <v>54</v>
      </c>
      <c r="D6" s="10">
        <v>39</v>
      </c>
      <c r="E6" s="8">
        <f t="shared" si="0"/>
        <v>45.891175622335062</v>
      </c>
      <c r="F6" s="1" t="s">
        <v>583</v>
      </c>
      <c r="G6" s="25" t="s">
        <v>1010</v>
      </c>
      <c r="H6" s="14">
        <f t="shared" si="1"/>
        <v>45.891175622335062</v>
      </c>
      <c r="I6" s="24">
        <v>42166.424305555556</v>
      </c>
    </row>
    <row r="7" spans="1:9" x14ac:dyDescent="0.2">
      <c r="A7" s="4" t="s">
        <v>1243</v>
      </c>
      <c r="B7" s="4" t="s">
        <v>586</v>
      </c>
      <c r="C7" s="10">
        <v>45</v>
      </c>
      <c r="D7" s="10">
        <v>70</v>
      </c>
      <c r="E7" s="8">
        <f t="shared" si="0"/>
        <v>56.124860801609124</v>
      </c>
      <c r="F7" s="1" t="s">
        <v>583</v>
      </c>
      <c r="G7" s="25" t="s">
        <v>1251</v>
      </c>
      <c r="H7" s="14">
        <f t="shared" si="1"/>
        <v>56.124860801609124</v>
      </c>
      <c r="I7" s="24">
        <v>42166.444444444445</v>
      </c>
    </row>
    <row r="8" spans="1:9" x14ac:dyDescent="0.2">
      <c r="A8" s="4" t="s">
        <v>1244</v>
      </c>
      <c r="B8" s="4" t="s">
        <v>568</v>
      </c>
      <c r="C8" s="10">
        <v>488</v>
      </c>
      <c r="D8" s="10">
        <v>866</v>
      </c>
      <c r="E8" s="8">
        <f t="shared" si="0"/>
        <v>650.08307161469759</v>
      </c>
      <c r="F8" s="1" t="s">
        <v>583</v>
      </c>
      <c r="G8" s="25" t="s">
        <v>1252</v>
      </c>
      <c r="H8" s="14">
        <f t="shared" si="1"/>
        <v>650.08307161469759</v>
      </c>
      <c r="I8" s="24">
        <v>42166.400000000001</v>
      </c>
    </row>
    <row r="9" spans="1:9" x14ac:dyDescent="0.2">
      <c r="A9" s="4" t="s">
        <v>1245</v>
      </c>
      <c r="B9" s="4" t="s">
        <v>569</v>
      </c>
      <c r="C9" s="10">
        <v>115</v>
      </c>
      <c r="D9" s="10">
        <v>77</v>
      </c>
      <c r="E9" s="8">
        <f t="shared" si="0"/>
        <v>94.101009558877735</v>
      </c>
      <c r="F9" s="1" t="s">
        <v>583</v>
      </c>
      <c r="G9" s="25" t="s">
        <v>1223</v>
      </c>
      <c r="H9" s="14">
        <f t="shared" si="1"/>
        <v>94.101009558877735</v>
      </c>
      <c r="I9" s="24">
        <v>42166.42083333333</v>
      </c>
    </row>
    <row r="10" spans="1:9" x14ac:dyDescent="0.2">
      <c r="A10" s="4" t="s">
        <v>1246</v>
      </c>
      <c r="B10" s="13" t="s">
        <v>570</v>
      </c>
      <c r="C10" s="10">
        <v>16</v>
      </c>
      <c r="D10" s="10">
        <v>770</v>
      </c>
      <c r="E10" s="8">
        <f t="shared" si="0"/>
        <v>110.99549540409286</v>
      </c>
      <c r="F10" s="1" t="s">
        <v>583</v>
      </c>
      <c r="G10" s="25" t="s">
        <v>1195</v>
      </c>
      <c r="H10" s="14">
        <f t="shared" si="1"/>
        <v>110.99549540409286</v>
      </c>
      <c r="I10" s="24">
        <v>42166.438888888886</v>
      </c>
    </row>
    <row r="11" spans="1:9" x14ac:dyDescent="0.2">
      <c r="A11" s="4" t="s">
        <v>1247</v>
      </c>
      <c r="B11" s="22" t="s">
        <v>587</v>
      </c>
      <c r="C11" s="10">
        <v>42</v>
      </c>
      <c r="D11" s="10">
        <v>25</v>
      </c>
      <c r="E11" s="8">
        <f t="shared" si="0"/>
        <v>32.403703492039298</v>
      </c>
      <c r="F11" s="1" t="s">
        <v>583</v>
      </c>
      <c r="G11" s="25" t="s">
        <v>1116</v>
      </c>
      <c r="H11" s="14">
        <f t="shared" si="1"/>
        <v>32.403703492039298</v>
      </c>
      <c r="I11" s="24">
        <v>42166.45416666667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1227</v>
      </c>
      <c r="B13" s="4" t="s">
        <v>571</v>
      </c>
      <c r="C13" s="10">
        <v>130</v>
      </c>
      <c r="D13" s="10">
        <v>166</v>
      </c>
      <c r="E13" s="8">
        <f t="shared" si="0"/>
        <v>146.90132742763083</v>
      </c>
      <c r="F13" s="1" t="s">
        <v>583</v>
      </c>
      <c r="G13" s="25" t="s">
        <v>1253</v>
      </c>
      <c r="H13" s="14">
        <f t="shared" si="1"/>
        <v>146.90132742763083</v>
      </c>
      <c r="I13" s="24">
        <v>42166.468055555553</v>
      </c>
    </row>
    <row r="14" spans="1:9" x14ac:dyDescent="0.2">
      <c r="A14" s="4" t="s">
        <v>1228</v>
      </c>
      <c r="B14" s="4" t="s">
        <v>539</v>
      </c>
      <c r="C14" s="10">
        <v>517</v>
      </c>
      <c r="D14" s="10">
        <v>99</v>
      </c>
      <c r="E14" s="8">
        <f t="shared" si="0"/>
        <v>226.23660181323444</v>
      </c>
      <c r="F14" s="1" t="s">
        <v>583</v>
      </c>
      <c r="G14" s="25" t="s">
        <v>1098</v>
      </c>
      <c r="H14" s="14">
        <f t="shared" si="1"/>
        <v>226.23660181323444</v>
      </c>
      <c r="I14" s="24">
        <v>42166.338888888888</v>
      </c>
    </row>
    <row r="15" spans="1:9" x14ac:dyDescent="0.2">
      <c r="A15" s="4" t="s">
        <v>1229</v>
      </c>
      <c r="B15" s="4" t="s">
        <v>572</v>
      </c>
      <c r="C15" s="10">
        <v>326</v>
      </c>
      <c r="D15" s="10">
        <v>135</v>
      </c>
      <c r="E15" s="8">
        <f t="shared" si="0"/>
        <v>209.78560484456506</v>
      </c>
      <c r="F15" s="1" t="s">
        <v>583</v>
      </c>
      <c r="G15" s="25" t="s">
        <v>1254</v>
      </c>
      <c r="H15" s="14">
        <f t="shared" si="1"/>
        <v>209.78560484456506</v>
      </c>
      <c r="I15" s="24">
        <v>42166.327777777777</v>
      </c>
    </row>
    <row r="16" spans="1:9" x14ac:dyDescent="0.2">
      <c r="A16" s="4" t="s">
        <v>1230</v>
      </c>
      <c r="B16" s="4" t="s">
        <v>574</v>
      </c>
      <c r="C16" s="10">
        <v>313</v>
      </c>
      <c r="D16" s="10">
        <v>435</v>
      </c>
      <c r="E16" s="8">
        <f t="shared" si="0"/>
        <v>368.99186982913324</v>
      </c>
      <c r="F16" s="1" t="s">
        <v>583</v>
      </c>
      <c r="G16" s="25" t="s">
        <v>628</v>
      </c>
      <c r="H16" s="14">
        <f t="shared" si="1"/>
        <v>368.99186982913324</v>
      </c>
      <c r="I16" s="24">
        <v>42166.40625</v>
      </c>
    </row>
    <row r="17" spans="1:9" x14ac:dyDescent="0.2">
      <c r="A17" s="4" t="s">
        <v>1231</v>
      </c>
      <c r="B17" s="4" t="s">
        <v>588</v>
      </c>
      <c r="C17" s="10">
        <v>727</v>
      </c>
      <c r="D17" s="10">
        <v>770</v>
      </c>
      <c r="E17" s="8">
        <f t="shared" si="0"/>
        <v>748.19115204605305</v>
      </c>
      <c r="F17" s="1" t="s">
        <v>583</v>
      </c>
      <c r="G17" s="25" t="s">
        <v>779</v>
      </c>
      <c r="H17" s="14">
        <f t="shared" si="1"/>
        <v>748.19115204605305</v>
      </c>
      <c r="I17" s="24">
        <v>42166.416666666664</v>
      </c>
    </row>
    <row r="18" spans="1:9" x14ac:dyDescent="0.2">
      <c r="A18" s="4" t="s">
        <v>1232</v>
      </c>
      <c r="B18" s="4" t="s">
        <v>589</v>
      </c>
      <c r="C18" s="10">
        <v>17</v>
      </c>
      <c r="D18" s="10">
        <v>18</v>
      </c>
      <c r="E18" s="8">
        <f t="shared" si="0"/>
        <v>17.4928556845359</v>
      </c>
      <c r="F18" s="1" t="s">
        <v>583</v>
      </c>
      <c r="G18" s="25" t="s">
        <v>630</v>
      </c>
      <c r="H18" s="14">
        <f t="shared" si="1"/>
        <v>17.4928556845359</v>
      </c>
      <c r="I18" s="24">
        <v>42166.430555555555</v>
      </c>
    </row>
    <row r="19" spans="1:9" x14ac:dyDescent="0.2">
      <c r="A19" s="4" t="s">
        <v>1233</v>
      </c>
      <c r="B19" s="4" t="s">
        <v>590</v>
      </c>
      <c r="C19" s="10">
        <v>12</v>
      </c>
      <c r="D19" s="10">
        <v>12</v>
      </c>
      <c r="E19" s="8">
        <f t="shared" si="0"/>
        <v>12</v>
      </c>
      <c r="F19" s="1" t="s">
        <v>583</v>
      </c>
      <c r="G19" s="25" t="s">
        <v>631</v>
      </c>
      <c r="H19" s="14">
        <f t="shared" si="1"/>
        <v>12</v>
      </c>
      <c r="I19" s="24">
        <v>42166.4375</v>
      </c>
    </row>
    <row r="20" spans="1:9" x14ac:dyDescent="0.2">
      <c r="A20" s="4" t="s">
        <v>1234</v>
      </c>
      <c r="B20" s="4" t="s">
        <v>591</v>
      </c>
      <c r="C20" s="10">
        <v>120</v>
      </c>
      <c r="D20" s="10">
        <v>33</v>
      </c>
      <c r="E20" s="8">
        <f t="shared" si="0"/>
        <v>62.928530890209096</v>
      </c>
      <c r="F20" s="1" t="s">
        <v>583</v>
      </c>
      <c r="G20" s="25" t="s">
        <v>635</v>
      </c>
      <c r="H20" s="14">
        <f t="shared" si="1"/>
        <v>62.928530890209096</v>
      </c>
      <c r="I20" s="24">
        <v>42166.444444444445</v>
      </c>
    </row>
    <row r="21" spans="1:9" x14ac:dyDescent="0.2">
      <c r="A21" s="4" t="s">
        <v>1235</v>
      </c>
      <c r="B21" s="4" t="s">
        <v>575</v>
      </c>
      <c r="C21" s="10">
        <v>21</v>
      </c>
      <c r="D21" s="10">
        <v>24</v>
      </c>
      <c r="E21" s="8">
        <f t="shared" si="0"/>
        <v>22.449944320643649</v>
      </c>
      <c r="F21" s="1" t="s">
        <v>583</v>
      </c>
      <c r="G21" s="25" t="s">
        <v>723</v>
      </c>
      <c r="H21" s="14">
        <f t="shared" si="1"/>
        <v>22.449944320643649</v>
      </c>
      <c r="I21" s="24">
        <v>42166.454861111109</v>
      </c>
    </row>
    <row r="22" spans="1:9" x14ac:dyDescent="0.2">
      <c r="A22" s="4" t="s">
        <v>1236</v>
      </c>
      <c r="B22" s="4" t="s">
        <v>576</v>
      </c>
      <c r="C22" s="10">
        <v>75</v>
      </c>
      <c r="D22" s="10">
        <v>51</v>
      </c>
      <c r="E22" s="8">
        <f t="shared" si="0"/>
        <v>61.846584384264908</v>
      </c>
      <c r="F22" s="1" t="s">
        <v>583</v>
      </c>
      <c r="G22" s="25" t="s">
        <v>633</v>
      </c>
      <c r="H22" s="14">
        <f t="shared" si="1"/>
        <v>61.846584384264908</v>
      </c>
      <c r="I22" s="24">
        <v>42166.451388888891</v>
      </c>
    </row>
    <row r="23" spans="1:9" x14ac:dyDescent="0.2">
      <c r="A23" s="4" t="s">
        <v>1237</v>
      </c>
      <c r="B23" s="4" t="s">
        <v>577</v>
      </c>
      <c r="C23" s="10">
        <v>4</v>
      </c>
      <c r="D23" s="10">
        <v>7</v>
      </c>
      <c r="E23" s="8">
        <f t="shared" si="0"/>
        <v>5.2915026221291814</v>
      </c>
      <c r="F23" s="1" t="s">
        <v>583</v>
      </c>
      <c r="G23" s="25" t="s">
        <v>634</v>
      </c>
      <c r="H23" s="14">
        <f t="shared" si="1"/>
        <v>5.2915026221291814</v>
      </c>
      <c r="I23" s="24">
        <v>42166.447916666664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14" priority="1" stopIfTrue="1" operator="between">
      <formula>235</formula>
      <formula>1000</formula>
    </cfRule>
    <cfRule type="cellIs" dxfId="313" priority="2" stopIfTrue="1" operator="greaterThan">
      <formula>999</formula>
    </cfRule>
    <cfRule type="cellIs" dxfId="31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36"/>
  <sheetViews>
    <sheetView topLeftCell="B1" workbookViewId="0">
      <selection activeCell="A2" sqref="A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1255</v>
      </c>
      <c r="B2" s="4" t="s">
        <v>540</v>
      </c>
      <c r="C2" s="10">
        <v>727</v>
      </c>
      <c r="D2" s="10">
        <v>547.5</v>
      </c>
      <c r="E2" s="8">
        <f>GEOMEAN(C2:D2)</f>
        <v>630.89816927932202</v>
      </c>
      <c r="F2" s="1" t="s">
        <v>583</v>
      </c>
      <c r="G2" s="25" t="s">
        <v>1092</v>
      </c>
      <c r="H2" s="14">
        <f>E2</f>
        <v>630.89816927932202</v>
      </c>
      <c r="I2" s="24">
        <v>42167.284722222219</v>
      </c>
    </row>
    <row r="3" spans="1:9" x14ac:dyDescent="0.2">
      <c r="A3" s="4" t="s">
        <v>1256</v>
      </c>
      <c r="B3" s="4" t="s">
        <v>541</v>
      </c>
      <c r="C3" s="10">
        <v>25.9</v>
      </c>
      <c r="D3" s="10">
        <v>32.299999999999997</v>
      </c>
      <c r="E3" s="8">
        <f t="shared" ref="E3:E23" si="0">GEOMEAN(C3:D3)</f>
        <v>28.923519841125838</v>
      </c>
      <c r="F3" s="1" t="s">
        <v>583</v>
      </c>
      <c r="G3" s="25" t="s">
        <v>1249</v>
      </c>
      <c r="H3" s="14">
        <f t="shared" ref="H3:H23" si="1">E3</f>
        <v>28.923519841125838</v>
      </c>
      <c r="I3" s="24">
        <v>42167.302083333336</v>
      </c>
    </row>
    <row r="4" spans="1:9" x14ac:dyDescent="0.2">
      <c r="A4" s="4" t="s">
        <v>1257</v>
      </c>
      <c r="B4" s="4" t="s">
        <v>542</v>
      </c>
      <c r="C4" s="10">
        <v>73.3</v>
      </c>
      <c r="D4" s="10">
        <v>52</v>
      </c>
      <c r="E4" s="8">
        <f t="shared" si="0"/>
        <v>61.73815675900925</v>
      </c>
      <c r="F4" s="1" t="s">
        <v>583</v>
      </c>
      <c r="G4" s="25" t="s">
        <v>1276</v>
      </c>
      <c r="H4" s="14">
        <f t="shared" si="1"/>
        <v>61.73815675900925</v>
      </c>
      <c r="I4" s="24">
        <v>42167.316666666666</v>
      </c>
    </row>
    <row r="5" spans="1:9" x14ac:dyDescent="0.2">
      <c r="A5" s="4" t="s">
        <v>1258</v>
      </c>
      <c r="B5" s="4" t="s">
        <v>543</v>
      </c>
      <c r="C5" s="10">
        <v>137.9</v>
      </c>
      <c r="D5" s="10">
        <v>22.8</v>
      </c>
      <c r="E5" s="8">
        <f t="shared" si="0"/>
        <v>56.07245312985691</v>
      </c>
      <c r="F5" s="1" t="s">
        <v>583</v>
      </c>
      <c r="G5" s="25" t="s">
        <v>922</v>
      </c>
      <c r="H5" s="14">
        <f t="shared" si="1"/>
        <v>56.07245312985691</v>
      </c>
      <c r="I5" s="24">
        <v>42167.326388888891</v>
      </c>
    </row>
    <row r="6" spans="1:9" x14ac:dyDescent="0.2">
      <c r="A6" s="4" t="s">
        <v>1259</v>
      </c>
      <c r="B6" s="4" t="s">
        <v>544</v>
      </c>
      <c r="C6" s="10">
        <v>80.099999999999994</v>
      </c>
      <c r="D6" s="10">
        <v>70.599999999999994</v>
      </c>
      <c r="E6" s="8">
        <f t="shared" si="0"/>
        <v>75.200132978605822</v>
      </c>
      <c r="F6" s="1" t="s">
        <v>583</v>
      </c>
      <c r="G6" s="25" t="s">
        <v>1277</v>
      </c>
      <c r="H6" s="14">
        <f t="shared" si="1"/>
        <v>75.200132978605822</v>
      </c>
      <c r="I6" s="24">
        <v>42167.429861111108</v>
      </c>
    </row>
    <row r="7" spans="1:9" x14ac:dyDescent="0.2">
      <c r="A7" s="4" t="s">
        <v>1260</v>
      </c>
      <c r="B7" s="4" t="s">
        <v>586</v>
      </c>
      <c r="C7" s="10">
        <v>13.4</v>
      </c>
      <c r="D7" s="10">
        <v>86.7</v>
      </c>
      <c r="E7" s="8">
        <f t="shared" si="0"/>
        <v>34.084894014797818</v>
      </c>
      <c r="F7" s="1" t="s">
        <v>583</v>
      </c>
      <c r="G7" s="25" t="s">
        <v>1278</v>
      </c>
      <c r="H7" s="14">
        <f t="shared" si="1"/>
        <v>34.084894014797818</v>
      </c>
      <c r="I7" s="24">
        <v>42167.440972222219</v>
      </c>
    </row>
    <row r="8" spans="1:9" x14ac:dyDescent="0.2">
      <c r="A8" s="4" t="s">
        <v>1261</v>
      </c>
      <c r="B8" s="4" t="s">
        <v>568</v>
      </c>
      <c r="C8" s="10">
        <v>52.9</v>
      </c>
      <c r="D8" s="10">
        <v>78.900000000000006</v>
      </c>
      <c r="E8" s="8">
        <f t="shared" si="0"/>
        <v>64.605030763865443</v>
      </c>
      <c r="F8" s="1" t="s">
        <v>583</v>
      </c>
      <c r="G8" s="25" t="s">
        <v>1279</v>
      </c>
      <c r="H8" s="14">
        <f t="shared" si="1"/>
        <v>64.605030763865443</v>
      </c>
      <c r="I8" s="24">
        <v>42167.398611111108</v>
      </c>
    </row>
    <row r="9" spans="1:9" x14ac:dyDescent="0.2">
      <c r="A9" s="4" t="s">
        <v>1262</v>
      </c>
      <c r="B9" s="4" t="s">
        <v>569</v>
      </c>
      <c r="C9" s="10">
        <v>461.1</v>
      </c>
      <c r="D9" s="10">
        <v>686.7</v>
      </c>
      <c r="E9" s="8">
        <f t="shared" si="0"/>
        <v>562.70540249761245</v>
      </c>
      <c r="F9" s="1" t="s">
        <v>583</v>
      </c>
      <c r="G9" s="25" t="s">
        <v>1002</v>
      </c>
      <c r="H9" s="14">
        <f t="shared" si="1"/>
        <v>562.70540249761245</v>
      </c>
      <c r="I9" s="24">
        <v>42167.413888888892</v>
      </c>
    </row>
    <row r="10" spans="1:9" x14ac:dyDescent="0.2">
      <c r="A10" s="4" t="s">
        <v>1263</v>
      </c>
      <c r="B10" s="13" t="s">
        <v>570</v>
      </c>
      <c r="C10" s="10">
        <v>816.4</v>
      </c>
      <c r="D10" s="10">
        <v>416</v>
      </c>
      <c r="E10" s="8">
        <f t="shared" si="0"/>
        <v>582.77131020667105</v>
      </c>
      <c r="F10" s="1" t="s">
        <v>583</v>
      </c>
      <c r="G10" s="25" t="s">
        <v>1280</v>
      </c>
      <c r="H10" s="14">
        <f t="shared" si="1"/>
        <v>582.77131020667105</v>
      </c>
      <c r="I10" s="24">
        <v>42167.429861111108</v>
      </c>
    </row>
    <row r="11" spans="1:9" x14ac:dyDescent="0.2">
      <c r="A11" s="4" t="s">
        <v>1264</v>
      </c>
      <c r="B11" s="22" t="s">
        <v>587</v>
      </c>
      <c r="C11" s="10">
        <v>14.6</v>
      </c>
      <c r="D11" s="10">
        <v>21.6</v>
      </c>
      <c r="E11" s="8">
        <f t="shared" si="0"/>
        <v>17.758378304338489</v>
      </c>
      <c r="F11" s="1" t="s">
        <v>583</v>
      </c>
      <c r="G11" s="25" t="s">
        <v>1281</v>
      </c>
      <c r="H11" s="14">
        <f t="shared" si="1"/>
        <v>17.758378304338489</v>
      </c>
      <c r="I11" s="24">
        <v>42167.444444444445</v>
      </c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 t="s">
        <v>1265</v>
      </c>
      <c r="B13" s="4" t="s">
        <v>571</v>
      </c>
      <c r="C13" s="10">
        <v>16.100000000000001</v>
      </c>
      <c r="D13" s="10">
        <v>31.3</v>
      </c>
      <c r="E13" s="8">
        <f t="shared" si="0"/>
        <v>22.448385242595961</v>
      </c>
      <c r="F13" s="1" t="s">
        <v>583</v>
      </c>
      <c r="G13" s="25" t="s">
        <v>1222</v>
      </c>
      <c r="H13" s="14">
        <f t="shared" si="1"/>
        <v>22.448385242595961</v>
      </c>
      <c r="I13" s="24">
        <v>42167.458333333336</v>
      </c>
    </row>
    <row r="14" spans="1:9" x14ac:dyDescent="0.2">
      <c r="A14" s="4" t="s">
        <v>1266</v>
      </c>
      <c r="B14" s="4" t="s">
        <v>539</v>
      </c>
      <c r="C14" s="10">
        <v>54.6</v>
      </c>
      <c r="D14" s="10">
        <v>110.6</v>
      </c>
      <c r="E14" s="8">
        <f t="shared" si="0"/>
        <v>77.709458883716337</v>
      </c>
      <c r="F14" s="1" t="s">
        <v>583</v>
      </c>
      <c r="G14" s="25" t="s">
        <v>1001</v>
      </c>
      <c r="H14" s="14">
        <f t="shared" si="1"/>
        <v>77.709458883716337</v>
      </c>
      <c r="I14" s="24">
        <v>42167.474999999999</v>
      </c>
    </row>
    <row r="15" spans="1:9" x14ac:dyDescent="0.2">
      <c r="A15" s="4" t="s">
        <v>1267</v>
      </c>
      <c r="B15" s="4" t="s">
        <v>572</v>
      </c>
      <c r="C15" s="10">
        <v>148.30000000000001</v>
      </c>
      <c r="D15" s="10">
        <v>156.5</v>
      </c>
      <c r="E15" s="8">
        <f t="shared" si="0"/>
        <v>152.34483909867114</v>
      </c>
      <c r="F15" s="1" t="s">
        <v>583</v>
      </c>
      <c r="G15" s="25" t="s">
        <v>1039</v>
      </c>
      <c r="H15" s="14">
        <f t="shared" si="1"/>
        <v>152.34483909867114</v>
      </c>
      <c r="I15" s="24">
        <v>42167.337500000001</v>
      </c>
    </row>
    <row r="16" spans="1:9" x14ac:dyDescent="0.2">
      <c r="A16" s="4" t="s">
        <v>1268</v>
      </c>
      <c r="B16" s="4" t="s">
        <v>574</v>
      </c>
      <c r="C16" s="10">
        <v>31.3</v>
      </c>
      <c r="D16" s="10">
        <v>39.299999999999997</v>
      </c>
      <c r="E16" s="8">
        <f t="shared" si="0"/>
        <v>35.072638908414064</v>
      </c>
      <c r="F16" s="1" t="s">
        <v>583</v>
      </c>
      <c r="G16" s="25" t="s">
        <v>628</v>
      </c>
      <c r="H16" s="14">
        <f t="shared" si="1"/>
        <v>35.072638908414064</v>
      </c>
      <c r="I16" s="24">
        <v>42167.40625</v>
      </c>
    </row>
    <row r="17" spans="1:9" x14ac:dyDescent="0.2">
      <c r="A17" s="4" t="s">
        <v>1269</v>
      </c>
      <c r="B17" s="4" t="s">
        <v>588</v>
      </c>
      <c r="C17" s="10">
        <v>42.2</v>
      </c>
      <c r="D17" s="10">
        <v>36.9</v>
      </c>
      <c r="E17" s="8">
        <f t="shared" si="0"/>
        <v>39.461120105744591</v>
      </c>
      <c r="F17" s="1" t="s">
        <v>583</v>
      </c>
      <c r="G17" s="25" t="s">
        <v>779</v>
      </c>
      <c r="H17" s="14">
        <f t="shared" si="1"/>
        <v>39.461120105744591</v>
      </c>
      <c r="I17" s="24">
        <v>42167.416666666664</v>
      </c>
    </row>
    <row r="18" spans="1:9" x14ac:dyDescent="0.2">
      <c r="A18" s="4" t="s">
        <v>1270</v>
      </c>
      <c r="B18" s="4" t="s">
        <v>589</v>
      </c>
      <c r="C18" s="10">
        <v>20.100000000000001</v>
      </c>
      <c r="D18" s="10">
        <v>30.5</v>
      </c>
      <c r="E18" s="8">
        <f t="shared" si="0"/>
        <v>24.759846526180247</v>
      </c>
      <c r="F18" s="1" t="s">
        <v>583</v>
      </c>
      <c r="G18" s="25" t="s">
        <v>698</v>
      </c>
      <c r="H18" s="14">
        <f t="shared" si="1"/>
        <v>24.759846526180247</v>
      </c>
      <c r="I18" s="24">
        <v>42167.427083333336</v>
      </c>
    </row>
    <row r="19" spans="1:9" x14ac:dyDescent="0.2">
      <c r="A19" s="4" t="s">
        <v>1271</v>
      </c>
      <c r="B19" s="4" t="s">
        <v>590</v>
      </c>
      <c r="C19" s="10">
        <v>16.100000000000001</v>
      </c>
      <c r="D19" s="10">
        <v>26.9</v>
      </c>
      <c r="E19" s="8">
        <f t="shared" si="0"/>
        <v>20.810814496314169</v>
      </c>
      <c r="F19" s="1" t="s">
        <v>583</v>
      </c>
      <c r="G19" s="25" t="s">
        <v>631</v>
      </c>
      <c r="H19" s="14">
        <f t="shared" si="1"/>
        <v>20.810814496314169</v>
      </c>
      <c r="I19" s="24">
        <v>42167.4375</v>
      </c>
    </row>
    <row r="20" spans="1:9" x14ac:dyDescent="0.2">
      <c r="A20" s="4" t="s">
        <v>1272</v>
      </c>
      <c r="B20" s="4" t="s">
        <v>591</v>
      </c>
      <c r="C20" s="10">
        <v>25.9</v>
      </c>
      <c r="D20" s="10">
        <v>32.299999999999997</v>
      </c>
      <c r="E20" s="8">
        <f t="shared" si="0"/>
        <v>28.923519841125838</v>
      </c>
      <c r="F20" s="1" t="s">
        <v>583</v>
      </c>
      <c r="G20" s="25" t="s">
        <v>635</v>
      </c>
      <c r="H20" s="14">
        <f t="shared" si="1"/>
        <v>28.923519841125838</v>
      </c>
      <c r="I20" s="24">
        <v>42167.444444444445</v>
      </c>
    </row>
    <row r="21" spans="1:9" x14ac:dyDescent="0.2">
      <c r="A21" s="4" t="s">
        <v>1273</v>
      </c>
      <c r="B21" s="4" t="s">
        <v>575</v>
      </c>
      <c r="C21" s="10">
        <v>62.4</v>
      </c>
      <c r="D21" s="10">
        <v>53.8</v>
      </c>
      <c r="E21" s="8">
        <f t="shared" si="0"/>
        <v>57.940659298975881</v>
      </c>
      <c r="F21" s="1" t="s">
        <v>583</v>
      </c>
      <c r="G21" s="25" t="s">
        <v>723</v>
      </c>
      <c r="H21" s="14">
        <f t="shared" si="1"/>
        <v>57.940659298975881</v>
      </c>
      <c r="I21" s="24">
        <v>42167.454861111109</v>
      </c>
    </row>
    <row r="22" spans="1:9" x14ac:dyDescent="0.2">
      <c r="A22" s="4" t="s">
        <v>1274</v>
      </c>
      <c r="B22" s="4" t="s">
        <v>576</v>
      </c>
      <c r="C22" s="10">
        <v>35</v>
      </c>
      <c r="D22" s="10">
        <v>38.4</v>
      </c>
      <c r="E22" s="8">
        <f t="shared" si="0"/>
        <v>36.660605559646719</v>
      </c>
      <c r="F22" s="1" t="s">
        <v>583</v>
      </c>
      <c r="G22" s="25" t="s">
        <v>633</v>
      </c>
      <c r="H22" s="14">
        <f t="shared" si="1"/>
        <v>36.660605559646719</v>
      </c>
      <c r="I22" s="24">
        <v>42167.451388888891</v>
      </c>
    </row>
    <row r="23" spans="1:9" x14ac:dyDescent="0.2">
      <c r="A23" s="4" t="s">
        <v>1275</v>
      </c>
      <c r="B23" s="4" t="s">
        <v>577</v>
      </c>
      <c r="C23" s="10">
        <v>49.5</v>
      </c>
      <c r="D23" s="10"/>
      <c r="E23" s="8">
        <f t="shared" si="0"/>
        <v>49.5</v>
      </c>
      <c r="F23" s="1" t="s">
        <v>583</v>
      </c>
      <c r="G23" s="25" t="s">
        <v>634</v>
      </c>
      <c r="H23" s="14">
        <f t="shared" si="1"/>
        <v>49.5</v>
      </c>
      <c r="I23" s="24">
        <v>42167.447916666664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11" priority="1" stopIfTrue="1" operator="between">
      <formula>235</formula>
      <formula>1000</formula>
    </cfRule>
    <cfRule type="cellIs" dxfId="310" priority="2" stopIfTrue="1" operator="greaterThan">
      <formula>999</formula>
    </cfRule>
    <cfRule type="cellIs" dxfId="30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36"/>
  <sheetViews>
    <sheetView topLeftCell="C1" workbookViewId="0">
      <selection activeCell="E24" sqref="E24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1285</v>
      </c>
      <c r="B2" s="4" t="s">
        <v>540</v>
      </c>
      <c r="C2" s="10">
        <v>25.6</v>
      </c>
      <c r="D2" s="10">
        <v>37.299999999999997</v>
      </c>
      <c r="E2" s="8">
        <f>GEOMEAN(C2:D2)</f>
        <v>30.901132665324745</v>
      </c>
      <c r="F2" s="1" t="s">
        <v>583</v>
      </c>
      <c r="G2" s="25" t="s">
        <v>1282</v>
      </c>
      <c r="H2" s="14">
        <f>E2</f>
        <v>30.901132665324745</v>
      </c>
      <c r="I2" s="24">
        <v>42168.401388888888</v>
      </c>
    </row>
    <row r="3" spans="1:9" x14ac:dyDescent="0.2">
      <c r="A3" s="4"/>
      <c r="B3" s="4" t="s">
        <v>541</v>
      </c>
      <c r="C3" s="10"/>
      <c r="D3" s="10"/>
      <c r="E3" s="8"/>
      <c r="F3" s="1"/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14"/>
      <c r="I8" s="24"/>
    </row>
    <row r="9" spans="1:9" x14ac:dyDescent="0.2">
      <c r="A9" s="4" t="s">
        <v>1286</v>
      </c>
      <c r="B9" s="4" t="s">
        <v>569</v>
      </c>
      <c r="C9" s="10">
        <v>30.9</v>
      </c>
      <c r="D9" s="10">
        <v>25.9</v>
      </c>
      <c r="E9" s="8">
        <f>GEOMEAN(C9:D9)</f>
        <v>28.289750794236419</v>
      </c>
      <c r="F9" s="1" t="s">
        <v>583</v>
      </c>
      <c r="G9" s="25" t="s">
        <v>1283</v>
      </c>
      <c r="H9" s="14">
        <f>E9</f>
        <v>28.289750794236419</v>
      </c>
      <c r="I9" s="24">
        <v>42168.426388888889</v>
      </c>
    </row>
    <row r="10" spans="1:9" x14ac:dyDescent="0.2">
      <c r="A10" s="4" t="s">
        <v>1287</v>
      </c>
      <c r="B10" s="13" t="s">
        <v>570</v>
      </c>
      <c r="C10" s="10">
        <v>62</v>
      </c>
      <c r="D10" s="10">
        <v>74.400000000000006</v>
      </c>
      <c r="E10" s="8">
        <f>GEOMEAN(C10:D10)</f>
        <v>67.917597130640601</v>
      </c>
      <c r="F10" s="1" t="s">
        <v>583</v>
      </c>
      <c r="G10" s="25" t="s">
        <v>1284</v>
      </c>
      <c r="H10" s="14">
        <f>E10</f>
        <v>67.917597130640601</v>
      </c>
      <c r="I10" s="24">
        <v>42168.445833333331</v>
      </c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/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/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/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08" priority="1" stopIfTrue="1" operator="between">
      <formula>235</formula>
      <formula>1000</formula>
    </cfRule>
    <cfRule type="cellIs" dxfId="307" priority="2" stopIfTrue="1" operator="greaterThan">
      <formula>999</formula>
    </cfRule>
    <cfRule type="cellIs" dxfId="30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36"/>
  <sheetViews>
    <sheetView workbookViewId="0">
      <selection activeCell="F12" sqref="F1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 t="e">
        <f>E2</f>
        <v>#NUM!</v>
      </c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 t="e">
        <f t="shared" ref="H3:H23" si="1">E3</f>
        <v>#NUM!</v>
      </c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 t="e">
        <f t="shared" si="1"/>
        <v>#NUM!</v>
      </c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 t="e">
        <f t="shared" si="1"/>
        <v>#NUM!</v>
      </c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 t="e">
        <f t="shared" si="1"/>
        <v>#NUM!</v>
      </c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 t="e">
        <f t="shared" si="1"/>
        <v>#NUM!</v>
      </c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 t="e">
        <f t="shared" si="1"/>
        <v>#NUM!</v>
      </c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 t="e">
        <f t="shared" si="1"/>
        <v>#NUM!</v>
      </c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 t="e">
        <f t="shared" si="1"/>
        <v>#NUM!</v>
      </c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 t="e">
        <f t="shared" si="1"/>
        <v>#NUM!</v>
      </c>
      <c r="I11" s="24"/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 t="e">
        <f t="shared" si="1"/>
        <v>#NUM!</v>
      </c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 t="e">
        <f t="shared" si="1"/>
        <v>#NUM!</v>
      </c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 t="e">
        <f t="shared" si="1"/>
        <v>#NUM!</v>
      </c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 t="e">
        <f t="shared" si="1"/>
        <v>#NUM!</v>
      </c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 t="e">
        <f t="shared" si="1"/>
        <v>#NUM!</v>
      </c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 t="e">
        <f t="shared" si="1"/>
        <v>#NUM!</v>
      </c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 t="e">
        <f t="shared" si="1"/>
        <v>#NUM!</v>
      </c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 t="e">
        <f t="shared" si="1"/>
        <v>#NUM!</v>
      </c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 t="e">
        <f t="shared" si="1"/>
        <v>#NUM!</v>
      </c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 t="e">
        <f t="shared" si="1"/>
        <v>#NUM!</v>
      </c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 t="e">
        <f t="shared" si="1"/>
        <v>#NUM!</v>
      </c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05" priority="1" stopIfTrue="1" operator="between">
      <formula>235</formula>
      <formula>1000</formula>
    </cfRule>
    <cfRule type="cellIs" dxfId="304" priority="2" stopIfTrue="1" operator="greaterThan">
      <formula>999</formula>
    </cfRule>
    <cfRule type="cellIs" dxfId="30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topLeftCell="B1" workbookViewId="0">
      <selection activeCell="E2" sqref="E2:E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594</v>
      </c>
      <c r="B2" s="4" t="s">
        <v>540</v>
      </c>
      <c r="C2" s="10">
        <v>461</v>
      </c>
      <c r="D2" s="10">
        <v>308</v>
      </c>
      <c r="E2" s="8">
        <f>GEOMEAN(C2:D2)</f>
        <v>376.81295094516059</v>
      </c>
      <c r="F2" s="1" t="s">
        <v>583</v>
      </c>
      <c r="G2" s="25" t="s">
        <v>615</v>
      </c>
      <c r="H2" s="8">
        <v>377</v>
      </c>
      <c r="I2" s="24">
        <v>42143.291666666664</v>
      </c>
    </row>
    <row r="3" spans="1:9" x14ac:dyDescent="0.2">
      <c r="A3" s="4" t="s">
        <v>595</v>
      </c>
      <c r="B3" s="4" t="s">
        <v>541</v>
      </c>
      <c r="C3" s="10">
        <v>61</v>
      </c>
      <c r="D3" s="10">
        <v>99</v>
      </c>
      <c r="E3" s="8">
        <f t="shared" ref="E3:E23" si="0">GEOMEAN(C3:D3)</f>
        <v>77.711003081931707</v>
      </c>
      <c r="F3" s="1" t="s">
        <v>583</v>
      </c>
      <c r="G3" s="25" t="s">
        <v>616</v>
      </c>
      <c r="H3" s="8">
        <v>78</v>
      </c>
      <c r="I3" s="24">
        <v>42143.311805555553</v>
      </c>
    </row>
    <row r="4" spans="1:9" x14ac:dyDescent="0.2">
      <c r="A4" s="4" t="s">
        <v>596</v>
      </c>
      <c r="B4" s="4" t="s">
        <v>542</v>
      </c>
      <c r="C4" s="10">
        <v>291</v>
      </c>
      <c r="D4" s="10">
        <v>816</v>
      </c>
      <c r="E4" s="8">
        <f t="shared" si="0"/>
        <v>487.29457210192686</v>
      </c>
      <c r="F4" s="1" t="s">
        <v>583</v>
      </c>
      <c r="G4" s="25" t="s">
        <v>617</v>
      </c>
      <c r="H4" s="8">
        <v>487</v>
      </c>
      <c r="I4" s="24">
        <v>42143.326388888891</v>
      </c>
    </row>
    <row r="5" spans="1:9" x14ac:dyDescent="0.2">
      <c r="A5" s="4" t="s">
        <v>597</v>
      </c>
      <c r="B5" s="4" t="s">
        <v>543</v>
      </c>
      <c r="C5" s="10">
        <v>17</v>
      </c>
      <c r="D5" s="10">
        <v>228</v>
      </c>
      <c r="E5" s="8">
        <f t="shared" si="0"/>
        <v>62.257529665093521</v>
      </c>
      <c r="F5" s="1" t="s">
        <v>583</v>
      </c>
      <c r="G5" s="25" t="s">
        <v>618</v>
      </c>
      <c r="H5" s="8">
        <v>62</v>
      </c>
      <c r="I5" s="24">
        <v>42143.347222222219</v>
      </c>
    </row>
    <row r="6" spans="1:9" x14ac:dyDescent="0.2">
      <c r="A6" s="4" t="s">
        <v>598</v>
      </c>
      <c r="B6" s="4" t="s">
        <v>544</v>
      </c>
      <c r="C6" s="10">
        <v>59</v>
      </c>
      <c r="D6" s="10">
        <v>38</v>
      </c>
      <c r="E6" s="8">
        <f t="shared" si="0"/>
        <v>47.349762407006857</v>
      </c>
      <c r="F6" s="1" t="s">
        <v>583</v>
      </c>
      <c r="G6" s="25" t="s">
        <v>619</v>
      </c>
      <c r="H6" s="8">
        <v>47</v>
      </c>
      <c r="I6" s="24">
        <v>42143.423611111109</v>
      </c>
    </row>
    <row r="7" spans="1:9" x14ac:dyDescent="0.2">
      <c r="A7" s="4" t="s">
        <v>599</v>
      </c>
      <c r="B7" s="4" t="s">
        <v>586</v>
      </c>
      <c r="C7" s="10">
        <v>3</v>
      </c>
      <c r="D7" s="10">
        <v>4</v>
      </c>
      <c r="E7" s="8">
        <f t="shared" si="0"/>
        <v>3.4641016151377548</v>
      </c>
      <c r="F7" s="1" t="s">
        <v>583</v>
      </c>
      <c r="G7" s="25" t="s">
        <v>620</v>
      </c>
      <c r="H7" s="8">
        <v>3</v>
      </c>
      <c r="I7" s="24">
        <v>42143.46875</v>
      </c>
    </row>
    <row r="8" spans="1:9" x14ac:dyDescent="0.2">
      <c r="A8" s="4" t="s">
        <v>600</v>
      </c>
      <c r="B8" s="4" t="s">
        <v>568</v>
      </c>
      <c r="C8" s="10">
        <v>10</v>
      </c>
      <c r="D8" s="10">
        <v>2420</v>
      </c>
      <c r="E8" s="8">
        <f t="shared" si="0"/>
        <v>155.56349186104046</v>
      </c>
      <c r="F8" s="1" t="s">
        <v>583</v>
      </c>
      <c r="G8" s="25" t="s">
        <v>621</v>
      </c>
      <c r="H8" s="8">
        <v>156</v>
      </c>
      <c r="I8" s="24">
        <v>42143.017361111109</v>
      </c>
    </row>
    <row r="9" spans="1:9" x14ac:dyDescent="0.2">
      <c r="A9" s="4" t="s">
        <v>601</v>
      </c>
      <c r="B9" s="4" t="s">
        <v>569</v>
      </c>
      <c r="C9" s="10">
        <v>1203</v>
      </c>
      <c r="D9" s="10">
        <v>14</v>
      </c>
      <c r="E9" s="8">
        <f t="shared" si="0"/>
        <v>129.77673135042352</v>
      </c>
      <c r="F9" s="1" t="s">
        <v>583</v>
      </c>
      <c r="G9" s="25" t="s">
        <v>622</v>
      </c>
      <c r="H9" s="8">
        <v>130</v>
      </c>
      <c r="I9" s="24">
        <v>42143.010416666664</v>
      </c>
    </row>
    <row r="10" spans="1:9" x14ac:dyDescent="0.2">
      <c r="A10" s="4" t="s">
        <v>602</v>
      </c>
      <c r="B10" s="13" t="s">
        <v>570</v>
      </c>
      <c r="C10" s="10">
        <v>236</v>
      </c>
      <c r="D10" s="10">
        <v>579</v>
      </c>
      <c r="E10" s="8">
        <f t="shared" si="0"/>
        <v>369.65389217482885</v>
      </c>
      <c r="F10" s="1" t="s">
        <v>583</v>
      </c>
      <c r="G10" s="25" t="s">
        <v>623</v>
      </c>
      <c r="H10" s="8">
        <v>370</v>
      </c>
      <c r="I10" s="24">
        <v>42143.493055555555</v>
      </c>
    </row>
    <row r="11" spans="1:9" x14ac:dyDescent="0.2">
      <c r="A11" s="4" t="s">
        <v>603</v>
      </c>
      <c r="B11" s="22" t="s">
        <v>587</v>
      </c>
      <c r="C11" s="10">
        <v>1</v>
      </c>
      <c r="D11" s="10">
        <v>1</v>
      </c>
      <c r="E11" s="8">
        <f t="shared" si="0"/>
        <v>1</v>
      </c>
      <c r="F11" s="1" t="s">
        <v>583</v>
      </c>
      <c r="G11" s="25" t="s">
        <v>624</v>
      </c>
      <c r="H11" s="8">
        <v>1</v>
      </c>
      <c r="I11" s="24">
        <v>42143.472222222219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8"/>
      <c r="I12" s="24"/>
    </row>
    <row r="13" spans="1:9" x14ac:dyDescent="0.2">
      <c r="A13" s="4" t="s">
        <v>604</v>
      </c>
      <c r="B13" s="4" t="s">
        <v>571</v>
      </c>
      <c r="C13" s="10">
        <v>17</v>
      </c>
      <c r="D13" s="10">
        <v>6</v>
      </c>
      <c r="E13" s="8">
        <f t="shared" si="0"/>
        <v>10.099504938362077</v>
      </c>
      <c r="F13" s="1" t="s">
        <v>583</v>
      </c>
      <c r="G13" s="25" t="s">
        <v>625</v>
      </c>
      <c r="H13" s="8">
        <v>10</v>
      </c>
      <c r="I13" s="24">
        <v>42143.340277777781</v>
      </c>
    </row>
    <row r="14" spans="1:9" x14ac:dyDescent="0.2">
      <c r="A14" s="4" t="s">
        <v>605</v>
      </c>
      <c r="B14" s="4" t="s">
        <v>539</v>
      </c>
      <c r="C14" s="10">
        <v>1</v>
      </c>
      <c r="D14" s="10">
        <v>1</v>
      </c>
      <c r="E14" s="8">
        <f t="shared" si="0"/>
        <v>1</v>
      </c>
      <c r="F14" s="1" t="s">
        <v>583</v>
      </c>
      <c r="G14" s="25" t="s">
        <v>626</v>
      </c>
      <c r="H14" s="8">
        <v>1</v>
      </c>
      <c r="I14" s="24">
        <v>42143.395833333336</v>
      </c>
    </row>
    <row r="15" spans="1:9" x14ac:dyDescent="0.2">
      <c r="A15" s="4" t="s">
        <v>606</v>
      </c>
      <c r="B15" s="4" t="s">
        <v>572</v>
      </c>
      <c r="C15" s="10">
        <v>47</v>
      </c>
      <c r="D15" s="10">
        <v>8</v>
      </c>
      <c r="E15" s="8">
        <f t="shared" si="0"/>
        <v>19.390719429665317</v>
      </c>
      <c r="F15" s="1" t="s">
        <v>583</v>
      </c>
      <c r="G15" s="25" t="s">
        <v>627</v>
      </c>
      <c r="H15" s="8">
        <v>19</v>
      </c>
      <c r="I15" s="24">
        <v>42143.361111111109</v>
      </c>
    </row>
    <row r="16" spans="1:9" x14ac:dyDescent="0.2">
      <c r="A16" s="4" t="s">
        <v>607</v>
      </c>
      <c r="B16" s="4" t="s">
        <v>574</v>
      </c>
      <c r="C16" s="10">
        <v>3</v>
      </c>
      <c r="D16" s="10">
        <v>3</v>
      </c>
      <c r="E16" s="8">
        <f t="shared" si="0"/>
        <v>3</v>
      </c>
      <c r="F16" s="1" t="s">
        <v>583</v>
      </c>
      <c r="G16" s="25" t="s">
        <v>628</v>
      </c>
      <c r="H16" s="8">
        <v>3</v>
      </c>
      <c r="I16" s="24">
        <v>42143.40625</v>
      </c>
    </row>
    <row r="17" spans="1:9" x14ac:dyDescent="0.2">
      <c r="A17" s="4" t="s">
        <v>608</v>
      </c>
      <c r="B17" s="4" t="s">
        <v>588</v>
      </c>
      <c r="C17" s="10">
        <v>4</v>
      </c>
      <c r="D17" s="10">
        <v>2</v>
      </c>
      <c r="E17" s="8">
        <f t="shared" si="0"/>
        <v>2.8284271247461898</v>
      </c>
      <c r="F17" s="1" t="s">
        <v>583</v>
      </c>
      <c r="G17" s="25" t="s">
        <v>629</v>
      </c>
      <c r="H17" s="8">
        <v>3</v>
      </c>
      <c r="I17" s="24">
        <v>42143.420138888891</v>
      </c>
    </row>
    <row r="18" spans="1:9" x14ac:dyDescent="0.2">
      <c r="A18" s="4" t="s">
        <v>609</v>
      </c>
      <c r="B18" s="4" t="s">
        <v>589</v>
      </c>
      <c r="C18" s="10">
        <v>14</v>
      </c>
      <c r="D18" s="10">
        <v>24</v>
      </c>
      <c r="E18" s="8">
        <f t="shared" si="0"/>
        <v>18.330302779823359</v>
      </c>
      <c r="F18" s="1" t="s">
        <v>583</v>
      </c>
      <c r="G18" s="25" t="s">
        <v>630</v>
      </c>
      <c r="H18" s="8">
        <v>18</v>
      </c>
      <c r="I18" s="24">
        <v>42143.430555555555</v>
      </c>
    </row>
    <row r="19" spans="1:9" x14ac:dyDescent="0.2">
      <c r="A19" s="4" t="s">
        <v>610</v>
      </c>
      <c r="B19" s="4" t="s">
        <v>590</v>
      </c>
      <c r="C19" s="10">
        <v>17</v>
      </c>
      <c r="D19" s="10">
        <v>21</v>
      </c>
      <c r="E19" s="8">
        <f t="shared" si="0"/>
        <v>18.894443627691185</v>
      </c>
      <c r="F19" s="1" t="s">
        <v>583</v>
      </c>
      <c r="G19" s="25" t="s">
        <v>631</v>
      </c>
      <c r="H19" s="8">
        <v>19</v>
      </c>
      <c r="I19" s="24">
        <v>42143.4375</v>
      </c>
    </row>
    <row r="20" spans="1:9" x14ac:dyDescent="0.2">
      <c r="A20" s="4" t="s">
        <v>611</v>
      </c>
      <c r="B20" s="4" t="s">
        <v>591</v>
      </c>
      <c r="C20" s="10">
        <v>12</v>
      </c>
      <c r="D20" s="10">
        <v>20</v>
      </c>
      <c r="E20" s="8">
        <f t="shared" si="0"/>
        <v>15.491933384829668</v>
      </c>
      <c r="F20" s="1" t="s">
        <v>583</v>
      </c>
      <c r="G20" s="25" t="s">
        <v>632</v>
      </c>
      <c r="H20" s="8">
        <v>15</v>
      </c>
      <c r="I20" s="24">
        <v>42143.440972222219</v>
      </c>
    </row>
    <row r="21" spans="1:9" x14ac:dyDescent="0.2">
      <c r="A21" s="4" t="s">
        <v>612</v>
      </c>
      <c r="B21" s="4" t="s">
        <v>575</v>
      </c>
      <c r="C21" s="10">
        <v>5</v>
      </c>
      <c r="D21" s="10">
        <v>5</v>
      </c>
      <c r="E21" s="8">
        <f t="shared" si="0"/>
        <v>5</v>
      </c>
      <c r="F21" s="1" t="s">
        <v>583</v>
      </c>
      <c r="G21" s="25" t="s">
        <v>633</v>
      </c>
      <c r="H21" s="8">
        <v>5</v>
      </c>
      <c r="I21" s="24">
        <v>42143.451388888891</v>
      </c>
    </row>
    <row r="22" spans="1:9" x14ac:dyDescent="0.2">
      <c r="A22" s="4" t="s">
        <v>613</v>
      </c>
      <c r="B22" s="4" t="s">
        <v>576</v>
      </c>
      <c r="C22" s="10">
        <v>5</v>
      </c>
      <c r="D22" s="10">
        <v>3</v>
      </c>
      <c r="E22" s="8">
        <f t="shared" si="0"/>
        <v>3.872983346207417</v>
      </c>
      <c r="F22" s="1" t="s">
        <v>583</v>
      </c>
      <c r="G22" s="25" t="s">
        <v>634</v>
      </c>
      <c r="H22" s="8">
        <v>4</v>
      </c>
      <c r="I22" s="24">
        <v>42143.447916666664</v>
      </c>
    </row>
    <row r="23" spans="1:9" x14ac:dyDescent="0.2">
      <c r="A23" s="4" t="s">
        <v>614</v>
      </c>
      <c r="B23" s="4" t="s">
        <v>577</v>
      </c>
      <c r="C23" s="10">
        <v>6</v>
      </c>
      <c r="D23" s="10">
        <v>2</v>
      </c>
      <c r="E23" s="8">
        <f t="shared" si="0"/>
        <v>3.4641016151377548</v>
      </c>
      <c r="F23" s="1" t="s">
        <v>583</v>
      </c>
      <c r="G23" s="25" t="s">
        <v>635</v>
      </c>
      <c r="H23" s="8">
        <v>3</v>
      </c>
      <c r="I23" s="24">
        <v>42143.444444444445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83" priority="1" stopIfTrue="1" operator="between">
      <formula>235</formula>
      <formula>1000</formula>
    </cfRule>
    <cfRule type="cellIs" dxfId="382" priority="2" stopIfTrue="1" operator="greaterThan">
      <formula>999</formula>
    </cfRule>
    <cfRule type="cellIs" dxfId="38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36"/>
  <sheetViews>
    <sheetView workbookViewId="0">
      <selection activeCell="D30" sqref="D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1288</v>
      </c>
      <c r="B2" s="4" t="s">
        <v>540</v>
      </c>
      <c r="C2" s="10">
        <v>26</v>
      </c>
      <c r="D2" s="10">
        <v>9</v>
      </c>
      <c r="E2" s="8">
        <f>GEOMEAN(C2:D2)</f>
        <v>15.297058540778353</v>
      </c>
      <c r="F2" s="1" t="s">
        <v>583</v>
      </c>
      <c r="G2" s="25" t="s">
        <v>1369</v>
      </c>
      <c r="H2" s="14">
        <f>E2</f>
        <v>15.297058540778353</v>
      </c>
      <c r="I2" s="24" t="s">
        <v>1376</v>
      </c>
    </row>
    <row r="3" spans="1:9" x14ac:dyDescent="0.2">
      <c r="A3" s="4" t="s">
        <v>1299</v>
      </c>
      <c r="B3" s="4" t="s">
        <v>541</v>
      </c>
      <c r="C3" s="10">
        <v>3</v>
      </c>
      <c r="D3" s="10">
        <v>3</v>
      </c>
      <c r="E3" s="8">
        <f t="shared" ref="E3:E23" si="0">GEOMEAN(C3:D3)</f>
        <v>3</v>
      </c>
      <c r="F3" s="1" t="s">
        <v>583</v>
      </c>
      <c r="G3" s="25" t="s">
        <v>1093</v>
      </c>
      <c r="H3" s="14">
        <f t="shared" ref="H3:H23" si="1">E3</f>
        <v>3</v>
      </c>
      <c r="I3" s="24" t="s">
        <v>1377</v>
      </c>
    </row>
    <row r="4" spans="1:9" x14ac:dyDescent="0.2">
      <c r="A4" s="4" t="s">
        <v>1300</v>
      </c>
      <c r="B4" s="4" t="s">
        <v>542</v>
      </c>
      <c r="C4" s="10">
        <v>11</v>
      </c>
      <c r="D4" s="10">
        <v>1</v>
      </c>
      <c r="E4" s="8">
        <f t="shared" si="0"/>
        <v>3.3166247903553998</v>
      </c>
      <c r="F4" s="1" t="s">
        <v>583</v>
      </c>
      <c r="G4" s="25" t="s">
        <v>1370</v>
      </c>
      <c r="H4" s="14">
        <f t="shared" si="1"/>
        <v>3.3166247903553998</v>
      </c>
      <c r="I4" s="24" t="s">
        <v>1378</v>
      </c>
    </row>
    <row r="5" spans="1:9" x14ac:dyDescent="0.2">
      <c r="A5" s="4" t="s">
        <v>1301</v>
      </c>
      <c r="B5" s="4" t="s">
        <v>543</v>
      </c>
      <c r="C5" s="10">
        <v>9</v>
      </c>
      <c r="D5" s="10">
        <v>3</v>
      </c>
      <c r="E5" s="8">
        <f t="shared" si="0"/>
        <v>5.196152422706632</v>
      </c>
      <c r="F5" s="1" t="s">
        <v>583</v>
      </c>
      <c r="G5" s="25" t="s">
        <v>1371</v>
      </c>
      <c r="H5" s="14">
        <f t="shared" si="1"/>
        <v>5.196152422706632</v>
      </c>
      <c r="I5" s="24" t="s">
        <v>1379</v>
      </c>
    </row>
    <row r="6" spans="1:9" x14ac:dyDescent="0.2">
      <c r="A6" s="4" t="s">
        <v>1302</v>
      </c>
      <c r="B6" s="4" t="s">
        <v>544</v>
      </c>
      <c r="C6" s="10">
        <v>1</v>
      </c>
      <c r="D6" s="10">
        <v>2</v>
      </c>
      <c r="E6" s="8">
        <f t="shared" si="0"/>
        <v>1.4142135623730949</v>
      </c>
      <c r="F6" s="1" t="s">
        <v>583</v>
      </c>
      <c r="G6" s="25" t="s">
        <v>1372</v>
      </c>
      <c r="H6" s="14">
        <f t="shared" si="1"/>
        <v>1.4142135623730949</v>
      </c>
      <c r="I6" s="24" t="s">
        <v>1380</v>
      </c>
    </row>
    <row r="7" spans="1:9" x14ac:dyDescent="0.2">
      <c r="A7" s="4" t="s">
        <v>1303</v>
      </c>
      <c r="B7" s="4" t="s">
        <v>586</v>
      </c>
      <c r="C7" s="10">
        <v>1</v>
      </c>
      <c r="D7" s="10">
        <v>1</v>
      </c>
      <c r="E7" s="8">
        <f t="shared" si="0"/>
        <v>1</v>
      </c>
      <c r="F7" s="1" t="s">
        <v>583</v>
      </c>
      <c r="G7" s="25" t="s">
        <v>630</v>
      </c>
      <c r="H7" s="14">
        <f t="shared" si="1"/>
        <v>1</v>
      </c>
      <c r="I7" s="24" t="s">
        <v>1381</v>
      </c>
    </row>
    <row r="8" spans="1:9" x14ac:dyDescent="0.2">
      <c r="A8" s="4" t="s">
        <v>1304</v>
      </c>
      <c r="B8" s="4" t="s">
        <v>568</v>
      </c>
      <c r="C8" s="10">
        <v>3</v>
      </c>
      <c r="D8" s="10">
        <v>5</v>
      </c>
      <c r="E8" s="8">
        <f t="shared" si="0"/>
        <v>3.872983346207417</v>
      </c>
      <c r="F8" s="1" t="s">
        <v>583</v>
      </c>
      <c r="G8" s="25" t="s">
        <v>932</v>
      </c>
      <c r="H8" s="14">
        <f t="shared" si="1"/>
        <v>3.872983346207417</v>
      </c>
      <c r="I8" s="24" t="s">
        <v>1382</v>
      </c>
    </row>
    <row r="9" spans="1:9" x14ac:dyDescent="0.2">
      <c r="A9" s="4" t="s">
        <v>1305</v>
      </c>
      <c r="B9" s="4" t="s">
        <v>569</v>
      </c>
      <c r="C9" s="10">
        <v>2</v>
      </c>
      <c r="D9" s="10">
        <v>1</v>
      </c>
      <c r="E9" s="8">
        <f t="shared" si="0"/>
        <v>1.4142135623730949</v>
      </c>
      <c r="F9" s="1" t="s">
        <v>583</v>
      </c>
      <c r="G9" s="25" t="s">
        <v>618</v>
      </c>
      <c r="H9" s="14">
        <f t="shared" si="1"/>
        <v>1.4142135623730949</v>
      </c>
      <c r="I9" s="24" t="s">
        <v>1383</v>
      </c>
    </row>
    <row r="10" spans="1:9" x14ac:dyDescent="0.2">
      <c r="A10" s="4" t="s">
        <v>1306</v>
      </c>
      <c r="B10" s="13" t="s">
        <v>570</v>
      </c>
      <c r="C10" s="10">
        <v>81</v>
      </c>
      <c r="D10" s="10">
        <v>261</v>
      </c>
      <c r="E10" s="8">
        <f t="shared" si="0"/>
        <v>145.3994497926316</v>
      </c>
      <c r="F10" s="1" t="s">
        <v>583</v>
      </c>
      <c r="G10" s="25" t="s">
        <v>1373</v>
      </c>
      <c r="H10" s="14">
        <f t="shared" si="1"/>
        <v>145.3994497926316</v>
      </c>
      <c r="I10" s="24" t="s">
        <v>1384</v>
      </c>
    </row>
    <row r="11" spans="1:9" x14ac:dyDescent="0.2">
      <c r="A11" s="4" t="s">
        <v>1307</v>
      </c>
      <c r="B11" s="22" t="s">
        <v>587</v>
      </c>
      <c r="C11" s="10">
        <v>12</v>
      </c>
      <c r="D11" s="10">
        <v>12</v>
      </c>
      <c r="E11" s="8">
        <f t="shared" si="0"/>
        <v>12</v>
      </c>
      <c r="F11" s="1" t="s">
        <v>583</v>
      </c>
      <c r="G11" s="25" t="s">
        <v>1194</v>
      </c>
      <c r="H11" s="14">
        <f t="shared" si="1"/>
        <v>12</v>
      </c>
      <c r="I11" s="24" t="s">
        <v>1385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1308</v>
      </c>
      <c r="B13" s="4" t="s">
        <v>571</v>
      </c>
      <c r="C13" s="10">
        <v>43</v>
      </c>
      <c r="D13" s="10">
        <v>26</v>
      </c>
      <c r="E13" s="8">
        <f t="shared" si="0"/>
        <v>33.436506994600975</v>
      </c>
      <c r="F13" s="1" t="s">
        <v>583</v>
      </c>
      <c r="G13" s="25" t="s">
        <v>1374</v>
      </c>
      <c r="H13" s="14">
        <f t="shared" si="1"/>
        <v>33.436506994600975</v>
      </c>
      <c r="I13" s="24" t="s">
        <v>1386</v>
      </c>
    </row>
    <row r="14" spans="1:9" x14ac:dyDescent="0.2">
      <c r="A14" s="4" t="s">
        <v>1309</v>
      </c>
      <c r="B14" s="4" t="s">
        <v>539</v>
      </c>
      <c r="C14" s="10">
        <v>31</v>
      </c>
      <c r="D14" s="10">
        <v>44</v>
      </c>
      <c r="E14" s="8">
        <f t="shared" si="0"/>
        <v>36.932370625238775</v>
      </c>
      <c r="F14" s="1" t="s">
        <v>583</v>
      </c>
      <c r="G14" s="25" t="s">
        <v>1375</v>
      </c>
      <c r="H14" s="14">
        <f t="shared" si="1"/>
        <v>36.932370625238775</v>
      </c>
      <c r="I14" s="24" t="s">
        <v>1387</v>
      </c>
    </row>
    <row r="15" spans="1:9" x14ac:dyDescent="0.2">
      <c r="A15" s="4" t="s">
        <v>1310</v>
      </c>
      <c r="B15" s="4" t="s">
        <v>572</v>
      </c>
      <c r="C15" s="10">
        <v>77</v>
      </c>
      <c r="D15" s="10">
        <v>30</v>
      </c>
      <c r="E15" s="8">
        <f t="shared" si="0"/>
        <v>48.062459362791664</v>
      </c>
      <c r="F15" s="1" t="s">
        <v>583</v>
      </c>
      <c r="G15" s="25" t="s">
        <v>730</v>
      </c>
      <c r="H15" s="14">
        <f t="shared" si="1"/>
        <v>48.062459362791664</v>
      </c>
      <c r="I15" s="24" t="s">
        <v>1388</v>
      </c>
    </row>
    <row r="16" spans="1:9" x14ac:dyDescent="0.2">
      <c r="A16" s="4" t="s">
        <v>1311</v>
      </c>
      <c r="B16" s="4" t="s">
        <v>574</v>
      </c>
      <c r="C16" s="10">
        <v>10</v>
      </c>
      <c r="D16" s="10">
        <v>5</v>
      </c>
      <c r="E16" s="8">
        <f t="shared" si="0"/>
        <v>7.0710678118654755</v>
      </c>
      <c r="F16" s="1" t="s">
        <v>583</v>
      </c>
      <c r="G16" s="25" t="s">
        <v>628</v>
      </c>
      <c r="H16" s="14">
        <f t="shared" si="1"/>
        <v>7.0710678118654755</v>
      </c>
      <c r="I16" s="24" t="s">
        <v>1389</v>
      </c>
    </row>
    <row r="17" spans="1:9" x14ac:dyDescent="0.2">
      <c r="A17" s="4" t="s">
        <v>1312</v>
      </c>
      <c r="B17" s="4" t="s">
        <v>588</v>
      </c>
      <c r="C17" s="10">
        <v>126</v>
      </c>
      <c r="D17" s="10">
        <v>53</v>
      </c>
      <c r="E17" s="8">
        <f t="shared" si="0"/>
        <v>81.719030831257413</v>
      </c>
      <c r="F17" s="1" t="s">
        <v>583</v>
      </c>
      <c r="G17" s="25" t="s">
        <v>779</v>
      </c>
      <c r="H17" s="14">
        <f t="shared" si="1"/>
        <v>81.719030831257413</v>
      </c>
      <c r="I17" s="24" t="s">
        <v>1390</v>
      </c>
    </row>
    <row r="18" spans="1:9" x14ac:dyDescent="0.2">
      <c r="A18" s="4" t="s">
        <v>1313</v>
      </c>
      <c r="B18" s="4" t="s">
        <v>589</v>
      </c>
      <c r="C18" s="10">
        <v>17</v>
      </c>
      <c r="D18" s="10">
        <v>9</v>
      </c>
      <c r="E18" s="8">
        <f t="shared" si="0"/>
        <v>12.369316876852981</v>
      </c>
      <c r="F18" s="1" t="s">
        <v>583</v>
      </c>
      <c r="G18" s="25" t="s">
        <v>630</v>
      </c>
      <c r="H18" s="14">
        <f t="shared" si="1"/>
        <v>12.369316876852981</v>
      </c>
      <c r="I18" s="24" t="s">
        <v>1381</v>
      </c>
    </row>
    <row r="19" spans="1:9" x14ac:dyDescent="0.2">
      <c r="A19" s="4" t="s">
        <v>1364</v>
      </c>
      <c r="B19" s="4" t="s">
        <v>590</v>
      </c>
      <c r="C19" s="10">
        <v>980</v>
      </c>
      <c r="D19" s="10">
        <v>1553</v>
      </c>
      <c r="E19" s="8">
        <f t="shared" si="0"/>
        <v>1233.6693236033714</v>
      </c>
      <c r="F19" s="1" t="s">
        <v>583</v>
      </c>
      <c r="G19" s="25" t="s">
        <v>631</v>
      </c>
      <c r="H19" s="14">
        <f t="shared" si="1"/>
        <v>1233.6693236033714</v>
      </c>
      <c r="I19" s="24" t="s">
        <v>1391</v>
      </c>
    </row>
    <row r="20" spans="1:9" x14ac:dyDescent="0.2">
      <c r="A20" s="4" t="s">
        <v>1365</v>
      </c>
      <c r="B20" s="4" t="s">
        <v>591</v>
      </c>
      <c r="C20" s="10">
        <v>26</v>
      </c>
      <c r="D20" s="10">
        <v>4</v>
      </c>
      <c r="E20" s="8">
        <f t="shared" si="0"/>
        <v>10.198039027185569</v>
      </c>
      <c r="F20" s="1" t="s">
        <v>583</v>
      </c>
      <c r="G20" s="25" t="s">
        <v>635</v>
      </c>
      <c r="H20" s="14">
        <f t="shared" si="1"/>
        <v>10.198039027185569</v>
      </c>
      <c r="I20" s="24" t="s">
        <v>1392</v>
      </c>
    </row>
    <row r="21" spans="1:9" x14ac:dyDescent="0.2">
      <c r="A21" s="4" t="s">
        <v>1366</v>
      </c>
      <c r="B21" s="4" t="s">
        <v>575</v>
      </c>
      <c r="C21" s="10">
        <v>365</v>
      </c>
      <c r="D21" s="10">
        <v>411</v>
      </c>
      <c r="E21" s="8">
        <f t="shared" si="0"/>
        <v>387.31769905337404</v>
      </c>
      <c r="F21" s="1" t="s">
        <v>583</v>
      </c>
      <c r="G21" s="25" t="s">
        <v>723</v>
      </c>
      <c r="H21" s="14">
        <f t="shared" si="1"/>
        <v>387.31769905337404</v>
      </c>
      <c r="I21" s="24" t="s">
        <v>1393</v>
      </c>
    </row>
    <row r="22" spans="1:9" x14ac:dyDescent="0.2">
      <c r="A22" s="4" t="s">
        <v>1367</v>
      </c>
      <c r="B22" s="4" t="s">
        <v>576</v>
      </c>
      <c r="C22" s="10">
        <v>613</v>
      </c>
      <c r="D22" s="10">
        <v>225</v>
      </c>
      <c r="E22" s="8">
        <f t="shared" si="0"/>
        <v>371.38255209419845</v>
      </c>
      <c r="F22" s="1" t="s">
        <v>583</v>
      </c>
      <c r="G22" s="25" t="s">
        <v>633</v>
      </c>
      <c r="H22" s="14">
        <f t="shared" si="1"/>
        <v>371.38255209419845</v>
      </c>
      <c r="I22" s="24" t="s">
        <v>1394</v>
      </c>
    </row>
    <row r="23" spans="1:9" x14ac:dyDescent="0.2">
      <c r="A23" s="4" t="s">
        <v>1368</v>
      </c>
      <c r="B23" s="4" t="s">
        <v>577</v>
      </c>
      <c r="C23" s="10">
        <v>12</v>
      </c>
      <c r="D23" s="10">
        <v>2</v>
      </c>
      <c r="E23" s="8">
        <f t="shared" si="0"/>
        <v>4.8989794855663558</v>
      </c>
      <c r="F23" s="1" t="s">
        <v>583</v>
      </c>
      <c r="G23" s="25" t="s">
        <v>634</v>
      </c>
      <c r="H23" s="14">
        <f t="shared" si="1"/>
        <v>4.8989794855663558</v>
      </c>
      <c r="I23" s="24" t="s">
        <v>1395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02" priority="1" stopIfTrue="1" operator="between">
      <formula>235</formula>
      <formula>1000</formula>
    </cfRule>
    <cfRule type="cellIs" dxfId="301" priority="2" stopIfTrue="1" operator="greaterThan">
      <formula>999</formula>
    </cfRule>
    <cfRule type="cellIs" dxfId="30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1411</v>
      </c>
      <c r="B2" s="4" t="s">
        <v>540</v>
      </c>
      <c r="C2" s="10">
        <v>1986</v>
      </c>
      <c r="D2" s="10">
        <v>1300</v>
      </c>
      <c r="E2" s="8">
        <f>GEOMEAN(C2:D2)</f>
        <v>1606.7980582512539</v>
      </c>
      <c r="F2" s="1" t="s">
        <v>583</v>
      </c>
      <c r="G2" s="25" t="s">
        <v>1369</v>
      </c>
      <c r="H2" s="14">
        <f>E2</f>
        <v>1606.7980582512539</v>
      </c>
      <c r="I2" s="24">
        <v>42171.288194444445</v>
      </c>
    </row>
    <row r="3" spans="1:9" x14ac:dyDescent="0.2">
      <c r="A3" s="4" t="s">
        <v>1412</v>
      </c>
      <c r="B3" s="4" t="s">
        <v>541</v>
      </c>
      <c r="C3" s="10">
        <v>68</v>
      </c>
      <c r="D3" s="10">
        <v>488</v>
      </c>
      <c r="E3" s="8">
        <f t="shared" ref="E3:E23" si="0">GEOMEAN(C3:D3)</f>
        <v>182.16476058777118</v>
      </c>
      <c r="F3" s="1" t="s">
        <v>583</v>
      </c>
      <c r="G3" s="25" t="s">
        <v>1417</v>
      </c>
      <c r="H3" s="14">
        <f t="shared" ref="H3:H23" si="1">E3</f>
        <v>182.16476058777118</v>
      </c>
      <c r="I3" s="24">
        <v>42171.304861111108</v>
      </c>
    </row>
    <row r="4" spans="1:9" x14ac:dyDescent="0.2">
      <c r="A4" s="4" t="s">
        <v>1413</v>
      </c>
      <c r="B4" s="4" t="s">
        <v>542</v>
      </c>
      <c r="C4" s="10">
        <v>117</v>
      </c>
      <c r="D4" s="10">
        <v>93</v>
      </c>
      <c r="E4" s="8">
        <f t="shared" si="0"/>
        <v>104.31203190428226</v>
      </c>
      <c r="F4" s="1" t="s">
        <v>583</v>
      </c>
      <c r="G4" s="25" t="s">
        <v>1418</v>
      </c>
      <c r="H4" s="14">
        <f t="shared" si="1"/>
        <v>104.31203190428226</v>
      </c>
      <c r="I4" s="24">
        <v>42171.319444444445</v>
      </c>
    </row>
    <row r="5" spans="1:9" x14ac:dyDescent="0.2">
      <c r="A5" s="4" t="s">
        <v>1414</v>
      </c>
      <c r="B5" s="4" t="s">
        <v>543</v>
      </c>
      <c r="C5" s="10">
        <v>1</v>
      </c>
      <c r="D5" s="10">
        <v>2</v>
      </c>
      <c r="E5" s="8">
        <f t="shared" si="0"/>
        <v>1.4142135623730949</v>
      </c>
      <c r="F5" s="1" t="s">
        <v>583</v>
      </c>
      <c r="G5" s="25" t="s">
        <v>1419</v>
      </c>
      <c r="H5" s="14">
        <f t="shared" si="1"/>
        <v>1.4142135623730949</v>
      </c>
      <c r="I5" s="24">
        <v>42171.336111111108</v>
      </c>
    </row>
    <row r="6" spans="1:9" x14ac:dyDescent="0.2">
      <c r="A6" s="4" t="s">
        <v>1415</v>
      </c>
      <c r="B6" s="4" t="s">
        <v>544</v>
      </c>
      <c r="C6" s="10">
        <v>37</v>
      </c>
      <c r="D6" s="10">
        <v>33</v>
      </c>
      <c r="E6" s="8">
        <f t="shared" si="0"/>
        <v>34.942810419312295</v>
      </c>
      <c r="F6" s="1" t="s">
        <v>583</v>
      </c>
      <c r="G6" s="25" t="s">
        <v>1442</v>
      </c>
      <c r="H6" s="14">
        <f t="shared" si="1"/>
        <v>34.942810419312295</v>
      </c>
      <c r="I6" s="24">
        <v>42171.413194444445</v>
      </c>
    </row>
    <row r="7" spans="1:9" x14ac:dyDescent="0.2">
      <c r="A7" s="4" t="s">
        <v>1416</v>
      </c>
      <c r="B7" s="4" t="s">
        <v>586</v>
      </c>
      <c r="C7" s="10">
        <v>167</v>
      </c>
      <c r="D7" s="10">
        <v>461</v>
      </c>
      <c r="E7" s="8">
        <f t="shared" si="0"/>
        <v>277.46531314742748</v>
      </c>
      <c r="F7" s="1" t="s">
        <v>583</v>
      </c>
      <c r="G7" s="25" t="s">
        <v>1443</v>
      </c>
      <c r="H7" s="14">
        <f t="shared" si="1"/>
        <v>277.46531314742748</v>
      </c>
      <c r="I7" s="24">
        <v>42171.427083333336</v>
      </c>
    </row>
    <row r="8" spans="1:9" x14ac:dyDescent="0.2">
      <c r="A8" s="4" t="s">
        <v>1396</v>
      </c>
      <c r="B8" s="4" t="s">
        <v>568</v>
      </c>
      <c r="C8" s="10">
        <v>1046</v>
      </c>
      <c r="D8" s="10">
        <v>248</v>
      </c>
      <c r="E8" s="8">
        <f t="shared" si="0"/>
        <v>509.32111678193746</v>
      </c>
      <c r="F8" s="1" t="s">
        <v>583</v>
      </c>
      <c r="G8" s="25" t="s">
        <v>1444</v>
      </c>
      <c r="H8" s="14">
        <f t="shared" si="1"/>
        <v>509.32111678193746</v>
      </c>
      <c r="I8" s="24">
        <v>42171.379166666666</v>
      </c>
    </row>
    <row r="9" spans="1:9" x14ac:dyDescent="0.2">
      <c r="A9" s="4" t="s">
        <v>1397</v>
      </c>
      <c r="B9" s="4" t="s">
        <v>569</v>
      </c>
      <c r="C9" s="10">
        <v>291</v>
      </c>
      <c r="D9" s="10">
        <v>260</v>
      </c>
      <c r="E9" s="8">
        <f t="shared" si="0"/>
        <v>275.0636290024546</v>
      </c>
      <c r="F9" s="1" t="s">
        <v>583</v>
      </c>
      <c r="G9" s="25" t="s">
        <v>1279</v>
      </c>
      <c r="H9" s="14">
        <f t="shared" si="1"/>
        <v>275.0636290024546</v>
      </c>
      <c r="I9" s="24">
        <v>42171.398611111108</v>
      </c>
    </row>
    <row r="10" spans="1:9" x14ac:dyDescent="0.2">
      <c r="A10" s="4" t="s">
        <v>1398</v>
      </c>
      <c r="B10" s="13" t="s">
        <v>570</v>
      </c>
      <c r="C10" s="10">
        <v>135</v>
      </c>
      <c r="D10" s="10">
        <v>57</v>
      </c>
      <c r="E10" s="8">
        <f t="shared" si="0"/>
        <v>87.72114910328068</v>
      </c>
      <c r="F10" s="1" t="s">
        <v>583</v>
      </c>
      <c r="G10" s="25" t="s">
        <v>1223</v>
      </c>
      <c r="H10" s="14">
        <f t="shared" si="1"/>
        <v>87.72114910328068</v>
      </c>
      <c r="I10" s="24">
        <v>42171.42083333333</v>
      </c>
    </row>
    <row r="11" spans="1:9" x14ac:dyDescent="0.2">
      <c r="A11" s="4" t="s">
        <v>1399</v>
      </c>
      <c r="B11" s="22" t="s">
        <v>587</v>
      </c>
      <c r="C11" s="10">
        <v>9</v>
      </c>
      <c r="D11" s="10">
        <v>14</v>
      </c>
      <c r="E11" s="8">
        <f t="shared" si="0"/>
        <v>11.224972160321824</v>
      </c>
      <c r="F11" s="1" t="s">
        <v>583</v>
      </c>
      <c r="G11" s="25" t="s">
        <v>1445</v>
      </c>
      <c r="H11" s="14">
        <f t="shared" si="1"/>
        <v>11.224972160321824</v>
      </c>
      <c r="I11" s="24">
        <v>42171.433333333334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1400</v>
      </c>
      <c r="B13" s="4" t="s">
        <v>571</v>
      </c>
      <c r="C13" s="10">
        <v>70</v>
      </c>
      <c r="D13" s="10">
        <v>74</v>
      </c>
      <c r="E13" s="8">
        <f t="shared" si="0"/>
        <v>71.972216861786322</v>
      </c>
      <c r="F13" s="1" t="s">
        <v>583</v>
      </c>
      <c r="G13" s="25" t="s">
        <v>1446</v>
      </c>
      <c r="H13" s="14">
        <f t="shared" si="1"/>
        <v>71.972216861786322</v>
      </c>
      <c r="I13" s="24">
        <v>42171.448611111111</v>
      </c>
    </row>
    <row r="14" spans="1:9" x14ac:dyDescent="0.2">
      <c r="A14" s="4" t="s">
        <v>1401</v>
      </c>
      <c r="B14" s="4" t="s">
        <v>539</v>
      </c>
      <c r="C14" s="10">
        <v>59</v>
      </c>
      <c r="D14" s="10">
        <v>39</v>
      </c>
      <c r="E14" s="8">
        <f t="shared" si="0"/>
        <v>47.968739820845826</v>
      </c>
      <c r="F14" s="1" t="s">
        <v>583</v>
      </c>
      <c r="G14" s="25" t="s">
        <v>1447</v>
      </c>
      <c r="H14" s="14">
        <f t="shared" si="1"/>
        <v>47.968739820845826</v>
      </c>
      <c r="I14" s="24">
        <v>42171.32916666667</v>
      </c>
    </row>
    <row r="15" spans="1:9" x14ac:dyDescent="0.2">
      <c r="A15" s="4" t="s">
        <v>1402</v>
      </c>
      <c r="B15" s="4" t="s">
        <v>572</v>
      </c>
      <c r="C15" s="10">
        <v>980</v>
      </c>
      <c r="D15" s="10">
        <v>921</v>
      </c>
      <c r="E15" s="8">
        <f t="shared" si="0"/>
        <v>950.0421043301186</v>
      </c>
      <c r="F15" s="1" t="s">
        <v>583</v>
      </c>
      <c r="G15" s="25" t="s">
        <v>1448</v>
      </c>
      <c r="H15" s="14">
        <f t="shared" si="1"/>
        <v>950.0421043301186</v>
      </c>
      <c r="I15" s="24">
        <v>42171.311111111114</v>
      </c>
    </row>
    <row r="16" spans="1:9" x14ac:dyDescent="0.2">
      <c r="A16" s="4" t="s">
        <v>1403</v>
      </c>
      <c r="B16" s="4" t="s">
        <v>574</v>
      </c>
      <c r="C16" s="10">
        <v>88</v>
      </c>
      <c r="D16" s="10">
        <v>102</v>
      </c>
      <c r="E16" s="8">
        <f t="shared" si="0"/>
        <v>94.741754258616098</v>
      </c>
      <c r="F16" s="1" t="s">
        <v>583</v>
      </c>
      <c r="G16" s="25" t="s">
        <v>628</v>
      </c>
      <c r="H16" s="14">
        <f t="shared" si="1"/>
        <v>94.741754258616098</v>
      </c>
      <c r="I16" s="24">
        <v>42171.40625</v>
      </c>
    </row>
    <row r="17" spans="1:9" x14ac:dyDescent="0.2">
      <c r="A17" s="4" t="s">
        <v>1404</v>
      </c>
      <c r="B17" s="4" t="s">
        <v>588</v>
      </c>
      <c r="C17" s="10">
        <v>24</v>
      </c>
      <c r="D17" s="10">
        <v>28</v>
      </c>
      <c r="E17" s="8">
        <f t="shared" si="0"/>
        <v>25.922962793631442</v>
      </c>
      <c r="F17" s="1" t="s">
        <v>583</v>
      </c>
      <c r="G17" s="25" t="s">
        <v>779</v>
      </c>
      <c r="H17" s="14">
        <f t="shared" si="1"/>
        <v>25.922962793631442</v>
      </c>
      <c r="I17" s="24">
        <v>42171.416666666664</v>
      </c>
    </row>
    <row r="18" spans="1:9" x14ac:dyDescent="0.2">
      <c r="A18" s="4" t="s">
        <v>1405</v>
      </c>
      <c r="B18" s="4" t="s">
        <v>589</v>
      </c>
      <c r="C18" s="10">
        <v>133</v>
      </c>
      <c r="D18" s="10">
        <v>122</v>
      </c>
      <c r="E18" s="8">
        <f t="shared" si="0"/>
        <v>127.38131731144878</v>
      </c>
      <c r="F18" s="1" t="s">
        <v>583</v>
      </c>
      <c r="G18" s="25" t="s">
        <v>630</v>
      </c>
      <c r="H18" s="14">
        <f t="shared" si="1"/>
        <v>127.38131731144878</v>
      </c>
      <c r="I18" s="24">
        <v>42171.430555555555</v>
      </c>
    </row>
    <row r="19" spans="1:9" x14ac:dyDescent="0.2">
      <c r="A19" s="4" t="s">
        <v>1406</v>
      </c>
      <c r="B19" s="4" t="s">
        <v>590</v>
      </c>
      <c r="C19" s="10">
        <v>12</v>
      </c>
      <c r="D19" s="10">
        <v>11</v>
      </c>
      <c r="E19" s="8">
        <f t="shared" si="0"/>
        <v>11.489125293076057</v>
      </c>
      <c r="F19" s="1" t="s">
        <v>583</v>
      </c>
      <c r="G19" s="25" t="s">
        <v>631</v>
      </c>
      <c r="H19" s="14">
        <f t="shared" si="1"/>
        <v>11.489125293076057</v>
      </c>
      <c r="I19" s="24">
        <v>42171.4375</v>
      </c>
    </row>
    <row r="20" spans="1:9" x14ac:dyDescent="0.2">
      <c r="A20" s="4" t="s">
        <v>1407</v>
      </c>
      <c r="B20" s="4" t="s">
        <v>591</v>
      </c>
      <c r="C20" s="10">
        <v>32</v>
      </c>
      <c r="D20" s="10">
        <v>20</v>
      </c>
      <c r="E20" s="8">
        <f t="shared" si="0"/>
        <v>25.298221281347036</v>
      </c>
      <c r="F20" s="1" t="s">
        <v>583</v>
      </c>
      <c r="G20" s="25" t="s">
        <v>635</v>
      </c>
      <c r="H20" s="14">
        <f t="shared" si="1"/>
        <v>25.298221281347036</v>
      </c>
      <c r="I20" s="24">
        <v>42171.444444444445</v>
      </c>
    </row>
    <row r="21" spans="1:9" x14ac:dyDescent="0.2">
      <c r="A21" s="4" t="s">
        <v>1408</v>
      </c>
      <c r="B21" s="4" t="s">
        <v>575</v>
      </c>
      <c r="C21" s="10">
        <v>36</v>
      </c>
      <c r="D21" s="10">
        <v>58</v>
      </c>
      <c r="E21" s="8">
        <f t="shared" si="0"/>
        <v>45.694638635183452</v>
      </c>
      <c r="F21" s="1" t="s">
        <v>583</v>
      </c>
      <c r="G21" s="25" t="s">
        <v>723</v>
      </c>
      <c r="H21" s="14">
        <f t="shared" si="1"/>
        <v>45.694638635183452</v>
      </c>
      <c r="I21" s="24">
        <v>42171.454861111109</v>
      </c>
    </row>
    <row r="22" spans="1:9" x14ac:dyDescent="0.2">
      <c r="A22" s="4" t="s">
        <v>1409</v>
      </c>
      <c r="B22" s="4" t="s">
        <v>576</v>
      </c>
      <c r="C22" s="10">
        <v>60</v>
      </c>
      <c r="D22" s="10">
        <v>58</v>
      </c>
      <c r="E22" s="8">
        <f t="shared" si="0"/>
        <v>58.9915248150105</v>
      </c>
      <c r="F22" s="1" t="s">
        <v>583</v>
      </c>
      <c r="G22" s="25" t="s">
        <v>633</v>
      </c>
      <c r="H22" s="14">
        <f t="shared" si="1"/>
        <v>58.9915248150105</v>
      </c>
      <c r="I22" s="24">
        <v>42171.451388888891</v>
      </c>
    </row>
    <row r="23" spans="1:9" x14ac:dyDescent="0.2">
      <c r="A23" s="4" t="s">
        <v>1410</v>
      </c>
      <c r="B23" s="4" t="s">
        <v>577</v>
      </c>
      <c r="C23" s="10">
        <v>21</v>
      </c>
      <c r="D23" s="10">
        <v>20</v>
      </c>
      <c r="E23" s="8">
        <f t="shared" si="0"/>
        <v>20.493901531919196</v>
      </c>
      <c r="F23" s="1" t="s">
        <v>583</v>
      </c>
      <c r="G23" s="25" t="s">
        <v>634</v>
      </c>
      <c r="H23" s="14">
        <f t="shared" si="1"/>
        <v>20.493901531919196</v>
      </c>
      <c r="I23" s="24">
        <v>42171.447916666664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99" priority="1" stopIfTrue="1" operator="between">
      <formula>235</formula>
      <formula>1000</formula>
    </cfRule>
    <cfRule type="cellIs" dxfId="298" priority="2" stopIfTrue="1" operator="greaterThan">
      <formula>999</formula>
    </cfRule>
    <cfRule type="cellIs" dxfId="29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1449</v>
      </c>
      <c r="B2" s="4" t="s">
        <v>540</v>
      </c>
      <c r="C2" s="10">
        <v>260</v>
      </c>
      <c r="D2" s="10">
        <v>185</v>
      </c>
      <c r="E2" s="8">
        <f t="shared" ref="E2:E23" si="0">GEOMEAN(C2:D2)</f>
        <v>219.31712199461307</v>
      </c>
      <c r="F2" s="1" t="s">
        <v>583</v>
      </c>
      <c r="G2" s="25" t="s">
        <v>1470</v>
      </c>
      <c r="H2" s="14">
        <f t="shared" ref="H2:H11" si="1">E2</f>
        <v>219.31712199461307</v>
      </c>
      <c r="I2" s="24" t="s">
        <v>1491</v>
      </c>
    </row>
    <row r="3" spans="1:9" x14ac:dyDescent="0.2">
      <c r="A3" s="4" t="s">
        <v>1450</v>
      </c>
      <c r="B3" s="4" t="s">
        <v>541</v>
      </c>
      <c r="C3" s="10">
        <v>5</v>
      </c>
      <c r="D3" s="10">
        <v>91</v>
      </c>
      <c r="E3" s="8">
        <f t="shared" si="0"/>
        <v>21.330729007701542</v>
      </c>
      <c r="F3" s="1" t="s">
        <v>583</v>
      </c>
      <c r="G3" s="25" t="s">
        <v>1471</v>
      </c>
      <c r="H3" s="14">
        <f t="shared" si="1"/>
        <v>21.330729007701542</v>
      </c>
      <c r="I3" s="24" t="s">
        <v>1492</v>
      </c>
    </row>
    <row r="4" spans="1:9" x14ac:dyDescent="0.2">
      <c r="A4" s="4" t="s">
        <v>1451</v>
      </c>
      <c r="B4" s="4" t="s">
        <v>542</v>
      </c>
      <c r="C4" s="10">
        <v>1986</v>
      </c>
      <c r="D4" s="10">
        <v>770</v>
      </c>
      <c r="E4" s="8">
        <f t="shared" si="0"/>
        <v>1236.6163511776804</v>
      </c>
      <c r="F4" s="1" t="s">
        <v>583</v>
      </c>
      <c r="G4" s="25" t="s">
        <v>1472</v>
      </c>
      <c r="H4" s="14">
        <f t="shared" si="1"/>
        <v>1236.6163511776804</v>
      </c>
      <c r="I4" s="24" t="s">
        <v>1493</v>
      </c>
    </row>
    <row r="5" spans="1:9" x14ac:dyDescent="0.2">
      <c r="A5" s="4" t="s">
        <v>1452</v>
      </c>
      <c r="B5" s="4" t="s">
        <v>543</v>
      </c>
      <c r="C5" s="10">
        <v>96</v>
      </c>
      <c r="D5" s="10">
        <v>435</v>
      </c>
      <c r="E5" s="8">
        <f t="shared" si="0"/>
        <v>204.35263639111682</v>
      </c>
      <c r="F5" s="1" t="s">
        <v>583</v>
      </c>
      <c r="G5" s="25" t="s">
        <v>1473</v>
      </c>
      <c r="H5" s="14">
        <f t="shared" si="1"/>
        <v>204.35263639111682</v>
      </c>
      <c r="I5" s="24" t="s">
        <v>1494</v>
      </c>
    </row>
    <row r="6" spans="1:9" x14ac:dyDescent="0.2">
      <c r="A6" s="4" t="s">
        <v>1453</v>
      </c>
      <c r="B6" s="4" t="s">
        <v>544</v>
      </c>
      <c r="C6" s="10">
        <v>122</v>
      </c>
      <c r="D6" s="10">
        <v>236</v>
      </c>
      <c r="E6" s="8">
        <f t="shared" si="0"/>
        <v>169.68205562168322</v>
      </c>
      <c r="F6" s="1" t="s">
        <v>583</v>
      </c>
      <c r="G6" s="25" t="s">
        <v>1474</v>
      </c>
      <c r="H6" s="14">
        <f t="shared" si="1"/>
        <v>169.68205562168322</v>
      </c>
      <c r="I6" s="24" t="s">
        <v>1495</v>
      </c>
    </row>
    <row r="7" spans="1:9" x14ac:dyDescent="0.2">
      <c r="A7" s="4" t="s">
        <v>1454</v>
      </c>
      <c r="B7" s="4" t="s">
        <v>586</v>
      </c>
      <c r="C7" s="10">
        <v>53</v>
      </c>
      <c r="D7" s="10">
        <v>135</v>
      </c>
      <c r="E7" s="8">
        <f t="shared" si="0"/>
        <v>84.587233079230103</v>
      </c>
      <c r="F7" s="1" t="s">
        <v>583</v>
      </c>
      <c r="G7" s="25" t="s">
        <v>1475</v>
      </c>
      <c r="H7" s="14">
        <f t="shared" si="1"/>
        <v>84.587233079230103</v>
      </c>
      <c r="I7" s="24" t="s">
        <v>1496</v>
      </c>
    </row>
    <row r="8" spans="1:9" x14ac:dyDescent="0.2">
      <c r="A8" s="4" t="s">
        <v>1455</v>
      </c>
      <c r="B8" s="4" t="s">
        <v>568</v>
      </c>
      <c r="C8" s="10">
        <v>276</v>
      </c>
      <c r="D8" s="10">
        <v>225</v>
      </c>
      <c r="E8" s="8">
        <f t="shared" si="0"/>
        <v>249.19871588754222</v>
      </c>
      <c r="F8" s="1" t="s">
        <v>583</v>
      </c>
      <c r="G8" s="25" t="s">
        <v>1476</v>
      </c>
      <c r="H8" s="14">
        <f t="shared" si="1"/>
        <v>249.19871588754222</v>
      </c>
      <c r="I8" s="24" t="s">
        <v>1497</v>
      </c>
    </row>
    <row r="9" spans="1:9" x14ac:dyDescent="0.2">
      <c r="A9" s="4" t="s">
        <v>1456</v>
      </c>
      <c r="B9" s="4" t="s">
        <v>569</v>
      </c>
      <c r="C9" s="10">
        <v>1120</v>
      </c>
      <c r="D9" s="10">
        <v>1553</v>
      </c>
      <c r="E9" s="8">
        <f t="shared" si="0"/>
        <v>1318.8479821419905</v>
      </c>
      <c r="F9" s="1" t="s">
        <v>583</v>
      </c>
      <c r="G9" s="25" t="s">
        <v>1477</v>
      </c>
      <c r="H9" s="14">
        <f t="shared" si="1"/>
        <v>1318.8479821419905</v>
      </c>
      <c r="I9" s="24" t="s">
        <v>1492</v>
      </c>
    </row>
    <row r="10" spans="1:9" x14ac:dyDescent="0.2">
      <c r="A10" s="4" t="s">
        <v>1457</v>
      </c>
      <c r="B10" s="13" t="s">
        <v>570</v>
      </c>
      <c r="C10" s="10">
        <v>93</v>
      </c>
      <c r="D10" s="10">
        <v>45</v>
      </c>
      <c r="E10" s="8">
        <f t="shared" si="0"/>
        <v>64.691575958543467</v>
      </c>
      <c r="F10" s="1" t="s">
        <v>583</v>
      </c>
      <c r="G10" s="25" t="s">
        <v>1478</v>
      </c>
      <c r="H10" s="14">
        <f t="shared" si="1"/>
        <v>64.691575958543467</v>
      </c>
      <c r="I10" s="24" t="s">
        <v>1493</v>
      </c>
    </row>
    <row r="11" spans="1:9" x14ac:dyDescent="0.2">
      <c r="A11" s="4" t="s">
        <v>1458</v>
      </c>
      <c r="B11" s="22" t="s">
        <v>587</v>
      </c>
      <c r="C11" s="10">
        <v>6</v>
      </c>
      <c r="D11" s="10">
        <v>5</v>
      </c>
      <c r="E11" s="8">
        <f t="shared" si="0"/>
        <v>5.4772255750516612</v>
      </c>
      <c r="F11" s="1" t="s">
        <v>583</v>
      </c>
      <c r="G11" s="25" t="s">
        <v>1479</v>
      </c>
      <c r="H11" s="14">
        <f t="shared" si="1"/>
        <v>5.4772255750516612</v>
      </c>
      <c r="I11" s="24" t="s">
        <v>1498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1459</v>
      </c>
      <c r="B13" s="4" t="s">
        <v>571</v>
      </c>
      <c r="C13" s="10">
        <v>15</v>
      </c>
      <c r="D13" s="10">
        <v>11</v>
      </c>
      <c r="E13" s="8">
        <f t="shared" si="0"/>
        <v>12.845232578665129</v>
      </c>
      <c r="F13" s="1" t="s">
        <v>583</v>
      </c>
      <c r="G13" s="25" t="s">
        <v>1480</v>
      </c>
      <c r="H13" s="14">
        <f t="shared" ref="H13:H23" si="2">E13</f>
        <v>12.845232578665129</v>
      </c>
      <c r="I13" s="24" t="s">
        <v>1499</v>
      </c>
    </row>
    <row r="14" spans="1:9" x14ac:dyDescent="0.2">
      <c r="A14" s="4" t="s">
        <v>1460</v>
      </c>
      <c r="B14" s="4" t="s">
        <v>539</v>
      </c>
      <c r="C14" s="10">
        <v>50</v>
      </c>
      <c r="D14" s="10">
        <v>3</v>
      </c>
      <c r="E14" s="8">
        <f t="shared" si="0"/>
        <v>12.24744871391589</v>
      </c>
      <c r="F14" s="1" t="s">
        <v>583</v>
      </c>
      <c r="G14" s="25" t="s">
        <v>1481</v>
      </c>
      <c r="H14" s="14">
        <f t="shared" si="2"/>
        <v>12.24744871391589</v>
      </c>
      <c r="I14" s="24" t="s">
        <v>1500</v>
      </c>
    </row>
    <row r="15" spans="1:9" x14ac:dyDescent="0.2">
      <c r="A15" s="4" t="s">
        <v>1461</v>
      </c>
      <c r="B15" s="4" t="s">
        <v>572</v>
      </c>
      <c r="C15" s="10">
        <v>365</v>
      </c>
      <c r="D15" s="10">
        <v>201</v>
      </c>
      <c r="E15" s="8">
        <f t="shared" si="0"/>
        <v>270.8597423021738</v>
      </c>
      <c r="F15" s="1" t="s">
        <v>583</v>
      </c>
      <c r="G15" s="25" t="s">
        <v>1482</v>
      </c>
      <c r="H15" s="14">
        <f t="shared" si="2"/>
        <v>270.8597423021738</v>
      </c>
      <c r="I15" s="24" t="s">
        <v>1501</v>
      </c>
    </row>
    <row r="16" spans="1:9" x14ac:dyDescent="0.2">
      <c r="A16" s="4" t="s">
        <v>1462</v>
      </c>
      <c r="B16" s="4" t="s">
        <v>574</v>
      </c>
      <c r="C16" s="10">
        <v>37</v>
      </c>
      <c r="D16" s="10">
        <v>54</v>
      </c>
      <c r="E16" s="8">
        <f t="shared" si="0"/>
        <v>44.698993277254019</v>
      </c>
      <c r="F16" s="1" t="s">
        <v>583</v>
      </c>
      <c r="G16" s="25" t="s">
        <v>1483</v>
      </c>
      <c r="H16" s="14">
        <f t="shared" si="2"/>
        <v>44.698993277254019</v>
      </c>
      <c r="I16" s="24" t="s">
        <v>1502</v>
      </c>
    </row>
    <row r="17" spans="1:9" x14ac:dyDescent="0.2">
      <c r="A17" s="4" t="s">
        <v>1463</v>
      </c>
      <c r="B17" s="4" t="s">
        <v>588</v>
      </c>
      <c r="C17" s="10">
        <v>228</v>
      </c>
      <c r="D17" s="10">
        <v>248</v>
      </c>
      <c r="E17" s="8">
        <f t="shared" si="0"/>
        <v>237.78982316322958</v>
      </c>
      <c r="F17" s="1" t="s">
        <v>583</v>
      </c>
      <c r="G17" s="25" t="s">
        <v>1484</v>
      </c>
      <c r="H17" s="14">
        <f t="shared" si="2"/>
        <v>237.78982316322958</v>
      </c>
      <c r="I17" s="24" t="s">
        <v>1503</v>
      </c>
    </row>
    <row r="18" spans="1:9" x14ac:dyDescent="0.2">
      <c r="A18" s="4" t="s">
        <v>1464</v>
      </c>
      <c r="B18" s="4" t="s">
        <v>589</v>
      </c>
      <c r="C18" s="10">
        <v>40</v>
      </c>
      <c r="D18" s="10">
        <v>45</v>
      </c>
      <c r="E18" s="8">
        <f t="shared" si="0"/>
        <v>42.426406871192853</v>
      </c>
      <c r="F18" s="1" t="s">
        <v>583</v>
      </c>
      <c r="G18" s="25" t="s">
        <v>1485</v>
      </c>
      <c r="H18" s="14">
        <f t="shared" si="2"/>
        <v>42.426406871192853</v>
      </c>
      <c r="I18" s="24" t="s">
        <v>1504</v>
      </c>
    </row>
    <row r="19" spans="1:9" x14ac:dyDescent="0.2">
      <c r="A19" s="4" t="s">
        <v>1465</v>
      </c>
      <c r="B19" s="4" t="s">
        <v>590</v>
      </c>
      <c r="C19" s="10">
        <v>9</v>
      </c>
      <c r="D19" s="10">
        <v>10</v>
      </c>
      <c r="E19" s="8">
        <f t="shared" si="0"/>
        <v>9.4868329805051381</v>
      </c>
      <c r="F19" s="1" t="s">
        <v>583</v>
      </c>
      <c r="G19" s="25" t="s">
        <v>1486</v>
      </c>
      <c r="H19" s="14">
        <f t="shared" si="2"/>
        <v>9.4868329805051381</v>
      </c>
      <c r="I19" s="24" t="s">
        <v>1505</v>
      </c>
    </row>
    <row r="20" spans="1:9" x14ac:dyDescent="0.2">
      <c r="A20" s="4" t="s">
        <v>1466</v>
      </c>
      <c r="B20" s="4" t="s">
        <v>591</v>
      </c>
      <c r="C20" s="10">
        <v>27</v>
      </c>
      <c r="D20" s="10">
        <v>15</v>
      </c>
      <c r="E20" s="8">
        <f t="shared" si="0"/>
        <v>20.124611797498108</v>
      </c>
      <c r="F20" s="1" t="s">
        <v>583</v>
      </c>
      <c r="G20" s="25" t="s">
        <v>1487</v>
      </c>
      <c r="H20" s="14">
        <f t="shared" si="2"/>
        <v>20.124611797498108</v>
      </c>
      <c r="I20" s="24" t="s">
        <v>1506</v>
      </c>
    </row>
    <row r="21" spans="1:9" x14ac:dyDescent="0.2">
      <c r="A21" s="4" t="s">
        <v>1467</v>
      </c>
      <c r="B21" s="4" t="s">
        <v>575</v>
      </c>
      <c r="C21" s="10">
        <v>10</v>
      </c>
      <c r="D21" s="10">
        <v>6</v>
      </c>
      <c r="E21" s="8">
        <f t="shared" si="0"/>
        <v>7.745966692414834</v>
      </c>
      <c r="F21" s="1" t="s">
        <v>583</v>
      </c>
      <c r="G21" s="25" t="s">
        <v>1488</v>
      </c>
      <c r="H21" s="14">
        <f t="shared" si="2"/>
        <v>7.745966692414834</v>
      </c>
      <c r="I21" s="24" t="s">
        <v>1507</v>
      </c>
    </row>
    <row r="22" spans="1:9" x14ac:dyDescent="0.2">
      <c r="A22" s="4" t="s">
        <v>1468</v>
      </c>
      <c r="B22" s="4" t="s">
        <v>576</v>
      </c>
      <c r="C22" s="10">
        <v>33</v>
      </c>
      <c r="D22" s="10">
        <v>27</v>
      </c>
      <c r="E22" s="8">
        <f t="shared" si="0"/>
        <v>29.8496231131986</v>
      </c>
      <c r="F22" s="1" t="s">
        <v>583</v>
      </c>
      <c r="G22" s="25" t="s">
        <v>1489</v>
      </c>
      <c r="H22" s="14">
        <f t="shared" si="2"/>
        <v>29.8496231131986</v>
      </c>
      <c r="I22" s="24" t="s">
        <v>1508</v>
      </c>
    </row>
    <row r="23" spans="1:9" x14ac:dyDescent="0.2">
      <c r="A23" s="4" t="s">
        <v>1469</v>
      </c>
      <c r="B23" s="4" t="s">
        <v>577</v>
      </c>
      <c r="C23" s="10">
        <v>10</v>
      </c>
      <c r="D23" s="10">
        <v>15</v>
      </c>
      <c r="E23" s="8">
        <f t="shared" si="0"/>
        <v>12.24744871391589</v>
      </c>
      <c r="F23" s="1" t="s">
        <v>583</v>
      </c>
      <c r="G23" s="25" t="s">
        <v>1490</v>
      </c>
      <c r="H23" s="14">
        <f t="shared" si="2"/>
        <v>12.24744871391589</v>
      </c>
      <c r="I23" s="24" t="s">
        <v>1509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96" priority="1" stopIfTrue="1" operator="between">
      <formula>235</formula>
      <formula>1000</formula>
    </cfRule>
    <cfRule type="cellIs" dxfId="295" priority="2" stopIfTrue="1" operator="greaterThan">
      <formula>999</formula>
    </cfRule>
    <cfRule type="cellIs" dxfId="29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1515</v>
      </c>
      <c r="B2" s="4" t="s">
        <v>540</v>
      </c>
      <c r="C2" s="10">
        <v>150</v>
      </c>
      <c r="D2" s="10">
        <v>161</v>
      </c>
      <c r="E2" s="8">
        <f>GEOMEAN(C2:D2)</f>
        <v>155.40270267920053</v>
      </c>
      <c r="F2" s="1" t="s">
        <v>583</v>
      </c>
      <c r="G2" s="25" t="s">
        <v>1531</v>
      </c>
      <c r="H2" s="14">
        <f>E2</f>
        <v>155.40270267920053</v>
      </c>
      <c r="I2" s="24">
        <v>42172.283333333333</v>
      </c>
    </row>
    <row r="3" spans="1:9" x14ac:dyDescent="0.2">
      <c r="A3" s="4" t="s">
        <v>1516</v>
      </c>
      <c r="B3" s="4" t="s">
        <v>541</v>
      </c>
      <c r="C3" s="10">
        <v>145</v>
      </c>
      <c r="D3" s="10">
        <v>125</v>
      </c>
      <c r="E3" s="8">
        <f t="shared" ref="E3:E23" si="0">GEOMEAN(C3:D3)</f>
        <v>134.6291201783626</v>
      </c>
      <c r="F3" s="1" t="s">
        <v>583</v>
      </c>
      <c r="G3" s="25" t="s">
        <v>1532</v>
      </c>
      <c r="H3" s="14">
        <f t="shared" ref="H3:H23" si="1">E3</f>
        <v>134.6291201783626</v>
      </c>
      <c r="I3" s="24">
        <v>42172.299305555556</v>
      </c>
    </row>
    <row r="4" spans="1:9" x14ac:dyDescent="0.2">
      <c r="A4" s="4" t="s">
        <v>1517</v>
      </c>
      <c r="B4" s="4" t="s">
        <v>542</v>
      </c>
      <c r="C4" s="10">
        <v>12</v>
      </c>
      <c r="D4" s="10">
        <v>9</v>
      </c>
      <c r="E4" s="8">
        <f t="shared" si="0"/>
        <v>10.392304845413264</v>
      </c>
      <c r="F4" s="1" t="s">
        <v>583</v>
      </c>
      <c r="G4" s="25" t="s">
        <v>1533</v>
      </c>
      <c r="H4" s="14">
        <f t="shared" si="1"/>
        <v>10.392304845413264</v>
      </c>
      <c r="I4" s="24">
        <v>42172.318749999999</v>
      </c>
    </row>
    <row r="5" spans="1:9" x14ac:dyDescent="0.2">
      <c r="A5" s="4" t="s">
        <v>1518</v>
      </c>
      <c r="B5" s="4" t="s">
        <v>543</v>
      </c>
      <c r="C5" s="10">
        <v>6</v>
      </c>
      <c r="D5" s="10">
        <v>3</v>
      </c>
      <c r="E5" s="8">
        <f t="shared" si="0"/>
        <v>4.2426406871192848</v>
      </c>
      <c r="F5" s="1" t="s">
        <v>583</v>
      </c>
      <c r="G5" s="25" t="s">
        <v>1534</v>
      </c>
      <c r="H5" s="14">
        <f t="shared" si="1"/>
        <v>4.2426406871192848</v>
      </c>
      <c r="I5" s="24">
        <v>42172.334722222222</v>
      </c>
    </row>
    <row r="6" spans="1:9" x14ac:dyDescent="0.2">
      <c r="A6" s="4" t="s">
        <v>1519</v>
      </c>
      <c r="B6" s="4" t="s">
        <v>544</v>
      </c>
      <c r="C6" s="10">
        <v>5</v>
      </c>
      <c r="D6" s="10">
        <v>2</v>
      </c>
      <c r="E6" s="8">
        <f t="shared" si="0"/>
        <v>3.1622776601683795</v>
      </c>
      <c r="F6" s="1" t="s">
        <v>583</v>
      </c>
      <c r="G6" s="25" t="s">
        <v>1226</v>
      </c>
      <c r="H6" s="14">
        <f t="shared" si="1"/>
        <v>3.1622776601683795</v>
      </c>
      <c r="I6" s="24">
        <v>42172.423611111109</v>
      </c>
    </row>
    <row r="7" spans="1:9" x14ac:dyDescent="0.2">
      <c r="A7" s="4" t="s">
        <v>1520</v>
      </c>
      <c r="B7" s="4" t="s">
        <v>586</v>
      </c>
      <c r="C7" s="10">
        <v>1414</v>
      </c>
      <c r="D7" s="10">
        <v>1733</v>
      </c>
      <c r="E7" s="8">
        <f t="shared" si="0"/>
        <v>1565.3951577796579</v>
      </c>
      <c r="F7" s="1" t="s">
        <v>583</v>
      </c>
      <c r="G7" s="25" t="s">
        <v>631</v>
      </c>
      <c r="H7" s="14">
        <f t="shared" si="1"/>
        <v>1565.3951577796579</v>
      </c>
      <c r="I7" s="24">
        <v>42172.4375</v>
      </c>
    </row>
    <row r="8" spans="1:9" x14ac:dyDescent="0.2">
      <c r="A8" s="4" t="s">
        <v>1521</v>
      </c>
      <c r="B8" s="4" t="s">
        <v>568</v>
      </c>
      <c r="C8" s="10">
        <v>201</v>
      </c>
      <c r="D8" s="10">
        <v>166</v>
      </c>
      <c r="E8" s="8">
        <f t="shared" si="0"/>
        <v>182.6636252788168</v>
      </c>
      <c r="F8" s="1" t="s">
        <v>583</v>
      </c>
      <c r="G8" s="25" t="s">
        <v>1535</v>
      </c>
      <c r="H8" s="14">
        <f t="shared" si="1"/>
        <v>182.6636252788168</v>
      </c>
      <c r="I8" s="24">
        <v>42172.37777777778</v>
      </c>
    </row>
    <row r="9" spans="1:9" x14ac:dyDescent="0.2">
      <c r="A9" s="4" t="s">
        <v>1522</v>
      </c>
      <c r="B9" s="4" t="s">
        <v>569</v>
      </c>
      <c r="C9" s="10">
        <v>980</v>
      </c>
      <c r="D9" s="10">
        <v>816</v>
      </c>
      <c r="E9" s="8">
        <f t="shared" si="0"/>
        <v>894.24828766959342</v>
      </c>
      <c r="F9" s="1" t="s">
        <v>583</v>
      </c>
      <c r="G9" s="25" t="s">
        <v>1011</v>
      </c>
      <c r="H9" s="14">
        <f t="shared" si="1"/>
        <v>894.24828766959342</v>
      </c>
      <c r="I9" s="24">
        <v>42172.39166666667</v>
      </c>
    </row>
    <row r="10" spans="1:9" x14ac:dyDescent="0.2">
      <c r="A10" s="4" t="s">
        <v>1523</v>
      </c>
      <c r="B10" s="13" t="s">
        <v>570</v>
      </c>
      <c r="C10" s="10">
        <v>313</v>
      </c>
      <c r="D10" s="10">
        <v>201</v>
      </c>
      <c r="E10" s="8">
        <f t="shared" si="0"/>
        <v>250.82463993794551</v>
      </c>
      <c r="F10" s="1" t="s">
        <v>583</v>
      </c>
      <c r="G10" s="25" t="s">
        <v>730</v>
      </c>
      <c r="H10" s="14">
        <f t="shared" si="1"/>
        <v>250.82463993794551</v>
      </c>
      <c r="I10" s="24">
        <v>42172.409722222219</v>
      </c>
    </row>
    <row r="11" spans="1:9" x14ac:dyDescent="0.2">
      <c r="A11" s="4" t="s">
        <v>1524</v>
      </c>
      <c r="B11" s="22" t="s">
        <v>587</v>
      </c>
      <c r="C11" s="10">
        <v>7</v>
      </c>
      <c r="D11" s="10">
        <v>11</v>
      </c>
      <c r="E11" s="8">
        <f t="shared" si="0"/>
        <v>8.7749643873921226</v>
      </c>
      <c r="F11" s="1" t="s">
        <v>583</v>
      </c>
      <c r="G11" s="25" t="s">
        <v>1536</v>
      </c>
      <c r="H11" s="14">
        <f t="shared" si="1"/>
        <v>8.7749643873921226</v>
      </c>
      <c r="I11" s="24">
        <v>42172.425000000003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1525</v>
      </c>
      <c r="B13" s="4" t="s">
        <v>571</v>
      </c>
      <c r="C13" s="10">
        <v>6</v>
      </c>
      <c r="D13" s="10">
        <v>15</v>
      </c>
      <c r="E13" s="8">
        <f t="shared" si="0"/>
        <v>9.4868329805051381</v>
      </c>
      <c r="F13" s="1" t="s">
        <v>583</v>
      </c>
      <c r="G13" s="25" t="s">
        <v>1537</v>
      </c>
      <c r="H13" s="14">
        <f t="shared" si="1"/>
        <v>9.4868329805051381</v>
      </c>
      <c r="I13" s="24">
        <v>42172.441666666666</v>
      </c>
    </row>
    <row r="14" spans="1:9" x14ac:dyDescent="0.2">
      <c r="A14" s="4" t="s">
        <v>1526</v>
      </c>
      <c r="B14" s="4" t="s">
        <v>539</v>
      </c>
      <c r="C14" s="10">
        <v>10</v>
      </c>
      <c r="D14" s="10">
        <v>9</v>
      </c>
      <c r="E14" s="8">
        <f t="shared" si="0"/>
        <v>9.4868329805051381</v>
      </c>
      <c r="F14" s="1" t="s">
        <v>583</v>
      </c>
      <c r="G14" s="25" t="s">
        <v>1538</v>
      </c>
      <c r="H14" s="14">
        <f t="shared" si="1"/>
        <v>9.4868329805051381</v>
      </c>
      <c r="I14" s="24">
        <v>42172.322916666664</v>
      </c>
    </row>
    <row r="15" spans="1:9" x14ac:dyDescent="0.2">
      <c r="A15" s="4" t="s">
        <v>1527</v>
      </c>
      <c r="B15" s="4" t="s">
        <v>572</v>
      </c>
      <c r="C15" s="10">
        <v>88</v>
      </c>
      <c r="D15" s="10">
        <v>111</v>
      </c>
      <c r="E15" s="8">
        <f t="shared" si="0"/>
        <v>98.833192804846689</v>
      </c>
      <c r="F15" s="1" t="s">
        <v>583</v>
      </c>
      <c r="G15" s="25" t="s">
        <v>1539</v>
      </c>
      <c r="H15" s="14">
        <f t="shared" si="1"/>
        <v>98.833192804846689</v>
      </c>
      <c r="I15" s="24">
        <v>42172.30972222222</v>
      </c>
    </row>
    <row r="16" spans="1:9" x14ac:dyDescent="0.2">
      <c r="A16" s="4" t="s">
        <v>1528</v>
      </c>
      <c r="B16" s="4" t="s">
        <v>574</v>
      </c>
      <c r="C16" s="10">
        <v>210</v>
      </c>
      <c r="D16" s="10">
        <v>236</v>
      </c>
      <c r="E16" s="8">
        <f t="shared" si="0"/>
        <v>222.62075374951007</v>
      </c>
      <c r="F16" s="1" t="s">
        <v>583</v>
      </c>
      <c r="G16" s="25" t="s">
        <v>628</v>
      </c>
      <c r="H16" s="14">
        <f t="shared" si="1"/>
        <v>222.62075374951007</v>
      </c>
      <c r="I16" s="24">
        <v>42172.40625</v>
      </c>
    </row>
    <row r="17" spans="1:9" x14ac:dyDescent="0.2">
      <c r="A17" s="4" t="s">
        <v>1529</v>
      </c>
      <c r="B17" s="4" t="s">
        <v>588</v>
      </c>
      <c r="C17" s="10">
        <v>32</v>
      </c>
      <c r="D17" s="10">
        <v>24</v>
      </c>
      <c r="E17" s="8">
        <f t="shared" si="0"/>
        <v>27.712812921102039</v>
      </c>
      <c r="F17" s="1" t="s">
        <v>583</v>
      </c>
      <c r="G17" s="25" t="s">
        <v>779</v>
      </c>
      <c r="H17" s="14">
        <f t="shared" si="1"/>
        <v>27.712812921102039</v>
      </c>
      <c r="I17" s="24">
        <v>42172.416666666664</v>
      </c>
    </row>
    <row r="18" spans="1:9" x14ac:dyDescent="0.2">
      <c r="A18" s="4" t="s">
        <v>1530</v>
      </c>
      <c r="B18" s="4" t="s">
        <v>589</v>
      </c>
      <c r="C18" s="10">
        <v>162</v>
      </c>
      <c r="D18" s="10">
        <v>201</v>
      </c>
      <c r="E18" s="8">
        <f t="shared" si="0"/>
        <v>180.44943890187079</v>
      </c>
      <c r="F18" s="1" t="s">
        <v>583</v>
      </c>
      <c r="G18" s="25" t="s">
        <v>698</v>
      </c>
      <c r="H18" s="14">
        <f t="shared" si="1"/>
        <v>180.44943890187079</v>
      </c>
      <c r="I18" s="24">
        <v>42172.427083333336</v>
      </c>
    </row>
    <row r="19" spans="1:9" x14ac:dyDescent="0.2">
      <c r="A19" s="4" t="s">
        <v>1510</v>
      </c>
      <c r="B19" s="4" t="s">
        <v>590</v>
      </c>
      <c r="C19" s="10">
        <v>140</v>
      </c>
      <c r="D19" s="10">
        <v>194</v>
      </c>
      <c r="E19" s="8">
        <f t="shared" si="0"/>
        <v>164.80291259562131</v>
      </c>
      <c r="F19" s="1" t="s">
        <v>583</v>
      </c>
      <c r="G19" s="25" t="s">
        <v>630</v>
      </c>
      <c r="H19" s="14">
        <f t="shared" si="1"/>
        <v>164.80291259562131</v>
      </c>
      <c r="I19" s="24">
        <v>42172.430555555555</v>
      </c>
    </row>
    <row r="20" spans="1:9" x14ac:dyDescent="0.2">
      <c r="A20" s="4" t="s">
        <v>1511</v>
      </c>
      <c r="B20" s="4" t="s">
        <v>591</v>
      </c>
      <c r="C20" s="10">
        <v>249</v>
      </c>
      <c r="D20" s="10">
        <v>173</v>
      </c>
      <c r="E20" s="8">
        <f t="shared" si="0"/>
        <v>207.54999397735477</v>
      </c>
      <c r="F20" s="1" t="s">
        <v>583</v>
      </c>
      <c r="G20" s="25" t="s">
        <v>631</v>
      </c>
      <c r="H20" s="14">
        <f t="shared" si="1"/>
        <v>207.54999397735477</v>
      </c>
      <c r="I20" s="24">
        <v>42172.4375</v>
      </c>
    </row>
    <row r="21" spans="1:9" x14ac:dyDescent="0.2">
      <c r="A21" s="4" t="s">
        <v>1512</v>
      </c>
      <c r="B21" s="4" t="s">
        <v>575</v>
      </c>
      <c r="C21" s="10">
        <v>313</v>
      </c>
      <c r="D21" s="10">
        <v>416</v>
      </c>
      <c r="E21" s="8">
        <f t="shared" si="0"/>
        <v>360.84345636300515</v>
      </c>
      <c r="F21" s="1" t="s">
        <v>583</v>
      </c>
      <c r="G21" s="25" t="s">
        <v>634</v>
      </c>
      <c r="H21" s="14">
        <f t="shared" si="1"/>
        <v>360.84345636300515</v>
      </c>
      <c r="I21" s="24">
        <v>42172.447916666664</v>
      </c>
    </row>
    <row r="22" spans="1:9" x14ac:dyDescent="0.2">
      <c r="A22" s="4" t="s">
        <v>1513</v>
      </c>
      <c r="B22" s="4" t="s">
        <v>576</v>
      </c>
      <c r="C22" s="10">
        <v>345</v>
      </c>
      <c r="D22" s="10">
        <v>435</v>
      </c>
      <c r="E22" s="8">
        <f t="shared" si="0"/>
        <v>387.39514710434872</v>
      </c>
      <c r="F22" s="1" t="s">
        <v>583</v>
      </c>
      <c r="G22" s="25" t="s">
        <v>635</v>
      </c>
      <c r="H22" s="14">
        <f t="shared" si="1"/>
        <v>387.39514710434872</v>
      </c>
      <c r="I22" s="24">
        <v>42172.444444444445</v>
      </c>
    </row>
    <row r="23" spans="1:9" x14ac:dyDescent="0.2">
      <c r="A23" s="4" t="s">
        <v>1514</v>
      </c>
      <c r="B23" s="4" t="s">
        <v>577</v>
      </c>
      <c r="C23" s="10">
        <v>308</v>
      </c>
      <c r="D23" s="10">
        <v>313</v>
      </c>
      <c r="E23" s="8">
        <f t="shared" si="0"/>
        <v>310.48993542464461</v>
      </c>
      <c r="F23" s="1" t="s">
        <v>583</v>
      </c>
      <c r="G23" s="25" t="s">
        <v>632</v>
      </c>
      <c r="H23" s="14">
        <f t="shared" si="1"/>
        <v>310.48993542464461</v>
      </c>
      <c r="I23" s="24">
        <v>42172.440972222219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93" priority="1" stopIfTrue="1" operator="between">
      <formula>235</formula>
      <formula>1000</formula>
    </cfRule>
    <cfRule type="cellIs" dxfId="292" priority="2" stopIfTrue="1" operator="greaterThan">
      <formula>999</formula>
    </cfRule>
    <cfRule type="cellIs" dxfId="29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36"/>
  <sheetViews>
    <sheetView workbookViewId="0">
      <selection activeCell="I2" sqref="I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1543</v>
      </c>
      <c r="B2" s="4" t="s">
        <v>540</v>
      </c>
      <c r="C2" s="10">
        <v>6</v>
      </c>
      <c r="D2" s="10">
        <v>12</v>
      </c>
      <c r="E2" s="8">
        <f>GEOMEAN(C2:D2)</f>
        <v>8.4852813742385695</v>
      </c>
      <c r="F2" s="1" t="s">
        <v>583</v>
      </c>
      <c r="G2" s="25" t="s">
        <v>1248</v>
      </c>
      <c r="H2" s="14">
        <f>E2</f>
        <v>8.4852813742385695</v>
      </c>
      <c r="I2" s="28" t="str">
        <f>CONCATENATE("06/18/2015 ", TEXT(LEFT(G2,FIND("/",G2,1)-1),"hh:mm"), " AM")</f>
        <v>06/18/2015 06:45 AM</v>
      </c>
    </row>
    <row r="3" spans="1:9" x14ac:dyDescent="0.2">
      <c r="A3" s="4" t="s">
        <v>1567</v>
      </c>
      <c r="B3" s="4" t="s">
        <v>541</v>
      </c>
      <c r="C3" s="10">
        <v>37</v>
      </c>
      <c r="D3" s="10">
        <v>22</v>
      </c>
      <c r="E3" s="8">
        <f t="shared" ref="E3:E23" si="0">GEOMEAN(C3:D3)</f>
        <v>28.530685235374211</v>
      </c>
      <c r="F3" s="1" t="s">
        <v>583</v>
      </c>
      <c r="G3" s="25" t="s">
        <v>1607</v>
      </c>
      <c r="H3" s="14">
        <f t="shared" ref="H3:H23" si="1">E3</f>
        <v>28.530685235374211</v>
      </c>
      <c r="I3" s="28" t="str">
        <f t="shared" ref="I3:I23" si="2">CONCATENATE("06/18/2015 ", TEXT(LEFT(G3,FIND("/",G3,1)-1),"hh:mm"), " AM")</f>
        <v>06/18/2015 07:10 AM</v>
      </c>
    </row>
    <row r="4" spans="1:9" x14ac:dyDescent="0.2">
      <c r="A4" s="4" t="s">
        <v>1568</v>
      </c>
      <c r="B4" s="4" t="s">
        <v>542</v>
      </c>
      <c r="C4" s="10">
        <v>613</v>
      </c>
      <c r="D4" s="10">
        <v>55</v>
      </c>
      <c r="E4" s="8">
        <f t="shared" si="0"/>
        <v>183.61644806498137</v>
      </c>
      <c r="F4" s="1" t="s">
        <v>583</v>
      </c>
      <c r="G4" s="25" t="s">
        <v>1608</v>
      </c>
      <c r="H4" s="14">
        <f t="shared" si="1"/>
        <v>183.61644806498137</v>
      </c>
      <c r="I4" s="28" t="str">
        <f t="shared" si="2"/>
        <v>06/18/2015 07:30 AM</v>
      </c>
    </row>
    <row r="5" spans="1:9" x14ac:dyDescent="0.2">
      <c r="A5" s="4" t="s">
        <v>1569</v>
      </c>
      <c r="B5" s="4" t="s">
        <v>543</v>
      </c>
      <c r="C5" s="10">
        <v>73</v>
      </c>
      <c r="D5" s="10">
        <v>43</v>
      </c>
      <c r="E5" s="8">
        <f t="shared" si="0"/>
        <v>56.026779311325761</v>
      </c>
      <c r="F5" s="1" t="s">
        <v>583</v>
      </c>
      <c r="G5" s="25" t="s">
        <v>922</v>
      </c>
      <c r="H5" s="14">
        <f t="shared" si="1"/>
        <v>56.026779311325761</v>
      </c>
      <c r="I5" s="28" t="str">
        <f t="shared" si="2"/>
        <v>06/18/2015 07:50 AM</v>
      </c>
    </row>
    <row r="6" spans="1:9" x14ac:dyDescent="0.2">
      <c r="A6" s="4" t="s">
        <v>1570</v>
      </c>
      <c r="B6" s="4" t="s">
        <v>544</v>
      </c>
      <c r="C6" s="10">
        <v>135</v>
      </c>
      <c r="D6" s="10">
        <v>96</v>
      </c>
      <c r="E6" s="8">
        <f t="shared" si="0"/>
        <v>113.84199576606166</v>
      </c>
      <c r="F6" s="1" t="s">
        <v>583</v>
      </c>
      <c r="G6" s="25" t="s">
        <v>1609</v>
      </c>
      <c r="H6" s="14">
        <f t="shared" si="1"/>
        <v>113.84199576606166</v>
      </c>
      <c r="I6" s="28" t="str">
        <f t="shared" si="2"/>
        <v>06/18/2015 09:50 AM</v>
      </c>
    </row>
    <row r="7" spans="1:9" x14ac:dyDescent="0.2">
      <c r="A7" s="4" t="s">
        <v>1571</v>
      </c>
      <c r="B7" s="4" t="s">
        <v>586</v>
      </c>
      <c r="C7" s="10">
        <v>365</v>
      </c>
      <c r="D7" s="10">
        <v>345</v>
      </c>
      <c r="E7" s="8">
        <f t="shared" si="0"/>
        <v>354.85912697858004</v>
      </c>
      <c r="F7" s="1" t="s">
        <v>583</v>
      </c>
      <c r="G7" s="25" t="s">
        <v>1610</v>
      </c>
      <c r="H7" s="14">
        <f t="shared" si="1"/>
        <v>354.85912697858004</v>
      </c>
      <c r="I7" s="28" t="str">
        <f t="shared" si="2"/>
        <v>06/18/2015 10:17 AM</v>
      </c>
    </row>
    <row r="8" spans="1:9" x14ac:dyDescent="0.2">
      <c r="A8" s="4" t="s">
        <v>1572</v>
      </c>
      <c r="B8" s="4" t="s">
        <v>568</v>
      </c>
      <c r="C8" s="10">
        <v>231</v>
      </c>
      <c r="D8" s="10">
        <v>106</v>
      </c>
      <c r="E8" s="8">
        <f t="shared" si="0"/>
        <v>156.48003067484362</v>
      </c>
      <c r="F8" s="1" t="s">
        <v>583</v>
      </c>
      <c r="G8" s="26" t="s">
        <v>730</v>
      </c>
      <c r="H8" s="14">
        <f t="shared" si="1"/>
        <v>156.48003067484362</v>
      </c>
      <c r="I8" s="28" t="str">
        <f t="shared" si="2"/>
        <v>06/18/2015 09:50 AM</v>
      </c>
    </row>
    <row r="9" spans="1:9" x14ac:dyDescent="0.2">
      <c r="A9" s="4" t="s">
        <v>1573</v>
      </c>
      <c r="B9" s="4" t="s">
        <v>569</v>
      </c>
      <c r="C9" s="10">
        <v>75</v>
      </c>
      <c r="D9" s="10">
        <v>91</v>
      </c>
      <c r="E9" s="8">
        <f t="shared" si="0"/>
        <v>82.613558209291526</v>
      </c>
      <c r="F9" s="1" t="s">
        <v>583</v>
      </c>
      <c r="G9" s="25" t="s">
        <v>1611</v>
      </c>
      <c r="H9" s="14">
        <f t="shared" si="1"/>
        <v>82.613558209291526</v>
      </c>
      <c r="I9" s="28" t="str">
        <f t="shared" si="2"/>
        <v>06/18/2015 11:47 AM</v>
      </c>
    </row>
    <row r="10" spans="1:9" x14ac:dyDescent="0.2">
      <c r="A10" s="4" t="s">
        <v>1574</v>
      </c>
      <c r="B10" s="13" t="s">
        <v>570</v>
      </c>
      <c r="C10" s="10">
        <v>17</v>
      </c>
      <c r="D10" s="10">
        <v>10</v>
      </c>
      <c r="E10" s="8">
        <f t="shared" si="0"/>
        <v>13.038404810405297</v>
      </c>
      <c r="F10" s="1" t="s">
        <v>583</v>
      </c>
      <c r="G10" s="25" t="s">
        <v>818</v>
      </c>
      <c r="H10" s="14">
        <f t="shared" si="1"/>
        <v>13.038404810405297</v>
      </c>
      <c r="I10" s="28" t="str">
        <f t="shared" si="2"/>
        <v>06/18/2015 10:20 AM</v>
      </c>
    </row>
    <row r="11" spans="1:9" x14ac:dyDescent="0.2">
      <c r="A11" s="4" t="s">
        <v>1575</v>
      </c>
      <c r="B11" s="22" t="s">
        <v>587</v>
      </c>
      <c r="C11" s="10">
        <v>132</v>
      </c>
      <c r="D11" s="10">
        <v>16</v>
      </c>
      <c r="E11" s="8">
        <f t="shared" si="0"/>
        <v>45.956501172304229</v>
      </c>
      <c r="F11" s="1" t="s">
        <v>583</v>
      </c>
      <c r="G11" s="25" t="s">
        <v>1281</v>
      </c>
      <c r="H11" s="14">
        <f t="shared" si="1"/>
        <v>45.956501172304229</v>
      </c>
      <c r="I11" s="28" t="str">
        <f t="shared" si="2"/>
        <v>06/18/2015 10:40 AM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8"/>
    </row>
    <row r="13" spans="1:9" x14ac:dyDescent="0.2">
      <c r="A13" s="4" t="s">
        <v>1599</v>
      </c>
      <c r="B13" s="4" t="s">
        <v>571</v>
      </c>
      <c r="C13" s="10">
        <v>11</v>
      </c>
      <c r="D13" s="10">
        <v>6</v>
      </c>
      <c r="E13" s="8">
        <f t="shared" si="0"/>
        <v>8.1240384046359608</v>
      </c>
      <c r="F13" s="1" t="s">
        <v>583</v>
      </c>
      <c r="G13" s="25" t="s">
        <v>1222</v>
      </c>
      <c r="H13" s="14">
        <f t="shared" si="1"/>
        <v>8.1240384046359608</v>
      </c>
      <c r="I13" s="28" t="str">
        <f t="shared" si="2"/>
        <v>06/18/2015 11:00 AM</v>
      </c>
    </row>
    <row r="14" spans="1:9" x14ac:dyDescent="0.2">
      <c r="A14" s="4" t="s">
        <v>1600</v>
      </c>
      <c r="B14" s="4" t="s">
        <v>539</v>
      </c>
      <c r="C14" s="10">
        <v>61</v>
      </c>
      <c r="D14" s="10">
        <v>84</v>
      </c>
      <c r="E14" s="8">
        <f t="shared" si="0"/>
        <v>71.582120672693122</v>
      </c>
      <c r="F14" s="1" t="s">
        <v>583</v>
      </c>
      <c r="G14" s="25" t="s">
        <v>1619</v>
      </c>
      <c r="H14" s="14">
        <f t="shared" si="1"/>
        <v>71.582120672693122</v>
      </c>
      <c r="I14" s="28" t="str">
        <f t="shared" si="2"/>
        <v>06/18/2015 08:10 AM</v>
      </c>
    </row>
    <row r="15" spans="1:9" x14ac:dyDescent="0.2">
      <c r="A15" s="4" t="s">
        <v>1601</v>
      </c>
      <c r="B15" s="4" t="s">
        <v>572</v>
      </c>
      <c r="C15" s="10">
        <v>77</v>
      </c>
      <c r="D15" s="10">
        <v>83</v>
      </c>
      <c r="E15" s="8">
        <f t="shared" si="0"/>
        <v>79.943730210692564</v>
      </c>
      <c r="F15" s="1" t="s">
        <v>583</v>
      </c>
      <c r="G15" s="25" t="s">
        <v>1254</v>
      </c>
      <c r="H15" s="14">
        <f t="shared" si="1"/>
        <v>79.943730210692564</v>
      </c>
      <c r="I15" s="28" t="str">
        <f t="shared" si="2"/>
        <v>06/18/2015 07:52 AM</v>
      </c>
    </row>
    <row r="16" spans="1:9" x14ac:dyDescent="0.2">
      <c r="A16" s="4" t="s">
        <v>1602</v>
      </c>
      <c r="B16" s="4" t="s">
        <v>574</v>
      </c>
      <c r="C16" s="10">
        <v>8</v>
      </c>
      <c r="D16" s="10">
        <v>36</v>
      </c>
      <c r="E16" s="8">
        <f t="shared" si="0"/>
        <v>16.970562748477139</v>
      </c>
      <c r="F16" s="1" t="s">
        <v>583</v>
      </c>
      <c r="G16" s="25" t="s">
        <v>1612</v>
      </c>
      <c r="H16" s="14">
        <f t="shared" si="1"/>
        <v>16.970562748477139</v>
      </c>
      <c r="I16" s="28" t="str">
        <f t="shared" si="2"/>
        <v>06/18/2015 08:30 AM</v>
      </c>
    </row>
    <row r="17" spans="1:9" x14ac:dyDescent="0.2">
      <c r="A17" s="4" t="s">
        <v>1603</v>
      </c>
      <c r="B17" s="4" t="s">
        <v>588</v>
      </c>
      <c r="C17" s="10">
        <v>15</v>
      </c>
      <c r="D17" s="10">
        <v>10</v>
      </c>
      <c r="E17" s="8">
        <f t="shared" si="0"/>
        <v>12.24744871391589</v>
      </c>
      <c r="F17" s="1" t="s">
        <v>583</v>
      </c>
      <c r="G17" s="25" t="s">
        <v>1613</v>
      </c>
      <c r="H17" s="14">
        <f t="shared" si="1"/>
        <v>12.24744871391589</v>
      </c>
      <c r="I17" s="28" t="str">
        <f t="shared" si="2"/>
        <v>06/18/2015 08:55 AM</v>
      </c>
    </row>
    <row r="18" spans="1:9" x14ac:dyDescent="0.2">
      <c r="A18" s="4" t="s">
        <v>1604</v>
      </c>
      <c r="B18" s="4" t="s">
        <v>589</v>
      </c>
      <c r="C18" s="10">
        <v>4</v>
      </c>
      <c r="D18" s="10">
        <v>10</v>
      </c>
      <c r="E18" s="8">
        <f t="shared" si="0"/>
        <v>6.324555320336759</v>
      </c>
      <c r="F18" s="1" t="s">
        <v>583</v>
      </c>
      <c r="G18" s="25" t="s">
        <v>1614</v>
      </c>
      <c r="H18" s="14">
        <f t="shared" si="1"/>
        <v>6.324555320336759</v>
      </c>
      <c r="I18" s="28" t="str">
        <f t="shared" si="2"/>
        <v>06/18/2015 09:05 AM</v>
      </c>
    </row>
    <row r="19" spans="1:9" x14ac:dyDescent="0.2">
      <c r="A19" s="4" t="s">
        <v>1605</v>
      </c>
      <c r="B19" s="4" t="s">
        <v>590</v>
      </c>
      <c r="C19" s="10">
        <v>1</v>
      </c>
      <c r="D19" s="10">
        <v>1</v>
      </c>
      <c r="E19" s="8">
        <f t="shared" si="0"/>
        <v>1</v>
      </c>
      <c r="F19" s="1" t="s">
        <v>583</v>
      </c>
      <c r="G19" s="25" t="s">
        <v>1615</v>
      </c>
      <c r="H19" s="14">
        <f t="shared" si="1"/>
        <v>1</v>
      </c>
      <c r="I19" s="28" t="str">
        <f t="shared" si="2"/>
        <v>06/18/2015 09:10 AM</v>
      </c>
    </row>
    <row r="20" spans="1:9" x14ac:dyDescent="0.2">
      <c r="A20" s="4" t="s">
        <v>1606</v>
      </c>
      <c r="B20" s="4" t="s">
        <v>591</v>
      </c>
      <c r="C20" s="10">
        <v>2</v>
      </c>
      <c r="D20" s="10">
        <v>8</v>
      </c>
      <c r="E20" s="8">
        <f t="shared" si="0"/>
        <v>4</v>
      </c>
      <c r="F20" s="1" t="s">
        <v>583</v>
      </c>
      <c r="G20" s="25" t="s">
        <v>1616</v>
      </c>
      <c r="H20" s="14">
        <f t="shared" si="1"/>
        <v>4</v>
      </c>
      <c r="I20" s="28" t="str">
        <f t="shared" si="2"/>
        <v>06/18/2015 09:15 AM</v>
      </c>
    </row>
    <row r="21" spans="1:9" x14ac:dyDescent="0.2">
      <c r="A21" s="4" t="s">
        <v>1540</v>
      </c>
      <c r="B21" s="4" t="s">
        <v>575</v>
      </c>
      <c r="C21" s="10">
        <v>411</v>
      </c>
      <c r="D21" s="10">
        <v>2420</v>
      </c>
      <c r="E21" s="8">
        <f t="shared" si="0"/>
        <v>997.30637218459594</v>
      </c>
      <c r="F21" s="1" t="s">
        <v>583</v>
      </c>
      <c r="G21" s="25" t="s">
        <v>626</v>
      </c>
      <c r="H21" s="14">
        <f t="shared" si="1"/>
        <v>997.30637218459594</v>
      </c>
      <c r="I21" s="28" t="str">
        <f t="shared" si="2"/>
        <v>06/18/2015 09:30 AM</v>
      </c>
    </row>
    <row r="22" spans="1:9" x14ac:dyDescent="0.2">
      <c r="A22" s="4" t="s">
        <v>1541</v>
      </c>
      <c r="B22" s="4" t="s">
        <v>576</v>
      </c>
      <c r="C22" s="10">
        <v>5</v>
      </c>
      <c r="D22" s="10">
        <v>1</v>
      </c>
      <c r="E22" s="8">
        <f t="shared" si="0"/>
        <v>2.2360679774997898</v>
      </c>
      <c r="F22" s="1" t="s">
        <v>583</v>
      </c>
      <c r="G22" s="25" t="s">
        <v>1617</v>
      </c>
      <c r="H22" s="14">
        <f t="shared" si="1"/>
        <v>2.2360679774997898</v>
      </c>
      <c r="I22" s="28" t="str">
        <f t="shared" si="2"/>
        <v>06/18/2015 09:25 AM</v>
      </c>
    </row>
    <row r="23" spans="1:9" x14ac:dyDescent="0.2">
      <c r="A23" s="4" t="s">
        <v>1542</v>
      </c>
      <c r="B23" s="4" t="s">
        <v>577</v>
      </c>
      <c r="C23" s="10">
        <v>2</v>
      </c>
      <c r="D23" s="10">
        <v>1</v>
      </c>
      <c r="E23" s="8">
        <f t="shared" si="0"/>
        <v>1.4142135623730949</v>
      </c>
      <c r="F23" s="1" t="s">
        <v>583</v>
      </c>
      <c r="G23" s="25" t="s">
        <v>1618</v>
      </c>
      <c r="H23" s="14">
        <f t="shared" si="1"/>
        <v>1.4142135623730949</v>
      </c>
      <c r="I23" s="28" t="str">
        <f t="shared" si="2"/>
        <v>06/18/2015 09:20 AM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90" priority="1" stopIfTrue="1" operator="between">
      <formula>235</formula>
      <formula>1000</formula>
    </cfRule>
    <cfRule type="cellIs" dxfId="289" priority="2" stopIfTrue="1" operator="greaterThan">
      <formula>999</formula>
    </cfRule>
    <cfRule type="cellIs" dxfId="28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36"/>
  <sheetViews>
    <sheetView workbookViewId="0">
      <selection activeCell="I2" sqref="I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1640</v>
      </c>
      <c r="B2" s="4" t="s">
        <v>540</v>
      </c>
      <c r="C2" s="10">
        <v>1414</v>
      </c>
      <c r="D2" s="10">
        <v>1203</v>
      </c>
      <c r="E2" s="8">
        <f>GEOMEAN(C2:D2)</f>
        <v>1304.2400085873765</v>
      </c>
      <c r="F2" s="1" t="s">
        <v>583</v>
      </c>
      <c r="G2" s="25" t="s">
        <v>1641</v>
      </c>
      <c r="H2" s="14">
        <f>E2</f>
        <v>1304.2400085873765</v>
      </c>
      <c r="I2" s="28" t="str">
        <f>CONCATENATE("06/19/2015 ", TEXT(LEFT(G2, FIND("/",G2,1)-1), "hh:mm"), " AM")</f>
        <v>06/19/2015 06:40 AM</v>
      </c>
    </row>
    <row r="3" spans="1:9" x14ac:dyDescent="0.2">
      <c r="A3" s="4" t="s">
        <v>1620</v>
      </c>
      <c r="B3" s="4" t="s">
        <v>541</v>
      </c>
      <c r="C3" s="10">
        <v>39</v>
      </c>
      <c r="D3" s="10">
        <v>44</v>
      </c>
      <c r="E3" s="8">
        <f t="shared" ref="E3:E23" si="0">GEOMEAN(C3:D3)</f>
        <v>41.42463035441596</v>
      </c>
      <c r="F3" s="1" t="s">
        <v>583</v>
      </c>
      <c r="G3" s="25" t="s">
        <v>1061</v>
      </c>
      <c r="H3" s="14">
        <f t="shared" ref="H3:H23" si="1">E3</f>
        <v>41.42463035441596</v>
      </c>
      <c r="I3" s="28" t="str">
        <f t="shared" ref="I3:I23" si="2">CONCATENATE("06/19/2015 ", TEXT(LEFT(G3, FIND("/",G3,1)-1), "hh:mm"), " AM")</f>
        <v>06/19/2015 06:50 AM</v>
      </c>
    </row>
    <row r="4" spans="1:9" x14ac:dyDescent="0.2">
      <c r="A4" s="4" t="s">
        <v>1621</v>
      </c>
      <c r="B4" s="4" t="s">
        <v>542</v>
      </c>
      <c r="C4" s="10">
        <v>387</v>
      </c>
      <c r="D4" s="10">
        <v>272</v>
      </c>
      <c r="E4" s="8">
        <f t="shared" si="0"/>
        <v>324.44414003029857</v>
      </c>
      <c r="F4" s="1" t="s">
        <v>583</v>
      </c>
      <c r="G4" s="25" t="s">
        <v>1642</v>
      </c>
      <c r="H4" s="14">
        <f t="shared" si="1"/>
        <v>324.44414003029857</v>
      </c>
      <c r="I4" s="28" t="str">
        <f t="shared" si="2"/>
        <v>06/19/2015 07:00 AM</v>
      </c>
    </row>
    <row r="5" spans="1:9" x14ac:dyDescent="0.2">
      <c r="A5" s="4" t="s">
        <v>1622</v>
      </c>
      <c r="B5" s="4" t="s">
        <v>543</v>
      </c>
      <c r="C5" s="10">
        <v>23</v>
      </c>
      <c r="D5" s="10">
        <v>19</v>
      </c>
      <c r="E5" s="8">
        <f t="shared" si="0"/>
        <v>20.904544960366874</v>
      </c>
      <c r="F5" s="1" t="s">
        <v>583</v>
      </c>
      <c r="G5" s="25" t="s">
        <v>1607</v>
      </c>
      <c r="H5" s="14">
        <f t="shared" si="1"/>
        <v>20.904544960366874</v>
      </c>
      <c r="I5" s="28" t="str">
        <f t="shared" si="2"/>
        <v>06/19/2015 07:10 AM</v>
      </c>
    </row>
    <row r="6" spans="1:9" x14ac:dyDescent="0.2">
      <c r="A6" s="4" t="s">
        <v>1623</v>
      </c>
      <c r="B6" s="4" t="s">
        <v>544</v>
      </c>
      <c r="C6" s="10">
        <v>47</v>
      </c>
      <c r="D6" s="10">
        <v>28</v>
      </c>
      <c r="E6" s="8">
        <f t="shared" si="0"/>
        <v>36.276714294434107</v>
      </c>
      <c r="F6" s="1" t="s">
        <v>583</v>
      </c>
      <c r="G6" s="25" t="s">
        <v>1643</v>
      </c>
      <c r="H6" s="14">
        <f t="shared" si="1"/>
        <v>36.276714294434107</v>
      </c>
      <c r="I6" s="28" t="str">
        <f t="shared" si="2"/>
        <v>06/19/2015 07:20 AM</v>
      </c>
    </row>
    <row r="7" spans="1:9" x14ac:dyDescent="0.2">
      <c r="A7" s="4" t="s">
        <v>1624</v>
      </c>
      <c r="B7" s="4" t="s">
        <v>586</v>
      </c>
      <c r="C7" s="10">
        <v>53</v>
      </c>
      <c r="D7" s="10">
        <v>201</v>
      </c>
      <c r="E7" s="8">
        <f t="shared" si="0"/>
        <v>103.21337122679407</v>
      </c>
      <c r="F7" s="1" t="s">
        <v>583</v>
      </c>
      <c r="G7" s="25" t="s">
        <v>1608</v>
      </c>
      <c r="H7" s="14">
        <f t="shared" si="1"/>
        <v>103.21337122679407</v>
      </c>
      <c r="I7" s="28" t="str">
        <f t="shared" si="2"/>
        <v>06/19/2015 07:30 AM</v>
      </c>
    </row>
    <row r="8" spans="1:9" x14ac:dyDescent="0.2">
      <c r="A8" s="4" t="s">
        <v>1625</v>
      </c>
      <c r="B8" s="4" t="s">
        <v>568</v>
      </c>
      <c r="C8" s="10">
        <v>214</v>
      </c>
      <c r="D8" s="10">
        <v>158</v>
      </c>
      <c r="E8" s="8">
        <f t="shared" si="0"/>
        <v>183.88039590995012</v>
      </c>
      <c r="F8" s="1" t="s">
        <v>583</v>
      </c>
      <c r="G8" s="25" t="s">
        <v>1418</v>
      </c>
      <c r="H8" s="14">
        <f t="shared" si="1"/>
        <v>183.88039590995012</v>
      </c>
      <c r="I8" s="28" t="str">
        <f t="shared" si="2"/>
        <v>06/19/2015 07:40 AM</v>
      </c>
    </row>
    <row r="9" spans="1:9" x14ac:dyDescent="0.2">
      <c r="A9" s="4" t="s">
        <v>1626</v>
      </c>
      <c r="B9" s="4" t="s">
        <v>569</v>
      </c>
      <c r="C9" s="10">
        <v>64</v>
      </c>
      <c r="D9" s="10">
        <v>71</v>
      </c>
      <c r="E9" s="8">
        <f t="shared" si="0"/>
        <v>67.409198185410872</v>
      </c>
      <c r="F9" s="1" t="s">
        <v>583</v>
      </c>
      <c r="G9" s="25" t="s">
        <v>1644</v>
      </c>
      <c r="H9" s="14">
        <f t="shared" si="1"/>
        <v>67.409198185410872</v>
      </c>
      <c r="I9" s="28" t="str">
        <f t="shared" si="2"/>
        <v>06/19/2015 07:50 AM</v>
      </c>
    </row>
    <row r="10" spans="1:9" x14ac:dyDescent="0.2">
      <c r="A10" s="4" t="s">
        <v>1627</v>
      </c>
      <c r="B10" s="13" t="s">
        <v>570</v>
      </c>
      <c r="C10" s="10">
        <v>194</v>
      </c>
      <c r="D10" s="10">
        <v>126</v>
      </c>
      <c r="E10" s="8">
        <f t="shared" si="0"/>
        <v>156.34577064954459</v>
      </c>
      <c r="F10" s="1" t="s">
        <v>583</v>
      </c>
      <c r="G10" s="25" t="s">
        <v>1645</v>
      </c>
      <c r="H10" s="14">
        <f t="shared" si="1"/>
        <v>156.34577064954459</v>
      </c>
      <c r="I10" s="28" t="str">
        <f t="shared" si="2"/>
        <v>06/19/2015 06:10 AM</v>
      </c>
    </row>
    <row r="11" spans="1:9" x14ac:dyDescent="0.2">
      <c r="A11" s="4" t="s">
        <v>1628</v>
      </c>
      <c r="B11" s="22" t="s">
        <v>587</v>
      </c>
      <c r="C11" s="10">
        <v>26</v>
      </c>
      <c r="D11" s="10">
        <v>21</v>
      </c>
      <c r="E11" s="8">
        <f t="shared" si="0"/>
        <v>23.366642891095843</v>
      </c>
      <c r="F11" s="1" t="s">
        <v>583</v>
      </c>
      <c r="G11" s="25" t="s">
        <v>1646</v>
      </c>
      <c r="H11" s="14">
        <f t="shared" si="1"/>
        <v>23.366642891095843</v>
      </c>
      <c r="I11" s="28" t="str">
        <f t="shared" si="2"/>
        <v>06/19/2015 06:15 AM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8"/>
    </row>
    <row r="13" spans="1:9" x14ac:dyDescent="0.2">
      <c r="A13" s="4" t="s">
        <v>1629</v>
      </c>
      <c r="B13" s="4" t="s">
        <v>571</v>
      </c>
      <c r="C13" s="10">
        <v>12</v>
      </c>
      <c r="D13" s="10">
        <v>20</v>
      </c>
      <c r="E13" s="8">
        <f t="shared" si="0"/>
        <v>15.491933384829668</v>
      </c>
      <c r="F13" s="1" t="s">
        <v>583</v>
      </c>
      <c r="G13" s="25" t="s">
        <v>1647</v>
      </c>
      <c r="H13" s="14">
        <f t="shared" si="1"/>
        <v>15.491933384829668</v>
      </c>
      <c r="I13" s="28" t="str">
        <f t="shared" si="2"/>
        <v>06/19/2015 09:00 AM</v>
      </c>
    </row>
    <row r="14" spans="1:9" x14ac:dyDescent="0.2">
      <c r="A14" s="4" t="s">
        <v>1630</v>
      </c>
      <c r="B14" s="4" t="s">
        <v>539</v>
      </c>
      <c r="C14" s="10">
        <v>61</v>
      </c>
      <c r="D14" s="10">
        <v>67</v>
      </c>
      <c r="E14" s="8">
        <f t="shared" si="0"/>
        <v>63.929648833698437</v>
      </c>
      <c r="F14" s="1" t="s">
        <v>583</v>
      </c>
      <c r="G14" s="25" t="s">
        <v>1007</v>
      </c>
      <c r="H14" s="14">
        <f t="shared" si="1"/>
        <v>63.929648833698437</v>
      </c>
      <c r="I14" s="28" t="str">
        <f t="shared" si="2"/>
        <v>06/19/2015 07:40 AM</v>
      </c>
    </row>
    <row r="15" spans="1:9" x14ac:dyDescent="0.2">
      <c r="A15" s="4" t="s">
        <v>1631</v>
      </c>
      <c r="B15" s="4" t="s">
        <v>572</v>
      </c>
      <c r="C15" s="10">
        <v>96</v>
      </c>
      <c r="D15" s="10">
        <v>50</v>
      </c>
      <c r="E15" s="8">
        <f t="shared" si="0"/>
        <v>69.282032302755098</v>
      </c>
      <c r="F15" s="1" t="s">
        <v>583</v>
      </c>
      <c r="G15" s="25" t="s">
        <v>1034</v>
      </c>
      <c r="H15" s="14">
        <f t="shared" si="1"/>
        <v>69.282032302755098</v>
      </c>
      <c r="I15" s="28" t="str">
        <f t="shared" si="2"/>
        <v>06/19/2015 07:32 AM</v>
      </c>
    </row>
    <row r="16" spans="1:9" x14ac:dyDescent="0.2">
      <c r="A16" s="4" t="s">
        <v>1632</v>
      </c>
      <c r="B16" s="4" t="s">
        <v>574</v>
      </c>
      <c r="C16" s="10">
        <v>15</v>
      </c>
      <c r="D16" s="10">
        <v>14</v>
      </c>
      <c r="E16" s="8">
        <f t="shared" si="0"/>
        <v>14.491376746189438</v>
      </c>
      <c r="F16" s="1" t="s">
        <v>583</v>
      </c>
      <c r="G16" s="25" t="s">
        <v>1648</v>
      </c>
      <c r="H16" s="14">
        <f t="shared" si="1"/>
        <v>14.491376746189438</v>
      </c>
      <c r="I16" s="28" t="str">
        <f t="shared" si="2"/>
        <v>06/19/2015 09:25 AM</v>
      </c>
    </row>
    <row r="17" spans="1:9" x14ac:dyDescent="0.2">
      <c r="A17" s="4" t="s">
        <v>1633</v>
      </c>
      <c r="B17" s="4" t="s">
        <v>588</v>
      </c>
      <c r="C17" s="10">
        <v>39</v>
      </c>
      <c r="D17" s="10">
        <v>66</v>
      </c>
      <c r="E17" s="8">
        <f t="shared" si="0"/>
        <v>50.734603575863289</v>
      </c>
      <c r="F17" s="1" t="s">
        <v>583</v>
      </c>
      <c r="G17" s="25" t="s">
        <v>1649</v>
      </c>
      <c r="H17" s="14">
        <f t="shared" si="1"/>
        <v>50.734603575863289</v>
      </c>
      <c r="I17" s="28" t="str">
        <f t="shared" si="2"/>
        <v>06/19/2015 09:54 AM</v>
      </c>
    </row>
    <row r="18" spans="1:9" x14ac:dyDescent="0.2">
      <c r="A18" s="4" t="s">
        <v>1634</v>
      </c>
      <c r="B18" s="4" t="s">
        <v>589</v>
      </c>
      <c r="C18" s="10">
        <v>31</v>
      </c>
      <c r="D18" s="10">
        <v>52</v>
      </c>
      <c r="E18" s="8">
        <f t="shared" si="0"/>
        <v>40.149719799769464</v>
      </c>
      <c r="F18" s="1" t="s">
        <v>583</v>
      </c>
      <c r="G18" s="25" t="s">
        <v>1650</v>
      </c>
      <c r="H18" s="14">
        <f t="shared" si="1"/>
        <v>40.149719799769464</v>
      </c>
      <c r="I18" s="28" t="str">
        <f t="shared" si="2"/>
        <v>06/19/2015 10:16 AM</v>
      </c>
    </row>
    <row r="19" spans="1:9" x14ac:dyDescent="0.2">
      <c r="A19" s="4" t="s">
        <v>1635</v>
      </c>
      <c r="B19" s="4" t="s">
        <v>590</v>
      </c>
      <c r="C19" s="10">
        <v>28</v>
      </c>
      <c r="D19" s="10">
        <v>34</v>
      </c>
      <c r="E19" s="8">
        <f t="shared" si="0"/>
        <v>30.854497241083024</v>
      </c>
      <c r="F19" s="1" t="s">
        <v>583</v>
      </c>
      <c r="G19" s="25" t="s">
        <v>1651</v>
      </c>
      <c r="H19" s="14">
        <f t="shared" si="1"/>
        <v>30.854497241083024</v>
      </c>
      <c r="I19" s="28" t="str">
        <f t="shared" si="2"/>
        <v>06/19/2015 10:31 AM</v>
      </c>
    </row>
    <row r="20" spans="1:9" x14ac:dyDescent="0.2">
      <c r="A20" s="4" t="s">
        <v>1636</v>
      </c>
      <c r="B20" s="4" t="s">
        <v>591</v>
      </c>
      <c r="C20" s="10">
        <v>47</v>
      </c>
      <c r="D20" s="10">
        <v>96</v>
      </c>
      <c r="E20" s="8">
        <f t="shared" si="0"/>
        <v>67.171422494986658</v>
      </c>
      <c r="F20" s="1" t="s">
        <v>583</v>
      </c>
      <c r="G20" s="25" t="s">
        <v>1642</v>
      </c>
      <c r="H20" s="14">
        <f t="shared" si="1"/>
        <v>67.171422494986658</v>
      </c>
      <c r="I20" s="28" t="str">
        <f t="shared" si="2"/>
        <v>06/19/2015 07:00 AM</v>
      </c>
    </row>
    <row r="21" spans="1:9" x14ac:dyDescent="0.2">
      <c r="A21" s="4" t="s">
        <v>1637</v>
      </c>
      <c r="B21" s="4" t="s">
        <v>575</v>
      </c>
      <c r="C21" s="10">
        <v>866</v>
      </c>
      <c r="D21" s="10">
        <v>122</v>
      </c>
      <c r="E21" s="8">
        <f t="shared" si="0"/>
        <v>325.04153580734879</v>
      </c>
      <c r="F21" s="1" t="s">
        <v>583</v>
      </c>
      <c r="G21" s="25" t="s">
        <v>1652</v>
      </c>
      <c r="H21" s="14">
        <f t="shared" si="1"/>
        <v>325.04153580734879</v>
      </c>
      <c r="I21" s="28" t="str">
        <f t="shared" si="2"/>
        <v>06/19/2015 06:42 AM</v>
      </c>
    </row>
    <row r="22" spans="1:9" x14ac:dyDescent="0.2">
      <c r="A22" s="4" t="s">
        <v>1638</v>
      </c>
      <c r="B22" s="4" t="s">
        <v>576</v>
      </c>
      <c r="C22" s="10">
        <v>291</v>
      </c>
      <c r="D22" s="10">
        <v>1011</v>
      </c>
      <c r="E22" s="8">
        <f t="shared" si="0"/>
        <v>542.40298671744051</v>
      </c>
      <c r="F22" s="1" t="s">
        <v>583</v>
      </c>
      <c r="G22" s="25" t="s">
        <v>1653</v>
      </c>
      <c r="H22" s="14">
        <f t="shared" si="1"/>
        <v>542.40298671744051</v>
      </c>
      <c r="I22" s="28" t="str">
        <f t="shared" si="2"/>
        <v>06/19/2015 06:35 AM</v>
      </c>
    </row>
    <row r="23" spans="1:9" x14ac:dyDescent="0.2">
      <c r="A23" s="4" t="s">
        <v>1639</v>
      </c>
      <c r="B23" s="4" t="s">
        <v>577</v>
      </c>
      <c r="C23" s="10">
        <v>681</v>
      </c>
      <c r="D23" s="10">
        <v>53</v>
      </c>
      <c r="E23" s="8">
        <f t="shared" si="0"/>
        <v>189.98157805429452</v>
      </c>
      <c r="F23" s="1" t="s">
        <v>583</v>
      </c>
      <c r="G23" s="25" t="s">
        <v>1654</v>
      </c>
      <c r="H23" s="14">
        <f t="shared" si="1"/>
        <v>189.98157805429452</v>
      </c>
      <c r="I23" s="28" t="str">
        <f t="shared" si="2"/>
        <v>06/19/2015 06:30 AM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87" priority="1" stopIfTrue="1" operator="between">
      <formula>235</formula>
      <formula>1000</formula>
    </cfRule>
    <cfRule type="cellIs" dxfId="286" priority="2" stopIfTrue="1" operator="greaterThan">
      <formula>999</formula>
    </cfRule>
    <cfRule type="cellIs" dxfId="28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36"/>
  <sheetViews>
    <sheetView topLeftCell="B1" workbookViewId="0">
      <selection activeCell="E24" sqref="E24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1656</v>
      </c>
      <c r="B2" s="4" t="s">
        <v>540</v>
      </c>
      <c r="C2" s="10">
        <v>32</v>
      </c>
      <c r="D2" s="10">
        <v>17</v>
      </c>
      <c r="E2" s="8">
        <f>GEOMEAN(C2:D2)</f>
        <v>23.323807579381203</v>
      </c>
      <c r="F2" s="1" t="s">
        <v>583</v>
      </c>
      <c r="G2" s="25" t="s">
        <v>1655</v>
      </c>
      <c r="H2" s="14">
        <v>23.323807579381199</v>
      </c>
      <c r="I2" s="24">
        <v>42175.416666666664</v>
      </c>
    </row>
    <row r="3" spans="1:9" x14ac:dyDescent="0.2">
      <c r="A3" s="4"/>
      <c r="B3" s="4" t="s">
        <v>541</v>
      </c>
      <c r="C3" s="10"/>
      <c r="D3" s="10"/>
      <c r="E3" s="8"/>
      <c r="F3" s="1" t="s">
        <v>583</v>
      </c>
      <c r="G3" s="25"/>
      <c r="H3" s="14">
        <v>0</v>
      </c>
      <c r="I3" s="24"/>
    </row>
    <row r="4" spans="1:9" x14ac:dyDescent="0.2">
      <c r="A4" s="4" t="s">
        <v>1657</v>
      </c>
      <c r="B4" s="4" t="s">
        <v>542</v>
      </c>
      <c r="C4" s="10">
        <v>18</v>
      </c>
      <c r="D4" s="10">
        <v>10</v>
      </c>
      <c r="E4" s="8">
        <f>GEOMEAN(C4:D4)</f>
        <v>13.416407864998737</v>
      </c>
      <c r="F4" s="1" t="s">
        <v>583</v>
      </c>
      <c r="G4" s="25" t="s">
        <v>698</v>
      </c>
      <c r="H4" s="14">
        <v>13.416407864998739</v>
      </c>
      <c r="I4" s="24">
        <v>42175.427083333336</v>
      </c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>
        <v>0</v>
      </c>
      <c r="I5" s="24"/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>
        <v>0</v>
      </c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>
        <v>0</v>
      </c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>
        <v>0</v>
      </c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>
        <v>0</v>
      </c>
      <c r="I9" s="24"/>
    </row>
    <row r="10" spans="1:9" x14ac:dyDescent="0.2">
      <c r="A10" s="4"/>
      <c r="B10" s="13" t="s">
        <v>570</v>
      </c>
      <c r="C10" s="10"/>
      <c r="D10" s="10"/>
      <c r="E10" s="8"/>
      <c r="F10" s="1" t="s">
        <v>583</v>
      </c>
      <c r="G10" s="25"/>
      <c r="H10" s="14">
        <v>0</v>
      </c>
      <c r="I10" s="24"/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>
        <v>0</v>
      </c>
      <c r="I11" s="24"/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>
        <v>0</v>
      </c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>
        <v>0</v>
      </c>
      <c r="I14" s="24"/>
    </row>
    <row r="15" spans="1:9" x14ac:dyDescent="0.2">
      <c r="A15" s="4"/>
      <c r="B15" s="4" t="s">
        <v>572</v>
      </c>
      <c r="C15" s="10"/>
      <c r="D15" s="10"/>
      <c r="E15" s="8"/>
      <c r="F15" s="1" t="s">
        <v>583</v>
      </c>
      <c r="G15" s="25"/>
      <c r="H15" s="14">
        <v>0</v>
      </c>
      <c r="I15" s="24"/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>
        <v>0</v>
      </c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>
        <v>0</v>
      </c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>
        <v>0</v>
      </c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>
        <v>0</v>
      </c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>
        <v>0</v>
      </c>
      <c r="I20" s="24"/>
    </row>
    <row r="21" spans="1:9" x14ac:dyDescent="0.2">
      <c r="A21" s="4" t="s">
        <v>1658</v>
      </c>
      <c r="B21" s="4" t="s">
        <v>575</v>
      </c>
      <c r="C21" s="10">
        <v>20</v>
      </c>
      <c r="D21" s="10">
        <v>23</v>
      </c>
      <c r="E21" s="8">
        <f>GEOMEAN(C21:D21)</f>
        <v>21.447610589527216</v>
      </c>
      <c r="F21" s="1" t="s">
        <v>583</v>
      </c>
      <c r="G21" s="25" t="s">
        <v>1615</v>
      </c>
      <c r="H21" s="14">
        <v>21.447610589527219</v>
      </c>
      <c r="I21" s="24">
        <v>42175.381944444445</v>
      </c>
    </row>
    <row r="22" spans="1:9" x14ac:dyDescent="0.2">
      <c r="A22" s="4" t="s">
        <v>1659</v>
      </c>
      <c r="B22" s="4" t="s">
        <v>576</v>
      </c>
      <c r="C22" s="10">
        <v>40</v>
      </c>
      <c r="D22" s="10">
        <v>59</v>
      </c>
      <c r="E22" s="8">
        <f>GEOMEAN(C22:D22)</f>
        <v>48.579831205964474</v>
      </c>
      <c r="F22" s="1" t="s">
        <v>583</v>
      </c>
      <c r="G22" s="25" t="s">
        <v>1614</v>
      </c>
      <c r="H22" s="14">
        <v>48.579831205964474</v>
      </c>
      <c r="I22" s="24">
        <v>42175.378472222219</v>
      </c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>
        <v>0</v>
      </c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84" priority="1" stopIfTrue="1" operator="between">
      <formula>235</formula>
      <formula>1000</formula>
    </cfRule>
    <cfRule type="cellIs" dxfId="283" priority="2" stopIfTrue="1" operator="greaterThan">
      <formula>999</formula>
    </cfRule>
    <cfRule type="cellIs" dxfId="28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 t="e">
        <f>E2</f>
        <v>#NUM!</v>
      </c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 t="e">
        <f t="shared" ref="H3:H23" si="1">E3</f>
        <v>#NUM!</v>
      </c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 t="e">
        <f t="shared" si="1"/>
        <v>#NUM!</v>
      </c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 t="e">
        <f t="shared" si="1"/>
        <v>#NUM!</v>
      </c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 t="e">
        <f t="shared" si="1"/>
        <v>#NUM!</v>
      </c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 t="e">
        <f t="shared" si="1"/>
        <v>#NUM!</v>
      </c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 t="e">
        <f t="shared" si="1"/>
        <v>#NUM!</v>
      </c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 t="e">
        <f t="shared" si="1"/>
        <v>#NUM!</v>
      </c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 t="e">
        <f t="shared" si="1"/>
        <v>#NUM!</v>
      </c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 t="e">
        <f t="shared" si="1"/>
        <v>#NUM!</v>
      </c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 t="e">
        <f t="shared" si="1"/>
        <v>#NUM!</v>
      </c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 t="e">
        <f t="shared" si="1"/>
        <v>#NUM!</v>
      </c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 t="e">
        <f t="shared" si="1"/>
        <v>#NUM!</v>
      </c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 t="e">
        <f t="shared" si="1"/>
        <v>#NUM!</v>
      </c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 t="e">
        <f t="shared" si="1"/>
        <v>#NUM!</v>
      </c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 t="e">
        <f t="shared" si="1"/>
        <v>#NUM!</v>
      </c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 t="e">
        <f t="shared" si="1"/>
        <v>#NUM!</v>
      </c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 t="e">
        <f t="shared" si="1"/>
        <v>#NUM!</v>
      </c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 t="e">
        <f t="shared" si="1"/>
        <v>#NUM!</v>
      </c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 t="e">
        <f t="shared" si="1"/>
        <v>#NUM!</v>
      </c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 t="e">
        <f t="shared" si="1"/>
        <v>#NUM!</v>
      </c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81" priority="1" stopIfTrue="1" operator="between">
      <formula>235</formula>
      <formula>1000</formula>
    </cfRule>
    <cfRule type="cellIs" dxfId="280" priority="2" stopIfTrue="1" operator="greaterThan">
      <formula>999</formula>
    </cfRule>
    <cfRule type="cellIs" dxfId="27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36"/>
  <sheetViews>
    <sheetView workbookViewId="0">
      <selection activeCell="A2" sqref="A2:A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1680</v>
      </c>
      <c r="B2" s="4" t="s">
        <v>540</v>
      </c>
      <c r="C2" s="10">
        <v>24</v>
      </c>
      <c r="D2" s="10">
        <v>6</v>
      </c>
      <c r="E2" s="8">
        <f>GEOMEAN(C2:D2)</f>
        <v>12</v>
      </c>
      <c r="F2" s="1" t="s">
        <v>583</v>
      </c>
      <c r="G2" s="25" t="s">
        <v>1643</v>
      </c>
      <c r="H2" s="14">
        <f>E2</f>
        <v>12</v>
      </c>
      <c r="I2" s="28">
        <v>42177.305555555555</v>
      </c>
    </row>
    <row r="3" spans="1:9" x14ac:dyDescent="0.2">
      <c r="A3" s="4" t="s">
        <v>1660</v>
      </c>
      <c r="B3" s="4" t="s">
        <v>541</v>
      </c>
      <c r="C3" s="10">
        <v>3</v>
      </c>
      <c r="D3" s="10">
        <v>4</v>
      </c>
      <c r="E3" s="8">
        <f t="shared" ref="E3:E23" si="0">GEOMEAN(C3:D3)</f>
        <v>3.4641016151377548</v>
      </c>
      <c r="F3" s="1" t="s">
        <v>583</v>
      </c>
      <c r="G3" s="25" t="s">
        <v>1681</v>
      </c>
      <c r="H3" s="14">
        <f t="shared" ref="H3:H23" si="1">E3</f>
        <v>3.4641016151377548</v>
      </c>
      <c r="I3" s="28">
        <v>42177.320138888892</v>
      </c>
    </row>
    <row r="4" spans="1:9" x14ac:dyDescent="0.2">
      <c r="A4" s="4" t="s">
        <v>1661</v>
      </c>
      <c r="B4" s="4" t="s">
        <v>542</v>
      </c>
      <c r="C4" s="10">
        <v>4</v>
      </c>
      <c r="D4" s="10">
        <v>3</v>
      </c>
      <c r="E4" s="8">
        <f t="shared" si="0"/>
        <v>3.4641016151377548</v>
      </c>
      <c r="F4" s="1" t="s">
        <v>583</v>
      </c>
      <c r="G4" s="25" t="s">
        <v>1534</v>
      </c>
      <c r="H4" s="14">
        <f t="shared" si="1"/>
        <v>3.4641016151377548</v>
      </c>
      <c r="I4" s="28">
        <v>42177.334722222222</v>
      </c>
    </row>
    <row r="5" spans="1:9" x14ac:dyDescent="0.2">
      <c r="A5" s="4" t="s">
        <v>1662</v>
      </c>
      <c r="B5" s="4" t="s">
        <v>543</v>
      </c>
      <c r="C5" s="10">
        <v>6</v>
      </c>
      <c r="D5" s="10">
        <v>10</v>
      </c>
      <c r="E5" s="8">
        <f t="shared" si="0"/>
        <v>7.745966692414834</v>
      </c>
      <c r="F5" s="1" t="s">
        <v>583</v>
      </c>
      <c r="G5" s="25" t="s">
        <v>1652</v>
      </c>
      <c r="H5" s="14">
        <f t="shared" si="1"/>
        <v>7.745966692414834</v>
      </c>
      <c r="I5" s="28">
        <v>42177.279166666667</v>
      </c>
    </row>
    <row r="6" spans="1:9" x14ac:dyDescent="0.2">
      <c r="A6" s="4" t="s">
        <v>1663</v>
      </c>
      <c r="B6" s="4" t="s">
        <v>544</v>
      </c>
      <c r="C6" s="10">
        <v>1</v>
      </c>
      <c r="D6" s="10">
        <v>7</v>
      </c>
      <c r="E6" s="8">
        <f t="shared" si="0"/>
        <v>2.6457513110645907</v>
      </c>
      <c r="F6" s="1" t="s">
        <v>583</v>
      </c>
      <c r="G6" s="25" t="s">
        <v>1682</v>
      </c>
      <c r="H6" s="14">
        <f t="shared" si="1"/>
        <v>2.6457513110645907</v>
      </c>
      <c r="I6" s="28">
        <v>42177.40347222222</v>
      </c>
    </row>
    <row r="7" spans="1:9" x14ac:dyDescent="0.2">
      <c r="A7" s="4" t="s">
        <v>1664</v>
      </c>
      <c r="B7" s="4" t="s">
        <v>586</v>
      </c>
      <c r="C7" s="10">
        <v>1</v>
      </c>
      <c r="D7" s="10">
        <v>13</v>
      </c>
      <c r="E7" s="8">
        <f t="shared" si="0"/>
        <v>3.6055512754639896</v>
      </c>
      <c r="F7" s="1" t="s">
        <v>583</v>
      </c>
      <c r="G7" s="25" t="s">
        <v>698</v>
      </c>
      <c r="H7" s="14">
        <f t="shared" si="1"/>
        <v>3.6055512754639896</v>
      </c>
      <c r="I7" s="28">
        <v>42177.427083333336</v>
      </c>
    </row>
    <row r="8" spans="1:9" x14ac:dyDescent="0.2">
      <c r="A8" s="4" t="s">
        <v>1665</v>
      </c>
      <c r="B8" s="4" t="s">
        <v>568</v>
      </c>
      <c r="C8" s="10">
        <v>10</v>
      </c>
      <c r="D8" s="10">
        <v>5</v>
      </c>
      <c r="E8" s="8">
        <f t="shared" si="0"/>
        <v>7.0710678118654755</v>
      </c>
      <c r="F8" s="1" t="s">
        <v>583</v>
      </c>
      <c r="G8" s="25" t="s">
        <v>1612</v>
      </c>
      <c r="H8" s="14">
        <f t="shared" si="1"/>
        <v>7.0710678118654755</v>
      </c>
      <c r="I8" s="28">
        <v>42177.354166666664</v>
      </c>
    </row>
    <row r="9" spans="1:9" x14ac:dyDescent="0.2">
      <c r="A9" s="4" t="s">
        <v>1666</v>
      </c>
      <c r="B9" s="4" t="s">
        <v>569</v>
      </c>
      <c r="C9" s="10">
        <v>36</v>
      </c>
      <c r="D9" s="10">
        <v>23</v>
      </c>
      <c r="E9" s="8">
        <f t="shared" si="0"/>
        <v>28.774989139876318</v>
      </c>
      <c r="F9" s="1" t="s">
        <v>583</v>
      </c>
      <c r="G9" s="25" t="s">
        <v>1683</v>
      </c>
      <c r="H9" s="14">
        <f t="shared" si="1"/>
        <v>28.774989139876318</v>
      </c>
      <c r="I9" s="28">
        <v>42177.361111111109</v>
      </c>
    </row>
    <row r="10" spans="1:9" x14ac:dyDescent="0.2">
      <c r="A10" s="4" t="s">
        <v>1667</v>
      </c>
      <c r="B10" s="13" t="s">
        <v>570</v>
      </c>
      <c r="C10" s="10">
        <v>10</v>
      </c>
      <c r="D10" s="10">
        <v>8</v>
      </c>
      <c r="E10" s="8">
        <f t="shared" si="0"/>
        <v>8.9442719099991592</v>
      </c>
      <c r="F10" s="1" t="s">
        <v>583</v>
      </c>
      <c r="G10" s="25" t="s">
        <v>1684</v>
      </c>
      <c r="H10" s="14">
        <f t="shared" si="1"/>
        <v>8.9442719099991592</v>
      </c>
      <c r="I10" s="28">
        <v>42177.368055555555</v>
      </c>
    </row>
    <row r="11" spans="1:9" x14ac:dyDescent="0.2">
      <c r="A11" s="4" t="s">
        <v>1668</v>
      </c>
      <c r="B11" s="22" t="s">
        <v>587</v>
      </c>
      <c r="C11" s="10">
        <v>23</v>
      </c>
      <c r="D11" s="10">
        <v>54</v>
      </c>
      <c r="E11" s="8">
        <f t="shared" si="0"/>
        <v>35.242020373412188</v>
      </c>
      <c r="F11" s="1" t="s">
        <v>583</v>
      </c>
      <c r="G11" s="25" t="s">
        <v>1685</v>
      </c>
      <c r="H11" s="14">
        <f t="shared" si="1"/>
        <v>35.242020373412188</v>
      </c>
      <c r="I11" s="28">
        <v>42177.375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8"/>
    </row>
    <row r="13" spans="1:9" x14ac:dyDescent="0.2">
      <c r="A13" s="4" t="s">
        <v>1669</v>
      </c>
      <c r="B13" s="4" t="s">
        <v>571</v>
      </c>
      <c r="C13" s="10">
        <v>1</v>
      </c>
      <c r="D13" s="10">
        <v>4</v>
      </c>
      <c r="E13" s="8">
        <f t="shared" si="0"/>
        <v>2</v>
      </c>
      <c r="F13" s="1" t="s">
        <v>583</v>
      </c>
      <c r="G13" s="25" t="s">
        <v>1615</v>
      </c>
      <c r="H13" s="14">
        <f t="shared" si="1"/>
        <v>2</v>
      </c>
      <c r="I13" s="28">
        <v>42177.381944444445</v>
      </c>
    </row>
    <row r="14" spans="1:9" x14ac:dyDescent="0.2">
      <c r="A14" s="4" t="s">
        <v>1670</v>
      </c>
      <c r="B14" s="4" t="s">
        <v>539</v>
      </c>
      <c r="C14" s="10">
        <v>1203</v>
      </c>
      <c r="D14" s="10">
        <v>921</v>
      </c>
      <c r="E14" s="8">
        <f t="shared" si="0"/>
        <v>1052.5982139449031</v>
      </c>
      <c r="F14" s="1" t="s">
        <v>583</v>
      </c>
      <c r="G14" s="25" t="s">
        <v>1618</v>
      </c>
      <c r="H14" s="14">
        <f t="shared" si="1"/>
        <v>1052.5982139449031</v>
      </c>
      <c r="I14" s="28">
        <v>42177.388888888891</v>
      </c>
    </row>
    <row r="15" spans="1:9" x14ac:dyDescent="0.2">
      <c r="A15" s="4" t="s">
        <v>1671</v>
      </c>
      <c r="B15" s="4" t="s">
        <v>572</v>
      </c>
      <c r="C15" s="10">
        <v>44</v>
      </c>
      <c r="D15" s="10">
        <v>42</v>
      </c>
      <c r="E15" s="8">
        <f t="shared" si="0"/>
        <v>42.988370520409354</v>
      </c>
      <c r="F15" s="1" t="s">
        <v>583</v>
      </c>
      <c r="G15" s="25" t="s">
        <v>1617</v>
      </c>
      <c r="H15" s="14">
        <f t="shared" si="1"/>
        <v>42.988370520409354</v>
      </c>
      <c r="I15" s="28">
        <v>42177.392361111109</v>
      </c>
    </row>
    <row r="16" spans="1:9" x14ac:dyDescent="0.2">
      <c r="A16" s="4" t="s">
        <v>1672</v>
      </c>
      <c r="B16" s="4" t="s">
        <v>574</v>
      </c>
      <c r="C16" s="10">
        <v>84</v>
      </c>
      <c r="D16" s="10">
        <v>73</v>
      </c>
      <c r="E16" s="8">
        <f t="shared" si="0"/>
        <v>78.307087801807569</v>
      </c>
      <c r="F16" s="1" t="s">
        <v>583</v>
      </c>
      <c r="G16" s="25" t="s">
        <v>1616</v>
      </c>
      <c r="H16" s="14">
        <f t="shared" si="1"/>
        <v>78.307087801807569</v>
      </c>
      <c r="I16" s="28">
        <v>42177.385416666664</v>
      </c>
    </row>
    <row r="17" spans="1:9" x14ac:dyDescent="0.2">
      <c r="A17" s="4" t="s">
        <v>1673</v>
      </c>
      <c r="B17" s="4" t="s">
        <v>588</v>
      </c>
      <c r="C17" s="10">
        <v>82</v>
      </c>
      <c r="D17" s="10">
        <v>39</v>
      </c>
      <c r="E17" s="8">
        <f t="shared" si="0"/>
        <v>56.550862062394764</v>
      </c>
      <c r="F17" s="1" t="s">
        <v>583</v>
      </c>
      <c r="G17" s="25" t="s">
        <v>1686</v>
      </c>
      <c r="H17" s="14">
        <f t="shared" si="1"/>
        <v>56.550862062394764</v>
      </c>
      <c r="I17" s="28">
        <v>42177.402777777781</v>
      </c>
    </row>
    <row r="18" spans="1:9" x14ac:dyDescent="0.2">
      <c r="A18" s="4" t="s">
        <v>1674</v>
      </c>
      <c r="B18" s="4" t="s">
        <v>589</v>
      </c>
      <c r="C18" s="10">
        <v>2</v>
      </c>
      <c r="D18" s="10">
        <v>1</v>
      </c>
      <c r="E18" s="8">
        <f t="shared" si="0"/>
        <v>1.4142135623730949</v>
      </c>
      <c r="F18" s="1" t="s">
        <v>583</v>
      </c>
      <c r="G18" s="25" t="s">
        <v>1687</v>
      </c>
      <c r="H18" s="14">
        <f t="shared" si="1"/>
        <v>1.4142135623730949</v>
      </c>
      <c r="I18" s="28">
        <v>42177.409722222219</v>
      </c>
    </row>
    <row r="19" spans="1:9" x14ac:dyDescent="0.2">
      <c r="A19" s="4" t="s">
        <v>1675</v>
      </c>
      <c r="B19" s="4" t="s">
        <v>590</v>
      </c>
      <c r="C19" s="10">
        <v>6</v>
      </c>
      <c r="D19" s="10">
        <v>10</v>
      </c>
      <c r="E19" s="8">
        <f t="shared" si="0"/>
        <v>7.745966692414834</v>
      </c>
      <c r="F19" s="1" t="s">
        <v>583</v>
      </c>
      <c r="G19" s="25" t="s">
        <v>779</v>
      </c>
      <c r="H19" s="14">
        <f t="shared" si="1"/>
        <v>7.745966692414834</v>
      </c>
      <c r="I19" s="28">
        <v>42177.416666666664</v>
      </c>
    </row>
    <row r="20" spans="1:9" x14ac:dyDescent="0.2">
      <c r="A20" s="4" t="s">
        <v>1676</v>
      </c>
      <c r="B20" s="4" t="s">
        <v>591</v>
      </c>
      <c r="C20" s="10">
        <v>2</v>
      </c>
      <c r="D20" s="10">
        <v>1</v>
      </c>
      <c r="E20" s="8">
        <f t="shared" si="0"/>
        <v>1.4142135623730949</v>
      </c>
      <c r="F20" s="1" t="s">
        <v>583</v>
      </c>
      <c r="G20" s="25" t="s">
        <v>1226</v>
      </c>
      <c r="H20" s="14">
        <f t="shared" si="1"/>
        <v>1.4142135623730949</v>
      </c>
      <c r="I20" s="28">
        <v>42177.423611111109</v>
      </c>
    </row>
    <row r="21" spans="1:9" x14ac:dyDescent="0.2">
      <c r="A21" s="4" t="s">
        <v>1677</v>
      </c>
      <c r="B21" s="4" t="s">
        <v>575</v>
      </c>
      <c r="C21" s="10">
        <v>2</v>
      </c>
      <c r="D21" s="10">
        <v>20</v>
      </c>
      <c r="E21" s="8">
        <f t="shared" si="0"/>
        <v>6.324555320336759</v>
      </c>
      <c r="F21" s="1" t="s">
        <v>583</v>
      </c>
      <c r="G21" s="25" t="s">
        <v>699</v>
      </c>
      <c r="H21" s="14">
        <f t="shared" si="1"/>
        <v>6.324555320336759</v>
      </c>
      <c r="I21" s="28">
        <v>42177.434027777781</v>
      </c>
    </row>
    <row r="22" spans="1:9" x14ac:dyDescent="0.2">
      <c r="A22" s="4" t="s">
        <v>1678</v>
      </c>
      <c r="B22" s="4" t="s">
        <v>576</v>
      </c>
      <c r="C22" s="10">
        <v>4</v>
      </c>
      <c r="D22" s="10">
        <v>4</v>
      </c>
      <c r="E22" s="8">
        <f t="shared" si="0"/>
        <v>4</v>
      </c>
      <c r="F22" s="1" t="s">
        <v>583</v>
      </c>
      <c r="G22" s="25" t="s">
        <v>630</v>
      </c>
      <c r="H22" s="14">
        <f t="shared" si="1"/>
        <v>4</v>
      </c>
      <c r="I22" s="28">
        <v>42177.430555555555</v>
      </c>
    </row>
    <row r="23" spans="1:9" x14ac:dyDescent="0.2">
      <c r="A23" s="4" t="s">
        <v>1679</v>
      </c>
      <c r="B23" s="4" t="s">
        <v>577</v>
      </c>
      <c r="C23" s="10">
        <v>3</v>
      </c>
      <c r="D23" s="10">
        <v>1</v>
      </c>
      <c r="E23" s="8">
        <f t="shared" si="0"/>
        <v>1.7320508075688774</v>
      </c>
      <c r="F23" s="1" t="s">
        <v>583</v>
      </c>
      <c r="G23" s="25" t="s">
        <v>698</v>
      </c>
      <c r="H23" s="14">
        <f t="shared" si="1"/>
        <v>1.7320508075688774</v>
      </c>
      <c r="I23" s="28">
        <v>42177.427083333336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78" priority="1" stopIfTrue="1" operator="between">
      <formula>235</formula>
      <formula>1000</formula>
    </cfRule>
    <cfRule type="cellIs" dxfId="277" priority="2" stopIfTrue="1" operator="greaterThan">
      <formula>999</formula>
    </cfRule>
    <cfRule type="cellIs" dxfId="27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36"/>
  <sheetViews>
    <sheetView workbookViewId="0">
      <selection activeCell="H26" sqref="H2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1690</v>
      </c>
      <c r="B2" s="4" t="s">
        <v>540</v>
      </c>
      <c r="C2" s="10">
        <v>88</v>
      </c>
      <c r="D2" s="10">
        <v>102</v>
      </c>
      <c r="E2" s="8">
        <f>GEOMEAN(C2:D2)</f>
        <v>94.741754258616098</v>
      </c>
      <c r="F2" s="1" t="s">
        <v>583</v>
      </c>
      <c r="G2" s="25" t="s">
        <v>1712</v>
      </c>
      <c r="H2" s="14">
        <f>E2</f>
        <v>94.741754258616098</v>
      </c>
      <c r="I2" s="24">
        <v>42178.279861111114</v>
      </c>
    </row>
    <row r="3" spans="1:9" x14ac:dyDescent="0.2">
      <c r="A3" s="4" t="s">
        <v>1691</v>
      </c>
      <c r="B3" s="4" t="s">
        <v>541</v>
      </c>
      <c r="C3" s="10">
        <v>613</v>
      </c>
      <c r="D3" s="10">
        <v>866</v>
      </c>
      <c r="E3" s="8">
        <f t="shared" ref="E3:E23" si="0">GEOMEAN(C3:D3)</f>
        <v>728.60002744990345</v>
      </c>
      <c r="F3" s="1" t="s">
        <v>583</v>
      </c>
      <c r="G3" s="25" t="s">
        <v>1713</v>
      </c>
      <c r="H3" s="14">
        <f t="shared" ref="H3:H23" si="1">E3</f>
        <v>728.60002744990345</v>
      </c>
      <c r="I3" s="24">
        <v>42178.295138888891</v>
      </c>
    </row>
    <row r="4" spans="1:9" x14ac:dyDescent="0.2">
      <c r="A4" s="4" t="s">
        <v>1692</v>
      </c>
      <c r="B4" s="4" t="s">
        <v>542</v>
      </c>
      <c r="C4" s="10">
        <v>144</v>
      </c>
      <c r="D4" s="10">
        <v>47</v>
      </c>
      <c r="E4" s="8">
        <f t="shared" si="0"/>
        <v>82.267855204812534</v>
      </c>
      <c r="F4" s="1" t="s">
        <v>583</v>
      </c>
      <c r="G4" s="25" t="s">
        <v>1608</v>
      </c>
      <c r="H4" s="14">
        <f t="shared" si="1"/>
        <v>82.267855204812534</v>
      </c>
      <c r="I4" s="24">
        <v>42178.3125</v>
      </c>
    </row>
    <row r="5" spans="1:9" x14ac:dyDescent="0.2">
      <c r="A5" s="4" t="s">
        <v>1693</v>
      </c>
      <c r="B5" s="4" t="s">
        <v>543</v>
      </c>
      <c r="C5" s="10">
        <v>18</v>
      </c>
      <c r="D5" s="10">
        <v>16</v>
      </c>
      <c r="E5" s="8">
        <f t="shared" si="0"/>
        <v>16.970562748477139</v>
      </c>
      <c r="F5" s="1" t="s">
        <v>583</v>
      </c>
      <c r="G5" s="25" t="s">
        <v>1219</v>
      </c>
      <c r="H5" s="14">
        <f t="shared" si="1"/>
        <v>16.970562748477139</v>
      </c>
      <c r="I5" s="24">
        <v>42178.333333333336</v>
      </c>
    </row>
    <row r="6" spans="1:9" x14ac:dyDescent="0.2">
      <c r="A6" s="4" t="s">
        <v>1694</v>
      </c>
      <c r="B6" s="4" t="s">
        <v>544</v>
      </c>
      <c r="C6" s="10">
        <v>23</v>
      </c>
      <c r="D6" s="10">
        <v>30</v>
      </c>
      <c r="E6" s="8">
        <f t="shared" si="0"/>
        <v>26.267851073127396</v>
      </c>
      <c r="F6" s="1" t="s">
        <v>583</v>
      </c>
      <c r="G6" s="25" t="s">
        <v>1714</v>
      </c>
      <c r="H6" s="14">
        <f t="shared" si="1"/>
        <v>26.267851073127396</v>
      </c>
      <c r="I6" s="24">
        <v>42178.411111111112</v>
      </c>
    </row>
    <row r="7" spans="1:9" x14ac:dyDescent="0.2">
      <c r="A7" s="4" t="s">
        <v>1695</v>
      </c>
      <c r="B7" s="4" t="s">
        <v>586</v>
      </c>
      <c r="C7" s="10">
        <v>26</v>
      </c>
      <c r="D7" s="10">
        <v>11</v>
      </c>
      <c r="E7" s="8">
        <f t="shared" si="0"/>
        <v>16.911534525287763</v>
      </c>
      <c r="F7" s="1" t="s">
        <v>583</v>
      </c>
      <c r="G7" s="25" t="s">
        <v>698</v>
      </c>
      <c r="H7" s="14">
        <f t="shared" si="1"/>
        <v>16.911534525287763</v>
      </c>
      <c r="I7" s="24">
        <v>42178.427083333336</v>
      </c>
    </row>
    <row r="8" spans="1:9" x14ac:dyDescent="0.2">
      <c r="A8" s="4" t="s">
        <v>1696</v>
      </c>
      <c r="B8" s="4" t="s">
        <v>568</v>
      </c>
      <c r="C8" s="10">
        <v>49</v>
      </c>
      <c r="D8" s="10">
        <v>54</v>
      </c>
      <c r="E8" s="8">
        <f t="shared" si="0"/>
        <v>51.43928459844674</v>
      </c>
      <c r="F8" s="1" t="s">
        <v>583</v>
      </c>
      <c r="G8" s="25" t="s">
        <v>1715</v>
      </c>
      <c r="H8" s="14">
        <f t="shared" si="1"/>
        <v>51.43928459844674</v>
      </c>
      <c r="I8" s="24">
        <v>42178.340277777781</v>
      </c>
    </row>
    <row r="9" spans="1:9" x14ac:dyDescent="0.2">
      <c r="A9" s="4" t="s">
        <v>1697</v>
      </c>
      <c r="B9" s="4" t="s">
        <v>569</v>
      </c>
      <c r="C9" s="10">
        <v>5</v>
      </c>
      <c r="D9" s="10">
        <v>10</v>
      </c>
      <c r="E9" s="8">
        <f t="shared" si="0"/>
        <v>7.0710678118654755</v>
      </c>
      <c r="F9" s="1" t="s">
        <v>583</v>
      </c>
      <c r="G9" s="25" t="s">
        <v>1716</v>
      </c>
      <c r="H9" s="14">
        <f t="shared" si="1"/>
        <v>7.0710678118654755</v>
      </c>
      <c r="I9" s="24">
        <v>42178.347222222219</v>
      </c>
    </row>
    <row r="10" spans="1:9" x14ac:dyDescent="0.2">
      <c r="A10" s="4" t="s">
        <v>1698</v>
      </c>
      <c r="B10" s="13" t="s">
        <v>570</v>
      </c>
      <c r="C10" s="10">
        <v>129</v>
      </c>
      <c r="D10" s="10">
        <v>461</v>
      </c>
      <c r="E10" s="8">
        <f t="shared" si="0"/>
        <v>243.86266626935745</v>
      </c>
      <c r="F10" s="1" t="s">
        <v>583</v>
      </c>
      <c r="G10" s="25" t="s">
        <v>1607</v>
      </c>
      <c r="H10" s="14">
        <f t="shared" si="1"/>
        <v>243.86266626935745</v>
      </c>
      <c r="I10" s="24">
        <v>42178.298611111109</v>
      </c>
    </row>
    <row r="11" spans="1:9" x14ac:dyDescent="0.2">
      <c r="A11" s="4" t="s">
        <v>1699</v>
      </c>
      <c r="B11" s="22" t="s">
        <v>587</v>
      </c>
      <c r="C11" s="10">
        <v>28</v>
      </c>
      <c r="D11" s="10">
        <v>59</v>
      </c>
      <c r="E11" s="8">
        <f t="shared" si="0"/>
        <v>40.64480286580315</v>
      </c>
      <c r="F11" s="1" t="s">
        <v>583</v>
      </c>
      <c r="G11" s="25" t="s">
        <v>1093</v>
      </c>
      <c r="H11" s="14">
        <f t="shared" si="1"/>
        <v>40.64480286580315</v>
      </c>
      <c r="I11" s="24">
        <v>42178.302083333336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1700</v>
      </c>
      <c r="B13" s="4" t="s">
        <v>571</v>
      </c>
      <c r="C13" s="10">
        <v>921</v>
      </c>
      <c r="D13" s="10">
        <v>461</v>
      </c>
      <c r="E13" s="8">
        <f t="shared" si="0"/>
        <v>651.59880294549339</v>
      </c>
      <c r="F13" s="1" t="s">
        <v>583</v>
      </c>
      <c r="G13" s="25" t="s">
        <v>1643</v>
      </c>
      <c r="H13" s="14">
        <f t="shared" si="1"/>
        <v>651.59880294549339</v>
      </c>
      <c r="I13" s="24">
        <v>42178.305555555555</v>
      </c>
    </row>
    <row r="14" spans="1:9" x14ac:dyDescent="0.2">
      <c r="A14" s="4" t="s">
        <v>1701</v>
      </c>
      <c r="B14" s="4" t="s">
        <v>539</v>
      </c>
      <c r="C14" s="10">
        <v>13</v>
      </c>
      <c r="D14" s="10">
        <v>9</v>
      </c>
      <c r="E14" s="8">
        <f t="shared" si="0"/>
        <v>10.816653826391969</v>
      </c>
      <c r="F14" s="1" t="s">
        <v>583</v>
      </c>
      <c r="G14" s="25" t="s">
        <v>1717</v>
      </c>
      <c r="H14" s="14">
        <f t="shared" si="1"/>
        <v>10.816653826391969</v>
      </c>
      <c r="I14" s="24">
        <v>42178.315972222219</v>
      </c>
    </row>
    <row r="15" spans="1:9" x14ac:dyDescent="0.2">
      <c r="A15" s="4" t="s">
        <v>1705</v>
      </c>
      <c r="B15" s="4" t="s">
        <v>572</v>
      </c>
      <c r="C15" s="10">
        <v>548</v>
      </c>
      <c r="D15" s="10">
        <v>361</v>
      </c>
      <c r="E15" s="8">
        <f t="shared" si="0"/>
        <v>444.77859660734578</v>
      </c>
      <c r="F15" s="1" t="s">
        <v>583</v>
      </c>
      <c r="G15" s="25" t="s">
        <v>1608</v>
      </c>
      <c r="H15" s="14">
        <f t="shared" si="1"/>
        <v>444.77859660734578</v>
      </c>
      <c r="I15" s="24">
        <v>42178.3125</v>
      </c>
    </row>
    <row r="16" spans="1:9" x14ac:dyDescent="0.2">
      <c r="A16" s="4" t="s">
        <v>1706</v>
      </c>
      <c r="B16" s="4" t="s">
        <v>574</v>
      </c>
      <c r="C16" s="10">
        <v>82</v>
      </c>
      <c r="D16" s="10">
        <v>124</v>
      </c>
      <c r="E16" s="8">
        <f t="shared" si="0"/>
        <v>100.83650132764424</v>
      </c>
      <c r="F16" s="1" t="s">
        <v>583</v>
      </c>
      <c r="G16" s="25" t="s">
        <v>1718</v>
      </c>
      <c r="H16" s="14">
        <f t="shared" si="1"/>
        <v>100.83650132764424</v>
      </c>
      <c r="I16" s="24">
        <v>42178.322916666664</v>
      </c>
    </row>
    <row r="17" spans="1:9" x14ac:dyDescent="0.2">
      <c r="A17" s="4" t="s">
        <v>1707</v>
      </c>
      <c r="B17" s="4" t="s">
        <v>588</v>
      </c>
      <c r="C17" s="10">
        <v>67</v>
      </c>
      <c r="D17" s="10">
        <v>108</v>
      </c>
      <c r="E17" s="8">
        <f t="shared" si="0"/>
        <v>85.064681272546949</v>
      </c>
      <c r="F17" s="1" t="s">
        <v>583</v>
      </c>
      <c r="G17" s="25" t="s">
        <v>1219</v>
      </c>
      <c r="H17" s="14">
        <f t="shared" si="1"/>
        <v>85.064681272546949</v>
      </c>
      <c r="I17" s="24">
        <v>42178.333333333336</v>
      </c>
    </row>
    <row r="18" spans="1:9" x14ac:dyDescent="0.2">
      <c r="A18" s="4" t="s">
        <v>1708</v>
      </c>
      <c r="B18" s="4" t="s">
        <v>589</v>
      </c>
      <c r="C18" s="10">
        <v>10</v>
      </c>
      <c r="D18" s="10">
        <v>5</v>
      </c>
      <c r="E18" s="8">
        <f t="shared" si="0"/>
        <v>7.0710678118654755</v>
      </c>
      <c r="F18" s="1" t="s">
        <v>583</v>
      </c>
      <c r="G18" s="25" t="s">
        <v>1716</v>
      </c>
      <c r="H18" s="14">
        <f t="shared" si="1"/>
        <v>7.0710678118654755</v>
      </c>
      <c r="I18" s="24">
        <v>42178.347222222219</v>
      </c>
    </row>
    <row r="19" spans="1:9" x14ac:dyDescent="0.2">
      <c r="A19" s="4" t="s">
        <v>1709</v>
      </c>
      <c r="B19" s="4" t="s">
        <v>590</v>
      </c>
      <c r="C19" s="10">
        <v>7</v>
      </c>
      <c r="D19" s="10">
        <v>8</v>
      </c>
      <c r="E19" s="8">
        <f t="shared" si="0"/>
        <v>7.4833147735478827</v>
      </c>
      <c r="F19" s="1" t="s">
        <v>583</v>
      </c>
      <c r="G19" s="25" t="s">
        <v>1612</v>
      </c>
      <c r="H19" s="14">
        <f t="shared" si="1"/>
        <v>7.4833147735478827</v>
      </c>
      <c r="I19" s="24">
        <v>42178.354166666664</v>
      </c>
    </row>
    <row r="20" spans="1:9" x14ac:dyDescent="0.2">
      <c r="A20" s="4" t="s">
        <v>1710</v>
      </c>
      <c r="B20" s="4" t="s">
        <v>591</v>
      </c>
      <c r="C20" s="10">
        <v>119</v>
      </c>
      <c r="D20" s="10">
        <v>96</v>
      </c>
      <c r="E20" s="8">
        <f t="shared" si="0"/>
        <v>106.8831137270991</v>
      </c>
      <c r="F20" s="1" t="s">
        <v>583</v>
      </c>
      <c r="G20" s="25" t="s">
        <v>1719</v>
      </c>
      <c r="H20" s="14">
        <f t="shared" si="1"/>
        <v>106.8831137270991</v>
      </c>
      <c r="I20" s="24">
        <v>42178.357638888891</v>
      </c>
    </row>
    <row r="21" spans="1:9" x14ac:dyDescent="0.2">
      <c r="A21" s="4" t="s">
        <v>1711</v>
      </c>
      <c r="B21" s="4" t="s">
        <v>575</v>
      </c>
      <c r="C21" s="10">
        <v>12</v>
      </c>
      <c r="D21" s="10">
        <v>8</v>
      </c>
      <c r="E21" s="8">
        <f t="shared" si="0"/>
        <v>9.7979589711327115</v>
      </c>
      <c r="F21" s="1" t="s">
        <v>583</v>
      </c>
      <c r="G21" s="25" t="s">
        <v>1613</v>
      </c>
      <c r="H21" s="14">
        <f t="shared" si="1"/>
        <v>9.7979589711327115</v>
      </c>
      <c r="I21" s="24">
        <v>42178.371527777781</v>
      </c>
    </row>
    <row r="22" spans="1:9" x14ac:dyDescent="0.2">
      <c r="A22" s="4" t="s">
        <v>1688</v>
      </c>
      <c r="B22" s="4" t="s">
        <v>576</v>
      </c>
      <c r="C22" s="10">
        <v>6</v>
      </c>
      <c r="D22" s="10">
        <v>10</v>
      </c>
      <c r="E22" s="8">
        <f t="shared" si="0"/>
        <v>7.745966692414834</v>
      </c>
      <c r="F22" s="1" t="s">
        <v>583</v>
      </c>
      <c r="G22" s="25" t="s">
        <v>1684</v>
      </c>
      <c r="H22" s="14">
        <f t="shared" si="1"/>
        <v>7.745966692414834</v>
      </c>
      <c r="I22" s="24">
        <v>42178.368055555555</v>
      </c>
    </row>
    <row r="23" spans="1:9" x14ac:dyDescent="0.2">
      <c r="A23" s="4" t="s">
        <v>1689</v>
      </c>
      <c r="B23" s="4" t="s">
        <v>577</v>
      </c>
      <c r="C23" s="10">
        <v>25</v>
      </c>
      <c r="D23" s="10">
        <v>14</v>
      </c>
      <c r="E23" s="8">
        <f t="shared" si="0"/>
        <v>18.708286933869708</v>
      </c>
      <c r="F23" s="1" t="s">
        <v>583</v>
      </c>
      <c r="G23" s="25" t="s">
        <v>1720</v>
      </c>
      <c r="H23" s="14">
        <f t="shared" si="1"/>
        <v>18.708286933869708</v>
      </c>
      <c r="I23" s="24">
        <v>42178.364583333336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75" priority="1" stopIfTrue="1" operator="between">
      <formula>235</formula>
      <formula>1000</formula>
    </cfRule>
    <cfRule type="cellIs" dxfId="274" priority="2" stopIfTrue="1" operator="greaterThan">
      <formula>999</formula>
    </cfRule>
    <cfRule type="cellIs" dxfId="27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636</v>
      </c>
      <c r="B2" s="4" t="s">
        <v>540</v>
      </c>
      <c r="C2" s="10">
        <v>649</v>
      </c>
      <c r="D2" s="10">
        <v>488</v>
      </c>
      <c r="E2" s="8">
        <f>GEOMEAN(C2:D2)</f>
        <v>562.7717121533384</v>
      </c>
      <c r="F2" s="1" t="s">
        <v>583</v>
      </c>
      <c r="G2" s="25" t="s">
        <v>690</v>
      </c>
      <c r="H2" s="14">
        <v>563</v>
      </c>
      <c r="I2" s="24">
        <v>42144.271527777775</v>
      </c>
    </row>
    <row r="3" spans="1:9" x14ac:dyDescent="0.2">
      <c r="A3" s="4" t="s">
        <v>637</v>
      </c>
      <c r="B3" s="4" t="s">
        <v>541</v>
      </c>
      <c r="C3" s="10">
        <v>980</v>
      </c>
      <c r="D3" s="10">
        <v>1300</v>
      </c>
      <c r="E3" s="8">
        <f t="shared" ref="E3:E23" si="0">GEOMEAN(C3:D3)</f>
        <v>1128.716084761797</v>
      </c>
      <c r="F3" s="1" t="s">
        <v>583</v>
      </c>
      <c r="G3" s="25" t="s">
        <v>691</v>
      </c>
      <c r="H3" s="14">
        <v>1129</v>
      </c>
      <c r="I3" s="24">
        <v>42144.291666666664</v>
      </c>
    </row>
    <row r="4" spans="1:9" x14ac:dyDescent="0.2">
      <c r="A4" s="4" t="s">
        <v>638</v>
      </c>
      <c r="B4" s="4" t="s">
        <v>542</v>
      </c>
      <c r="C4" s="10">
        <v>1</v>
      </c>
      <c r="D4" s="10">
        <v>161</v>
      </c>
      <c r="E4" s="8">
        <f t="shared" si="0"/>
        <v>12.68857754044952</v>
      </c>
      <c r="F4" s="1" t="s">
        <v>583</v>
      </c>
      <c r="G4" s="25" t="s">
        <v>692</v>
      </c>
      <c r="H4" s="14">
        <v>13</v>
      </c>
      <c r="I4" s="24">
        <v>42144.3125</v>
      </c>
    </row>
    <row r="5" spans="1:9" x14ac:dyDescent="0.2">
      <c r="A5" s="4" t="s">
        <v>639</v>
      </c>
      <c r="B5" s="4" t="s">
        <v>543</v>
      </c>
      <c r="C5" s="10">
        <v>921</v>
      </c>
      <c r="D5" s="10">
        <v>727</v>
      </c>
      <c r="E5" s="8">
        <f t="shared" si="0"/>
        <v>818.27073759239363</v>
      </c>
      <c r="F5" s="1" t="s">
        <v>583</v>
      </c>
      <c r="G5" s="25" t="s">
        <v>693</v>
      </c>
      <c r="H5" s="14">
        <v>818</v>
      </c>
      <c r="I5" s="24">
        <v>42144.331944444442</v>
      </c>
    </row>
    <row r="6" spans="1:9" x14ac:dyDescent="0.2">
      <c r="A6" s="4" t="s">
        <v>640</v>
      </c>
      <c r="B6" s="4" t="s">
        <v>544</v>
      </c>
      <c r="C6" s="10">
        <v>28</v>
      </c>
      <c r="D6" s="10">
        <v>35</v>
      </c>
      <c r="E6" s="8">
        <f t="shared" si="0"/>
        <v>31.304951684997054</v>
      </c>
      <c r="F6" s="1" t="s">
        <v>583</v>
      </c>
      <c r="G6" s="25" t="s">
        <v>694</v>
      </c>
      <c r="H6" s="14">
        <v>31</v>
      </c>
      <c r="I6" s="24">
        <v>42144.416666666664</v>
      </c>
    </row>
    <row r="7" spans="1:9" x14ac:dyDescent="0.2">
      <c r="A7" s="4" t="s">
        <v>641</v>
      </c>
      <c r="B7" s="4" t="s">
        <v>586</v>
      </c>
      <c r="C7" s="10">
        <v>579</v>
      </c>
      <c r="D7" s="10">
        <v>649</v>
      </c>
      <c r="E7" s="8">
        <f t="shared" si="0"/>
        <v>613.00163131919965</v>
      </c>
      <c r="F7" s="1" t="s">
        <v>583</v>
      </c>
      <c r="G7" s="25" t="s">
        <v>695</v>
      </c>
      <c r="H7" s="14">
        <v>613</v>
      </c>
      <c r="I7" s="24">
        <v>42144.447916666664</v>
      </c>
    </row>
    <row r="8" spans="1:9" x14ac:dyDescent="0.2">
      <c r="A8" s="4" t="s">
        <v>642</v>
      </c>
      <c r="B8" s="4" t="s">
        <v>568</v>
      </c>
      <c r="C8" s="10">
        <v>222</v>
      </c>
      <c r="D8" s="10">
        <v>649</v>
      </c>
      <c r="E8" s="8">
        <f t="shared" si="0"/>
        <v>379.57607933061325</v>
      </c>
      <c r="F8" s="1" t="s">
        <v>583</v>
      </c>
      <c r="G8" s="25" t="s">
        <v>689</v>
      </c>
      <c r="H8" s="14">
        <v>380</v>
      </c>
      <c r="I8" s="24">
        <v>42144.395833333336</v>
      </c>
    </row>
    <row r="9" spans="1:9" x14ac:dyDescent="0.2">
      <c r="A9" s="4" t="s">
        <v>643</v>
      </c>
      <c r="B9" s="4" t="s">
        <v>569</v>
      </c>
      <c r="C9" s="10">
        <v>387</v>
      </c>
      <c r="D9" s="10">
        <v>792</v>
      </c>
      <c r="E9" s="8">
        <f t="shared" si="0"/>
        <v>553.62803397226912</v>
      </c>
      <c r="F9" s="1" t="s">
        <v>583</v>
      </c>
      <c r="G9" s="25" t="s">
        <v>696</v>
      </c>
      <c r="H9" s="14">
        <v>554</v>
      </c>
      <c r="I9" s="24">
        <v>42144.416666666664</v>
      </c>
    </row>
    <row r="10" spans="1:9" x14ac:dyDescent="0.2">
      <c r="A10" s="4" t="s">
        <v>644</v>
      </c>
      <c r="B10" s="13" t="s">
        <v>570</v>
      </c>
      <c r="C10" s="10">
        <v>135</v>
      </c>
      <c r="D10" s="10">
        <v>261</v>
      </c>
      <c r="E10" s="8">
        <f t="shared" si="0"/>
        <v>187.70988253152788</v>
      </c>
      <c r="F10" s="1" t="s">
        <v>583</v>
      </c>
      <c r="G10" s="25" t="s">
        <v>684</v>
      </c>
      <c r="H10" s="14">
        <v>188</v>
      </c>
      <c r="I10" s="24">
        <v>42144.4375</v>
      </c>
    </row>
    <row r="11" spans="1:9" x14ac:dyDescent="0.2">
      <c r="A11" s="4" t="s">
        <v>645</v>
      </c>
      <c r="B11" s="22" t="s">
        <v>587</v>
      </c>
      <c r="C11" s="10">
        <v>5</v>
      </c>
      <c r="D11" s="10">
        <v>8</v>
      </c>
      <c r="E11" s="8">
        <f t="shared" si="0"/>
        <v>6.324555320336759</v>
      </c>
      <c r="F11" s="1" t="s">
        <v>583</v>
      </c>
      <c r="G11" s="25" t="s">
        <v>685</v>
      </c>
      <c r="H11" s="14">
        <v>6</v>
      </c>
      <c r="I11" s="24">
        <v>42144.451388888891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646</v>
      </c>
      <c r="B13" s="4" t="s">
        <v>571</v>
      </c>
      <c r="C13" s="10">
        <v>13</v>
      </c>
      <c r="D13" s="10">
        <v>26</v>
      </c>
      <c r="E13" s="8">
        <f t="shared" si="0"/>
        <v>18.384776310850235</v>
      </c>
      <c r="F13" s="1" t="s">
        <v>583</v>
      </c>
      <c r="G13" s="25" t="s">
        <v>686</v>
      </c>
      <c r="H13" s="14">
        <v>18</v>
      </c>
      <c r="I13" s="24">
        <v>42144.465277777781</v>
      </c>
    </row>
    <row r="14" spans="1:9" x14ac:dyDescent="0.2">
      <c r="A14" s="4" t="s">
        <v>647</v>
      </c>
      <c r="B14" s="4" t="s">
        <v>539</v>
      </c>
      <c r="C14" s="10">
        <v>4</v>
      </c>
      <c r="D14" s="10">
        <v>3</v>
      </c>
      <c r="E14" s="8">
        <f t="shared" si="0"/>
        <v>3.4641016151377548</v>
      </c>
      <c r="F14" s="1" t="s">
        <v>583</v>
      </c>
      <c r="G14" s="25" t="s">
        <v>687</v>
      </c>
      <c r="H14" s="14">
        <v>3</v>
      </c>
      <c r="I14" s="24">
        <v>42144.479166666664</v>
      </c>
    </row>
    <row r="15" spans="1:9" x14ac:dyDescent="0.2">
      <c r="A15" s="4" t="s">
        <v>648</v>
      </c>
      <c r="B15" s="4" t="s">
        <v>572</v>
      </c>
      <c r="C15" s="10">
        <v>62</v>
      </c>
      <c r="D15" s="10">
        <v>38</v>
      </c>
      <c r="E15" s="8">
        <f t="shared" si="0"/>
        <v>48.538644398046387</v>
      </c>
      <c r="F15" s="1" t="s">
        <v>583</v>
      </c>
      <c r="G15" s="25" t="s">
        <v>688</v>
      </c>
      <c r="H15" s="14">
        <v>49</v>
      </c>
      <c r="I15" s="24">
        <v>42144.347222222219</v>
      </c>
    </row>
    <row r="16" spans="1:9" x14ac:dyDescent="0.2">
      <c r="A16" s="4" t="s">
        <v>649</v>
      </c>
      <c r="B16" s="4" t="s">
        <v>574</v>
      </c>
      <c r="C16" s="10">
        <v>46</v>
      </c>
      <c r="D16" s="10">
        <v>31</v>
      </c>
      <c r="E16" s="8">
        <f t="shared" si="0"/>
        <v>37.76241517699841</v>
      </c>
      <c r="F16" s="1" t="s">
        <v>583</v>
      </c>
      <c r="G16" s="25" t="s">
        <v>628</v>
      </c>
      <c r="H16" s="14">
        <v>38</v>
      </c>
      <c r="I16" s="24">
        <v>42144.40625</v>
      </c>
    </row>
    <row r="17" spans="1:9" x14ac:dyDescent="0.2">
      <c r="A17" s="4" t="s">
        <v>650</v>
      </c>
      <c r="B17" s="4" t="s">
        <v>588</v>
      </c>
      <c r="C17" s="10">
        <v>23</v>
      </c>
      <c r="D17" s="10">
        <v>19</v>
      </c>
      <c r="E17" s="8">
        <f t="shared" si="0"/>
        <v>20.904544960366874</v>
      </c>
      <c r="F17" s="1" t="s">
        <v>583</v>
      </c>
      <c r="G17" s="25" t="s">
        <v>697</v>
      </c>
      <c r="H17" s="14">
        <v>21</v>
      </c>
      <c r="I17" s="24">
        <v>42144.416666666664</v>
      </c>
    </row>
    <row r="18" spans="1:9" x14ac:dyDescent="0.2">
      <c r="A18" s="4" t="s">
        <v>651</v>
      </c>
      <c r="B18" s="4" t="s">
        <v>589</v>
      </c>
      <c r="C18" s="10">
        <v>29</v>
      </c>
      <c r="D18" s="10">
        <v>20</v>
      </c>
      <c r="E18" s="8">
        <f t="shared" si="0"/>
        <v>24.083189157584592</v>
      </c>
      <c r="F18" s="1" t="s">
        <v>583</v>
      </c>
      <c r="G18" s="25" t="s">
        <v>698</v>
      </c>
      <c r="H18" s="14">
        <v>24</v>
      </c>
      <c r="I18" s="24">
        <v>42144.427083333336</v>
      </c>
    </row>
    <row r="19" spans="1:9" x14ac:dyDescent="0.2">
      <c r="A19" s="4" t="s">
        <v>652</v>
      </c>
      <c r="B19" s="4" t="s">
        <v>590</v>
      </c>
      <c r="C19" s="10">
        <v>31</v>
      </c>
      <c r="D19" s="10">
        <v>49</v>
      </c>
      <c r="E19" s="8">
        <f t="shared" si="0"/>
        <v>38.974350539810153</v>
      </c>
      <c r="F19" s="1" t="s">
        <v>583</v>
      </c>
      <c r="G19" s="25" t="s">
        <v>699</v>
      </c>
      <c r="H19" s="14">
        <v>39</v>
      </c>
      <c r="I19" s="24">
        <v>42144.434027777781</v>
      </c>
    </row>
    <row r="20" spans="1:9" x14ac:dyDescent="0.2">
      <c r="A20" s="4" t="s">
        <v>653</v>
      </c>
      <c r="B20" s="4" t="s">
        <v>591</v>
      </c>
      <c r="C20" s="10">
        <v>23</v>
      </c>
      <c r="D20" s="10">
        <v>11</v>
      </c>
      <c r="E20" s="8">
        <f t="shared" si="0"/>
        <v>15.905973720586866</v>
      </c>
      <c r="F20" s="1" t="s">
        <v>583</v>
      </c>
      <c r="G20" s="25" t="s">
        <v>631</v>
      </c>
      <c r="H20" s="14">
        <v>16</v>
      </c>
      <c r="I20" s="24">
        <v>42144.4375</v>
      </c>
    </row>
    <row r="21" spans="1:9" x14ac:dyDescent="0.2">
      <c r="A21" s="4" t="s">
        <v>681</v>
      </c>
      <c r="B21" s="4" t="s">
        <v>575</v>
      </c>
      <c r="C21" s="10">
        <v>39</v>
      </c>
      <c r="D21" s="10">
        <v>13</v>
      </c>
      <c r="E21" s="8">
        <f t="shared" si="0"/>
        <v>22.516660498395403</v>
      </c>
      <c r="F21" s="1" t="s">
        <v>583</v>
      </c>
      <c r="G21" s="25" t="s">
        <v>633</v>
      </c>
      <c r="H21" s="14">
        <v>23</v>
      </c>
      <c r="I21" s="24">
        <v>42144.451388888891</v>
      </c>
    </row>
    <row r="22" spans="1:9" x14ac:dyDescent="0.2">
      <c r="A22" s="4" t="s">
        <v>682</v>
      </c>
      <c r="B22" s="4" t="s">
        <v>576</v>
      </c>
      <c r="C22" s="10">
        <v>13</v>
      </c>
      <c r="D22" s="10">
        <v>8</v>
      </c>
      <c r="E22" s="8">
        <f t="shared" si="0"/>
        <v>10.198039027185569</v>
      </c>
      <c r="F22" s="1" t="s">
        <v>583</v>
      </c>
      <c r="G22" s="25" t="s">
        <v>634</v>
      </c>
      <c r="H22" s="14">
        <v>10</v>
      </c>
      <c r="I22" s="24">
        <v>42144.447916666664</v>
      </c>
    </row>
    <row r="23" spans="1:9" x14ac:dyDescent="0.2">
      <c r="A23" s="4" t="s">
        <v>683</v>
      </c>
      <c r="B23" s="4" t="s">
        <v>577</v>
      </c>
      <c r="C23" s="10">
        <v>14</v>
      </c>
      <c r="D23" s="10">
        <v>13</v>
      </c>
      <c r="E23" s="8">
        <f t="shared" si="0"/>
        <v>13.490737563232042</v>
      </c>
      <c r="F23" s="1" t="s">
        <v>583</v>
      </c>
      <c r="G23" s="25" t="s">
        <v>635</v>
      </c>
      <c r="H23" s="14">
        <v>13</v>
      </c>
      <c r="I23" s="24">
        <v>42144.444444444445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80" priority="1" stopIfTrue="1" operator="between">
      <formula>235</formula>
      <formula>1000</formula>
    </cfRule>
    <cfRule type="cellIs" dxfId="379" priority="2" stopIfTrue="1" operator="greaterThan">
      <formula>999</formula>
    </cfRule>
    <cfRule type="cellIs" dxfId="37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1721</v>
      </c>
      <c r="B2" s="4" t="s">
        <v>540</v>
      </c>
      <c r="C2" s="10">
        <v>29</v>
      </c>
      <c r="D2" s="10">
        <v>68</v>
      </c>
      <c r="E2" s="8">
        <f>GEOMEAN(C2:D2)</f>
        <v>44.407206622349037</v>
      </c>
      <c r="F2" s="1" t="s">
        <v>583</v>
      </c>
      <c r="G2" s="25" t="s">
        <v>1642</v>
      </c>
      <c r="H2" s="14">
        <f>E2</f>
        <v>44.407206622349037</v>
      </c>
      <c r="I2" s="24">
        <v>42179.291666666664</v>
      </c>
    </row>
    <row r="3" spans="1:9" x14ac:dyDescent="0.2">
      <c r="A3" s="4" t="s">
        <v>1722</v>
      </c>
      <c r="B3" s="4" t="s">
        <v>541</v>
      </c>
      <c r="C3" s="10">
        <v>140</v>
      </c>
      <c r="D3" s="10">
        <v>79</v>
      </c>
      <c r="E3" s="8">
        <f t="shared" ref="E3:E23" si="0">GEOMEAN(C3:D3)</f>
        <v>105.16653460107925</v>
      </c>
      <c r="F3" s="1" t="s">
        <v>583</v>
      </c>
      <c r="G3" s="25" t="s">
        <v>1643</v>
      </c>
      <c r="H3" s="14">
        <f t="shared" ref="H3:H23" si="1">E3</f>
        <v>105.16653460107925</v>
      </c>
      <c r="I3" s="24">
        <v>42179.305555555555</v>
      </c>
    </row>
    <row r="4" spans="1:9" x14ac:dyDescent="0.2">
      <c r="A4" s="4" t="s">
        <v>1724</v>
      </c>
      <c r="B4" s="4" t="s">
        <v>542</v>
      </c>
      <c r="C4" s="10">
        <v>115</v>
      </c>
      <c r="D4" s="10">
        <v>9</v>
      </c>
      <c r="E4" s="8">
        <f t="shared" si="0"/>
        <v>32.171415884290823</v>
      </c>
      <c r="F4" s="1" t="s">
        <v>583</v>
      </c>
      <c r="G4" s="25" t="s">
        <v>1418</v>
      </c>
      <c r="H4" s="14">
        <f t="shared" si="1"/>
        <v>32.171415884290823</v>
      </c>
      <c r="I4" s="24">
        <v>42179.319444444445</v>
      </c>
    </row>
    <row r="5" spans="1:9" x14ac:dyDescent="0.2">
      <c r="A5" s="4" t="s">
        <v>1725</v>
      </c>
      <c r="B5" s="4" t="s">
        <v>543</v>
      </c>
      <c r="C5" s="10">
        <v>65</v>
      </c>
      <c r="D5" s="10">
        <v>98</v>
      </c>
      <c r="E5" s="8">
        <f t="shared" si="0"/>
        <v>79.81227975693966</v>
      </c>
      <c r="F5" s="1" t="s">
        <v>583</v>
      </c>
      <c r="G5" s="25" t="s">
        <v>1726</v>
      </c>
      <c r="H5" s="14">
        <f t="shared" si="1"/>
        <v>79.81227975693966</v>
      </c>
      <c r="I5" s="24">
        <v>42179.25</v>
      </c>
    </row>
    <row r="6" spans="1:9" x14ac:dyDescent="0.2">
      <c r="A6" s="4" t="s">
        <v>1727</v>
      </c>
      <c r="B6" s="4" t="s">
        <v>544</v>
      </c>
      <c r="C6" s="10">
        <v>8</v>
      </c>
      <c r="D6" s="10">
        <v>12</v>
      </c>
      <c r="E6" s="8">
        <f t="shared" si="0"/>
        <v>9.7979589711327115</v>
      </c>
      <c r="F6" s="1" t="s">
        <v>583</v>
      </c>
      <c r="G6" s="25" t="s">
        <v>1442</v>
      </c>
      <c r="H6" s="14">
        <f t="shared" si="1"/>
        <v>9.7979589711327115</v>
      </c>
      <c r="I6" s="24">
        <v>42179.413194444445</v>
      </c>
    </row>
    <row r="7" spans="1:9" x14ac:dyDescent="0.2">
      <c r="A7" s="4" t="s">
        <v>1728</v>
      </c>
      <c r="B7" s="4" t="s">
        <v>586</v>
      </c>
      <c r="C7" s="10">
        <v>10</v>
      </c>
      <c r="D7" s="10">
        <v>34</v>
      </c>
      <c r="E7" s="8">
        <f t="shared" si="0"/>
        <v>18.439088914585774</v>
      </c>
      <c r="F7" s="1" t="s">
        <v>583</v>
      </c>
      <c r="G7" s="25" t="s">
        <v>1723</v>
      </c>
      <c r="H7" s="14">
        <f t="shared" si="1"/>
        <v>18.439088914585774</v>
      </c>
      <c r="I7" s="24">
        <v>42179.431250000001</v>
      </c>
    </row>
    <row r="8" spans="1:9" x14ac:dyDescent="0.2">
      <c r="A8" s="4" t="s">
        <v>1729</v>
      </c>
      <c r="B8" s="4" t="s">
        <v>568</v>
      </c>
      <c r="C8" s="10">
        <v>55</v>
      </c>
      <c r="D8" s="10">
        <v>70</v>
      </c>
      <c r="E8" s="8">
        <f t="shared" si="0"/>
        <v>62.048368229954285</v>
      </c>
      <c r="F8" s="1" t="s">
        <v>583</v>
      </c>
      <c r="G8" s="25" t="s">
        <v>1644</v>
      </c>
      <c r="H8" s="14">
        <f t="shared" si="1"/>
        <v>62.048368229954285</v>
      </c>
      <c r="I8" s="24">
        <v>42179.326388888891</v>
      </c>
    </row>
    <row r="9" spans="1:9" x14ac:dyDescent="0.2">
      <c r="A9" s="4" t="s">
        <v>1739</v>
      </c>
      <c r="B9" s="4" t="s">
        <v>569</v>
      </c>
      <c r="C9" s="10">
        <v>69</v>
      </c>
      <c r="D9" s="10">
        <v>83</v>
      </c>
      <c r="E9" s="8">
        <f t="shared" si="0"/>
        <v>75.676944970050158</v>
      </c>
      <c r="F9" s="1" t="s">
        <v>583</v>
      </c>
      <c r="G9" s="25" t="s">
        <v>1219</v>
      </c>
      <c r="H9" s="14">
        <f t="shared" si="1"/>
        <v>75.676944970050158</v>
      </c>
      <c r="I9" s="24">
        <v>42179.333333333336</v>
      </c>
    </row>
    <row r="10" spans="1:9" x14ac:dyDescent="0.2">
      <c r="A10" s="4" t="s">
        <v>1740</v>
      </c>
      <c r="B10" s="13" t="s">
        <v>570</v>
      </c>
      <c r="C10" s="10">
        <v>308</v>
      </c>
      <c r="D10" s="10">
        <v>328</v>
      </c>
      <c r="E10" s="8">
        <f t="shared" si="0"/>
        <v>317.84272840510289</v>
      </c>
      <c r="F10" s="1" t="s">
        <v>583</v>
      </c>
      <c r="G10" s="25" t="s">
        <v>1061</v>
      </c>
      <c r="H10" s="14">
        <f t="shared" si="1"/>
        <v>317.84272840510289</v>
      </c>
      <c r="I10" s="24">
        <v>42179.284722222219</v>
      </c>
    </row>
    <row r="11" spans="1:9" x14ac:dyDescent="0.2">
      <c r="A11" s="4" t="s">
        <v>1741</v>
      </c>
      <c r="B11" s="22" t="s">
        <v>587</v>
      </c>
      <c r="C11" s="10">
        <v>17</v>
      </c>
      <c r="D11" s="10">
        <v>48</v>
      </c>
      <c r="E11" s="8">
        <f t="shared" si="0"/>
        <v>28.565713714171402</v>
      </c>
      <c r="F11" s="1" t="s">
        <v>583</v>
      </c>
      <c r="G11" s="25" t="s">
        <v>1369</v>
      </c>
      <c r="H11" s="14">
        <f t="shared" si="1"/>
        <v>28.565713714171402</v>
      </c>
      <c r="I11" s="24">
        <v>42179.288194444445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1742</v>
      </c>
      <c r="B13" s="4" t="s">
        <v>571</v>
      </c>
      <c r="C13" s="10">
        <v>20</v>
      </c>
      <c r="D13" s="10">
        <v>32</v>
      </c>
      <c r="E13" s="8">
        <f t="shared" si="0"/>
        <v>25.298221281347036</v>
      </c>
      <c r="F13" s="1" t="s">
        <v>583</v>
      </c>
      <c r="G13" s="25" t="s">
        <v>1642</v>
      </c>
      <c r="H13" s="14">
        <f t="shared" si="1"/>
        <v>25.298221281347036</v>
      </c>
      <c r="I13" s="24">
        <v>42179.291666666664</v>
      </c>
    </row>
    <row r="14" spans="1:9" x14ac:dyDescent="0.2">
      <c r="A14" s="4" t="s">
        <v>1743</v>
      </c>
      <c r="B14" s="4" t="s">
        <v>539</v>
      </c>
      <c r="C14" s="10">
        <v>71</v>
      </c>
      <c r="D14" s="10">
        <v>40</v>
      </c>
      <c r="E14" s="8">
        <f t="shared" si="0"/>
        <v>53.291650377896914</v>
      </c>
      <c r="F14" s="1" t="s">
        <v>583</v>
      </c>
      <c r="G14" s="25" t="s">
        <v>1607</v>
      </c>
      <c r="H14" s="14">
        <f t="shared" si="1"/>
        <v>53.291650377896914</v>
      </c>
      <c r="I14" s="24">
        <v>42179.298611111109</v>
      </c>
    </row>
    <row r="15" spans="1:9" x14ac:dyDescent="0.2">
      <c r="A15" s="4" t="s">
        <v>1744</v>
      </c>
      <c r="B15" s="4" t="s">
        <v>572</v>
      </c>
      <c r="C15" s="10">
        <v>152</v>
      </c>
      <c r="D15" s="10">
        <v>231</v>
      </c>
      <c r="E15" s="8">
        <f t="shared" si="0"/>
        <v>187.38196284594736</v>
      </c>
      <c r="F15" s="1" t="s">
        <v>583</v>
      </c>
      <c r="G15" s="25" t="s">
        <v>1643</v>
      </c>
      <c r="H15" s="14">
        <f t="shared" si="1"/>
        <v>187.38196284594736</v>
      </c>
      <c r="I15" s="24">
        <v>42179.305555555555</v>
      </c>
    </row>
    <row r="16" spans="1:9" x14ac:dyDescent="0.2">
      <c r="A16" s="4" t="s">
        <v>1745</v>
      </c>
      <c r="B16" s="4" t="s">
        <v>574</v>
      </c>
      <c r="C16" s="10">
        <v>15</v>
      </c>
      <c r="D16" s="10">
        <v>11</v>
      </c>
      <c r="E16" s="8">
        <f t="shared" si="0"/>
        <v>12.845232578665129</v>
      </c>
      <c r="F16" s="1" t="s">
        <v>583</v>
      </c>
      <c r="G16" s="25" t="s">
        <v>1684</v>
      </c>
      <c r="H16" s="14">
        <f t="shared" si="1"/>
        <v>12.845232578665129</v>
      </c>
      <c r="I16" s="24">
        <v>42179.368055555555</v>
      </c>
    </row>
    <row r="17" spans="1:9" x14ac:dyDescent="0.2">
      <c r="A17" s="4" t="s">
        <v>1746</v>
      </c>
      <c r="B17" s="4" t="s">
        <v>588</v>
      </c>
      <c r="C17" s="10">
        <v>20</v>
      </c>
      <c r="D17" s="10">
        <v>26</v>
      </c>
      <c r="E17" s="8">
        <f t="shared" si="0"/>
        <v>22.803508501982758</v>
      </c>
      <c r="F17" s="1" t="s">
        <v>583</v>
      </c>
      <c r="G17" s="25" t="s">
        <v>1614</v>
      </c>
      <c r="H17" s="14">
        <f t="shared" si="1"/>
        <v>22.803508501982758</v>
      </c>
      <c r="I17" s="24">
        <v>42179.378472222219</v>
      </c>
    </row>
    <row r="18" spans="1:9" x14ac:dyDescent="0.2">
      <c r="A18" s="4" t="s">
        <v>1747</v>
      </c>
      <c r="B18" s="4" t="s">
        <v>589</v>
      </c>
      <c r="C18" s="10">
        <v>3</v>
      </c>
      <c r="D18" s="10">
        <v>1</v>
      </c>
      <c r="E18" s="8">
        <f t="shared" si="0"/>
        <v>1.7320508075688774</v>
      </c>
      <c r="F18" s="1" t="s">
        <v>583</v>
      </c>
      <c r="G18" s="25" t="s">
        <v>1618</v>
      </c>
      <c r="H18" s="14">
        <f t="shared" si="1"/>
        <v>1.7320508075688774</v>
      </c>
      <c r="I18" s="24">
        <v>42179.388888888891</v>
      </c>
    </row>
    <row r="19" spans="1:9" x14ac:dyDescent="0.2">
      <c r="A19" s="4" t="s">
        <v>1748</v>
      </c>
      <c r="B19" s="4" t="s">
        <v>590</v>
      </c>
      <c r="C19" s="10">
        <v>16</v>
      </c>
      <c r="D19" s="10">
        <v>10</v>
      </c>
      <c r="E19" s="8">
        <f t="shared" si="0"/>
        <v>12.649110640673518</v>
      </c>
      <c r="F19" s="1" t="s">
        <v>583</v>
      </c>
      <c r="G19" s="25" t="s">
        <v>626</v>
      </c>
      <c r="H19" s="14">
        <f t="shared" si="1"/>
        <v>12.649110640673518</v>
      </c>
      <c r="I19" s="24">
        <v>42179.395833333336</v>
      </c>
    </row>
    <row r="20" spans="1:9" x14ac:dyDescent="0.2">
      <c r="A20" s="4" t="s">
        <v>1749</v>
      </c>
      <c r="B20" s="4" t="s">
        <v>591</v>
      </c>
      <c r="C20" s="10">
        <v>3</v>
      </c>
      <c r="D20" s="10">
        <v>3</v>
      </c>
      <c r="E20" s="8">
        <f t="shared" si="0"/>
        <v>3</v>
      </c>
      <c r="F20" s="1" t="s">
        <v>583</v>
      </c>
      <c r="G20" s="25" t="s">
        <v>1750</v>
      </c>
      <c r="H20" s="14">
        <f t="shared" si="1"/>
        <v>3</v>
      </c>
      <c r="I20" s="24">
        <v>42179.399305555555</v>
      </c>
    </row>
    <row r="21" spans="1:9" x14ac:dyDescent="0.2">
      <c r="A21" s="4" t="s">
        <v>1751</v>
      </c>
      <c r="B21" s="4" t="s">
        <v>575</v>
      </c>
      <c r="C21" s="10">
        <v>8</v>
      </c>
      <c r="D21" s="10">
        <v>12</v>
      </c>
      <c r="E21" s="8">
        <f t="shared" si="0"/>
        <v>9.7979589711327115</v>
      </c>
      <c r="F21" s="1" t="s">
        <v>583</v>
      </c>
      <c r="G21" s="25" t="s">
        <v>1442</v>
      </c>
      <c r="H21" s="14">
        <f t="shared" si="1"/>
        <v>9.7979589711327115</v>
      </c>
      <c r="I21" s="24">
        <v>42179.413194444445</v>
      </c>
    </row>
    <row r="22" spans="1:9" x14ac:dyDescent="0.2">
      <c r="A22" s="4" t="s">
        <v>1752</v>
      </c>
      <c r="B22" s="4" t="s">
        <v>576</v>
      </c>
      <c r="C22" s="10">
        <v>1</v>
      </c>
      <c r="D22" s="10">
        <v>9</v>
      </c>
      <c r="E22" s="8">
        <f t="shared" si="0"/>
        <v>3</v>
      </c>
      <c r="F22" s="1" t="s">
        <v>583</v>
      </c>
      <c r="G22" s="25" t="s">
        <v>1687</v>
      </c>
      <c r="H22" s="14">
        <f t="shared" si="1"/>
        <v>3</v>
      </c>
      <c r="I22" s="24">
        <v>42179.409722222219</v>
      </c>
    </row>
    <row r="23" spans="1:9" x14ac:dyDescent="0.2">
      <c r="A23" s="4" t="s">
        <v>1753</v>
      </c>
      <c r="B23" s="4" t="s">
        <v>577</v>
      </c>
      <c r="C23" s="10">
        <v>3</v>
      </c>
      <c r="D23" s="10">
        <v>5</v>
      </c>
      <c r="E23" s="8">
        <f t="shared" si="0"/>
        <v>3.872983346207417</v>
      </c>
      <c r="F23" s="1" t="s">
        <v>583</v>
      </c>
      <c r="G23" s="25" t="s">
        <v>628</v>
      </c>
      <c r="H23" s="14">
        <f t="shared" si="1"/>
        <v>3.872983346207417</v>
      </c>
      <c r="I23" s="24">
        <v>42179.40625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72" priority="1" stopIfTrue="1" operator="between">
      <formula>235</formula>
      <formula>1000</formula>
    </cfRule>
    <cfRule type="cellIs" dxfId="271" priority="2" stopIfTrue="1" operator="greaterThan">
      <formula>999</formula>
    </cfRule>
    <cfRule type="cellIs" dxfId="27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1754</v>
      </c>
      <c r="B2" s="4" t="s">
        <v>540</v>
      </c>
      <c r="C2" s="10">
        <v>50</v>
      </c>
      <c r="D2" s="10">
        <v>24</v>
      </c>
      <c r="E2" s="8">
        <f>GEOMEAN(C2:D2)</f>
        <v>34.641016151377549</v>
      </c>
      <c r="F2" s="1" t="s">
        <v>583</v>
      </c>
      <c r="G2" s="25" t="s">
        <v>1607</v>
      </c>
      <c r="H2" s="14">
        <f>E2</f>
        <v>34.641016151377549</v>
      </c>
      <c r="I2" s="24">
        <v>42180.298611111109</v>
      </c>
    </row>
    <row r="3" spans="1:9" x14ac:dyDescent="0.2">
      <c r="A3" s="4" t="s">
        <v>1755</v>
      </c>
      <c r="B3" s="4" t="s">
        <v>541</v>
      </c>
      <c r="C3" s="10">
        <v>10</v>
      </c>
      <c r="D3" s="10">
        <v>64</v>
      </c>
      <c r="E3" s="8">
        <f t="shared" ref="E3:E23" si="0">GEOMEAN(C3:D3)</f>
        <v>25.298221281347036</v>
      </c>
      <c r="F3" s="1" t="s">
        <v>583</v>
      </c>
      <c r="G3" s="25" t="s">
        <v>1369</v>
      </c>
      <c r="H3" s="14">
        <f t="shared" ref="H3:H23" si="1">E3</f>
        <v>25.298221281347036</v>
      </c>
      <c r="I3" s="24">
        <v>42180.288194444445</v>
      </c>
    </row>
    <row r="4" spans="1:9" x14ac:dyDescent="0.2">
      <c r="A4" s="4" t="s">
        <v>1756</v>
      </c>
      <c r="B4" s="4" t="s">
        <v>542</v>
      </c>
      <c r="C4" s="10">
        <v>66</v>
      </c>
      <c r="D4" s="10">
        <v>34</v>
      </c>
      <c r="E4" s="8">
        <f t="shared" si="0"/>
        <v>47.370877129308049</v>
      </c>
      <c r="F4" s="1" t="s">
        <v>583</v>
      </c>
      <c r="G4" s="25" t="s">
        <v>1757</v>
      </c>
      <c r="H4" s="14">
        <f t="shared" si="1"/>
        <v>47.370877129308049</v>
      </c>
      <c r="I4" s="24">
        <v>42180.318055555559</v>
      </c>
    </row>
    <row r="5" spans="1:9" x14ac:dyDescent="0.2">
      <c r="A5" s="4" t="s">
        <v>1758</v>
      </c>
      <c r="B5" s="4" t="s">
        <v>543</v>
      </c>
      <c r="C5" s="10">
        <v>2420</v>
      </c>
      <c r="D5" s="10">
        <v>2420</v>
      </c>
      <c r="E5" s="8">
        <f t="shared" si="0"/>
        <v>2420</v>
      </c>
      <c r="F5" s="1" t="s">
        <v>583</v>
      </c>
      <c r="G5" s="25" t="s">
        <v>1654</v>
      </c>
      <c r="H5" s="14">
        <f t="shared" si="1"/>
        <v>2420</v>
      </c>
      <c r="I5" s="24">
        <v>42180.270833333336</v>
      </c>
    </row>
    <row r="6" spans="1:9" x14ac:dyDescent="0.2">
      <c r="A6" s="4" t="s">
        <v>1759</v>
      </c>
      <c r="B6" s="4" t="s">
        <v>544</v>
      </c>
      <c r="C6" s="10">
        <v>68</v>
      </c>
      <c r="D6" s="10">
        <v>108</v>
      </c>
      <c r="E6" s="8">
        <f t="shared" si="0"/>
        <v>85.697141142514198</v>
      </c>
      <c r="F6" s="1" t="s">
        <v>583</v>
      </c>
      <c r="G6" s="25" t="s">
        <v>1687</v>
      </c>
      <c r="H6" s="14">
        <f t="shared" si="1"/>
        <v>85.697141142514198</v>
      </c>
      <c r="I6" s="24">
        <v>42180.409722222219</v>
      </c>
    </row>
    <row r="7" spans="1:9" x14ac:dyDescent="0.2">
      <c r="A7" s="4" t="s">
        <v>1760</v>
      </c>
      <c r="B7" s="4" t="s">
        <v>586</v>
      </c>
      <c r="C7" s="10">
        <v>3</v>
      </c>
      <c r="D7" s="10">
        <v>2</v>
      </c>
      <c r="E7" s="8">
        <f t="shared" si="0"/>
        <v>2.4494897427831779</v>
      </c>
      <c r="F7" s="1" t="s">
        <v>583</v>
      </c>
      <c r="G7" s="25" t="s">
        <v>630</v>
      </c>
      <c r="H7" s="14">
        <f t="shared" si="1"/>
        <v>2.4494897427831779</v>
      </c>
      <c r="I7" s="24">
        <v>42180.430555555555</v>
      </c>
    </row>
    <row r="8" spans="1:9" x14ac:dyDescent="0.2">
      <c r="A8" s="4" t="s">
        <v>1761</v>
      </c>
      <c r="B8" s="4" t="s">
        <v>568</v>
      </c>
      <c r="C8" s="10">
        <v>50</v>
      </c>
      <c r="D8" s="10">
        <v>69</v>
      </c>
      <c r="E8" s="8">
        <f t="shared" si="0"/>
        <v>58.736700622353652</v>
      </c>
      <c r="F8" s="1" t="s">
        <v>583</v>
      </c>
      <c r="G8" s="25" t="s">
        <v>1418</v>
      </c>
      <c r="H8" s="14">
        <f t="shared" si="1"/>
        <v>58.736700622353652</v>
      </c>
      <c r="I8" s="24">
        <v>42180.319444444445</v>
      </c>
    </row>
    <row r="9" spans="1:9" x14ac:dyDescent="0.2">
      <c r="A9" s="4" t="s">
        <v>1762</v>
      </c>
      <c r="B9" s="4" t="s">
        <v>569</v>
      </c>
      <c r="C9" s="10">
        <v>378</v>
      </c>
      <c r="D9" s="10">
        <v>548</v>
      </c>
      <c r="E9" s="8">
        <f t="shared" si="0"/>
        <v>455.13075044430917</v>
      </c>
      <c r="F9" s="1" t="s">
        <v>583</v>
      </c>
      <c r="G9" s="25" t="s">
        <v>1644</v>
      </c>
      <c r="H9" s="14">
        <f t="shared" si="1"/>
        <v>455.13075044430917</v>
      </c>
      <c r="I9" s="24">
        <v>42180.326388888891</v>
      </c>
    </row>
    <row r="10" spans="1:9" x14ac:dyDescent="0.2">
      <c r="A10" s="4" t="s">
        <v>1763</v>
      </c>
      <c r="B10" s="13" t="s">
        <v>570</v>
      </c>
      <c r="C10" s="10">
        <v>1120</v>
      </c>
      <c r="D10" s="10">
        <v>816</v>
      </c>
      <c r="E10" s="8">
        <f t="shared" si="0"/>
        <v>955.99163176253808</v>
      </c>
      <c r="F10" s="1" t="s">
        <v>583</v>
      </c>
      <c r="G10" s="25" t="s">
        <v>1641</v>
      </c>
      <c r="H10" s="14">
        <f t="shared" si="1"/>
        <v>955.99163176253808</v>
      </c>
      <c r="I10" s="24">
        <v>42180.277777777781</v>
      </c>
    </row>
    <row r="11" spans="1:9" x14ac:dyDescent="0.2">
      <c r="A11" s="4" t="s">
        <v>1764</v>
      </c>
      <c r="B11" s="22" t="s">
        <v>587</v>
      </c>
      <c r="C11" s="10">
        <v>111</v>
      </c>
      <c r="D11" s="10">
        <v>50</v>
      </c>
      <c r="E11" s="8">
        <f t="shared" si="0"/>
        <v>74.498322128756698</v>
      </c>
      <c r="F11" s="1" t="s">
        <v>583</v>
      </c>
      <c r="G11" s="25" t="s">
        <v>1248</v>
      </c>
      <c r="H11" s="14">
        <f t="shared" si="1"/>
        <v>74.498322128756698</v>
      </c>
      <c r="I11" s="24">
        <v>42180.28125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1765</v>
      </c>
      <c r="B13" s="4" t="s">
        <v>571</v>
      </c>
      <c r="C13" s="10">
        <v>28</v>
      </c>
      <c r="D13" s="10">
        <v>32</v>
      </c>
      <c r="E13" s="8">
        <f t="shared" si="0"/>
        <v>29.933259094191531</v>
      </c>
      <c r="F13" s="1" t="s">
        <v>583</v>
      </c>
      <c r="G13" s="25" t="s">
        <v>1369</v>
      </c>
      <c r="H13" s="14">
        <f t="shared" si="1"/>
        <v>29.933259094191531</v>
      </c>
      <c r="I13" s="24">
        <v>42180.288194444445</v>
      </c>
    </row>
    <row r="14" spans="1:9" x14ac:dyDescent="0.2">
      <c r="A14" s="4" t="s">
        <v>1766</v>
      </c>
      <c r="B14" s="4" t="s">
        <v>539</v>
      </c>
      <c r="C14" s="10">
        <v>2420</v>
      </c>
      <c r="D14" s="10">
        <v>2420</v>
      </c>
      <c r="E14" s="8">
        <f t="shared" si="0"/>
        <v>2420</v>
      </c>
      <c r="F14" s="1" t="s">
        <v>583</v>
      </c>
      <c r="G14" s="25" t="s">
        <v>1767</v>
      </c>
      <c r="H14" s="14">
        <f t="shared" si="1"/>
        <v>2420</v>
      </c>
      <c r="I14" s="24">
        <v>42180.295138888891</v>
      </c>
    </row>
    <row r="15" spans="1:9" x14ac:dyDescent="0.2">
      <c r="A15" s="4" t="s">
        <v>1768</v>
      </c>
      <c r="B15" s="4" t="s">
        <v>572</v>
      </c>
      <c r="C15" s="10">
        <v>2420</v>
      </c>
      <c r="D15" s="10">
        <v>2420</v>
      </c>
      <c r="E15" s="8">
        <f t="shared" si="0"/>
        <v>2420</v>
      </c>
      <c r="F15" s="1" t="s">
        <v>583</v>
      </c>
      <c r="G15" s="25" t="s">
        <v>1093</v>
      </c>
      <c r="H15" s="14">
        <f t="shared" si="1"/>
        <v>2420</v>
      </c>
      <c r="I15" s="24">
        <v>42180.302083333336</v>
      </c>
    </row>
    <row r="16" spans="1:9" x14ac:dyDescent="0.2">
      <c r="A16" s="4" t="s">
        <v>1769</v>
      </c>
      <c r="B16" s="4" t="s">
        <v>574</v>
      </c>
      <c r="C16" s="10">
        <v>6</v>
      </c>
      <c r="D16" s="10">
        <v>13</v>
      </c>
      <c r="E16" s="8">
        <f t="shared" si="0"/>
        <v>8.831760866327846</v>
      </c>
      <c r="F16" s="1" t="s">
        <v>583</v>
      </c>
      <c r="G16" s="25" t="s">
        <v>1770</v>
      </c>
      <c r="H16" s="14">
        <f t="shared" si="1"/>
        <v>8.831760866327846</v>
      </c>
      <c r="I16" s="24">
        <v>42180.350694444445</v>
      </c>
    </row>
    <row r="17" spans="1:9" x14ac:dyDescent="0.2">
      <c r="A17" s="4" t="s">
        <v>1771</v>
      </c>
      <c r="B17" s="4" t="s">
        <v>588</v>
      </c>
      <c r="C17" s="10">
        <v>285</v>
      </c>
      <c r="D17" s="10">
        <v>548</v>
      </c>
      <c r="E17" s="8">
        <f t="shared" si="0"/>
        <v>395.19615382743797</v>
      </c>
      <c r="F17" s="1" t="s">
        <v>583</v>
      </c>
      <c r="G17" s="25" t="s">
        <v>1683</v>
      </c>
      <c r="H17" s="14">
        <f t="shared" si="1"/>
        <v>395.19615382743797</v>
      </c>
      <c r="I17" s="24">
        <v>42180.361111111109</v>
      </c>
    </row>
    <row r="18" spans="1:9" x14ac:dyDescent="0.2">
      <c r="A18" s="4" t="s">
        <v>1772</v>
      </c>
      <c r="B18" s="4" t="s">
        <v>589</v>
      </c>
      <c r="C18" s="10">
        <v>6</v>
      </c>
      <c r="D18" s="10">
        <v>4</v>
      </c>
      <c r="E18" s="8">
        <f t="shared" si="0"/>
        <v>4.8989794855663558</v>
      </c>
      <c r="F18" s="1" t="s">
        <v>583</v>
      </c>
      <c r="G18" s="25" t="s">
        <v>1684</v>
      </c>
      <c r="H18" s="14">
        <f t="shared" si="1"/>
        <v>4.8989794855663558</v>
      </c>
      <c r="I18" s="24">
        <v>42180.368055555555</v>
      </c>
    </row>
    <row r="19" spans="1:9" x14ac:dyDescent="0.2">
      <c r="A19" s="4" t="s">
        <v>1773</v>
      </c>
      <c r="B19" s="4" t="s">
        <v>590</v>
      </c>
      <c r="C19" s="10">
        <v>46</v>
      </c>
      <c r="D19" s="10">
        <v>47</v>
      </c>
      <c r="E19" s="8">
        <f t="shared" si="0"/>
        <v>46.497311750250681</v>
      </c>
      <c r="F19" s="1" t="s">
        <v>583</v>
      </c>
      <c r="G19" s="25" t="s">
        <v>1614</v>
      </c>
      <c r="H19" s="14">
        <f t="shared" si="1"/>
        <v>46.497311750250681</v>
      </c>
      <c r="I19" s="24">
        <v>42180.378472222219</v>
      </c>
    </row>
    <row r="20" spans="1:9" x14ac:dyDescent="0.2">
      <c r="A20" s="4" t="s">
        <v>1774</v>
      </c>
      <c r="B20" s="4" t="s">
        <v>591</v>
      </c>
      <c r="C20" s="10">
        <v>4</v>
      </c>
      <c r="D20" s="10">
        <v>5</v>
      </c>
      <c r="E20" s="8">
        <f t="shared" si="0"/>
        <v>4.4721359549995796</v>
      </c>
      <c r="F20" s="1" t="s">
        <v>583</v>
      </c>
      <c r="G20" s="25" t="s">
        <v>1615</v>
      </c>
      <c r="H20" s="14">
        <f t="shared" si="1"/>
        <v>4.4721359549995796</v>
      </c>
      <c r="I20" s="24">
        <v>42180.381944444445</v>
      </c>
    </row>
    <row r="21" spans="1:9" x14ac:dyDescent="0.2">
      <c r="A21" s="4" t="s">
        <v>1775</v>
      </c>
      <c r="B21" s="4" t="s">
        <v>575</v>
      </c>
      <c r="C21" s="10">
        <v>78</v>
      </c>
      <c r="D21" s="10">
        <v>178</v>
      </c>
      <c r="E21" s="8">
        <f t="shared" si="0"/>
        <v>117.83038657324349</v>
      </c>
      <c r="F21" s="1" t="s">
        <v>583</v>
      </c>
      <c r="G21" s="25" t="s">
        <v>1617</v>
      </c>
      <c r="H21" s="14">
        <f t="shared" si="1"/>
        <v>117.83038657324349</v>
      </c>
      <c r="I21" s="24">
        <v>42180.392361111109</v>
      </c>
    </row>
    <row r="22" spans="1:9" x14ac:dyDescent="0.2">
      <c r="A22" s="4" t="s">
        <v>1776</v>
      </c>
      <c r="B22" s="4" t="s">
        <v>576</v>
      </c>
      <c r="C22" s="10">
        <v>46</v>
      </c>
      <c r="D22" s="10">
        <v>31</v>
      </c>
      <c r="E22" s="8">
        <f t="shared" si="0"/>
        <v>37.76241517699841</v>
      </c>
      <c r="F22" s="1" t="s">
        <v>583</v>
      </c>
      <c r="G22" s="25" t="s">
        <v>1618</v>
      </c>
      <c r="H22" s="14">
        <f t="shared" si="1"/>
        <v>37.76241517699841</v>
      </c>
      <c r="I22" s="24">
        <v>42180.388888888891</v>
      </c>
    </row>
    <row r="23" spans="1:9" x14ac:dyDescent="0.2">
      <c r="A23" s="4" t="s">
        <v>1777</v>
      </c>
      <c r="B23" s="4" t="s">
        <v>577</v>
      </c>
      <c r="C23" s="10">
        <v>17</v>
      </c>
      <c r="D23" s="10">
        <v>13</v>
      </c>
      <c r="E23" s="8">
        <f t="shared" si="0"/>
        <v>14.866068747318506</v>
      </c>
      <c r="F23" s="1" t="s">
        <v>583</v>
      </c>
      <c r="G23" s="25" t="s">
        <v>1616</v>
      </c>
      <c r="H23" s="14">
        <f t="shared" si="1"/>
        <v>14.866068747318506</v>
      </c>
      <c r="I23" s="24">
        <v>42180.385416666664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69" priority="1" stopIfTrue="1" operator="between">
      <formula>235</formula>
      <formula>1000</formula>
    </cfRule>
    <cfRule type="cellIs" dxfId="268" priority="2" stopIfTrue="1" operator="greaterThan">
      <formula>999</formula>
    </cfRule>
    <cfRule type="cellIs" dxfId="26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1778</v>
      </c>
      <c r="B2" s="4" t="s">
        <v>540</v>
      </c>
      <c r="C2" s="10">
        <v>2420</v>
      </c>
      <c r="D2" s="10">
        <v>649</v>
      </c>
      <c r="E2" s="8">
        <f>GEOMEAN(C2:D2)</f>
        <v>1253.2278324390979</v>
      </c>
      <c r="F2" s="1" t="s">
        <v>583</v>
      </c>
      <c r="G2" s="25" t="s">
        <v>1093</v>
      </c>
      <c r="H2" s="14">
        <f>E2</f>
        <v>1253.2278324390979</v>
      </c>
      <c r="I2" s="24">
        <v>42181.302083333336</v>
      </c>
    </row>
    <row r="3" spans="1:9" x14ac:dyDescent="0.2">
      <c r="A3" s="4" t="s">
        <v>1779</v>
      </c>
      <c r="B3" s="4" t="s">
        <v>541</v>
      </c>
      <c r="C3" s="10">
        <v>222</v>
      </c>
      <c r="D3" s="10">
        <v>579</v>
      </c>
      <c r="E3" s="8">
        <f t="shared" ref="E3:E23" si="0">GEOMEAN(C3:D3)</f>
        <v>358.5219658542556</v>
      </c>
      <c r="F3" s="1" t="s">
        <v>583</v>
      </c>
      <c r="G3" s="25" t="s">
        <v>1642</v>
      </c>
      <c r="H3" s="14">
        <f t="shared" ref="H3:H23" si="1">E3</f>
        <v>358.5219658542556</v>
      </c>
      <c r="I3" s="24">
        <v>42181.291666666664</v>
      </c>
    </row>
    <row r="4" spans="1:9" x14ac:dyDescent="0.2">
      <c r="A4" s="4" t="s">
        <v>1780</v>
      </c>
      <c r="B4" s="4" t="s">
        <v>542</v>
      </c>
      <c r="C4" s="10">
        <v>291</v>
      </c>
      <c r="D4" s="10">
        <v>299</v>
      </c>
      <c r="E4" s="8">
        <f t="shared" si="0"/>
        <v>294.97288010934159</v>
      </c>
      <c r="F4" s="1" t="s">
        <v>583</v>
      </c>
      <c r="G4" s="25" t="s">
        <v>1718</v>
      </c>
      <c r="H4" s="14">
        <f t="shared" si="1"/>
        <v>294.97288010934159</v>
      </c>
      <c r="I4" s="24">
        <v>42181.322916666664</v>
      </c>
    </row>
    <row r="5" spans="1:9" x14ac:dyDescent="0.2">
      <c r="A5" s="4" t="s">
        <v>1781</v>
      </c>
      <c r="B5" s="4" t="s">
        <v>543</v>
      </c>
      <c r="C5" s="10">
        <v>13</v>
      </c>
      <c r="D5" s="10">
        <v>27</v>
      </c>
      <c r="E5" s="8">
        <f t="shared" si="0"/>
        <v>18.734993995195193</v>
      </c>
      <c r="F5" s="1" t="s">
        <v>583</v>
      </c>
      <c r="G5" s="25" t="s">
        <v>1783</v>
      </c>
      <c r="H5" s="14">
        <f t="shared" si="1"/>
        <v>18.734993995195193</v>
      </c>
      <c r="I5" s="24">
        <v>42181.272916666669</v>
      </c>
    </row>
    <row r="6" spans="1:9" x14ac:dyDescent="0.2">
      <c r="A6" s="4" t="s">
        <v>1782</v>
      </c>
      <c r="B6" s="4" t="s">
        <v>544</v>
      </c>
      <c r="C6" s="10">
        <v>6</v>
      </c>
      <c r="D6" s="10">
        <v>13</v>
      </c>
      <c r="E6" s="8">
        <f t="shared" si="0"/>
        <v>8.831760866327846</v>
      </c>
      <c r="F6" s="1" t="s">
        <v>583</v>
      </c>
      <c r="G6" s="25" t="s">
        <v>1442</v>
      </c>
      <c r="H6" s="14">
        <f t="shared" si="1"/>
        <v>8.831760866327846</v>
      </c>
      <c r="I6" s="24">
        <v>42181.413194444445</v>
      </c>
    </row>
    <row r="7" spans="1:9" x14ac:dyDescent="0.2">
      <c r="A7" s="4" t="s">
        <v>1784</v>
      </c>
      <c r="B7" s="4" t="s">
        <v>586</v>
      </c>
      <c r="C7" s="10">
        <v>76</v>
      </c>
      <c r="D7" s="10">
        <v>138</v>
      </c>
      <c r="E7" s="8">
        <f t="shared" si="0"/>
        <v>102.41093691593686</v>
      </c>
      <c r="F7" s="1" t="s">
        <v>583</v>
      </c>
      <c r="G7" s="25" t="s">
        <v>630</v>
      </c>
      <c r="H7" s="14">
        <f t="shared" si="1"/>
        <v>102.41093691593686</v>
      </c>
      <c r="I7" s="24">
        <v>42181.430555555555</v>
      </c>
    </row>
    <row r="8" spans="1:9" x14ac:dyDescent="0.2">
      <c r="A8" s="4" t="s">
        <v>1785</v>
      </c>
      <c r="B8" s="4" t="s">
        <v>568</v>
      </c>
      <c r="C8" s="10">
        <v>649</v>
      </c>
      <c r="D8" s="10">
        <v>770</v>
      </c>
      <c r="E8" s="8">
        <f t="shared" si="0"/>
        <v>706.91583657462365</v>
      </c>
      <c r="F8" s="1" t="s">
        <v>583</v>
      </c>
      <c r="G8" s="25" t="s">
        <v>1717</v>
      </c>
      <c r="H8" s="14">
        <f t="shared" si="1"/>
        <v>706.91583657462365</v>
      </c>
      <c r="I8" s="24">
        <v>42181.315972222219</v>
      </c>
    </row>
    <row r="9" spans="1:9" x14ac:dyDescent="0.2">
      <c r="A9" s="4" t="s">
        <v>1786</v>
      </c>
      <c r="B9" s="4" t="s">
        <v>569</v>
      </c>
      <c r="C9" s="10">
        <v>186</v>
      </c>
      <c r="D9" s="10">
        <v>248</v>
      </c>
      <c r="E9" s="8">
        <f t="shared" si="0"/>
        <v>214.77430013854078</v>
      </c>
      <c r="F9" s="1" t="s">
        <v>583</v>
      </c>
      <c r="G9" s="25" t="s">
        <v>1644</v>
      </c>
      <c r="H9" s="14">
        <f t="shared" si="1"/>
        <v>214.77430013854078</v>
      </c>
      <c r="I9" s="24">
        <v>42181.326388888891</v>
      </c>
    </row>
    <row r="10" spans="1:9" x14ac:dyDescent="0.2">
      <c r="A10" s="4" t="s">
        <v>1787</v>
      </c>
      <c r="B10" s="13" t="s">
        <v>570</v>
      </c>
      <c r="C10" s="10">
        <v>206</v>
      </c>
      <c r="D10" s="10">
        <v>365</v>
      </c>
      <c r="E10" s="8">
        <f t="shared" si="0"/>
        <v>274.20795028590982</v>
      </c>
      <c r="F10" s="1" t="s">
        <v>583</v>
      </c>
      <c r="G10" s="25" t="s">
        <v>1653</v>
      </c>
      <c r="H10" s="14">
        <f t="shared" si="1"/>
        <v>274.20795028590982</v>
      </c>
      <c r="I10" s="24">
        <v>42181.274305555555</v>
      </c>
    </row>
    <row r="11" spans="1:9" x14ac:dyDescent="0.2">
      <c r="A11" s="4" t="s">
        <v>1788</v>
      </c>
      <c r="B11" s="22" t="s">
        <v>587</v>
      </c>
      <c r="C11" s="10">
        <v>55</v>
      </c>
      <c r="D11" s="10">
        <v>32</v>
      </c>
      <c r="E11" s="8">
        <f t="shared" si="0"/>
        <v>41.952353926806062</v>
      </c>
      <c r="F11" s="1" t="s">
        <v>583</v>
      </c>
      <c r="G11" s="25" t="s">
        <v>1641</v>
      </c>
      <c r="H11" s="14">
        <f t="shared" si="1"/>
        <v>41.952353926806062</v>
      </c>
      <c r="I11" s="24">
        <v>42181.277777777781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1789</v>
      </c>
      <c r="B13" s="4" t="s">
        <v>571</v>
      </c>
      <c r="C13" s="10">
        <v>411</v>
      </c>
      <c r="D13" s="10">
        <v>91</v>
      </c>
      <c r="E13" s="8">
        <f t="shared" si="0"/>
        <v>193.39338147930502</v>
      </c>
      <c r="F13" s="1" t="s">
        <v>583</v>
      </c>
      <c r="G13" s="25" t="s">
        <v>1061</v>
      </c>
      <c r="H13" s="14">
        <f t="shared" si="1"/>
        <v>193.39338147930502</v>
      </c>
      <c r="I13" s="24">
        <v>42181.284722222219</v>
      </c>
    </row>
    <row r="14" spans="1:9" x14ac:dyDescent="0.2">
      <c r="A14" s="4" t="s">
        <v>1790</v>
      </c>
      <c r="B14" s="4" t="s">
        <v>539</v>
      </c>
      <c r="C14" s="10">
        <v>86</v>
      </c>
      <c r="D14" s="10">
        <v>75</v>
      </c>
      <c r="E14" s="8">
        <f t="shared" si="0"/>
        <v>80.311892021045054</v>
      </c>
      <c r="F14" s="1" t="s">
        <v>583</v>
      </c>
      <c r="G14" s="25" t="s">
        <v>1767</v>
      </c>
      <c r="H14" s="14">
        <f t="shared" si="1"/>
        <v>80.311892021045054</v>
      </c>
      <c r="I14" s="24">
        <v>42181.295138888891</v>
      </c>
    </row>
    <row r="15" spans="1:9" x14ac:dyDescent="0.2">
      <c r="A15" s="4" t="s">
        <v>1791</v>
      </c>
      <c r="B15" s="4" t="s">
        <v>572</v>
      </c>
      <c r="C15" s="10">
        <v>50</v>
      </c>
      <c r="D15" s="10">
        <v>32</v>
      </c>
      <c r="E15" s="8">
        <f t="shared" si="0"/>
        <v>40</v>
      </c>
      <c r="F15" s="1" t="s">
        <v>583</v>
      </c>
      <c r="G15" s="25" t="s">
        <v>1093</v>
      </c>
      <c r="H15" s="14">
        <f t="shared" si="1"/>
        <v>40</v>
      </c>
      <c r="I15" s="24">
        <v>42181.302083333336</v>
      </c>
    </row>
    <row r="16" spans="1:9" x14ac:dyDescent="0.2">
      <c r="A16" s="4" t="s">
        <v>1792</v>
      </c>
      <c r="B16" s="4" t="s">
        <v>574</v>
      </c>
      <c r="C16" s="10">
        <v>179</v>
      </c>
      <c r="D16" s="10">
        <v>172</v>
      </c>
      <c r="E16" s="8">
        <f t="shared" si="0"/>
        <v>175.46509624423885</v>
      </c>
      <c r="F16" s="1" t="s">
        <v>583</v>
      </c>
      <c r="G16" s="25" t="s">
        <v>1770</v>
      </c>
      <c r="H16" s="14">
        <f t="shared" si="1"/>
        <v>175.46509624423885</v>
      </c>
      <c r="I16" s="24">
        <v>42181.350694444445</v>
      </c>
    </row>
    <row r="17" spans="1:9" x14ac:dyDescent="0.2">
      <c r="A17" s="4" t="s">
        <v>1793</v>
      </c>
      <c r="B17" s="4" t="s">
        <v>588</v>
      </c>
      <c r="C17" s="10">
        <v>122</v>
      </c>
      <c r="D17" s="10">
        <v>186</v>
      </c>
      <c r="E17" s="8">
        <f t="shared" si="0"/>
        <v>150.63864046120437</v>
      </c>
      <c r="F17" s="1" t="s">
        <v>583</v>
      </c>
      <c r="G17" s="25" t="s">
        <v>1683</v>
      </c>
      <c r="H17" s="14">
        <f t="shared" si="1"/>
        <v>150.63864046120437</v>
      </c>
      <c r="I17" s="24">
        <v>42181.361111111109</v>
      </c>
    </row>
    <row r="18" spans="1:9" x14ac:dyDescent="0.2">
      <c r="A18" s="4" t="s">
        <v>1794</v>
      </c>
      <c r="B18" s="4" t="s">
        <v>589</v>
      </c>
      <c r="C18" s="10">
        <v>39</v>
      </c>
      <c r="D18" s="10">
        <v>31</v>
      </c>
      <c r="E18" s="8">
        <f t="shared" si="0"/>
        <v>34.770677301427419</v>
      </c>
      <c r="F18" s="1" t="s">
        <v>583</v>
      </c>
      <c r="G18" s="25" t="s">
        <v>1613</v>
      </c>
      <c r="H18" s="14">
        <f t="shared" si="1"/>
        <v>34.770677301427419</v>
      </c>
      <c r="I18" s="24">
        <v>42181.371527777781</v>
      </c>
    </row>
    <row r="19" spans="1:9" x14ac:dyDescent="0.2">
      <c r="A19" s="4" t="s">
        <v>1795</v>
      </c>
      <c r="B19" s="4" t="s">
        <v>590</v>
      </c>
      <c r="C19" s="10">
        <v>111</v>
      </c>
      <c r="D19" s="10">
        <v>109</v>
      </c>
      <c r="E19" s="8">
        <f t="shared" si="0"/>
        <v>109.99545445153632</v>
      </c>
      <c r="F19" s="1" t="s">
        <v>583</v>
      </c>
      <c r="G19" s="25" t="s">
        <v>1614</v>
      </c>
      <c r="H19" s="14">
        <f t="shared" si="1"/>
        <v>109.99545445153632</v>
      </c>
      <c r="I19" s="24">
        <v>42181.378472222219</v>
      </c>
    </row>
    <row r="20" spans="1:9" x14ac:dyDescent="0.2">
      <c r="A20" s="4" t="s">
        <v>1796</v>
      </c>
      <c r="B20" s="4" t="s">
        <v>591</v>
      </c>
      <c r="C20" s="10">
        <v>121</v>
      </c>
      <c r="D20" s="10">
        <v>114</v>
      </c>
      <c r="E20" s="8">
        <f t="shared" si="0"/>
        <v>117.44786077234443</v>
      </c>
      <c r="F20" s="1" t="s">
        <v>583</v>
      </c>
      <c r="G20" s="25" t="s">
        <v>1615</v>
      </c>
      <c r="H20" s="14">
        <f t="shared" si="1"/>
        <v>117.44786077234443</v>
      </c>
      <c r="I20" s="24">
        <v>42181.381944444445</v>
      </c>
    </row>
    <row r="21" spans="1:9" x14ac:dyDescent="0.2">
      <c r="A21" s="4" t="s">
        <v>1797</v>
      </c>
      <c r="B21" s="4" t="s">
        <v>575</v>
      </c>
      <c r="C21" s="10">
        <v>48</v>
      </c>
      <c r="D21" s="10">
        <v>39</v>
      </c>
      <c r="E21" s="8">
        <f t="shared" si="0"/>
        <v>43.266615305567875</v>
      </c>
      <c r="F21" s="1" t="s">
        <v>583</v>
      </c>
      <c r="G21" s="25" t="s">
        <v>626</v>
      </c>
      <c r="H21" s="14">
        <f t="shared" si="1"/>
        <v>43.266615305567875</v>
      </c>
      <c r="I21" s="24">
        <v>42181.395833333336</v>
      </c>
    </row>
    <row r="22" spans="1:9" x14ac:dyDescent="0.2">
      <c r="A22" s="4" t="s">
        <v>1798</v>
      </c>
      <c r="B22" s="4" t="s">
        <v>576</v>
      </c>
      <c r="C22" s="10">
        <v>133</v>
      </c>
      <c r="D22" s="10">
        <v>127</v>
      </c>
      <c r="E22" s="8">
        <f t="shared" si="0"/>
        <v>129.96538000559994</v>
      </c>
      <c r="F22" s="1" t="s">
        <v>583</v>
      </c>
      <c r="G22" s="25" t="s">
        <v>1617</v>
      </c>
      <c r="H22" s="14">
        <f t="shared" si="1"/>
        <v>129.96538000559994</v>
      </c>
      <c r="I22" s="24">
        <v>42181.392361111109</v>
      </c>
    </row>
    <row r="23" spans="1:9" x14ac:dyDescent="0.2">
      <c r="A23" s="4" t="s">
        <v>1799</v>
      </c>
      <c r="B23" s="4" t="s">
        <v>577</v>
      </c>
      <c r="C23" s="10">
        <v>2420</v>
      </c>
      <c r="D23" s="10">
        <v>167</v>
      </c>
      <c r="E23" s="8">
        <f t="shared" si="0"/>
        <v>635.72006417919511</v>
      </c>
      <c r="F23" s="1" t="s">
        <v>583</v>
      </c>
      <c r="G23" s="25" t="s">
        <v>1618</v>
      </c>
      <c r="H23" s="14">
        <f t="shared" si="1"/>
        <v>635.72006417919511</v>
      </c>
      <c r="I23" s="24">
        <v>42181.388888888891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66" priority="1" stopIfTrue="1" operator="between">
      <formula>235</formula>
      <formula>1000</formula>
    </cfRule>
    <cfRule type="cellIs" dxfId="265" priority="2" stopIfTrue="1" operator="greaterThan">
      <formula>999</formula>
    </cfRule>
    <cfRule type="cellIs" dxfId="26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36"/>
  <sheetViews>
    <sheetView workbookViewId="0">
      <selection activeCell="G31" sqref="G31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1800</v>
      </c>
      <c r="B2" s="4" t="s">
        <v>540</v>
      </c>
      <c r="C2" s="10">
        <v>866</v>
      </c>
      <c r="D2" s="10">
        <v>1203</v>
      </c>
      <c r="E2" s="8">
        <f>GEOMEAN(C2:D2)</f>
        <v>1020.6850640623678</v>
      </c>
      <c r="F2" s="1" t="s">
        <v>583</v>
      </c>
      <c r="G2" s="25" t="s">
        <v>1839</v>
      </c>
      <c r="H2" s="14">
        <f>E2</f>
        <v>1020.6850640623678</v>
      </c>
      <c r="I2" s="24">
        <v>42182.402777777781</v>
      </c>
    </row>
    <row r="3" spans="1:9" x14ac:dyDescent="0.2">
      <c r="A3" s="4" t="s">
        <v>1801</v>
      </c>
      <c r="B3" s="4" t="s">
        <v>541</v>
      </c>
      <c r="C3" s="10">
        <v>61</v>
      </c>
      <c r="D3" s="10">
        <v>143</v>
      </c>
      <c r="E3" s="8">
        <f>GEOMEAN(C3:D3)</f>
        <v>93.397002093214965</v>
      </c>
      <c r="F3" s="1" t="s">
        <v>583</v>
      </c>
      <c r="G3" s="25" t="s">
        <v>1102</v>
      </c>
      <c r="H3" s="14">
        <f>E3</f>
        <v>93.397002093214965</v>
      </c>
      <c r="I3" s="24">
        <v>42182.419444444444</v>
      </c>
    </row>
    <row r="4" spans="1:9" x14ac:dyDescent="0.2">
      <c r="A4" s="4" t="s">
        <v>1833</v>
      </c>
      <c r="B4" s="4" t="s">
        <v>542</v>
      </c>
      <c r="C4" s="10">
        <v>117</v>
      </c>
      <c r="D4" s="10">
        <v>70</v>
      </c>
      <c r="E4" s="8">
        <f>GEOMEAN(C4:D4)</f>
        <v>90.498618773990145</v>
      </c>
      <c r="F4" s="1" t="s">
        <v>583</v>
      </c>
      <c r="G4" s="25" t="s">
        <v>1840</v>
      </c>
      <c r="H4" s="14">
        <f>E4</f>
        <v>90.498618773990145</v>
      </c>
      <c r="I4" s="24">
        <v>42182.431944444441</v>
      </c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/>
      <c r="I7" s="24"/>
    </row>
    <row r="8" spans="1:9" x14ac:dyDescent="0.2">
      <c r="A8" s="4" t="s">
        <v>1834</v>
      </c>
      <c r="B8" s="4" t="s">
        <v>568</v>
      </c>
      <c r="C8" s="10">
        <v>71</v>
      </c>
      <c r="D8" s="10">
        <v>172</v>
      </c>
      <c r="E8" s="8">
        <f>GEOMEAN(C8:D8)</f>
        <v>110.50791826833044</v>
      </c>
      <c r="F8" s="1" t="s">
        <v>583</v>
      </c>
      <c r="G8" s="25" t="s">
        <v>1841</v>
      </c>
      <c r="H8" s="14">
        <f>E8</f>
        <v>110.50791826833044</v>
      </c>
      <c r="I8" s="24">
        <v>42182.452777777777</v>
      </c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/>
      <c r="I9" s="24"/>
    </row>
    <row r="10" spans="1:9" x14ac:dyDescent="0.2">
      <c r="A10" s="4" t="s">
        <v>1835</v>
      </c>
      <c r="B10" s="13" t="s">
        <v>570</v>
      </c>
      <c r="C10" s="10">
        <v>62</v>
      </c>
      <c r="D10" s="10">
        <v>19</v>
      </c>
      <c r="E10" s="8">
        <f>GEOMEAN(C10:D10)</f>
        <v>34.322004603461025</v>
      </c>
      <c r="F10" s="1" t="s">
        <v>583</v>
      </c>
      <c r="G10" s="25" t="s">
        <v>1837</v>
      </c>
      <c r="H10" s="14">
        <f>E10</f>
        <v>34.322004603461025</v>
      </c>
      <c r="I10" s="24">
        <v>42182.473611111112</v>
      </c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/>
      <c r="I22" s="24"/>
    </row>
    <row r="23" spans="1:9" x14ac:dyDescent="0.2">
      <c r="A23" s="4" t="s">
        <v>1836</v>
      </c>
      <c r="B23" s="4" t="s">
        <v>577</v>
      </c>
      <c r="C23" s="10">
        <v>57</v>
      </c>
      <c r="D23" s="10">
        <v>91</v>
      </c>
      <c r="E23" s="8">
        <f>GEOMEAN(C23:D23)</f>
        <v>72.020830320123352</v>
      </c>
      <c r="F23" s="1" t="s">
        <v>583</v>
      </c>
      <c r="G23" s="25" t="s">
        <v>1838</v>
      </c>
      <c r="H23" s="14">
        <f>E23</f>
        <v>72.020830320123352</v>
      </c>
      <c r="I23" s="24">
        <v>42182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63" priority="1" stopIfTrue="1" operator="between">
      <formula>235</formula>
      <formula>1000</formula>
    </cfRule>
    <cfRule type="cellIs" dxfId="262" priority="2" stopIfTrue="1" operator="greaterThan">
      <formula>999</formula>
    </cfRule>
    <cfRule type="cellIs" dxfId="26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36"/>
  <sheetViews>
    <sheetView workbookViewId="0">
      <selection activeCell="E2" sqref="E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1842</v>
      </c>
      <c r="B2" s="4" t="s">
        <v>540</v>
      </c>
      <c r="C2" s="10">
        <v>73</v>
      </c>
      <c r="D2" s="10">
        <v>178</v>
      </c>
      <c r="E2" s="8">
        <f>GEOMEAN(C2:D2)</f>
        <v>113.9912277326637</v>
      </c>
      <c r="F2" s="1" t="s">
        <v>583</v>
      </c>
      <c r="G2" s="25" t="s">
        <v>730</v>
      </c>
      <c r="H2" s="14">
        <f>E2</f>
        <v>113.9912277326637</v>
      </c>
      <c r="I2" s="24">
        <v>42183.409722222219</v>
      </c>
    </row>
    <row r="3" spans="1:9" x14ac:dyDescent="0.2">
      <c r="A3" s="4"/>
      <c r="B3" s="4" t="s">
        <v>541</v>
      </c>
      <c r="C3" s="10"/>
      <c r="D3" s="10"/>
      <c r="E3" s="8"/>
      <c r="F3" s="1" t="s">
        <v>583</v>
      </c>
      <c r="G3" s="25"/>
      <c r="H3" s="14">
        <f t="shared" ref="H3:H23" si="0">E3</f>
        <v>0</v>
      </c>
      <c r="I3" s="24"/>
    </row>
    <row r="4" spans="1:9" x14ac:dyDescent="0.2">
      <c r="A4" s="4"/>
      <c r="B4" s="4" t="s">
        <v>542</v>
      </c>
      <c r="C4" s="10"/>
      <c r="D4" s="10"/>
      <c r="E4" s="8"/>
      <c r="F4" s="1" t="s">
        <v>583</v>
      </c>
      <c r="G4" s="25"/>
      <c r="H4" s="14">
        <f t="shared" si="0"/>
        <v>0</v>
      </c>
      <c r="I4" s="24"/>
    </row>
    <row r="5" spans="1:9" x14ac:dyDescent="0.2">
      <c r="A5" s="4"/>
      <c r="B5" s="4" t="s">
        <v>543</v>
      </c>
      <c r="C5" s="10"/>
      <c r="D5" s="10"/>
      <c r="E5" s="8"/>
      <c r="F5" s="1" t="s">
        <v>583</v>
      </c>
      <c r="G5" s="25"/>
      <c r="H5" s="14">
        <f t="shared" si="0"/>
        <v>0</v>
      </c>
      <c r="I5" s="24"/>
    </row>
    <row r="6" spans="1:9" x14ac:dyDescent="0.2">
      <c r="A6" s="4"/>
      <c r="B6" s="4" t="s">
        <v>544</v>
      </c>
      <c r="C6" s="10"/>
      <c r="D6" s="10"/>
      <c r="E6" s="8"/>
      <c r="F6" s="1" t="s">
        <v>583</v>
      </c>
      <c r="G6" s="25"/>
      <c r="H6" s="14">
        <f t="shared" si="0"/>
        <v>0</v>
      </c>
      <c r="I6" s="24"/>
    </row>
    <row r="7" spans="1:9" x14ac:dyDescent="0.2">
      <c r="A7" s="4"/>
      <c r="B7" s="4" t="s">
        <v>586</v>
      </c>
      <c r="C7" s="10"/>
      <c r="D7" s="10"/>
      <c r="E7" s="8"/>
      <c r="F7" s="1" t="s">
        <v>583</v>
      </c>
      <c r="G7" s="25"/>
      <c r="H7" s="14">
        <f t="shared" si="0"/>
        <v>0</v>
      </c>
      <c r="I7" s="24"/>
    </row>
    <row r="8" spans="1:9" x14ac:dyDescent="0.2">
      <c r="A8" s="4"/>
      <c r="B8" s="4" t="s">
        <v>568</v>
      </c>
      <c r="C8" s="10"/>
      <c r="D8" s="10"/>
      <c r="E8" s="8"/>
      <c r="F8" s="1" t="s">
        <v>583</v>
      </c>
      <c r="G8" s="25"/>
      <c r="H8" s="14">
        <f t="shared" si="0"/>
        <v>0</v>
      </c>
      <c r="I8" s="24"/>
    </row>
    <row r="9" spans="1:9" x14ac:dyDescent="0.2">
      <c r="A9" s="4"/>
      <c r="B9" s="4" t="s">
        <v>569</v>
      </c>
      <c r="C9" s="10"/>
      <c r="D9" s="10"/>
      <c r="E9" s="8"/>
      <c r="F9" s="1" t="s">
        <v>583</v>
      </c>
      <c r="G9" s="25"/>
      <c r="H9" s="14">
        <f t="shared" si="0"/>
        <v>0</v>
      </c>
      <c r="I9" s="24"/>
    </row>
    <row r="10" spans="1:9" x14ac:dyDescent="0.2">
      <c r="A10" s="4"/>
      <c r="B10" s="13" t="s">
        <v>570</v>
      </c>
      <c r="C10" s="10"/>
      <c r="D10" s="10"/>
      <c r="E10" s="8"/>
      <c r="F10" s="1" t="s">
        <v>583</v>
      </c>
      <c r="G10" s="25"/>
      <c r="H10" s="14">
        <f t="shared" si="0"/>
        <v>0</v>
      </c>
      <c r="I10" s="24"/>
    </row>
    <row r="11" spans="1:9" x14ac:dyDescent="0.2">
      <c r="A11" s="4"/>
      <c r="B11" s="22" t="s">
        <v>587</v>
      </c>
      <c r="C11" s="10"/>
      <c r="D11" s="10"/>
      <c r="E11" s="8"/>
      <c r="F11" s="1" t="s">
        <v>583</v>
      </c>
      <c r="G11" s="25"/>
      <c r="H11" s="14">
        <f t="shared" si="0"/>
        <v>0</v>
      </c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 t="s">
        <v>583</v>
      </c>
      <c r="G13" s="25"/>
      <c r="H13" s="14">
        <f t="shared" si="0"/>
        <v>0</v>
      </c>
      <c r="I13" s="24"/>
    </row>
    <row r="14" spans="1:9" x14ac:dyDescent="0.2">
      <c r="A14" s="4"/>
      <c r="B14" s="4" t="s">
        <v>539</v>
      </c>
      <c r="C14" s="10"/>
      <c r="D14" s="10"/>
      <c r="E14" s="8"/>
      <c r="F14" s="1" t="s">
        <v>583</v>
      </c>
      <c r="G14" s="25"/>
      <c r="H14" s="14">
        <f t="shared" si="0"/>
        <v>0</v>
      </c>
      <c r="I14" s="24"/>
    </row>
    <row r="15" spans="1:9" x14ac:dyDescent="0.2">
      <c r="A15" s="4"/>
      <c r="B15" s="4" t="s">
        <v>572</v>
      </c>
      <c r="C15" s="10"/>
      <c r="D15" s="10"/>
      <c r="E15" s="8"/>
      <c r="F15" s="1" t="s">
        <v>583</v>
      </c>
      <c r="G15" s="25"/>
      <c r="H15" s="14">
        <f t="shared" si="0"/>
        <v>0</v>
      </c>
      <c r="I15" s="24"/>
    </row>
    <row r="16" spans="1:9" x14ac:dyDescent="0.2">
      <c r="A16" s="4"/>
      <c r="B16" s="4" t="s">
        <v>574</v>
      </c>
      <c r="C16" s="10"/>
      <c r="D16" s="10"/>
      <c r="E16" s="8"/>
      <c r="F16" s="1" t="s">
        <v>583</v>
      </c>
      <c r="G16" s="25"/>
      <c r="H16" s="14">
        <f t="shared" si="0"/>
        <v>0</v>
      </c>
      <c r="I16" s="24"/>
    </row>
    <row r="17" spans="1:9" x14ac:dyDescent="0.2">
      <c r="A17" s="4"/>
      <c r="B17" s="4" t="s">
        <v>588</v>
      </c>
      <c r="C17" s="10"/>
      <c r="D17" s="10"/>
      <c r="E17" s="8"/>
      <c r="F17" s="1" t="s">
        <v>583</v>
      </c>
      <c r="G17" s="25"/>
      <c r="H17" s="14">
        <f t="shared" si="0"/>
        <v>0</v>
      </c>
      <c r="I17" s="24"/>
    </row>
    <row r="18" spans="1:9" x14ac:dyDescent="0.2">
      <c r="A18" s="4"/>
      <c r="B18" s="4" t="s">
        <v>589</v>
      </c>
      <c r="C18" s="10"/>
      <c r="D18" s="10"/>
      <c r="E18" s="8"/>
      <c r="F18" s="1" t="s">
        <v>583</v>
      </c>
      <c r="G18" s="25"/>
      <c r="H18" s="14">
        <f t="shared" si="0"/>
        <v>0</v>
      </c>
      <c r="I18" s="24"/>
    </row>
    <row r="19" spans="1:9" x14ac:dyDescent="0.2">
      <c r="A19" s="4"/>
      <c r="B19" s="4" t="s">
        <v>590</v>
      </c>
      <c r="C19" s="10"/>
      <c r="D19" s="10"/>
      <c r="E19" s="8"/>
      <c r="F19" s="1" t="s">
        <v>583</v>
      </c>
      <c r="G19" s="25"/>
      <c r="H19" s="14">
        <f t="shared" si="0"/>
        <v>0</v>
      </c>
      <c r="I19" s="24"/>
    </row>
    <row r="20" spans="1:9" x14ac:dyDescent="0.2">
      <c r="A20" s="4"/>
      <c r="B20" s="4" t="s">
        <v>591</v>
      </c>
      <c r="C20" s="10"/>
      <c r="D20" s="10"/>
      <c r="E20" s="8"/>
      <c r="F20" s="1" t="s">
        <v>583</v>
      </c>
      <c r="G20" s="25"/>
      <c r="H20" s="14">
        <f t="shared" si="0"/>
        <v>0</v>
      </c>
      <c r="I20" s="24"/>
    </row>
    <row r="21" spans="1:9" x14ac:dyDescent="0.2">
      <c r="A21" s="4"/>
      <c r="B21" s="4" t="s">
        <v>575</v>
      </c>
      <c r="C21" s="10"/>
      <c r="D21" s="10"/>
      <c r="E21" s="8"/>
      <c r="F21" s="1" t="s">
        <v>583</v>
      </c>
      <c r="G21" s="25"/>
      <c r="H21" s="14">
        <f t="shared" si="0"/>
        <v>0</v>
      </c>
      <c r="I21" s="24"/>
    </row>
    <row r="22" spans="1:9" x14ac:dyDescent="0.2">
      <c r="A22" s="4"/>
      <c r="B22" s="4" t="s">
        <v>576</v>
      </c>
      <c r="C22" s="10"/>
      <c r="D22" s="10"/>
      <c r="E22" s="8"/>
      <c r="F22" s="1" t="s">
        <v>583</v>
      </c>
      <c r="G22" s="25"/>
      <c r="H22" s="14">
        <f t="shared" si="0"/>
        <v>0</v>
      </c>
      <c r="I22" s="24"/>
    </row>
    <row r="23" spans="1:9" x14ac:dyDescent="0.2">
      <c r="A23" s="4"/>
      <c r="B23" s="4" t="s">
        <v>577</v>
      </c>
      <c r="C23" s="10"/>
      <c r="D23" s="10"/>
      <c r="E23" s="8"/>
      <c r="F23" s="1" t="s">
        <v>583</v>
      </c>
      <c r="G23" s="25"/>
      <c r="H23" s="14">
        <f t="shared" si="0"/>
        <v>0</v>
      </c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60" priority="1" stopIfTrue="1" operator="between">
      <formula>235</formula>
      <formula>1000</formula>
    </cfRule>
    <cfRule type="cellIs" dxfId="259" priority="2" stopIfTrue="1" operator="greaterThan">
      <formula>999</formula>
    </cfRule>
    <cfRule type="cellIs" dxfId="25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1843</v>
      </c>
      <c r="B2" s="4" t="s">
        <v>540</v>
      </c>
      <c r="C2" s="10">
        <v>140</v>
      </c>
      <c r="D2" s="10">
        <v>43</v>
      </c>
      <c r="E2" s="8">
        <f>GEOMEAN(C2:D2)</f>
        <v>77.588658965083297</v>
      </c>
      <c r="F2" s="1" t="s">
        <v>583</v>
      </c>
      <c r="G2" s="25" t="s">
        <v>1844</v>
      </c>
      <c r="H2" s="14">
        <f>E2</f>
        <v>77.588658965083297</v>
      </c>
      <c r="I2" s="24">
        <v>42184.323611111111</v>
      </c>
    </row>
    <row r="3" spans="1:9" x14ac:dyDescent="0.2">
      <c r="A3" s="4" t="s">
        <v>1845</v>
      </c>
      <c r="B3" s="4" t="s">
        <v>541</v>
      </c>
      <c r="C3" s="10">
        <v>71</v>
      </c>
      <c r="D3" s="10">
        <v>185</v>
      </c>
      <c r="E3" s="8">
        <f t="shared" ref="E3:E23" si="0">GEOMEAN(C3:D3)</f>
        <v>114.60802764204608</v>
      </c>
      <c r="F3" s="1" t="s">
        <v>583</v>
      </c>
      <c r="G3" s="25" t="s">
        <v>1846</v>
      </c>
      <c r="H3" s="14">
        <f t="shared" ref="H3:H23" si="1">E3</f>
        <v>114.60802764204608</v>
      </c>
      <c r="I3" s="24">
        <v>42184.297222222223</v>
      </c>
    </row>
    <row r="4" spans="1:9" x14ac:dyDescent="0.2">
      <c r="A4" s="4" t="s">
        <v>1847</v>
      </c>
      <c r="B4" s="4" t="s">
        <v>542</v>
      </c>
      <c r="C4" s="10">
        <v>9</v>
      </c>
      <c r="D4" s="10">
        <v>10</v>
      </c>
      <c r="E4" s="8">
        <f t="shared" si="0"/>
        <v>9.4868329805051381</v>
      </c>
      <c r="F4" s="1" t="s">
        <v>583</v>
      </c>
      <c r="G4" s="25" t="s">
        <v>1848</v>
      </c>
      <c r="H4" s="14">
        <f t="shared" si="1"/>
        <v>9.4868329805051381</v>
      </c>
      <c r="I4" s="24">
        <v>42184.344444444447</v>
      </c>
    </row>
    <row r="5" spans="1:9" x14ac:dyDescent="0.2">
      <c r="A5" s="4" t="s">
        <v>1849</v>
      </c>
      <c r="B5" s="4" t="s">
        <v>543</v>
      </c>
      <c r="C5" s="10">
        <v>119</v>
      </c>
      <c r="D5" s="10">
        <v>435</v>
      </c>
      <c r="E5" s="8">
        <f t="shared" si="0"/>
        <v>227.51922995650281</v>
      </c>
      <c r="F5" s="1" t="s">
        <v>583</v>
      </c>
      <c r="G5" s="25" t="s">
        <v>1652</v>
      </c>
      <c r="H5" s="14">
        <f t="shared" si="1"/>
        <v>227.51922995650281</v>
      </c>
      <c r="I5" s="24">
        <v>42184.279166666667</v>
      </c>
    </row>
    <row r="6" spans="1:9" x14ac:dyDescent="0.2">
      <c r="A6" s="4" t="s">
        <v>1850</v>
      </c>
      <c r="B6" s="4" t="s">
        <v>544</v>
      </c>
      <c r="C6" s="10">
        <v>47</v>
      </c>
      <c r="D6" s="10">
        <v>16</v>
      </c>
      <c r="E6" s="8">
        <f t="shared" si="0"/>
        <v>27.422618401604176</v>
      </c>
      <c r="F6" s="1" t="s">
        <v>583</v>
      </c>
      <c r="G6" s="25" t="s">
        <v>1687</v>
      </c>
      <c r="H6" s="14">
        <f t="shared" si="1"/>
        <v>27.422618401604176</v>
      </c>
      <c r="I6" s="24">
        <v>42184.409722222219</v>
      </c>
    </row>
    <row r="7" spans="1:9" x14ac:dyDescent="0.2">
      <c r="A7" s="4" t="s">
        <v>1851</v>
      </c>
      <c r="B7" s="4" t="s">
        <v>586</v>
      </c>
      <c r="C7" s="10">
        <v>225</v>
      </c>
      <c r="D7" s="10">
        <v>36</v>
      </c>
      <c r="E7" s="8">
        <f t="shared" si="0"/>
        <v>90</v>
      </c>
      <c r="F7" s="1" t="s">
        <v>583</v>
      </c>
      <c r="G7" s="25" t="s">
        <v>630</v>
      </c>
      <c r="H7" s="14">
        <f t="shared" si="1"/>
        <v>90</v>
      </c>
      <c r="I7" s="24">
        <v>42184.430555555555</v>
      </c>
    </row>
    <row r="8" spans="1:9" x14ac:dyDescent="0.2">
      <c r="A8" s="4" t="s">
        <v>1852</v>
      </c>
      <c r="B8" s="4" t="s">
        <v>568</v>
      </c>
      <c r="C8" s="10">
        <v>201</v>
      </c>
      <c r="D8" s="10">
        <v>40</v>
      </c>
      <c r="E8" s="8">
        <f t="shared" si="0"/>
        <v>89.66604708583958</v>
      </c>
      <c r="F8" s="1" t="s">
        <v>583</v>
      </c>
      <c r="G8" s="25" t="s">
        <v>1254</v>
      </c>
      <c r="H8" s="14">
        <f t="shared" si="1"/>
        <v>89.66604708583958</v>
      </c>
      <c r="I8" s="24">
        <v>42184.327777777777</v>
      </c>
    </row>
    <row r="9" spans="1:9" x14ac:dyDescent="0.2">
      <c r="A9" s="4" t="s">
        <v>1874</v>
      </c>
      <c r="B9" s="4" t="s">
        <v>569</v>
      </c>
      <c r="C9" s="10">
        <v>96</v>
      </c>
      <c r="D9" s="10">
        <v>86</v>
      </c>
      <c r="E9" s="8">
        <f t="shared" si="0"/>
        <v>90.862533532804378</v>
      </c>
      <c r="F9" s="1" t="s">
        <v>583</v>
      </c>
      <c r="G9" s="25" t="s">
        <v>1875</v>
      </c>
      <c r="H9" s="14">
        <f t="shared" si="1"/>
        <v>90.862533532804378</v>
      </c>
      <c r="I9" s="24">
        <v>42184.348611111112</v>
      </c>
    </row>
    <row r="10" spans="1:9" x14ac:dyDescent="0.2">
      <c r="A10" s="4" t="s">
        <v>1876</v>
      </c>
      <c r="B10" s="13" t="s">
        <v>570</v>
      </c>
      <c r="C10" s="10">
        <v>66</v>
      </c>
      <c r="D10" s="10">
        <v>23</v>
      </c>
      <c r="E10" s="8">
        <f t="shared" si="0"/>
        <v>38.961519477556315</v>
      </c>
      <c r="F10" s="1" t="s">
        <v>583</v>
      </c>
      <c r="G10" s="25" t="s">
        <v>1877</v>
      </c>
      <c r="H10" s="14">
        <f t="shared" si="1"/>
        <v>38.961519477556315</v>
      </c>
      <c r="I10" s="24">
        <v>42184.362500000003</v>
      </c>
    </row>
    <row r="11" spans="1:9" x14ac:dyDescent="0.2">
      <c r="A11" s="4" t="s">
        <v>1878</v>
      </c>
      <c r="B11" s="22" t="s">
        <v>587</v>
      </c>
      <c r="C11" s="10">
        <v>15</v>
      </c>
      <c r="D11" s="10">
        <v>17</v>
      </c>
      <c r="E11" s="8">
        <f t="shared" si="0"/>
        <v>15.968719422671311</v>
      </c>
      <c r="F11" s="1" t="s">
        <v>583</v>
      </c>
      <c r="G11" s="25" t="s">
        <v>1535</v>
      </c>
      <c r="H11" s="14">
        <f t="shared" si="1"/>
        <v>15.968719422671311</v>
      </c>
      <c r="I11" s="24">
        <v>42184.37777777778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1879</v>
      </c>
      <c r="B13" s="4" t="s">
        <v>571</v>
      </c>
      <c r="C13" s="10">
        <v>5</v>
      </c>
      <c r="D13" s="10">
        <v>14</v>
      </c>
      <c r="E13" s="8">
        <f t="shared" si="0"/>
        <v>8.3666002653407556</v>
      </c>
      <c r="F13" s="1" t="s">
        <v>583</v>
      </c>
      <c r="G13" s="25" t="s">
        <v>1141</v>
      </c>
      <c r="H13" s="14">
        <f t="shared" si="1"/>
        <v>8.3666002653407556</v>
      </c>
      <c r="I13" s="24">
        <v>42184.393055555556</v>
      </c>
    </row>
    <row r="14" spans="1:9" x14ac:dyDescent="0.2">
      <c r="A14" s="4" t="s">
        <v>1880</v>
      </c>
      <c r="B14" s="4" t="s">
        <v>539</v>
      </c>
      <c r="C14" s="10">
        <v>96</v>
      </c>
      <c r="D14" s="10">
        <v>201</v>
      </c>
      <c r="E14" s="8">
        <f t="shared" si="0"/>
        <v>138.91004283348269</v>
      </c>
      <c r="F14" s="1" t="s">
        <v>583</v>
      </c>
      <c r="G14" s="25" t="s">
        <v>1881</v>
      </c>
      <c r="H14" s="14">
        <f t="shared" si="1"/>
        <v>138.91004283348269</v>
      </c>
      <c r="I14" s="24">
        <v>42184.427777777775</v>
      </c>
    </row>
    <row r="15" spans="1:9" x14ac:dyDescent="0.2">
      <c r="A15" s="4" t="s">
        <v>1882</v>
      </c>
      <c r="B15" s="4" t="s">
        <v>572</v>
      </c>
      <c r="C15" s="10">
        <v>11</v>
      </c>
      <c r="D15" s="10">
        <v>17</v>
      </c>
      <c r="E15" s="8">
        <f t="shared" si="0"/>
        <v>13.674794331177342</v>
      </c>
      <c r="F15" s="1" t="s">
        <v>583</v>
      </c>
      <c r="G15" s="25" t="s">
        <v>809</v>
      </c>
      <c r="H15" s="14">
        <f t="shared" si="1"/>
        <v>13.674794331177342</v>
      </c>
      <c r="I15" s="24">
        <v>42184.408333333333</v>
      </c>
    </row>
    <row r="16" spans="1:9" x14ac:dyDescent="0.2">
      <c r="A16" s="4" t="s">
        <v>1883</v>
      </c>
      <c r="B16" s="4" t="s">
        <v>574</v>
      </c>
      <c r="C16" s="10">
        <v>1</v>
      </c>
      <c r="D16" s="10">
        <v>6</v>
      </c>
      <c r="E16" s="8">
        <f t="shared" si="0"/>
        <v>2.4494897427831779</v>
      </c>
      <c r="F16" s="1" t="s">
        <v>583</v>
      </c>
      <c r="G16" s="25" t="s">
        <v>698</v>
      </c>
      <c r="H16" s="14">
        <f t="shared" si="1"/>
        <v>2.4494897427831779</v>
      </c>
      <c r="I16" s="24">
        <v>42184.427083333336</v>
      </c>
    </row>
    <row r="17" spans="1:9" x14ac:dyDescent="0.2">
      <c r="A17" s="4" t="s">
        <v>1884</v>
      </c>
      <c r="B17" s="4" t="s">
        <v>588</v>
      </c>
      <c r="C17" s="10">
        <v>16</v>
      </c>
      <c r="D17" s="10">
        <v>14</v>
      </c>
      <c r="E17" s="8">
        <f t="shared" si="0"/>
        <v>14.966629547095765</v>
      </c>
      <c r="F17" s="1" t="s">
        <v>583</v>
      </c>
      <c r="G17" s="25" t="s">
        <v>631</v>
      </c>
      <c r="H17" s="14">
        <f t="shared" si="1"/>
        <v>14.966629547095765</v>
      </c>
      <c r="I17" s="24">
        <v>42184.4375</v>
      </c>
    </row>
    <row r="18" spans="1:9" x14ac:dyDescent="0.2">
      <c r="A18" s="4" t="s">
        <v>1885</v>
      </c>
      <c r="B18" s="4" t="s">
        <v>589</v>
      </c>
      <c r="C18" s="10">
        <v>50</v>
      </c>
      <c r="D18" s="10">
        <v>46</v>
      </c>
      <c r="E18" s="8">
        <f t="shared" si="0"/>
        <v>47.958315233127195</v>
      </c>
      <c r="F18" s="1" t="s">
        <v>583</v>
      </c>
      <c r="G18" s="25" t="s">
        <v>634</v>
      </c>
      <c r="H18" s="14">
        <f t="shared" si="1"/>
        <v>47.958315233127195</v>
      </c>
      <c r="I18" s="24">
        <v>42184.447916666664</v>
      </c>
    </row>
    <row r="19" spans="1:9" x14ac:dyDescent="0.2">
      <c r="A19" s="4" t="s">
        <v>1886</v>
      </c>
      <c r="B19" s="4" t="s">
        <v>590</v>
      </c>
      <c r="C19" s="10">
        <v>5</v>
      </c>
      <c r="D19" s="10">
        <v>3</v>
      </c>
      <c r="E19" s="8">
        <f t="shared" si="0"/>
        <v>3.872983346207417</v>
      </c>
      <c r="F19" s="1" t="s">
        <v>583</v>
      </c>
      <c r="G19" s="25" t="s">
        <v>723</v>
      </c>
      <c r="H19" s="14">
        <f t="shared" si="1"/>
        <v>3.872983346207417</v>
      </c>
      <c r="I19" s="24">
        <v>42184.454861111109</v>
      </c>
    </row>
    <row r="20" spans="1:9" x14ac:dyDescent="0.2">
      <c r="A20" s="4" t="s">
        <v>1887</v>
      </c>
      <c r="B20" s="4" t="s">
        <v>591</v>
      </c>
      <c r="C20" s="10">
        <v>6</v>
      </c>
      <c r="D20" s="10">
        <v>2</v>
      </c>
      <c r="E20" s="8">
        <f t="shared" si="0"/>
        <v>3.4641016151377548</v>
      </c>
      <c r="F20" s="1" t="s">
        <v>583</v>
      </c>
      <c r="G20" s="25" t="s">
        <v>976</v>
      </c>
      <c r="H20" s="14">
        <f t="shared" si="1"/>
        <v>3.4641016151377548</v>
      </c>
      <c r="I20" s="24">
        <v>42184.465277777781</v>
      </c>
    </row>
    <row r="21" spans="1:9" x14ac:dyDescent="0.2">
      <c r="A21" s="4" t="s">
        <v>1912</v>
      </c>
      <c r="B21" s="4" t="s">
        <v>575</v>
      </c>
      <c r="C21" s="10">
        <v>24</v>
      </c>
      <c r="D21" s="10">
        <v>43</v>
      </c>
      <c r="E21" s="8">
        <f t="shared" si="0"/>
        <v>32.12475680841802</v>
      </c>
      <c r="F21" s="1" t="s">
        <v>583</v>
      </c>
      <c r="G21" s="25" t="s">
        <v>1913</v>
      </c>
      <c r="H21" s="14">
        <f t="shared" si="1"/>
        <v>32.12475680841802</v>
      </c>
      <c r="I21" s="24">
        <v>42184.475694444445</v>
      </c>
    </row>
    <row r="22" spans="1:9" x14ac:dyDescent="0.2">
      <c r="A22" s="4" t="s">
        <v>1914</v>
      </c>
      <c r="B22" s="4" t="s">
        <v>576</v>
      </c>
      <c r="C22" s="10">
        <v>1</v>
      </c>
      <c r="D22" s="10">
        <v>3</v>
      </c>
      <c r="E22" s="8">
        <f t="shared" si="0"/>
        <v>1.7320508075688774</v>
      </c>
      <c r="F22" s="1" t="s">
        <v>583</v>
      </c>
      <c r="G22" s="25" t="s">
        <v>1915</v>
      </c>
      <c r="H22" s="14">
        <f t="shared" si="1"/>
        <v>1.7320508075688774</v>
      </c>
      <c r="I22" s="24">
        <v>42184.472222222219</v>
      </c>
    </row>
    <row r="23" spans="1:9" x14ac:dyDescent="0.2">
      <c r="A23" s="4" t="s">
        <v>1916</v>
      </c>
      <c r="B23" s="4" t="s">
        <v>577</v>
      </c>
      <c r="C23" s="10">
        <v>7</v>
      </c>
      <c r="D23" s="10">
        <v>6</v>
      </c>
      <c r="E23" s="8">
        <f t="shared" si="0"/>
        <v>6.4807406984078604</v>
      </c>
      <c r="F23" s="1" t="s">
        <v>583</v>
      </c>
      <c r="G23" s="25" t="s">
        <v>1917</v>
      </c>
      <c r="H23" s="14">
        <f t="shared" si="1"/>
        <v>6.4807406984078604</v>
      </c>
      <c r="I23" s="24">
        <v>42184.46875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57" priority="1" stopIfTrue="1" operator="between">
      <formula>235</formula>
      <formula>1000</formula>
    </cfRule>
    <cfRule type="cellIs" dxfId="256" priority="2" stopIfTrue="1" operator="greaterThan">
      <formula>999</formula>
    </cfRule>
    <cfRule type="cellIs" dxfId="25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36"/>
  <sheetViews>
    <sheetView topLeftCell="B1" workbookViewId="0">
      <selection activeCell="G29" sqref="G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1918</v>
      </c>
      <c r="B2" s="4" t="s">
        <v>540</v>
      </c>
      <c r="C2" s="10">
        <v>11</v>
      </c>
      <c r="D2" s="10">
        <v>5</v>
      </c>
      <c r="E2" s="8">
        <f>GEOMEAN(C2:D2)</f>
        <v>7.416198487095663</v>
      </c>
      <c r="F2" s="1" t="s">
        <v>583</v>
      </c>
      <c r="G2" s="25" t="s">
        <v>1919</v>
      </c>
      <c r="H2" s="14">
        <f>E2</f>
        <v>7.416198487095663</v>
      </c>
      <c r="I2" s="24">
        <v>42185.303472222222</v>
      </c>
    </row>
    <row r="3" spans="1:9" x14ac:dyDescent="0.2">
      <c r="A3" s="4" t="s">
        <v>1920</v>
      </c>
      <c r="B3" s="4" t="s">
        <v>541</v>
      </c>
      <c r="C3" s="10">
        <v>26</v>
      </c>
      <c r="D3" s="10">
        <v>16</v>
      </c>
      <c r="E3" s="8">
        <f t="shared" ref="E3:E23" si="0">GEOMEAN(C3:D3)</f>
        <v>20.396078054371138</v>
      </c>
      <c r="F3" s="1" t="s">
        <v>583</v>
      </c>
      <c r="G3" s="25" t="s">
        <v>1369</v>
      </c>
      <c r="H3" s="14">
        <f t="shared" ref="H3:H23" si="1">E3</f>
        <v>20.396078054371138</v>
      </c>
      <c r="I3" s="24">
        <v>42185.288194444445</v>
      </c>
    </row>
    <row r="4" spans="1:9" x14ac:dyDescent="0.2">
      <c r="A4" s="4" t="s">
        <v>1921</v>
      </c>
      <c r="B4" s="4" t="s">
        <v>542</v>
      </c>
      <c r="C4" s="10">
        <v>126</v>
      </c>
      <c r="D4" s="10">
        <v>345</v>
      </c>
      <c r="E4" s="8">
        <f t="shared" si="0"/>
        <v>208.49460424672864</v>
      </c>
      <c r="F4" s="1" t="s">
        <v>583</v>
      </c>
      <c r="G4" s="25" t="s">
        <v>1922</v>
      </c>
      <c r="H4" s="14">
        <f t="shared" si="1"/>
        <v>208.49460424672864</v>
      </c>
      <c r="I4" s="24">
        <v>42185.321527777778</v>
      </c>
    </row>
    <row r="5" spans="1:9" x14ac:dyDescent="0.2">
      <c r="A5" s="4" t="s">
        <v>1923</v>
      </c>
      <c r="B5" s="4" t="s">
        <v>543</v>
      </c>
      <c r="C5" s="10">
        <v>99</v>
      </c>
      <c r="D5" s="10">
        <v>56</v>
      </c>
      <c r="E5" s="8">
        <f t="shared" si="0"/>
        <v>74.458041875945142</v>
      </c>
      <c r="F5" s="1" t="s">
        <v>583</v>
      </c>
      <c r="G5" s="25" t="s">
        <v>1924</v>
      </c>
      <c r="H5" s="14">
        <f t="shared" si="1"/>
        <v>74.458041875945142</v>
      </c>
      <c r="I5" s="24">
        <v>42185.272222222222</v>
      </c>
    </row>
    <row r="6" spans="1:9" x14ac:dyDescent="0.2">
      <c r="A6" s="4" t="s">
        <v>1925</v>
      </c>
      <c r="B6" s="4" t="s">
        <v>544</v>
      </c>
      <c r="C6" s="10">
        <v>1</v>
      </c>
      <c r="D6" s="10">
        <v>1</v>
      </c>
      <c r="E6" s="8">
        <f t="shared" si="0"/>
        <v>1</v>
      </c>
      <c r="F6" s="1" t="s">
        <v>583</v>
      </c>
      <c r="G6" s="25" t="s">
        <v>1714</v>
      </c>
      <c r="H6" s="14">
        <f t="shared" si="1"/>
        <v>1</v>
      </c>
      <c r="I6" s="24">
        <v>42185.411111111112</v>
      </c>
    </row>
    <row r="7" spans="1:9" x14ac:dyDescent="0.2">
      <c r="A7" s="4" t="s">
        <v>1926</v>
      </c>
      <c r="B7" s="4" t="s">
        <v>586</v>
      </c>
      <c r="C7" s="10">
        <v>3</v>
      </c>
      <c r="D7" s="10">
        <v>1</v>
      </c>
      <c r="E7" s="8">
        <f t="shared" si="0"/>
        <v>1.7320508075688774</v>
      </c>
      <c r="F7" s="1" t="s">
        <v>583</v>
      </c>
      <c r="G7" s="25" t="s">
        <v>1927</v>
      </c>
      <c r="H7" s="14">
        <f t="shared" si="1"/>
        <v>1.7320508075688774</v>
      </c>
      <c r="I7" s="24">
        <v>42185.429166666669</v>
      </c>
    </row>
    <row r="8" spans="1:9" x14ac:dyDescent="0.2">
      <c r="A8" s="4" t="s">
        <v>1928</v>
      </c>
      <c r="B8" s="4" t="s">
        <v>568</v>
      </c>
      <c r="C8" s="10">
        <v>13</v>
      </c>
      <c r="D8" s="10">
        <v>39</v>
      </c>
      <c r="E8" s="8">
        <f t="shared" si="0"/>
        <v>22.516660498395403</v>
      </c>
      <c r="F8" s="1" t="s">
        <v>583</v>
      </c>
      <c r="G8" s="25" t="s">
        <v>1444</v>
      </c>
      <c r="H8" s="14">
        <f t="shared" si="1"/>
        <v>22.516660498395403</v>
      </c>
      <c r="I8" s="24">
        <v>42185.379166666666</v>
      </c>
    </row>
    <row r="9" spans="1:9" x14ac:dyDescent="0.2">
      <c r="A9" s="4" t="s">
        <v>1929</v>
      </c>
      <c r="B9" s="4" t="s">
        <v>569</v>
      </c>
      <c r="C9" s="10">
        <v>1</v>
      </c>
      <c r="D9" s="10">
        <v>3</v>
      </c>
      <c r="E9" s="8">
        <f t="shared" si="0"/>
        <v>1.7320508075688774</v>
      </c>
      <c r="F9" s="1" t="s">
        <v>583</v>
      </c>
      <c r="G9" s="25" t="s">
        <v>1930</v>
      </c>
      <c r="H9" s="14">
        <f t="shared" si="1"/>
        <v>1.7320508075688774</v>
      </c>
      <c r="I9" s="24">
        <v>42185.394444444442</v>
      </c>
    </row>
    <row r="10" spans="1:9" x14ac:dyDescent="0.2">
      <c r="A10" s="4" t="s">
        <v>1931</v>
      </c>
      <c r="B10" s="13" t="s">
        <v>570</v>
      </c>
      <c r="C10" s="10">
        <v>44</v>
      </c>
      <c r="D10" s="10">
        <v>65</v>
      </c>
      <c r="E10" s="8">
        <f t="shared" si="0"/>
        <v>53.478967828483754</v>
      </c>
      <c r="F10" s="1" t="s">
        <v>583</v>
      </c>
      <c r="G10" s="25" t="s">
        <v>730</v>
      </c>
      <c r="H10" s="14">
        <f t="shared" si="1"/>
        <v>53.478967828483754</v>
      </c>
      <c r="I10" s="24">
        <v>42185.409722222219</v>
      </c>
    </row>
    <row r="11" spans="1:9" x14ac:dyDescent="0.2">
      <c r="A11" s="4" t="s">
        <v>1932</v>
      </c>
      <c r="B11" s="22" t="s">
        <v>587</v>
      </c>
      <c r="C11" s="10">
        <v>21</v>
      </c>
      <c r="D11" s="10">
        <v>4</v>
      </c>
      <c r="E11" s="8">
        <f t="shared" si="0"/>
        <v>9.1651513899116797</v>
      </c>
      <c r="F11" s="1" t="s">
        <v>583</v>
      </c>
      <c r="G11" s="25" t="s">
        <v>1946</v>
      </c>
      <c r="H11" s="14">
        <f t="shared" si="1"/>
        <v>9.1651513899116797</v>
      </c>
      <c r="I11" s="24">
        <v>42185.426388888889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1933</v>
      </c>
      <c r="B13" s="4" t="s">
        <v>571</v>
      </c>
      <c r="C13" s="10">
        <v>6</v>
      </c>
      <c r="D13" s="10">
        <v>8</v>
      </c>
      <c r="E13" s="8">
        <f t="shared" si="0"/>
        <v>6.9282032302755097</v>
      </c>
      <c r="F13" s="1" t="s">
        <v>583</v>
      </c>
      <c r="G13" s="25" t="s">
        <v>1537</v>
      </c>
      <c r="H13" s="14">
        <f t="shared" si="1"/>
        <v>6.9282032302755097</v>
      </c>
      <c r="I13" s="24">
        <v>42185.441666666666</v>
      </c>
    </row>
    <row r="14" spans="1:9" x14ac:dyDescent="0.2">
      <c r="A14" s="4" t="s">
        <v>1934</v>
      </c>
      <c r="B14" s="4" t="s">
        <v>539</v>
      </c>
      <c r="C14" s="10">
        <v>15</v>
      </c>
      <c r="D14" s="10">
        <v>4</v>
      </c>
      <c r="E14" s="8">
        <f t="shared" si="0"/>
        <v>7.745966692414834</v>
      </c>
      <c r="F14" s="1" t="s">
        <v>583</v>
      </c>
      <c r="G14" s="25" t="s">
        <v>1935</v>
      </c>
      <c r="H14" s="14">
        <f t="shared" si="1"/>
        <v>7.745966692414834</v>
      </c>
      <c r="I14" s="24">
        <v>42185.333333333336</v>
      </c>
    </row>
    <row r="15" spans="1:9" x14ac:dyDescent="0.2">
      <c r="A15" s="4" t="s">
        <v>1936</v>
      </c>
      <c r="B15" s="4" t="s">
        <v>572</v>
      </c>
      <c r="C15" s="10">
        <v>150</v>
      </c>
      <c r="D15" s="10">
        <v>125</v>
      </c>
      <c r="E15" s="8">
        <f t="shared" si="0"/>
        <v>136.93063937629154</v>
      </c>
      <c r="F15" s="1" t="s">
        <v>583</v>
      </c>
      <c r="G15" s="25" t="s">
        <v>1937</v>
      </c>
      <c r="H15" s="14">
        <f t="shared" si="1"/>
        <v>136.93063937629154</v>
      </c>
      <c r="I15" s="24">
        <v>42185.318055555559</v>
      </c>
    </row>
    <row r="16" spans="1:9" x14ac:dyDescent="0.2">
      <c r="A16" s="4" t="s">
        <v>1938</v>
      </c>
      <c r="B16" s="4" t="s">
        <v>574</v>
      </c>
      <c r="C16" s="10">
        <v>16</v>
      </c>
      <c r="D16" s="10">
        <v>20</v>
      </c>
      <c r="E16" s="8">
        <f t="shared" si="0"/>
        <v>17.888543819998318</v>
      </c>
      <c r="F16" s="1" t="s">
        <v>583</v>
      </c>
      <c r="G16" s="25" t="s">
        <v>1770</v>
      </c>
      <c r="H16" s="14">
        <f t="shared" si="1"/>
        <v>17.888543819998318</v>
      </c>
      <c r="I16" s="24">
        <v>42185.350694444445</v>
      </c>
    </row>
    <row r="17" spans="1:9" x14ac:dyDescent="0.2">
      <c r="A17" s="4" t="s">
        <v>1939</v>
      </c>
      <c r="B17" s="4" t="s">
        <v>588</v>
      </c>
      <c r="C17" s="10">
        <v>42</v>
      </c>
      <c r="D17" s="10">
        <v>52</v>
      </c>
      <c r="E17" s="8">
        <f t="shared" si="0"/>
        <v>46.733285782191686</v>
      </c>
      <c r="F17" s="1" t="s">
        <v>583</v>
      </c>
      <c r="G17" s="25" t="s">
        <v>1683</v>
      </c>
      <c r="H17" s="14">
        <f t="shared" si="1"/>
        <v>46.733285782191686</v>
      </c>
      <c r="I17" s="24">
        <v>42185.361111111109</v>
      </c>
    </row>
    <row r="18" spans="1:9" x14ac:dyDescent="0.2">
      <c r="A18" s="4" t="s">
        <v>1940</v>
      </c>
      <c r="B18" s="4" t="s">
        <v>589</v>
      </c>
      <c r="C18" s="10">
        <v>10</v>
      </c>
      <c r="D18" s="10">
        <v>2</v>
      </c>
      <c r="E18" s="8">
        <f t="shared" si="0"/>
        <v>4.4721359549995796</v>
      </c>
      <c r="F18" s="1" t="s">
        <v>583</v>
      </c>
      <c r="G18" s="25" t="s">
        <v>1614</v>
      </c>
      <c r="H18" s="14">
        <f t="shared" si="1"/>
        <v>4.4721359549995796</v>
      </c>
      <c r="I18" s="24">
        <v>42185.378472222219</v>
      </c>
    </row>
    <row r="19" spans="1:9" x14ac:dyDescent="0.2">
      <c r="A19" s="4" t="s">
        <v>1941</v>
      </c>
      <c r="B19" s="4" t="s">
        <v>590</v>
      </c>
      <c r="C19" s="10">
        <v>8</v>
      </c>
      <c r="D19" s="10">
        <v>12</v>
      </c>
      <c r="E19" s="8">
        <f t="shared" si="0"/>
        <v>9.7979589711327115</v>
      </c>
      <c r="F19" s="1" t="s">
        <v>583</v>
      </c>
      <c r="G19" s="25" t="s">
        <v>1616</v>
      </c>
      <c r="H19" s="14">
        <f t="shared" si="1"/>
        <v>9.7979589711327115</v>
      </c>
      <c r="I19" s="24">
        <v>42185.385416666664</v>
      </c>
    </row>
    <row r="20" spans="1:9" x14ac:dyDescent="0.2">
      <c r="A20" s="4" t="s">
        <v>1942</v>
      </c>
      <c r="B20" s="4" t="s">
        <v>591</v>
      </c>
      <c r="C20" s="10">
        <v>1</v>
      </c>
      <c r="D20" s="10">
        <v>2</v>
      </c>
      <c r="E20" s="8">
        <f t="shared" si="0"/>
        <v>1.4142135623730949</v>
      </c>
      <c r="F20" s="1" t="s">
        <v>583</v>
      </c>
      <c r="G20" s="25" t="s">
        <v>1618</v>
      </c>
      <c r="H20" s="14">
        <f t="shared" si="1"/>
        <v>1.4142135623730949</v>
      </c>
      <c r="I20" s="24">
        <v>42185.388888888891</v>
      </c>
    </row>
    <row r="21" spans="1:9" x14ac:dyDescent="0.2">
      <c r="A21" s="4" t="s">
        <v>1943</v>
      </c>
      <c r="B21" s="4" t="s">
        <v>575</v>
      </c>
      <c r="C21" s="10">
        <v>8</v>
      </c>
      <c r="D21" s="10">
        <v>2</v>
      </c>
      <c r="E21" s="8">
        <f t="shared" si="0"/>
        <v>4</v>
      </c>
      <c r="F21" s="1" t="s">
        <v>583</v>
      </c>
      <c r="G21" s="25" t="s">
        <v>628</v>
      </c>
      <c r="H21" s="14">
        <f t="shared" si="1"/>
        <v>4</v>
      </c>
      <c r="I21" s="24">
        <v>42185.40625</v>
      </c>
    </row>
    <row r="22" spans="1:9" x14ac:dyDescent="0.2">
      <c r="A22" s="4" t="s">
        <v>1944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1686</v>
      </c>
      <c r="H22" s="14">
        <f t="shared" si="1"/>
        <v>1</v>
      </c>
      <c r="I22" s="24">
        <v>42185.402777777781</v>
      </c>
    </row>
    <row r="23" spans="1:9" x14ac:dyDescent="0.2">
      <c r="A23" s="4" t="s">
        <v>1945</v>
      </c>
      <c r="B23" s="4" t="s">
        <v>577</v>
      </c>
      <c r="C23" s="10">
        <v>3</v>
      </c>
      <c r="D23" s="10">
        <v>1</v>
      </c>
      <c r="E23" s="8">
        <f t="shared" si="0"/>
        <v>1.7320508075688774</v>
      </c>
      <c r="F23" s="1" t="s">
        <v>583</v>
      </c>
      <c r="G23" s="25" t="s">
        <v>1750</v>
      </c>
      <c r="H23" s="14">
        <f t="shared" si="1"/>
        <v>1.7320508075688774</v>
      </c>
      <c r="I23" s="24">
        <v>42185.399305555555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54" priority="1" stopIfTrue="1" operator="between">
      <formula>235</formula>
      <formula>1000</formula>
    </cfRule>
    <cfRule type="cellIs" dxfId="253" priority="2" stopIfTrue="1" operator="greaterThan">
      <formula>999</formula>
    </cfRule>
    <cfRule type="cellIs" dxfId="25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1947</v>
      </c>
      <c r="B2" s="4" t="s">
        <v>540</v>
      </c>
      <c r="C2" s="10">
        <v>326</v>
      </c>
      <c r="D2" s="10">
        <v>770</v>
      </c>
      <c r="E2" s="8">
        <f>GEOMEAN(C2:D2)</f>
        <v>501.01896171701924</v>
      </c>
      <c r="F2" s="1" t="s">
        <v>583</v>
      </c>
      <c r="G2" s="25" t="s">
        <v>1948</v>
      </c>
      <c r="H2" s="14">
        <v>501</v>
      </c>
      <c r="I2" s="24">
        <v>42186.30972222222</v>
      </c>
    </row>
    <row r="3" spans="1:9" x14ac:dyDescent="0.2">
      <c r="A3" s="4" t="s">
        <v>1949</v>
      </c>
      <c r="B3" s="4" t="s">
        <v>541</v>
      </c>
      <c r="C3" s="10">
        <v>99</v>
      </c>
      <c r="D3" s="10">
        <v>115</v>
      </c>
      <c r="E3" s="8">
        <f t="shared" ref="E3:E23" si="0">GEOMEAN(C3:D3)</f>
        <v>106.70051546267244</v>
      </c>
      <c r="F3" s="1" t="s">
        <v>583</v>
      </c>
      <c r="G3" s="25" t="s">
        <v>1642</v>
      </c>
      <c r="H3" s="14">
        <v>107</v>
      </c>
      <c r="I3" s="24">
        <v>42186.291666666664</v>
      </c>
    </row>
    <row r="4" spans="1:9" x14ac:dyDescent="0.2">
      <c r="A4" s="4" t="s">
        <v>1950</v>
      </c>
      <c r="B4" s="4" t="s">
        <v>542</v>
      </c>
      <c r="C4" s="10">
        <v>150</v>
      </c>
      <c r="D4" s="10">
        <v>150</v>
      </c>
      <c r="E4" s="8">
        <f t="shared" si="0"/>
        <v>150</v>
      </c>
      <c r="F4" s="1" t="s">
        <v>583</v>
      </c>
      <c r="G4" s="25" t="s">
        <v>1951</v>
      </c>
      <c r="H4" s="14">
        <v>150</v>
      </c>
      <c r="I4" s="24">
        <v>42186.327777777777</v>
      </c>
    </row>
    <row r="5" spans="1:9" x14ac:dyDescent="0.2">
      <c r="A5" s="4" t="s">
        <v>1952</v>
      </c>
      <c r="B5" s="4" t="s">
        <v>543</v>
      </c>
      <c r="C5" s="10">
        <v>15</v>
      </c>
      <c r="D5" s="10">
        <v>22</v>
      </c>
      <c r="E5" s="8">
        <f t="shared" si="0"/>
        <v>18.165902124584949</v>
      </c>
      <c r="F5" s="1" t="s">
        <v>583</v>
      </c>
      <c r="G5" s="25" t="s">
        <v>1953</v>
      </c>
      <c r="H5" s="14">
        <v>18</v>
      </c>
      <c r="I5" s="24">
        <v>42186.275694444441</v>
      </c>
    </row>
    <row r="6" spans="1:9" x14ac:dyDescent="0.2">
      <c r="A6" s="4" t="s">
        <v>1954</v>
      </c>
      <c r="B6" s="4" t="s">
        <v>544</v>
      </c>
      <c r="C6" s="10">
        <v>66</v>
      </c>
      <c r="D6" s="10">
        <v>77</v>
      </c>
      <c r="E6" s="8">
        <f t="shared" si="0"/>
        <v>71.288147682486468</v>
      </c>
      <c r="F6" s="1" t="s">
        <v>583</v>
      </c>
      <c r="G6" s="25" t="s">
        <v>1955</v>
      </c>
      <c r="H6" s="14">
        <v>71</v>
      </c>
      <c r="I6" s="24">
        <v>42186.393750000003</v>
      </c>
    </row>
    <row r="7" spans="1:9" x14ac:dyDescent="0.2">
      <c r="A7" s="4" t="s">
        <v>1956</v>
      </c>
      <c r="B7" s="4" t="s">
        <v>586</v>
      </c>
      <c r="C7" s="10">
        <v>228</v>
      </c>
      <c r="D7" s="10">
        <v>980</v>
      </c>
      <c r="E7" s="8">
        <f t="shared" si="0"/>
        <v>472.6944044517557</v>
      </c>
      <c r="F7" s="1" t="s">
        <v>583</v>
      </c>
      <c r="G7" s="25" t="s">
        <v>1442</v>
      </c>
      <c r="H7" s="14">
        <v>473</v>
      </c>
      <c r="I7" s="24">
        <v>42186.413194444445</v>
      </c>
    </row>
    <row r="8" spans="1:9" x14ac:dyDescent="0.2">
      <c r="A8" s="4" t="s">
        <v>1957</v>
      </c>
      <c r="B8" s="4" t="s">
        <v>568</v>
      </c>
      <c r="C8" s="10">
        <v>435</v>
      </c>
      <c r="D8" s="10">
        <v>488</v>
      </c>
      <c r="E8" s="8">
        <f t="shared" si="0"/>
        <v>460.73853756767511</v>
      </c>
      <c r="F8" s="1" t="s">
        <v>583</v>
      </c>
      <c r="G8" s="25" t="s">
        <v>1958</v>
      </c>
      <c r="H8" s="14">
        <v>461</v>
      </c>
      <c r="I8" s="24">
        <v>42186.383333333331</v>
      </c>
    </row>
    <row r="9" spans="1:9" x14ac:dyDescent="0.2">
      <c r="A9" s="4" t="s">
        <v>1959</v>
      </c>
      <c r="B9" s="4" t="s">
        <v>569</v>
      </c>
      <c r="C9" s="10">
        <v>55</v>
      </c>
      <c r="D9" s="10">
        <v>42</v>
      </c>
      <c r="E9" s="8">
        <f t="shared" si="0"/>
        <v>48.062459362791664</v>
      </c>
      <c r="F9" s="1" t="s">
        <v>583</v>
      </c>
      <c r="G9" s="25" t="s">
        <v>1279</v>
      </c>
      <c r="H9" s="14">
        <v>48</v>
      </c>
      <c r="I9" s="24">
        <v>42186.398611111108</v>
      </c>
    </row>
    <row r="10" spans="1:9" x14ac:dyDescent="0.2">
      <c r="A10" s="4" t="s">
        <v>1960</v>
      </c>
      <c r="B10" s="13" t="s">
        <v>570</v>
      </c>
      <c r="C10" s="10">
        <v>47</v>
      </c>
      <c r="D10" s="10">
        <v>20</v>
      </c>
      <c r="E10" s="8">
        <f t="shared" si="0"/>
        <v>30.659419433511783</v>
      </c>
      <c r="F10" s="1" t="s">
        <v>583</v>
      </c>
      <c r="G10" s="25" t="s">
        <v>1961</v>
      </c>
      <c r="H10" s="14">
        <v>31</v>
      </c>
      <c r="I10" s="24">
        <v>42186.412499999999</v>
      </c>
    </row>
    <row r="11" spans="1:9" x14ac:dyDescent="0.2">
      <c r="A11" s="4" t="s">
        <v>1962</v>
      </c>
      <c r="B11" s="22" t="s">
        <v>587</v>
      </c>
      <c r="C11" s="10">
        <v>4</v>
      </c>
      <c r="D11" s="10">
        <v>2</v>
      </c>
      <c r="E11" s="8">
        <f t="shared" si="0"/>
        <v>2.8284271247461898</v>
      </c>
      <c r="F11" s="1" t="s">
        <v>583</v>
      </c>
      <c r="G11" s="25" t="s">
        <v>1946</v>
      </c>
      <c r="H11" s="14">
        <v>3</v>
      </c>
      <c r="I11" s="24">
        <v>42186.426388888889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1963</v>
      </c>
      <c r="B13" s="4" t="s">
        <v>571</v>
      </c>
      <c r="C13" s="10">
        <v>50</v>
      </c>
      <c r="D13" s="10">
        <v>79</v>
      </c>
      <c r="E13" s="8">
        <f t="shared" si="0"/>
        <v>62.849025449882674</v>
      </c>
      <c r="F13" s="1" t="s">
        <v>583</v>
      </c>
      <c r="G13" s="25" t="s">
        <v>1115</v>
      </c>
      <c r="H13" s="14">
        <v>63</v>
      </c>
      <c r="I13" s="24">
        <v>42186.436111111114</v>
      </c>
    </row>
    <row r="14" spans="1:9" x14ac:dyDescent="0.2">
      <c r="A14" s="4" t="s">
        <v>1964</v>
      </c>
      <c r="B14" s="4" t="s">
        <v>539</v>
      </c>
      <c r="C14" s="10">
        <v>42</v>
      </c>
      <c r="D14" s="10">
        <v>57</v>
      </c>
      <c r="E14" s="8">
        <f t="shared" si="0"/>
        <v>48.928519290900269</v>
      </c>
      <c r="F14" s="1" t="s">
        <v>583</v>
      </c>
      <c r="G14" s="25" t="s">
        <v>1935</v>
      </c>
      <c r="H14" s="14">
        <v>49</v>
      </c>
      <c r="I14" s="24">
        <v>42186.333333333336</v>
      </c>
    </row>
    <row r="15" spans="1:9" x14ac:dyDescent="0.2">
      <c r="A15" s="4" t="s">
        <v>1965</v>
      </c>
      <c r="B15" s="4" t="s">
        <v>572</v>
      </c>
      <c r="C15" s="10">
        <v>238</v>
      </c>
      <c r="D15" s="10">
        <v>411</v>
      </c>
      <c r="E15" s="8">
        <f t="shared" si="0"/>
        <v>312.75869292475312</v>
      </c>
      <c r="F15" s="1" t="s">
        <v>583</v>
      </c>
      <c r="G15" s="25" t="s">
        <v>1966</v>
      </c>
      <c r="H15" s="14">
        <v>313</v>
      </c>
      <c r="I15" s="24">
        <v>42186.319444444445</v>
      </c>
    </row>
    <row r="16" spans="1:9" x14ac:dyDescent="0.2">
      <c r="A16" s="4" t="s">
        <v>1967</v>
      </c>
      <c r="B16" s="4" t="s">
        <v>574</v>
      </c>
      <c r="C16" s="10">
        <v>44</v>
      </c>
      <c r="D16" s="10">
        <v>40</v>
      </c>
      <c r="E16" s="8">
        <f t="shared" si="0"/>
        <v>41.952353926806062</v>
      </c>
      <c r="F16" s="1" t="s">
        <v>583</v>
      </c>
      <c r="G16" s="25" t="s">
        <v>1716</v>
      </c>
      <c r="H16" s="14">
        <v>42</v>
      </c>
      <c r="I16" s="24">
        <v>42186.347222222219</v>
      </c>
    </row>
    <row r="17" spans="1:9" x14ac:dyDescent="0.2">
      <c r="A17" s="4" t="s">
        <v>1968</v>
      </c>
      <c r="B17" s="4" t="s">
        <v>588</v>
      </c>
      <c r="C17" s="10">
        <v>129</v>
      </c>
      <c r="D17" s="10">
        <v>120</v>
      </c>
      <c r="E17" s="8">
        <f t="shared" si="0"/>
        <v>124.41864811996632</v>
      </c>
      <c r="F17" s="1" t="s">
        <v>583</v>
      </c>
      <c r="G17" s="25" t="s">
        <v>1612</v>
      </c>
      <c r="H17" s="14">
        <v>124</v>
      </c>
      <c r="I17" s="24">
        <v>42186.354166666664</v>
      </c>
    </row>
    <row r="18" spans="1:9" x14ac:dyDescent="0.2">
      <c r="A18" s="4" t="s">
        <v>1969</v>
      </c>
      <c r="B18" s="4" t="s">
        <v>589</v>
      </c>
      <c r="C18" s="10">
        <v>111</v>
      </c>
      <c r="D18" s="10">
        <v>147</v>
      </c>
      <c r="E18" s="8">
        <f t="shared" si="0"/>
        <v>127.73801313626261</v>
      </c>
      <c r="F18" s="1" t="s">
        <v>583</v>
      </c>
      <c r="G18" s="25" t="s">
        <v>1684</v>
      </c>
      <c r="H18" s="14">
        <v>128</v>
      </c>
      <c r="I18" s="24">
        <v>42186.368055555555</v>
      </c>
    </row>
    <row r="19" spans="1:9" x14ac:dyDescent="0.2">
      <c r="A19" s="4" t="s">
        <v>1970</v>
      </c>
      <c r="B19" s="4" t="s">
        <v>590</v>
      </c>
      <c r="C19" s="10">
        <v>54</v>
      </c>
      <c r="D19" s="10">
        <v>50</v>
      </c>
      <c r="E19" s="8">
        <f t="shared" si="0"/>
        <v>51.96152422706632</v>
      </c>
      <c r="F19" s="1" t="s">
        <v>583</v>
      </c>
      <c r="G19" s="25" t="s">
        <v>1685</v>
      </c>
      <c r="H19" s="14">
        <v>52</v>
      </c>
      <c r="I19" s="24">
        <v>42186.375</v>
      </c>
    </row>
    <row r="20" spans="1:9" x14ac:dyDescent="0.2">
      <c r="A20" s="4" t="s">
        <v>1971</v>
      </c>
      <c r="B20" s="4" t="s">
        <v>591</v>
      </c>
      <c r="C20" s="10">
        <v>55</v>
      </c>
      <c r="D20" s="10">
        <v>46</v>
      </c>
      <c r="E20" s="8">
        <f t="shared" si="0"/>
        <v>50.299105359837164</v>
      </c>
      <c r="F20" s="1" t="s">
        <v>583</v>
      </c>
      <c r="G20" s="25" t="s">
        <v>1615</v>
      </c>
      <c r="H20" s="14">
        <v>50</v>
      </c>
      <c r="I20" s="24">
        <v>42186.381944444445</v>
      </c>
    </row>
    <row r="21" spans="1:9" x14ac:dyDescent="0.2">
      <c r="A21" s="4" t="s">
        <v>1972</v>
      </c>
      <c r="B21" s="4" t="s">
        <v>575</v>
      </c>
      <c r="C21" s="10">
        <v>42</v>
      </c>
      <c r="D21" s="10">
        <v>61</v>
      </c>
      <c r="E21" s="8">
        <f t="shared" si="0"/>
        <v>50.616202939375057</v>
      </c>
      <c r="F21" s="1" t="s">
        <v>583</v>
      </c>
      <c r="G21" s="25" t="s">
        <v>1617</v>
      </c>
      <c r="H21" s="14">
        <v>51</v>
      </c>
      <c r="I21" s="24">
        <v>42186.392361111109</v>
      </c>
    </row>
    <row r="22" spans="1:9" x14ac:dyDescent="0.2">
      <c r="A22" s="4" t="s">
        <v>1973</v>
      </c>
      <c r="B22" s="4" t="s">
        <v>576</v>
      </c>
      <c r="C22" s="10">
        <v>101</v>
      </c>
      <c r="D22" s="10">
        <v>488</v>
      </c>
      <c r="E22" s="8">
        <f t="shared" si="0"/>
        <v>222.00900882621858</v>
      </c>
      <c r="F22" s="1" t="s">
        <v>583</v>
      </c>
      <c r="G22" s="25" t="s">
        <v>1618</v>
      </c>
      <c r="H22" s="14">
        <v>222</v>
      </c>
      <c r="I22" s="24">
        <v>42186.388888888891</v>
      </c>
    </row>
    <row r="23" spans="1:9" x14ac:dyDescent="0.2">
      <c r="A23" s="4" t="s">
        <v>1974</v>
      </c>
      <c r="B23" s="4" t="s">
        <v>577</v>
      </c>
      <c r="C23" s="10">
        <v>70</v>
      </c>
      <c r="D23" s="10">
        <v>109</v>
      </c>
      <c r="E23" s="8">
        <f t="shared" si="0"/>
        <v>87.34987120768983</v>
      </c>
      <c r="F23" s="1" t="s">
        <v>583</v>
      </c>
      <c r="G23" s="25" t="s">
        <v>1616</v>
      </c>
      <c r="H23" s="14">
        <v>87</v>
      </c>
      <c r="I23" s="24">
        <v>42186.385416666664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51" priority="1" stopIfTrue="1" operator="between">
      <formula>235</formula>
      <formula>1000</formula>
    </cfRule>
    <cfRule type="cellIs" dxfId="250" priority="2" stopIfTrue="1" operator="greaterThan">
      <formula>999</formula>
    </cfRule>
    <cfRule type="cellIs" dxfId="24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36"/>
  <sheetViews>
    <sheetView workbookViewId="0">
      <selection activeCell="F32" sqref="F3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48" priority="1" stopIfTrue="1" operator="between">
      <formula>235</formula>
      <formula>1000</formula>
    </cfRule>
    <cfRule type="cellIs" dxfId="247" priority="2" stopIfTrue="1" operator="greaterThan">
      <formula>999</formula>
    </cfRule>
    <cfRule type="cellIs" dxfId="24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1975</v>
      </c>
      <c r="B2" s="4" t="s">
        <v>540</v>
      </c>
      <c r="C2" s="10">
        <v>46</v>
      </c>
      <c r="D2" s="10">
        <v>55</v>
      </c>
      <c r="E2" s="8">
        <f>GEOMEAN(C2:D2)</f>
        <v>50.299105359837164</v>
      </c>
      <c r="F2" s="1" t="s">
        <v>583</v>
      </c>
      <c r="G2" s="25" t="s">
        <v>1608</v>
      </c>
      <c r="H2" s="14">
        <v>50</v>
      </c>
      <c r="I2" s="24">
        <v>42187.3125</v>
      </c>
    </row>
    <row r="3" spans="1:9" x14ac:dyDescent="0.2">
      <c r="A3" s="4" t="s">
        <v>1976</v>
      </c>
      <c r="B3" s="4" t="s">
        <v>541</v>
      </c>
      <c r="C3" s="10">
        <v>27</v>
      </c>
      <c r="D3" s="10">
        <v>12</v>
      </c>
      <c r="E3" s="8">
        <f t="shared" ref="E3:E23" si="0">GEOMEAN(C3:D3)</f>
        <v>18</v>
      </c>
      <c r="F3" s="1" t="s">
        <v>583</v>
      </c>
      <c r="G3" s="25" t="s">
        <v>1977</v>
      </c>
      <c r="H3" s="14">
        <v>18</v>
      </c>
      <c r="I3" s="24">
        <v>42187.294444444444</v>
      </c>
    </row>
    <row r="4" spans="1:9" x14ac:dyDescent="0.2">
      <c r="A4" s="4" t="s">
        <v>1978</v>
      </c>
      <c r="B4" s="4" t="s">
        <v>542</v>
      </c>
      <c r="C4" s="10">
        <v>51</v>
      </c>
      <c r="D4" s="10">
        <v>39</v>
      </c>
      <c r="E4" s="8">
        <f t="shared" si="0"/>
        <v>44.598206241955516</v>
      </c>
      <c r="F4" s="1" t="s">
        <v>583</v>
      </c>
      <c r="G4" s="25" t="s">
        <v>1979</v>
      </c>
      <c r="H4" s="14">
        <v>45</v>
      </c>
      <c r="I4" s="24">
        <v>42187.32916666667</v>
      </c>
    </row>
    <row r="5" spans="1:9" x14ac:dyDescent="0.2">
      <c r="A5" s="4" t="s">
        <v>1980</v>
      </c>
      <c r="B5" s="4" t="s">
        <v>543</v>
      </c>
      <c r="C5" s="10">
        <v>16</v>
      </c>
      <c r="D5" s="10">
        <v>12</v>
      </c>
      <c r="E5" s="8">
        <f t="shared" si="0"/>
        <v>13.856406460551019</v>
      </c>
      <c r="F5" s="1" t="s">
        <v>583</v>
      </c>
      <c r="G5" s="25" t="s">
        <v>1981</v>
      </c>
      <c r="H5" s="14">
        <v>14</v>
      </c>
      <c r="I5" s="24">
        <v>42187.273611111108</v>
      </c>
    </row>
    <row r="6" spans="1:9" x14ac:dyDescent="0.2">
      <c r="A6" s="4" t="s">
        <v>1982</v>
      </c>
      <c r="B6" s="4" t="s">
        <v>544</v>
      </c>
      <c r="C6" s="10">
        <v>16</v>
      </c>
      <c r="D6" s="10">
        <v>17</v>
      </c>
      <c r="E6" s="8">
        <f t="shared" si="0"/>
        <v>16.492422502470642</v>
      </c>
      <c r="F6" s="1" t="s">
        <v>583</v>
      </c>
      <c r="G6" s="25" t="s">
        <v>1687</v>
      </c>
      <c r="H6" s="14">
        <v>16</v>
      </c>
      <c r="I6" s="24">
        <v>42187.409722222219</v>
      </c>
    </row>
    <row r="7" spans="1:9" x14ac:dyDescent="0.2">
      <c r="A7" s="4" t="s">
        <v>1983</v>
      </c>
      <c r="B7" s="4" t="s">
        <v>586</v>
      </c>
      <c r="C7" s="10">
        <v>26</v>
      </c>
      <c r="D7" s="10">
        <v>23</v>
      </c>
      <c r="E7" s="8">
        <f t="shared" si="0"/>
        <v>24.454038521274967</v>
      </c>
      <c r="F7" s="1" t="s">
        <v>583</v>
      </c>
      <c r="G7" s="25" t="s">
        <v>1226</v>
      </c>
      <c r="H7" s="14">
        <v>24</v>
      </c>
      <c r="I7" s="24">
        <v>42187.423611111109</v>
      </c>
    </row>
    <row r="8" spans="1:9" x14ac:dyDescent="0.2">
      <c r="A8" s="4" t="s">
        <v>1984</v>
      </c>
      <c r="B8" s="4" t="s">
        <v>568</v>
      </c>
      <c r="C8" s="10">
        <v>112</v>
      </c>
      <c r="D8" s="10">
        <v>143</v>
      </c>
      <c r="E8" s="8">
        <f t="shared" si="0"/>
        <v>126.554336156451</v>
      </c>
      <c r="F8" s="1" t="s">
        <v>583</v>
      </c>
      <c r="G8" s="25" t="s">
        <v>1444</v>
      </c>
      <c r="H8" s="14">
        <v>127</v>
      </c>
      <c r="I8" s="24">
        <v>42187.379166666666</v>
      </c>
    </row>
    <row r="9" spans="1:9" x14ac:dyDescent="0.2">
      <c r="A9" s="4" t="s">
        <v>1985</v>
      </c>
      <c r="B9" s="4" t="s">
        <v>569</v>
      </c>
      <c r="C9" s="10">
        <v>13</v>
      </c>
      <c r="D9" s="10">
        <v>6</v>
      </c>
      <c r="E9" s="8">
        <f t="shared" si="0"/>
        <v>8.831760866327846</v>
      </c>
      <c r="F9" s="1" t="s">
        <v>583</v>
      </c>
      <c r="G9" s="25" t="s">
        <v>1066</v>
      </c>
      <c r="H9" s="14">
        <v>9</v>
      </c>
      <c r="I9" s="24">
        <v>42187.397222222222</v>
      </c>
    </row>
    <row r="10" spans="1:9" x14ac:dyDescent="0.2">
      <c r="A10" s="4" t="s">
        <v>1986</v>
      </c>
      <c r="B10" s="13" t="s">
        <v>570</v>
      </c>
      <c r="C10" s="10">
        <v>44</v>
      </c>
      <c r="D10" s="10">
        <v>20</v>
      </c>
      <c r="E10" s="8">
        <f t="shared" si="0"/>
        <v>29.664793948382652</v>
      </c>
      <c r="F10" s="1" t="s">
        <v>583</v>
      </c>
      <c r="G10" s="25" t="s">
        <v>1223</v>
      </c>
      <c r="H10" s="14">
        <v>30</v>
      </c>
      <c r="I10" s="24">
        <v>42187.42083333333</v>
      </c>
    </row>
    <row r="11" spans="1:9" x14ac:dyDescent="0.2">
      <c r="A11" s="4" t="s">
        <v>1987</v>
      </c>
      <c r="B11" s="22" t="s">
        <v>587</v>
      </c>
      <c r="C11" s="10">
        <v>5</v>
      </c>
      <c r="D11" s="10">
        <v>2</v>
      </c>
      <c r="E11" s="8">
        <f t="shared" si="0"/>
        <v>3.1622776601683795</v>
      </c>
      <c r="F11" s="1" t="s">
        <v>583</v>
      </c>
      <c r="G11" s="25" t="s">
        <v>1840</v>
      </c>
      <c r="H11" s="14">
        <v>3</v>
      </c>
      <c r="I11" s="24">
        <v>42187.431944444441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1988</v>
      </c>
      <c r="B13" s="4" t="s">
        <v>571</v>
      </c>
      <c r="C13" s="10">
        <v>23</v>
      </c>
      <c r="D13" s="10">
        <v>31</v>
      </c>
      <c r="E13" s="8">
        <f t="shared" si="0"/>
        <v>26.702059845637375</v>
      </c>
      <c r="F13" s="1" t="s">
        <v>583</v>
      </c>
      <c r="G13" s="25" t="s">
        <v>926</v>
      </c>
      <c r="H13" s="14">
        <v>27</v>
      </c>
      <c r="I13" s="24">
        <v>42187.443055555559</v>
      </c>
    </row>
    <row r="14" spans="1:9" x14ac:dyDescent="0.2">
      <c r="A14" s="4" t="s">
        <v>1989</v>
      </c>
      <c r="B14" s="4" t="s">
        <v>539</v>
      </c>
      <c r="C14" s="10">
        <v>10</v>
      </c>
      <c r="D14" s="10">
        <v>6</v>
      </c>
      <c r="E14" s="8">
        <f t="shared" si="0"/>
        <v>7.745966692414834</v>
      </c>
      <c r="F14" s="1" t="s">
        <v>583</v>
      </c>
      <c r="G14" s="25" t="s">
        <v>693</v>
      </c>
      <c r="H14" s="14">
        <v>8</v>
      </c>
      <c r="I14" s="24">
        <v>42187.331944444442</v>
      </c>
    </row>
    <row r="15" spans="1:9" x14ac:dyDescent="0.2">
      <c r="A15" s="4" t="s">
        <v>1990</v>
      </c>
      <c r="B15" s="4" t="s">
        <v>572</v>
      </c>
      <c r="C15" s="10">
        <v>74</v>
      </c>
      <c r="D15" s="10">
        <v>49</v>
      </c>
      <c r="E15" s="8">
        <f t="shared" si="0"/>
        <v>60.21627686929839</v>
      </c>
      <c r="F15" s="1" t="s">
        <v>583</v>
      </c>
      <c r="G15" s="25" t="s">
        <v>1937</v>
      </c>
      <c r="H15" s="14">
        <v>60</v>
      </c>
      <c r="I15" s="24">
        <v>42187.318055555559</v>
      </c>
    </row>
    <row r="16" spans="1:9" x14ac:dyDescent="0.2">
      <c r="A16" s="4" t="s">
        <v>1991</v>
      </c>
      <c r="B16" s="4" t="s">
        <v>574</v>
      </c>
      <c r="C16" s="10">
        <v>12</v>
      </c>
      <c r="D16" s="10">
        <v>11</v>
      </c>
      <c r="E16" s="8">
        <f t="shared" si="0"/>
        <v>11.489125293076057</v>
      </c>
      <c r="F16" s="1" t="s">
        <v>583</v>
      </c>
      <c r="G16" s="25" t="s">
        <v>1716</v>
      </c>
      <c r="H16" s="14">
        <v>11</v>
      </c>
      <c r="I16" s="24">
        <v>42187.347222222219</v>
      </c>
    </row>
    <row r="17" spans="1:9" x14ac:dyDescent="0.2">
      <c r="A17" s="4" t="s">
        <v>1992</v>
      </c>
      <c r="B17" s="4" t="s">
        <v>588</v>
      </c>
      <c r="C17" s="10">
        <v>102</v>
      </c>
      <c r="D17" s="10">
        <v>111</v>
      </c>
      <c r="E17" s="8">
        <f t="shared" si="0"/>
        <v>106.40488710580919</v>
      </c>
      <c r="F17" s="1" t="s">
        <v>583</v>
      </c>
      <c r="G17" s="25" t="s">
        <v>1612</v>
      </c>
      <c r="H17" s="14">
        <v>106</v>
      </c>
      <c r="I17" s="24">
        <v>42187.354166666664</v>
      </c>
    </row>
    <row r="18" spans="1:9" x14ac:dyDescent="0.2">
      <c r="A18" s="4" t="s">
        <v>1993</v>
      </c>
      <c r="B18" s="4" t="s">
        <v>589</v>
      </c>
      <c r="C18" s="10">
        <v>16</v>
      </c>
      <c r="D18" s="10">
        <v>26</v>
      </c>
      <c r="E18" s="8">
        <f t="shared" si="0"/>
        <v>20.396078054371138</v>
      </c>
      <c r="F18" s="1" t="s">
        <v>583</v>
      </c>
      <c r="G18" s="25" t="s">
        <v>1684</v>
      </c>
      <c r="H18" s="14">
        <v>20</v>
      </c>
      <c r="I18" s="24">
        <v>42187.368055555555</v>
      </c>
    </row>
    <row r="19" spans="1:9" x14ac:dyDescent="0.2">
      <c r="A19" s="4" t="s">
        <v>1994</v>
      </c>
      <c r="B19" s="4" t="s">
        <v>590</v>
      </c>
      <c r="C19" s="10">
        <v>18</v>
      </c>
      <c r="D19" s="10">
        <v>20</v>
      </c>
      <c r="E19" s="8">
        <f t="shared" si="0"/>
        <v>18.973665961010276</v>
      </c>
      <c r="F19" s="1" t="s">
        <v>583</v>
      </c>
      <c r="G19" s="25" t="s">
        <v>1685</v>
      </c>
      <c r="H19" s="14">
        <v>19</v>
      </c>
      <c r="I19" s="24">
        <v>42187.375</v>
      </c>
    </row>
    <row r="20" spans="1:9" x14ac:dyDescent="0.2">
      <c r="A20" s="4" t="s">
        <v>1995</v>
      </c>
      <c r="B20" s="4" t="s">
        <v>591</v>
      </c>
      <c r="C20" s="10">
        <v>20</v>
      </c>
      <c r="D20" s="10">
        <v>16</v>
      </c>
      <c r="E20" s="8">
        <f t="shared" si="0"/>
        <v>17.888543819998318</v>
      </c>
      <c r="F20" s="1" t="s">
        <v>583</v>
      </c>
      <c r="G20" s="25" t="s">
        <v>1615</v>
      </c>
      <c r="H20" s="14">
        <v>18</v>
      </c>
      <c r="I20" s="24">
        <v>42187.381944444445</v>
      </c>
    </row>
    <row r="21" spans="1:9" x14ac:dyDescent="0.2">
      <c r="A21" s="4" t="s">
        <v>1996</v>
      </c>
      <c r="B21" s="4" t="s">
        <v>575</v>
      </c>
      <c r="C21" s="10">
        <v>20</v>
      </c>
      <c r="D21" s="10">
        <v>15</v>
      </c>
      <c r="E21" s="8">
        <f t="shared" si="0"/>
        <v>17.320508075688775</v>
      </c>
      <c r="F21" s="1" t="s">
        <v>583</v>
      </c>
      <c r="G21" s="25" t="s">
        <v>1617</v>
      </c>
      <c r="H21" s="14">
        <v>17</v>
      </c>
      <c r="I21" s="24">
        <v>42187.392361111109</v>
      </c>
    </row>
    <row r="22" spans="1:9" x14ac:dyDescent="0.2">
      <c r="A22" s="4" t="s">
        <v>1997</v>
      </c>
      <c r="B22" s="4" t="s">
        <v>576</v>
      </c>
      <c r="C22" s="10">
        <v>13</v>
      </c>
      <c r="D22" s="10">
        <v>32</v>
      </c>
      <c r="E22" s="8">
        <f t="shared" si="0"/>
        <v>20.396078054371138</v>
      </c>
      <c r="F22" s="1" t="s">
        <v>583</v>
      </c>
      <c r="G22" s="25" t="s">
        <v>1618</v>
      </c>
      <c r="H22" s="14">
        <v>20</v>
      </c>
      <c r="I22" s="24">
        <v>42187.388888888891</v>
      </c>
    </row>
    <row r="23" spans="1:9" x14ac:dyDescent="0.2">
      <c r="A23" s="4" t="s">
        <v>1998</v>
      </c>
      <c r="B23" s="4" t="s">
        <v>577</v>
      </c>
      <c r="C23" s="10">
        <v>29</v>
      </c>
      <c r="D23" s="10">
        <v>13</v>
      </c>
      <c r="E23" s="8">
        <f t="shared" si="0"/>
        <v>19.416487838947599</v>
      </c>
      <c r="F23" s="1" t="s">
        <v>583</v>
      </c>
      <c r="G23" s="25" t="s">
        <v>1616</v>
      </c>
      <c r="H23" s="14">
        <v>19</v>
      </c>
      <c r="I23" s="24">
        <v>42187.385416666664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45" priority="1" stopIfTrue="1" operator="between">
      <formula>235</formula>
      <formula>1000</formula>
    </cfRule>
    <cfRule type="cellIs" dxfId="244" priority="2" stopIfTrue="1" operator="greaterThan">
      <formula>999</formula>
    </cfRule>
    <cfRule type="cellIs" dxfId="24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700</v>
      </c>
      <c r="B2" s="4" t="s">
        <v>540</v>
      </c>
      <c r="C2" s="10">
        <v>108</v>
      </c>
      <c r="D2" s="10">
        <v>70</v>
      </c>
      <c r="E2" s="8">
        <f>GEOMEAN(C2:D2)</f>
        <v>86.948260477136628</v>
      </c>
      <c r="F2" s="1" t="s">
        <v>583</v>
      </c>
      <c r="G2" s="25" t="s">
        <v>730</v>
      </c>
      <c r="H2" s="8">
        <v>87</v>
      </c>
      <c r="I2" s="24">
        <v>42145.284722222219</v>
      </c>
    </row>
    <row r="3" spans="1:9" x14ac:dyDescent="0.2">
      <c r="A3" s="4" t="s">
        <v>701</v>
      </c>
      <c r="B3" s="4" t="s">
        <v>541</v>
      </c>
      <c r="C3" s="10">
        <v>37</v>
      </c>
      <c r="D3" s="10">
        <v>34</v>
      </c>
      <c r="E3" s="8">
        <f t="shared" ref="E3:E23" si="0">GEOMEAN(C3:D3)</f>
        <v>35.468295701936398</v>
      </c>
      <c r="F3" s="1" t="s">
        <v>583</v>
      </c>
      <c r="G3" s="25" t="s">
        <v>692</v>
      </c>
      <c r="H3" s="8">
        <v>35</v>
      </c>
      <c r="I3" s="24">
        <v>42145.3125</v>
      </c>
    </row>
    <row r="4" spans="1:9" x14ac:dyDescent="0.2">
      <c r="A4" s="4" t="s">
        <v>702</v>
      </c>
      <c r="B4" s="4" t="s">
        <v>542</v>
      </c>
      <c r="C4" s="10">
        <v>47</v>
      </c>
      <c r="D4" s="10">
        <v>124</v>
      </c>
      <c r="E4" s="8">
        <f t="shared" si="0"/>
        <v>76.341338735969259</v>
      </c>
      <c r="F4" s="1" t="s">
        <v>583</v>
      </c>
      <c r="G4" s="25" t="s">
        <v>731</v>
      </c>
      <c r="H4" s="8">
        <v>76</v>
      </c>
      <c r="I4" s="24">
        <v>42145.348611111112</v>
      </c>
    </row>
    <row r="5" spans="1:9" x14ac:dyDescent="0.2">
      <c r="A5" s="4" t="s">
        <v>703</v>
      </c>
      <c r="B5" s="4" t="s">
        <v>543</v>
      </c>
      <c r="C5" s="10">
        <v>10</v>
      </c>
      <c r="D5" s="10">
        <v>8</v>
      </c>
      <c r="E5" s="8">
        <f t="shared" si="0"/>
        <v>8.9442719099991592</v>
      </c>
      <c r="F5" s="1" t="s">
        <v>583</v>
      </c>
      <c r="G5" s="25" t="s">
        <v>744</v>
      </c>
      <c r="H5" s="8">
        <v>9</v>
      </c>
      <c r="I5" s="24">
        <v>42145.375</v>
      </c>
    </row>
    <row r="6" spans="1:9" x14ac:dyDescent="0.2">
      <c r="A6" s="4" t="s">
        <v>704</v>
      </c>
      <c r="B6" s="4" t="s">
        <v>544</v>
      </c>
      <c r="C6" s="10">
        <v>238</v>
      </c>
      <c r="D6" s="10">
        <v>222</v>
      </c>
      <c r="E6" s="8">
        <f t="shared" si="0"/>
        <v>229.86082745870382</v>
      </c>
      <c r="F6" s="1" t="s">
        <v>583</v>
      </c>
      <c r="G6" s="25" t="s">
        <v>694</v>
      </c>
      <c r="H6" s="8">
        <v>230</v>
      </c>
      <c r="I6" s="24">
        <v>42145.416666666664</v>
      </c>
    </row>
    <row r="7" spans="1:9" x14ac:dyDescent="0.2">
      <c r="A7" s="4" t="s">
        <v>705</v>
      </c>
      <c r="B7" s="4" t="s">
        <v>586</v>
      </c>
      <c r="C7" s="10">
        <v>1</v>
      </c>
      <c r="D7" s="10">
        <v>3</v>
      </c>
      <c r="E7" s="8">
        <f t="shared" si="0"/>
        <v>1.7320508075688774</v>
      </c>
      <c r="F7" s="1" t="s">
        <v>583</v>
      </c>
      <c r="G7" s="25" t="s">
        <v>745</v>
      </c>
      <c r="H7" s="8">
        <v>2</v>
      </c>
      <c r="I7" s="24">
        <v>42145.470138888886</v>
      </c>
    </row>
    <row r="8" spans="1:9" x14ac:dyDescent="0.2">
      <c r="A8" s="4" t="s">
        <v>706</v>
      </c>
      <c r="B8" s="4" t="s">
        <v>568</v>
      </c>
      <c r="C8" s="10">
        <v>59</v>
      </c>
      <c r="D8" s="10">
        <v>46</v>
      </c>
      <c r="E8" s="8">
        <f t="shared" si="0"/>
        <v>52.096065110524421</v>
      </c>
      <c r="F8" s="1" t="s">
        <v>583</v>
      </c>
      <c r="G8" s="25" t="s">
        <v>724</v>
      </c>
      <c r="H8" s="8">
        <v>52</v>
      </c>
      <c r="I8" s="24">
        <v>42145.493055555555</v>
      </c>
    </row>
    <row r="9" spans="1:9" x14ac:dyDescent="0.2">
      <c r="A9" s="4" t="s">
        <v>707</v>
      </c>
      <c r="B9" s="4" t="s">
        <v>569</v>
      </c>
      <c r="C9" s="10">
        <v>18</v>
      </c>
      <c r="D9" s="10">
        <v>9</v>
      </c>
      <c r="E9" s="8">
        <f t="shared" si="0"/>
        <v>12.727922061357855</v>
      </c>
      <c r="F9" s="1" t="s">
        <v>583</v>
      </c>
      <c r="G9" s="25" t="s">
        <v>725</v>
      </c>
      <c r="H9" s="8">
        <v>13</v>
      </c>
      <c r="I9" s="24">
        <v>42145.475694444445</v>
      </c>
    </row>
    <row r="10" spans="1:9" x14ac:dyDescent="0.2">
      <c r="A10" s="4" t="s">
        <v>708</v>
      </c>
      <c r="B10" s="13" t="s">
        <v>570</v>
      </c>
      <c r="C10" s="10">
        <v>28</v>
      </c>
      <c r="D10" s="10">
        <v>12</v>
      </c>
      <c r="E10" s="8">
        <f t="shared" si="0"/>
        <v>18.330302779823359</v>
      </c>
      <c r="F10" s="1" t="s">
        <v>583</v>
      </c>
      <c r="G10" s="25" t="s">
        <v>726</v>
      </c>
      <c r="H10" s="8">
        <v>18</v>
      </c>
      <c r="I10" s="24">
        <v>42145.451388888891</v>
      </c>
    </row>
    <row r="11" spans="1:9" x14ac:dyDescent="0.2">
      <c r="A11" s="4" t="s">
        <v>709</v>
      </c>
      <c r="B11" s="22" t="s">
        <v>587</v>
      </c>
      <c r="C11" s="10">
        <v>3</v>
      </c>
      <c r="D11" s="10">
        <v>3</v>
      </c>
      <c r="E11" s="8">
        <f t="shared" si="0"/>
        <v>3</v>
      </c>
      <c r="F11" s="1" t="s">
        <v>583</v>
      </c>
      <c r="G11" s="25" t="s">
        <v>727</v>
      </c>
      <c r="H11" s="8">
        <v>3</v>
      </c>
      <c r="I11" s="24">
        <v>42145.430555555555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8"/>
      <c r="I12" s="24"/>
    </row>
    <row r="13" spans="1:9" x14ac:dyDescent="0.2">
      <c r="A13" s="4" t="s">
        <v>710</v>
      </c>
      <c r="B13" s="4" t="s">
        <v>571</v>
      </c>
      <c r="C13" s="10">
        <v>6</v>
      </c>
      <c r="D13" s="10">
        <v>4</v>
      </c>
      <c r="E13" s="8">
        <f t="shared" si="0"/>
        <v>4.8989794855663558</v>
      </c>
      <c r="F13" s="1" t="s">
        <v>583</v>
      </c>
      <c r="G13" s="25" t="s">
        <v>728</v>
      </c>
      <c r="H13" s="8">
        <v>5</v>
      </c>
      <c r="I13" s="24">
        <v>42145.416666666664</v>
      </c>
    </row>
    <row r="14" spans="1:9" x14ac:dyDescent="0.2">
      <c r="A14" s="4" t="s">
        <v>711</v>
      </c>
      <c r="B14" s="4" t="s">
        <v>539</v>
      </c>
      <c r="C14" s="10">
        <v>3</v>
      </c>
      <c r="D14" s="10">
        <v>2</v>
      </c>
      <c r="E14" s="8">
        <f t="shared" si="0"/>
        <v>2.4494897427831779</v>
      </c>
      <c r="F14" s="1" t="s">
        <v>583</v>
      </c>
      <c r="G14" s="25" t="s">
        <v>729</v>
      </c>
      <c r="H14" s="8">
        <v>2</v>
      </c>
      <c r="I14" s="24">
        <v>42145.385416666664</v>
      </c>
    </row>
    <row r="15" spans="1:9" x14ac:dyDescent="0.2">
      <c r="A15" s="4" t="s">
        <v>712</v>
      </c>
      <c r="B15" s="4" t="s">
        <v>572</v>
      </c>
      <c r="C15" s="10">
        <v>7</v>
      </c>
      <c r="D15" s="10">
        <v>11</v>
      </c>
      <c r="E15" s="8">
        <f t="shared" si="0"/>
        <v>8.7749643873921226</v>
      </c>
      <c r="F15" s="1" t="s">
        <v>583</v>
      </c>
      <c r="G15" s="25" t="s">
        <v>746</v>
      </c>
      <c r="H15" s="8">
        <v>9</v>
      </c>
      <c r="I15" s="24">
        <v>42145.375</v>
      </c>
    </row>
    <row r="16" spans="1:9" x14ac:dyDescent="0.2">
      <c r="A16" s="4" t="s">
        <v>715</v>
      </c>
      <c r="B16" s="4" t="s">
        <v>574</v>
      </c>
      <c r="C16" s="10">
        <v>7</v>
      </c>
      <c r="D16" s="10">
        <v>11</v>
      </c>
      <c r="E16" s="8">
        <f t="shared" si="0"/>
        <v>8.7749643873921226</v>
      </c>
      <c r="F16" s="1" t="s">
        <v>583</v>
      </c>
      <c r="G16" s="25" t="s">
        <v>628</v>
      </c>
      <c r="H16" s="8">
        <v>9</v>
      </c>
      <c r="I16" s="24">
        <v>42145.40625</v>
      </c>
    </row>
    <row r="17" spans="1:9" x14ac:dyDescent="0.2">
      <c r="A17" s="4" t="s">
        <v>716</v>
      </c>
      <c r="B17" s="4" t="s">
        <v>588</v>
      </c>
      <c r="C17" s="10">
        <v>10</v>
      </c>
      <c r="D17" s="10">
        <v>8</v>
      </c>
      <c r="E17" s="8">
        <f t="shared" si="0"/>
        <v>8.9442719099991592</v>
      </c>
      <c r="F17" s="1" t="s">
        <v>583</v>
      </c>
      <c r="G17" s="25" t="s">
        <v>697</v>
      </c>
      <c r="H17" s="8">
        <v>9</v>
      </c>
      <c r="I17" s="24">
        <v>42145.416666666664</v>
      </c>
    </row>
    <row r="18" spans="1:9" x14ac:dyDescent="0.2">
      <c r="A18" s="4" t="s">
        <v>717</v>
      </c>
      <c r="B18" s="4" t="s">
        <v>589</v>
      </c>
      <c r="C18" s="10">
        <v>10</v>
      </c>
      <c r="D18" s="10">
        <v>4</v>
      </c>
      <c r="E18" s="8">
        <f t="shared" si="0"/>
        <v>6.324555320336759</v>
      </c>
      <c r="F18" s="1" t="s">
        <v>583</v>
      </c>
      <c r="G18" s="25" t="s">
        <v>698</v>
      </c>
      <c r="H18" s="8">
        <v>6</v>
      </c>
      <c r="I18" s="24">
        <v>42145.427083333336</v>
      </c>
    </row>
    <row r="19" spans="1:9" x14ac:dyDescent="0.2">
      <c r="A19" s="4" t="s">
        <v>718</v>
      </c>
      <c r="B19" s="4" t="s">
        <v>590</v>
      </c>
      <c r="C19" s="10">
        <v>3</v>
      </c>
      <c r="D19" s="10">
        <v>2</v>
      </c>
      <c r="E19" s="8">
        <f t="shared" si="0"/>
        <v>2.4494897427831779</v>
      </c>
      <c r="F19" s="1" t="s">
        <v>583</v>
      </c>
      <c r="G19" s="25" t="s">
        <v>631</v>
      </c>
      <c r="H19" s="8">
        <v>2</v>
      </c>
      <c r="I19" s="24">
        <v>42145.4375</v>
      </c>
    </row>
    <row r="20" spans="1:9" x14ac:dyDescent="0.2">
      <c r="A20" s="4" t="s">
        <v>719</v>
      </c>
      <c r="B20" s="4" t="s">
        <v>591</v>
      </c>
      <c r="C20" s="10">
        <v>9</v>
      </c>
      <c r="D20" s="10">
        <v>3</v>
      </c>
      <c r="E20" s="8">
        <f t="shared" si="0"/>
        <v>5.196152422706632</v>
      </c>
      <c r="F20" s="1" t="s">
        <v>583</v>
      </c>
      <c r="G20" s="25" t="s">
        <v>632</v>
      </c>
      <c r="H20" s="8">
        <v>5</v>
      </c>
      <c r="I20" s="24">
        <v>42145.284722222219</v>
      </c>
    </row>
    <row r="21" spans="1:9" x14ac:dyDescent="0.2">
      <c r="A21" s="4" t="s">
        <v>720</v>
      </c>
      <c r="B21" s="4" t="s">
        <v>575</v>
      </c>
      <c r="C21" s="10">
        <v>4</v>
      </c>
      <c r="D21" s="10">
        <v>2</v>
      </c>
      <c r="E21" s="8">
        <f t="shared" si="0"/>
        <v>2.8284271247461898</v>
      </c>
      <c r="F21" s="1" t="s">
        <v>583</v>
      </c>
      <c r="G21" s="25" t="s">
        <v>723</v>
      </c>
      <c r="H21" s="8">
        <v>3</v>
      </c>
      <c r="I21" s="24">
        <v>42145.454861111109</v>
      </c>
    </row>
    <row r="22" spans="1:9" x14ac:dyDescent="0.2">
      <c r="A22" s="4" t="s">
        <v>721</v>
      </c>
      <c r="B22" s="4" t="s">
        <v>576</v>
      </c>
      <c r="C22" s="10">
        <v>5</v>
      </c>
      <c r="D22" s="10">
        <v>4</v>
      </c>
      <c r="E22" s="8">
        <f t="shared" si="0"/>
        <v>4.4721359549995796</v>
      </c>
      <c r="F22" s="1" t="s">
        <v>583</v>
      </c>
      <c r="G22" s="25" t="s">
        <v>633</v>
      </c>
      <c r="H22" s="8">
        <v>4</v>
      </c>
      <c r="I22" s="24">
        <v>42145.451388888891</v>
      </c>
    </row>
    <row r="23" spans="1:9" x14ac:dyDescent="0.2">
      <c r="A23" s="4" t="s">
        <v>722</v>
      </c>
      <c r="B23" s="4" t="s">
        <v>577</v>
      </c>
      <c r="C23" s="10">
        <v>3</v>
      </c>
      <c r="D23" s="10">
        <v>1</v>
      </c>
      <c r="E23" s="8">
        <f t="shared" si="0"/>
        <v>1.7320508075688774</v>
      </c>
      <c r="F23" s="1" t="s">
        <v>583</v>
      </c>
      <c r="G23" s="25" t="s">
        <v>634</v>
      </c>
      <c r="H23" s="8">
        <v>2</v>
      </c>
      <c r="I23" s="24">
        <v>42145.447916666664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77" priority="1" stopIfTrue="1" operator="between">
      <formula>235</formula>
      <formula>1000</formula>
    </cfRule>
    <cfRule type="cellIs" dxfId="376" priority="2" stopIfTrue="1" operator="greaterThan">
      <formula>999</formula>
    </cfRule>
    <cfRule type="cellIs" dxfId="37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I36"/>
  <sheetViews>
    <sheetView workbookViewId="0">
      <selection activeCell="F32" sqref="F3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42" priority="1" stopIfTrue="1" operator="between">
      <formula>235</formula>
      <formula>1000</formula>
    </cfRule>
    <cfRule type="cellIs" dxfId="241" priority="2" stopIfTrue="1" operator="greaterThan">
      <formula>999</formula>
    </cfRule>
    <cfRule type="cellIs" dxfId="24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39" priority="1" stopIfTrue="1" operator="between">
      <formula>235</formula>
      <formula>1000</formula>
    </cfRule>
    <cfRule type="cellIs" dxfId="238" priority="2" stopIfTrue="1" operator="greaterThan">
      <formula>999</formula>
    </cfRule>
    <cfRule type="cellIs" dxfId="23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36" priority="1" stopIfTrue="1" operator="between">
      <formula>235</formula>
      <formula>1000</formula>
    </cfRule>
    <cfRule type="cellIs" dxfId="235" priority="2" stopIfTrue="1" operator="greaterThan">
      <formula>999</formula>
    </cfRule>
    <cfRule type="cellIs" dxfId="23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1999</v>
      </c>
      <c r="B2" s="4" t="s">
        <v>540</v>
      </c>
      <c r="C2" s="10">
        <v>196</v>
      </c>
      <c r="D2" s="10">
        <v>1553</v>
      </c>
      <c r="E2" s="8">
        <f>GEOMEAN(C2:D2)</f>
        <v>551.71369386666493</v>
      </c>
      <c r="F2" s="1" t="s">
        <v>583</v>
      </c>
      <c r="G2" s="25" t="s">
        <v>1276</v>
      </c>
      <c r="H2" s="14">
        <v>552</v>
      </c>
      <c r="I2" s="24">
        <v>42191.316666666666</v>
      </c>
    </row>
    <row r="3" spans="1:9" x14ac:dyDescent="0.2">
      <c r="A3" s="4" t="s">
        <v>2000</v>
      </c>
      <c r="B3" s="4" t="s">
        <v>541</v>
      </c>
      <c r="C3" s="10">
        <v>173</v>
      </c>
      <c r="D3" s="10">
        <v>43</v>
      </c>
      <c r="E3" s="8">
        <f t="shared" ref="E3:E23" si="0">GEOMEAN(C3:D3)</f>
        <v>86.249637680398408</v>
      </c>
      <c r="F3" s="1" t="s">
        <v>583</v>
      </c>
      <c r="G3" s="25" t="s">
        <v>2001</v>
      </c>
      <c r="H3" s="14">
        <v>86</v>
      </c>
      <c r="I3" s="24">
        <v>42191.301388888889</v>
      </c>
    </row>
    <row r="4" spans="1:9" x14ac:dyDescent="0.2">
      <c r="A4" s="4" t="s">
        <v>2002</v>
      </c>
      <c r="B4" s="4" t="s">
        <v>542</v>
      </c>
      <c r="C4" s="10">
        <v>21</v>
      </c>
      <c r="D4" s="10">
        <v>24</v>
      </c>
      <c r="E4" s="8">
        <f t="shared" si="0"/>
        <v>22.449944320643649</v>
      </c>
      <c r="F4" s="1" t="s">
        <v>583</v>
      </c>
      <c r="G4" s="25" t="s">
        <v>1715</v>
      </c>
      <c r="H4" s="14">
        <v>22</v>
      </c>
      <c r="I4" s="24">
        <v>42191.340277777781</v>
      </c>
    </row>
    <row r="5" spans="1:9" x14ac:dyDescent="0.2">
      <c r="A5" s="4" t="s">
        <v>2003</v>
      </c>
      <c r="B5" s="4" t="s">
        <v>543</v>
      </c>
      <c r="C5" s="10">
        <v>687</v>
      </c>
      <c r="D5" s="10">
        <v>96</v>
      </c>
      <c r="E5" s="8">
        <f t="shared" si="0"/>
        <v>256.81121470839236</v>
      </c>
      <c r="F5" s="1" t="s">
        <v>583</v>
      </c>
      <c r="G5" s="25" t="s">
        <v>1712</v>
      </c>
      <c r="H5" s="14">
        <v>257</v>
      </c>
      <c r="I5" s="24">
        <v>42191.279861111114</v>
      </c>
    </row>
    <row r="6" spans="1:9" x14ac:dyDescent="0.2">
      <c r="A6" s="4" t="s">
        <v>2004</v>
      </c>
      <c r="B6" s="4" t="s">
        <v>544</v>
      </c>
      <c r="C6" s="10">
        <v>8</v>
      </c>
      <c r="D6" s="10">
        <v>35</v>
      </c>
      <c r="E6" s="8">
        <f t="shared" si="0"/>
        <v>16.733200530681511</v>
      </c>
      <c r="F6" s="1" t="s">
        <v>583</v>
      </c>
      <c r="G6" s="25" t="s">
        <v>628</v>
      </c>
      <c r="H6" s="14">
        <v>17</v>
      </c>
      <c r="I6" s="24">
        <v>42191.40625</v>
      </c>
    </row>
    <row r="7" spans="1:9" x14ac:dyDescent="0.2"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 t="s">
        <v>2005</v>
      </c>
      <c r="B8" s="4" t="s">
        <v>568</v>
      </c>
      <c r="C8" s="10">
        <v>249</v>
      </c>
      <c r="D8" s="10">
        <v>649</v>
      </c>
      <c r="E8" s="8">
        <f t="shared" si="0"/>
        <v>401.9962686393992</v>
      </c>
      <c r="F8" s="1" t="s">
        <v>583</v>
      </c>
      <c r="G8" s="25" t="s">
        <v>2006</v>
      </c>
      <c r="H8" s="14">
        <v>402</v>
      </c>
      <c r="I8" s="24">
        <v>42191.3125</v>
      </c>
    </row>
    <row r="9" spans="1:9" x14ac:dyDescent="0.2">
      <c r="A9" s="4" t="s">
        <v>2007</v>
      </c>
      <c r="B9" s="4" t="s">
        <v>569</v>
      </c>
      <c r="C9" s="10">
        <v>19</v>
      </c>
      <c r="D9" s="10">
        <v>36</v>
      </c>
      <c r="E9" s="8">
        <f t="shared" si="0"/>
        <v>26.153393661244042</v>
      </c>
      <c r="F9" s="1" t="s">
        <v>583</v>
      </c>
      <c r="G9" s="25" t="s">
        <v>2009</v>
      </c>
      <c r="H9" s="14">
        <v>26</v>
      </c>
      <c r="I9" s="24">
        <v>42191.330555555556</v>
      </c>
    </row>
    <row r="10" spans="1:9" x14ac:dyDescent="0.2">
      <c r="A10" s="4" t="s">
        <v>2008</v>
      </c>
      <c r="B10" s="13" t="s">
        <v>570</v>
      </c>
      <c r="C10" s="10">
        <v>9</v>
      </c>
      <c r="D10" s="10">
        <v>5</v>
      </c>
      <c r="E10" s="8">
        <f t="shared" si="0"/>
        <v>6.7082039324993685</v>
      </c>
      <c r="F10" s="1" t="s">
        <v>583</v>
      </c>
      <c r="G10" s="25" t="s">
        <v>618</v>
      </c>
      <c r="H10" s="14">
        <v>7</v>
      </c>
      <c r="I10" s="24">
        <v>42191.347222222219</v>
      </c>
    </row>
    <row r="11" spans="1:9" x14ac:dyDescent="0.2">
      <c r="A11" s="4" t="s">
        <v>2010</v>
      </c>
      <c r="B11" s="22" t="s">
        <v>587</v>
      </c>
      <c r="C11" s="10">
        <v>64</v>
      </c>
      <c r="D11" s="10">
        <v>38</v>
      </c>
      <c r="E11" s="8">
        <f t="shared" si="0"/>
        <v>49.315312023751808</v>
      </c>
      <c r="F11" s="1" t="s">
        <v>583</v>
      </c>
      <c r="G11" s="25" t="s">
        <v>2012</v>
      </c>
      <c r="H11" s="14">
        <v>49</v>
      </c>
      <c r="I11" s="24">
        <v>42191.363888888889</v>
      </c>
    </row>
    <row r="12" spans="1:9" x14ac:dyDescent="0.2"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2011</v>
      </c>
      <c r="B13" s="4" t="s">
        <v>571</v>
      </c>
      <c r="C13" s="10">
        <v>3</v>
      </c>
      <c r="D13" s="10">
        <v>3</v>
      </c>
      <c r="E13" s="8">
        <f t="shared" si="0"/>
        <v>3</v>
      </c>
      <c r="F13" s="1" t="s">
        <v>583</v>
      </c>
      <c r="G13" s="25" t="s">
        <v>2014</v>
      </c>
      <c r="H13" s="14">
        <v>3</v>
      </c>
      <c r="I13" s="24">
        <v>42191.375</v>
      </c>
    </row>
    <row r="14" spans="1:9" x14ac:dyDescent="0.2">
      <c r="A14" s="4" t="s">
        <v>2013</v>
      </c>
      <c r="B14" s="4" t="s">
        <v>539</v>
      </c>
      <c r="C14" s="10">
        <v>299</v>
      </c>
      <c r="D14" s="10">
        <v>1553</v>
      </c>
      <c r="E14" s="8">
        <f t="shared" si="0"/>
        <v>681.43011380478333</v>
      </c>
      <c r="F14" s="1" t="s">
        <v>583</v>
      </c>
      <c r="G14" s="25" t="s">
        <v>809</v>
      </c>
      <c r="H14" s="14">
        <v>681</v>
      </c>
      <c r="I14" s="24">
        <v>42191.408333333333</v>
      </c>
    </row>
    <row r="15" spans="1:9" x14ac:dyDescent="0.2">
      <c r="A15" s="4" t="s">
        <v>2015</v>
      </c>
      <c r="B15" s="4" t="s">
        <v>572</v>
      </c>
      <c r="C15" s="10">
        <v>83</v>
      </c>
      <c r="D15" s="10">
        <v>115</v>
      </c>
      <c r="E15" s="8">
        <f t="shared" si="0"/>
        <v>97.698515853619796</v>
      </c>
      <c r="F15" s="1" t="s">
        <v>583</v>
      </c>
      <c r="G15" s="25" t="s">
        <v>1930</v>
      </c>
      <c r="H15" s="14">
        <v>98</v>
      </c>
      <c r="I15" s="24">
        <v>42191.394444444442</v>
      </c>
    </row>
    <row r="16" spans="1:9" x14ac:dyDescent="0.2">
      <c r="A16" s="4" t="s">
        <v>2016</v>
      </c>
      <c r="B16" s="4" t="s">
        <v>574</v>
      </c>
      <c r="C16" s="10">
        <v>38</v>
      </c>
      <c r="D16" s="10">
        <v>33</v>
      </c>
      <c r="E16" s="8">
        <f t="shared" si="0"/>
        <v>35.411862419251548</v>
      </c>
      <c r="F16" s="1" t="s">
        <v>583</v>
      </c>
      <c r="G16" s="25" t="s">
        <v>1716</v>
      </c>
      <c r="H16" s="14">
        <v>35</v>
      </c>
      <c r="I16" s="24">
        <v>42191.347222222219</v>
      </c>
    </row>
    <row r="17" spans="1:9" x14ac:dyDescent="0.2">
      <c r="A17" s="4" t="s">
        <v>2017</v>
      </c>
      <c r="B17" s="4" t="s">
        <v>588</v>
      </c>
      <c r="C17" s="10">
        <v>2</v>
      </c>
      <c r="D17" s="10">
        <v>4</v>
      </c>
      <c r="E17" s="8">
        <f t="shared" si="0"/>
        <v>2.8284271247461898</v>
      </c>
      <c r="F17" s="1" t="s">
        <v>583</v>
      </c>
      <c r="G17" s="25" t="s">
        <v>1683</v>
      </c>
      <c r="H17" s="14">
        <v>3</v>
      </c>
      <c r="I17" s="24">
        <v>42191.361111111109</v>
      </c>
    </row>
    <row r="18" spans="1:9" x14ac:dyDescent="0.2">
      <c r="A18" s="4" t="s">
        <v>2018</v>
      </c>
      <c r="B18" s="4" t="s">
        <v>589</v>
      </c>
      <c r="C18" s="10">
        <v>2</v>
      </c>
      <c r="D18" s="10">
        <v>3</v>
      </c>
      <c r="E18" s="8">
        <f t="shared" si="0"/>
        <v>2.4494897427831779</v>
      </c>
      <c r="F18" s="1" t="s">
        <v>583</v>
      </c>
      <c r="G18" s="25" t="s">
        <v>1613</v>
      </c>
      <c r="H18" s="14">
        <v>2</v>
      </c>
      <c r="I18" s="24">
        <v>42191.371527777781</v>
      </c>
    </row>
    <row r="19" spans="1:9" x14ac:dyDescent="0.2">
      <c r="A19" s="4" t="s">
        <v>2019</v>
      </c>
      <c r="B19" s="4" t="s">
        <v>590</v>
      </c>
      <c r="C19" s="10">
        <v>6</v>
      </c>
      <c r="D19" s="10">
        <v>2</v>
      </c>
      <c r="E19" s="8">
        <f t="shared" si="0"/>
        <v>3.4641016151377548</v>
      </c>
      <c r="F19" s="1" t="s">
        <v>583</v>
      </c>
      <c r="G19" s="25" t="s">
        <v>1614</v>
      </c>
      <c r="H19" s="14">
        <v>3</v>
      </c>
      <c r="I19" s="24">
        <v>42191.378472222219</v>
      </c>
    </row>
    <row r="20" spans="1:9" x14ac:dyDescent="0.2">
      <c r="A20" s="4" t="s">
        <v>2020</v>
      </c>
      <c r="B20" s="4" t="s">
        <v>591</v>
      </c>
      <c r="C20" s="10">
        <v>1</v>
      </c>
      <c r="D20" s="10">
        <v>5</v>
      </c>
      <c r="E20" s="8">
        <f t="shared" si="0"/>
        <v>2.2360679774997898</v>
      </c>
      <c r="F20" s="1" t="s">
        <v>583</v>
      </c>
      <c r="G20" s="25" t="s">
        <v>1616</v>
      </c>
      <c r="H20" s="14">
        <v>2</v>
      </c>
      <c r="I20" s="24">
        <v>42191.385416666664</v>
      </c>
    </row>
    <row r="21" spans="1:9" x14ac:dyDescent="0.2">
      <c r="A21" s="4" t="s">
        <v>2021</v>
      </c>
      <c r="B21" s="4" t="s">
        <v>575</v>
      </c>
      <c r="C21" s="10">
        <v>3</v>
      </c>
      <c r="D21" s="10">
        <v>1</v>
      </c>
      <c r="E21" s="8">
        <f t="shared" si="0"/>
        <v>1.7320508075688774</v>
      </c>
      <c r="F21" s="1" t="s">
        <v>583</v>
      </c>
      <c r="G21" s="25" t="s">
        <v>626</v>
      </c>
      <c r="H21" s="14">
        <v>2</v>
      </c>
      <c r="I21" s="24">
        <v>42191.395833333336</v>
      </c>
    </row>
    <row r="22" spans="1:9" x14ac:dyDescent="0.2">
      <c r="A22" s="4" t="s">
        <v>2022</v>
      </c>
      <c r="B22" s="4" t="s">
        <v>576</v>
      </c>
      <c r="C22" s="10">
        <v>11</v>
      </c>
      <c r="D22" s="10">
        <v>12</v>
      </c>
      <c r="E22" s="8">
        <f t="shared" si="0"/>
        <v>11.489125293076057</v>
      </c>
      <c r="F22" s="1" t="s">
        <v>583</v>
      </c>
      <c r="G22" s="25" t="s">
        <v>1617</v>
      </c>
      <c r="H22" s="14">
        <v>11</v>
      </c>
      <c r="I22" s="24">
        <v>42191.392361111109</v>
      </c>
    </row>
    <row r="23" spans="1:9" x14ac:dyDescent="0.2">
      <c r="A23" s="4" t="s">
        <v>2023</v>
      </c>
      <c r="B23" s="4" t="s">
        <v>577</v>
      </c>
      <c r="C23" s="10">
        <v>4</v>
      </c>
      <c r="D23" s="10">
        <v>1</v>
      </c>
      <c r="E23" s="8">
        <f t="shared" si="0"/>
        <v>2</v>
      </c>
      <c r="F23" s="1" t="s">
        <v>583</v>
      </c>
      <c r="G23" s="25" t="s">
        <v>2024</v>
      </c>
      <c r="H23" s="14">
        <v>2</v>
      </c>
      <c r="I23" s="24">
        <v>42191.375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33" priority="1" stopIfTrue="1" operator="between">
      <formula>235</formula>
      <formula>1000</formula>
    </cfRule>
    <cfRule type="cellIs" dxfId="232" priority="2" stopIfTrue="1" operator="greaterThan">
      <formula>999</formula>
    </cfRule>
    <cfRule type="cellIs" dxfId="23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2025</v>
      </c>
      <c r="B2" s="4" t="s">
        <v>540</v>
      </c>
      <c r="C2" s="10">
        <v>2420</v>
      </c>
      <c r="D2" s="10">
        <v>1986</v>
      </c>
      <c r="E2" s="8">
        <f>GEOMEAN(C2:D2)</f>
        <v>2192.2864776301476</v>
      </c>
      <c r="F2" s="1" t="s">
        <v>583</v>
      </c>
      <c r="G2" s="25" t="s">
        <v>1608</v>
      </c>
      <c r="H2" s="8">
        <v>2192</v>
      </c>
      <c r="I2" s="24">
        <v>42192.3125</v>
      </c>
    </row>
    <row r="3" spans="1:9" x14ac:dyDescent="0.2">
      <c r="A3" s="4" t="s">
        <v>2026</v>
      </c>
      <c r="B3" s="4" t="s">
        <v>541</v>
      </c>
      <c r="C3" s="10">
        <v>1986</v>
      </c>
      <c r="D3" s="10">
        <v>461</v>
      </c>
      <c r="E3" s="8">
        <f t="shared" ref="E3:E23" si="0">GEOMEAN(C3:D3)</f>
        <v>956.84167969419059</v>
      </c>
      <c r="F3" s="1" t="s">
        <v>583</v>
      </c>
      <c r="G3" s="25" t="s">
        <v>2028</v>
      </c>
      <c r="H3" s="14">
        <v>957</v>
      </c>
      <c r="I3" s="24">
        <v>42192.29583333333</v>
      </c>
    </row>
    <row r="4" spans="1:9" x14ac:dyDescent="0.2">
      <c r="A4" s="4" t="s">
        <v>2027</v>
      </c>
      <c r="B4" s="4" t="s">
        <v>542</v>
      </c>
      <c r="C4" s="10">
        <v>2420</v>
      </c>
      <c r="D4" s="10">
        <v>2420</v>
      </c>
      <c r="E4" s="8">
        <f t="shared" si="0"/>
        <v>2420</v>
      </c>
      <c r="F4" s="1" t="s">
        <v>583</v>
      </c>
      <c r="G4" s="25" t="s">
        <v>1219</v>
      </c>
      <c r="H4" s="14">
        <v>2420</v>
      </c>
      <c r="I4" s="24">
        <v>42192.333333333336</v>
      </c>
    </row>
    <row r="5" spans="1:9" x14ac:dyDescent="0.2">
      <c r="A5" s="4" t="s">
        <v>2029</v>
      </c>
      <c r="B5" s="4" t="s">
        <v>543</v>
      </c>
      <c r="C5" s="10">
        <v>2420</v>
      </c>
      <c r="D5" s="10">
        <v>866</v>
      </c>
      <c r="E5" s="8">
        <f t="shared" si="0"/>
        <v>1447.660181119865</v>
      </c>
      <c r="F5" s="1" t="s">
        <v>583</v>
      </c>
      <c r="G5" s="25" t="s">
        <v>1953</v>
      </c>
      <c r="H5" s="14">
        <v>1448</v>
      </c>
      <c r="I5" s="24">
        <v>42192.275694444441</v>
      </c>
    </row>
    <row r="6" spans="1:9" x14ac:dyDescent="0.2">
      <c r="A6" s="4" t="s">
        <v>2030</v>
      </c>
      <c r="B6" s="4" t="s">
        <v>544</v>
      </c>
      <c r="C6" s="10">
        <v>435</v>
      </c>
      <c r="D6" s="10">
        <v>548</v>
      </c>
      <c r="E6" s="8">
        <f t="shared" si="0"/>
        <v>488.24174340177018</v>
      </c>
      <c r="F6" s="1" t="s">
        <v>583</v>
      </c>
      <c r="G6" s="25" t="s">
        <v>1687</v>
      </c>
      <c r="H6" s="14">
        <v>488</v>
      </c>
      <c r="I6" s="24">
        <v>42192.409722222219</v>
      </c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 t="s">
        <v>2031</v>
      </c>
      <c r="B8" s="4" t="s">
        <v>568</v>
      </c>
      <c r="C8" s="10">
        <v>365</v>
      </c>
      <c r="D8" s="10">
        <v>411</v>
      </c>
      <c r="E8" s="8">
        <f t="shared" si="0"/>
        <v>387.31769905337404</v>
      </c>
      <c r="F8" s="1" t="s">
        <v>583</v>
      </c>
      <c r="G8" s="25" t="s">
        <v>1881</v>
      </c>
      <c r="H8" s="14">
        <v>387</v>
      </c>
      <c r="I8" s="24">
        <v>42192.427777777775</v>
      </c>
    </row>
    <row r="9" spans="1:9" x14ac:dyDescent="0.2">
      <c r="A9" s="4" t="s">
        <v>2032</v>
      </c>
      <c r="B9" s="4" t="s">
        <v>569</v>
      </c>
      <c r="C9" s="10">
        <v>687</v>
      </c>
      <c r="D9" s="10">
        <v>866</v>
      </c>
      <c r="E9" s="8">
        <f t="shared" si="0"/>
        <v>771.32483429486433</v>
      </c>
      <c r="F9" s="1" t="s">
        <v>583</v>
      </c>
      <c r="G9" s="25" t="s">
        <v>1195</v>
      </c>
      <c r="H9" s="14">
        <v>771</v>
      </c>
      <c r="I9" s="24">
        <v>42192.438888888886</v>
      </c>
    </row>
    <row r="10" spans="1:9" x14ac:dyDescent="0.2">
      <c r="A10" s="4" t="s">
        <v>2033</v>
      </c>
      <c r="B10" s="13" t="s">
        <v>570</v>
      </c>
      <c r="C10" s="10">
        <v>83</v>
      </c>
      <c r="D10" s="10">
        <v>46</v>
      </c>
      <c r="E10" s="8">
        <f t="shared" si="0"/>
        <v>61.789966823101629</v>
      </c>
      <c r="F10" s="1" t="s">
        <v>583</v>
      </c>
      <c r="G10" s="25" t="s">
        <v>1841</v>
      </c>
      <c r="H10" s="14">
        <v>62</v>
      </c>
      <c r="I10" s="24">
        <v>42192.452777777777</v>
      </c>
    </row>
    <row r="11" spans="1:9" x14ac:dyDescent="0.2">
      <c r="A11" s="4" t="s">
        <v>2034</v>
      </c>
      <c r="B11" s="22" t="s">
        <v>587</v>
      </c>
      <c r="C11" s="10">
        <v>23</v>
      </c>
      <c r="D11" s="10">
        <v>46</v>
      </c>
      <c r="E11" s="8">
        <f t="shared" si="0"/>
        <v>32.526911934581186</v>
      </c>
      <c r="F11" s="1" t="s">
        <v>583</v>
      </c>
      <c r="G11" s="25" t="s">
        <v>1037</v>
      </c>
      <c r="H11" s="14">
        <v>33</v>
      </c>
      <c r="I11" s="24">
        <v>42192.463888888888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2035</v>
      </c>
      <c r="B13" s="4" t="s">
        <v>571</v>
      </c>
      <c r="C13" s="10">
        <v>345</v>
      </c>
      <c r="D13" s="10">
        <v>201</v>
      </c>
      <c r="E13" s="8">
        <f t="shared" si="0"/>
        <v>263.33438818354125</v>
      </c>
      <c r="F13" s="1" t="s">
        <v>583</v>
      </c>
      <c r="G13" s="25" t="s">
        <v>2047</v>
      </c>
      <c r="H13" s="14">
        <v>263</v>
      </c>
      <c r="I13" s="24">
        <v>42192.472222222219</v>
      </c>
    </row>
    <row r="14" spans="1:9" x14ac:dyDescent="0.2">
      <c r="A14" s="4" t="s">
        <v>2036</v>
      </c>
      <c r="B14" s="4" t="s">
        <v>539</v>
      </c>
      <c r="C14" s="10">
        <v>435</v>
      </c>
      <c r="D14" s="10">
        <v>727</v>
      </c>
      <c r="E14" s="8">
        <f t="shared" si="0"/>
        <v>562.35664840028346</v>
      </c>
      <c r="F14" s="1" t="s">
        <v>583</v>
      </c>
      <c r="G14" s="25" t="s">
        <v>932</v>
      </c>
      <c r="H14" s="14">
        <v>562</v>
      </c>
      <c r="I14" s="24">
        <v>42192.324999999997</v>
      </c>
    </row>
    <row r="15" spans="1:9" x14ac:dyDescent="0.2">
      <c r="A15" s="4" t="s">
        <v>2038</v>
      </c>
      <c r="B15" s="4" t="s">
        <v>572</v>
      </c>
      <c r="C15" s="10">
        <v>2420</v>
      </c>
      <c r="D15" s="10">
        <v>2420</v>
      </c>
      <c r="E15" s="8">
        <f t="shared" si="0"/>
        <v>2420</v>
      </c>
      <c r="F15" s="1" t="s">
        <v>583</v>
      </c>
      <c r="G15" s="25" t="s">
        <v>2037</v>
      </c>
      <c r="H15" s="14">
        <v>2420</v>
      </c>
      <c r="I15" s="24">
        <v>42192.313888888886</v>
      </c>
    </row>
    <row r="16" spans="1:9" x14ac:dyDescent="0.2">
      <c r="A16" s="4" t="s">
        <v>2039</v>
      </c>
      <c r="B16" s="4" t="s">
        <v>574</v>
      </c>
      <c r="C16" s="10">
        <v>517</v>
      </c>
      <c r="D16" s="10">
        <v>866</v>
      </c>
      <c r="E16" s="8">
        <f t="shared" si="0"/>
        <v>669.12031802957529</v>
      </c>
      <c r="F16" s="1" t="s">
        <v>583</v>
      </c>
      <c r="G16" s="25" t="s">
        <v>1716</v>
      </c>
      <c r="H16" s="14">
        <v>669</v>
      </c>
      <c r="I16" s="24">
        <v>42192.347222222219</v>
      </c>
    </row>
    <row r="17" spans="1:9" x14ac:dyDescent="0.2">
      <c r="A17" s="4" t="s">
        <v>2040</v>
      </c>
      <c r="B17" s="4" t="s">
        <v>588</v>
      </c>
      <c r="C17" s="10">
        <v>345</v>
      </c>
      <c r="D17" s="10">
        <v>488</v>
      </c>
      <c r="E17" s="8">
        <f t="shared" si="0"/>
        <v>410.31695066131499</v>
      </c>
      <c r="F17" s="1" t="s">
        <v>583</v>
      </c>
      <c r="G17" s="25" t="s">
        <v>1683</v>
      </c>
      <c r="H17" s="14">
        <v>410</v>
      </c>
      <c r="I17" s="24">
        <v>42192.361111111109</v>
      </c>
    </row>
    <row r="18" spans="1:9" x14ac:dyDescent="0.2">
      <c r="A18" s="4" t="s">
        <v>2041</v>
      </c>
      <c r="B18" s="4" t="s">
        <v>589</v>
      </c>
      <c r="C18" s="10">
        <v>272</v>
      </c>
      <c r="D18" s="10">
        <v>291</v>
      </c>
      <c r="E18" s="8">
        <f t="shared" si="0"/>
        <v>281.33965237769098</v>
      </c>
      <c r="F18" s="1" t="s">
        <v>583</v>
      </c>
      <c r="G18" s="25" t="s">
        <v>1685</v>
      </c>
      <c r="H18" s="14">
        <v>281</v>
      </c>
      <c r="I18" s="24">
        <v>42192.375</v>
      </c>
    </row>
    <row r="19" spans="1:9" x14ac:dyDescent="0.2">
      <c r="A19" s="4" t="s">
        <v>2042</v>
      </c>
      <c r="B19" s="4" t="s">
        <v>590</v>
      </c>
      <c r="C19" s="10">
        <v>727</v>
      </c>
      <c r="D19" s="10">
        <v>727</v>
      </c>
      <c r="E19" s="8">
        <f t="shared" si="0"/>
        <v>727</v>
      </c>
      <c r="F19" s="1" t="s">
        <v>583</v>
      </c>
      <c r="G19" s="25" t="s">
        <v>1615</v>
      </c>
      <c r="H19" s="14">
        <v>727</v>
      </c>
      <c r="I19" s="24">
        <v>42192.381944444445</v>
      </c>
    </row>
    <row r="20" spans="1:9" x14ac:dyDescent="0.2">
      <c r="A20" s="4" t="s">
        <v>2043</v>
      </c>
      <c r="B20" s="4" t="s">
        <v>591</v>
      </c>
      <c r="C20" s="10">
        <v>1046</v>
      </c>
      <c r="D20" s="10">
        <v>1046</v>
      </c>
      <c r="E20" s="8">
        <f t="shared" si="0"/>
        <v>1046</v>
      </c>
      <c r="F20" s="1" t="s">
        <v>583</v>
      </c>
      <c r="G20" s="25" t="s">
        <v>1618</v>
      </c>
      <c r="H20" s="14">
        <v>1046</v>
      </c>
      <c r="I20" s="24">
        <v>42192.388888888891</v>
      </c>
    </row>
    <row r="21" spans="1:9" x14ac:dyDescent="0.2">
      <c r="A21" s="4" t="s">
        <v>2044</v>
      </c>
      <c r="B21" s="4" t="s">
        <v>575</v>
      </c>
      <c r="C21" s="10">
        <v>1203</v>
      </c>
      <c r="D21" s="10">
        <v>1986</v>
      </c>
      <c r="E21" s="8">
        <f t="shared" si="0"/>
        <v>1545.6901371232204</v>
      </c>
      <c r="F21" s="1" t="s">
        <v>583</v>
      </c>
      <c r="G21" s="25" t="s">
        <v>1750</v>
      </c>
      <c r="H21" s="14">
        <v>1546</v>
      </c>
      <c r="I21" s="24">
        <v>42192.399305555555</v>
      </c>
    </row>
    <row r="22" spans="1:9" x14ac:dyDescent="0.2">
      <c r="A22" s="4" t="s">
        <v>2045</v>
      </c>
      <c r="B22" s="4" t="s">
        <v>576</v>
      </c>
      <c r="C22" s="10">
        <v>921</v>
      </c>
      <c r="D22" s="10">
        <v>1046</v>
      </c>
      <c r="E22" s="8">
        <f t="shared" si="0"/>
        <v>981.51209875375446</v>
      </c>
      <c r="F22" s="1" t="s">
        <v>583</v>
      </c>
      <c r="G22" s="25" t="s">
        <v>626</v>
      </c>
      <c r="H22" s="14">
        <v>982</v>
      </c>
      <c r="I22" s="24">
        <v>42192.395833333336</v>
      </c>
    </row>
    <row r="23" spans="1:9" x14ac:dyDescent="0.2">
      <c r="A23" s="4" t="s">
        <v>2046</v>
      </c>
      <c r="B23" s="4" t="s">
        <v>577</v>
      </c>
      <c r="C23" s="10">
        <v>980</v>
      </c>
      <c r="D23" s="10">
        <v>921</v>
      </c>
      <c r="E23" s="8">
        <f t="shared" si="0"/>
        <v>950.0421043301186</v>
      </c>
      <c r="F23" s="1" t="s">
        <v>583</v>
      </c>
      <c r="G23" s="25" t="s">
        <v>1617</v>
      </c>
      <c r="H23" s="14">
        <v>950</v>
      </c>
      <c r="I23" s="24">
        <v>42192.392361111109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30" priority="1" stopIfTrue="1" operator="between">
      <formula>235</formula>
      <formula>1000</formula>
    </cfRule>
    <cfRule type="cellIs" dxfId="229" priority="2" stopIfTrue="1" operator="greaterThan">
      <formula>999</formula>
    </cfRule>
    <cfRule type="cellIs" dxfId="22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2048</v>
      </c>
      <c r="B2" s="4" t="s">
        <v>540</v>
      </c>
      <c r="C2" s="10">
        <v>461</v>
      </c>
      <c r="D2" s="10">
        <v>248</v>
      </c>
      <c r="E2" s="8">
        <f>GEOMEAN(C2:D2)</f>
        <v>338.12423752224566</v>
      </c>
      <c r="F2" s="1" t="s">
        <v>583</v>
      </c>
      <c r="G2" s="25" t="s">
        <v>2049</v>
      </c>
      <c r="H2" s="14">
        <v>338</v>
      </c>
      <c r="I2" s="24">
        <v>42193.310416666667</v>
      </c>
    </row>
    <row r="3" spans="1:9" x14ac:dyDescent="0.2">
      <c r="A3" s="4" t="s">
        <v>2050</v>
      </c>
      <c r="B3" s="4" t="s">
        <v>541</v>
      </c>
      <c r="C3" s="10">
        <v>192</v>
      </c>
      <c r="D3" s="10">
        <v>184</v>
      </c>
      <c r="E3" s="8">
        <f t="shared" ref="E3:E23" si="0">GEOMEAN(C3:D3)</f>
        <v>187.95744199153168</v>
      </c>
      <c r="F3" s="1" t="s">
        <v>583</v>
      </c>
      <c r="G3" s="25" t="s">
        <v>2051</v>
      </c>
      <c r="H3" s="14">
        <v>188</v>
      </c>
      <c r="I3" s="24">
        <v>42193.293749999997</v>
      </c>
    </row>
    <row r="4" spans="1:9" x14ac:dyDescent="0.2">
      <c r="A4" s="4" t="s">
        <v>2052</v>
      </c>
      <c r="B4" s="4" t="s">
        <v>542</v>
      </c>
      <c r="C4" s="10">
        <v>78</v>
      </c>
      <c r="D4" s="10">
        <v>73</v>
      </c>
      <c r="E4" s="8">
        <f t="shared" si="0"/>
        <v>75.458597919653926</v>
      </c>
      <c r="F4" s="1" t="s">
        <v>583</v>
      </c>
      <c r="G4" s="25" t="s">
        <v>2053</v>
      </c>
      <c r="H4" s="14">
        <v>75</v>
      </c>
      <c r="I4" s="24">
        <v>42193.328472222223</v>
      </c>
    </row>
    <row r="5" spans="1:9" x14ac:dyDescent="0.2">
      <c r="A5" s="4" t="s">
        <v>2054</v>
      </c>
      <c r="B5" s="4" t="s">
        <v>543</v>
      </c>
      <c r="C5" s="10">
        <v>81</v>
      </c>
      <c r="D5" s="10">
        <v>101</v>
      </c>
      <c r="E5" s="8">
        <f t="shared" si="0"/>
        <v>90.44888059008801</v>
      </c>
      <c r="F5" s="1" t="s">
        <v>583</v>
      </c>
      <c r="G5" s="25" t="s">
        <v>1953</v>
      </c>
      <c r="H5" s="14">
        <v>90</v>
      </c>
      <c r="I5" s="24">
        <v>42193.275694444441</v>
      </c>
    </row>
    <row r="6" spans="1:9" x14ac:dyDescent="0.2">
      <c r="A6" s="4" t="s">
        <v>2055</v>
      </c>
      <c r="B6" s="4" t="s">
        <v>544</v>
      </c>
      <c r="C6" s="10">
        <v>96</v>
      </c>
      <c r="D6" s="10">
        <v>91</v>
      </c>
      <c r="E6" s="8">
        <f t="shared" si="0"/>
        <v>93.466571564383372</v>
      </c>
      <c r="F6" s="1" t="s">
        <v>583</v>
      </c>
      <c r="G6" s="25" t="s">
        <v>1687</v>
      </c>
      <c r="H6" s="14">
        <v>93</v>
      </c>
      <c r="I6" s="24">
        <v>42193.409722222219</v>
      </c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 t="s">
        <v>2056</v>
      </c>
      <c r="B8" s="4" t="s">
        <v>568</v>
      </c>
      <c r="C8" s="10">
        <v>41</v>
      </c>
      <c r="D8" s="10">
        <v>41</v>
      </c>
      <c r="E8" s="8">
        <f t="shared" si="0"/>
        <v>41</v>
      </c>
      <c r="F8" s="1" t="s">
        <v>583</v>
      </c>
      <c r="G8" s="25" t="s">
        <v>2057</v>
      </c>
      <c r="H8" s="14">
        <v>41</v>
      </c>
      <c r="I8" s="24">
        <v>42193.376388888886</v>
      </c>
    </row>
    <row r="9" spans="1:9" x14ac:dyDescent="0.2">
      <c r="A9" s="4" t="s">
        <v>2058</v>
      </c>
      <c r="B9" s="4" t="s">
        <v>569</v>
      </c>
      <c r="C9" s="10">
        <v>72</v>
      </c>
      <c r="D9" s="10">
        <v>75</v>
      </c>
      <c r="E9" s="8">
        <f t="shared" si="0"/>
        <v>73.484692283495349</v>
      </c>
      <c r="F9" s="1" t="s">
        <v>583</v>
      </c>
      <c r="G9" s="25" t="s">
        <v>1011</v>
      </c>
      <c r="H9" s="14">
        <v>73</v>
      </c>
      <c r="I9" s="24">
        <v>42193.39166666667</v>
      </c>
    </row>
    <row r="10" spans="1:9" x14ac:dyDescent="0.2">
      <c r="A10" s="4" t="s">
        <v>2059</v>
      </c>
      <c r="B10" s="13" t="s">
        <v>570</v>
      </c>
      <c r="C10" s="10">
        <v>16</v>
      </c>
      <c r="D10" s="10">
        <v>41</v>
      </c>
      <c r="E10" s="8">
        <f t="shared" si="0"/>
        <v>25.612496949731394</v>
      </c>
      <c r="F10" s="1" t="s">
        <v>583</v>
      </c>
      <c r="G10" s="25" t="s">
        <v>2060</v>
      </c>
      <c r="H10" s="14">
        <v>26</v>
      </c>
      <c r="I10" s="24">
        <v>42193.411111111112</v>
      </c>
    </row>
    <row r="11" spans="1:9" x14ac:dyDescent="0.2">
      <c r="A11" s="4" t="s">
        <v>2061</v>
      </c>
      <c r="B11" s="22" t="s">
        <v>587</v>
      </c>
      <c r="C11" s="10">
        <v>51</v>
      </c>
      <c r="D11" s="10">
        <v>47</v>
      </c>
      <c r="E11" s="8">
        <f t="shared" si="0"/>
        <v>48.959166659574592</v>
      </c>
      <c r="F11" s="1" t="s">
        <v>583</v>
      </c>
      <c r="G11" s="25" t="s">
        <v>1375</v>
      </c>
      <c r="H11" s="14">
        <v>49</v>
      </c>
      <c r="I11" s="24">
        <v>42193.423611111109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2062</v>
      </c>
      <c r="B13" s="4" t="s">
        <v>571</v>
      </c>
      <c r="C13" s="10">
        <v>144</v>
      </c>
      <c r="D13" s="10">
        <v>44</v>
      </c>
      <c r="E13" s="8">
        <f t="shared" si="0"/>
        <v>79.598994968529595</v>
      </c>
      <c r="F13" s="1" t="s">
        <v>583</v>
      </c>
      <c r="G13" s="25" t="s">
        <v>2063</v>
      </c>
      <c r="H13" s="14">
        <v>80</v>
      </c>
      <c r="I13" s="24">
        <v>42193.518055555556</v>
      </c>
    </row>
    <row r="14" spans="1:9" x14ac:dyDescent="0.2">
      <c r="A14" s="4" t="s">
        <v>2064</v>
      </c>
      <c r="B14" s="4" t="s">
        <v>539</v>
      </c>
      <c r="C14" s="10">
        <v>145</v>
      </c>
      <c r="D14" s="10">
        <v>142</v>
      </c>
      <c r="E14" s="8">
        <f t="shared" si="0"/>
        <v>143.49216006458332</v>
      </c>
      <c r="F14" s="1" t="s">
        <v>583</v>
      </c>
      <c r="G14" s="25" t="s">
        <v>2009</v>
      </c>
      <c r="H14" s="14">
        <v>143</v>
      </c>
      <c r="I14" s="24">
        <v>42193.330555555556</v>
      </c>
    </row>
    <row r="15" spans="1:9" x14ac:dyDescent="0.2">
      <c r="A15" s="4" t="s">
        <v>2065</v>
      </c>
      <c r="B15" s="4" t="s">
        <v>572</v>
      </c>
      <c r="C15" s="10">
        <v>980</v>
      </c>
      <c r="D15" s="10">
        <v>2420</v>
      </c>
      <c r="E15" s="8">
        <f t="shared" si="0"/>
        <v>1540</v>
      </c>
      <c r="F15" s="1" t="s">
        <v>583</v>
      </c>
      <c r="G15" s="25" t="s">
        <v>1937</v>
      </c>
      <c r="H15" s="14">
        <v>1540</v>
      </c>
      <c r="I15" s="24">
        <v>42193.318055555559</v>
      </c>
    </row>
    <row r="16" spans="1:9" x14ac:dyDescent="0.2">
      <c r="A16" s="4" t="s">
        <v>2066</v>
      </c>
      <c r="B16" s="4" t="s">
        <v>574</v>
      </c>
      <c r="C16" s="10">
        <v>162</v>
      </c>
      <c r="D16" s="10">
        <v>147</v>
      </c>
      <c r="E16" s="8">
        <f t="shared" si="0"/>
        <v>154.31785379534023</v>
      </c>
      <c r="F16" s="1" t="s">
        <v>583</v>
      </c>
      <c r="G16" s="25" t="s">
        <v>1716</v>
      </c>
      <c r="H16" s="14">
        <v>154</v>
      </c>
      <c r="I16" s="24">
        <v>42193.347222222219</v>
      </c>
    </row>
    <row r="17" spans="1:9" x14ac:dyDescent="0.2">
      <c r="A17" s="4" t="s">
        <v>2067</v>
      </c>
      <c r="B17" s="4" t="s">
        <v>588</v>
      </c>
      <c r="C17" s="10">
        <v>291</v>
      </c>
      <c r="D17" s="10">
        <v>291</v>
      </c>
      <c r="E17" s="8">
        <f t="shared" si="0"/>
        <v>291</v>
      </c>
      <c r="F17" s="1" t="s">
        <v>583</v>
      </c>
      <c r="G17" s="25" t="s">
        <v>1719</v>
      </c>
      <c r="H17" s="14">
        <v>291</v>
      </c>
      <c r="I17" s="24">
        <v>42193.357638888891</v>
      </c>
    </row>
    <row r="18" spans="1:9" x14ac:dyDescent="0.2">
      <c r="A18" s="4" t="s">
        <v>2068</v>
      </c>
      <c r="B18" s="4" t="s">
        <v>589</v>
      </c>
      <c r="C18" s="10">
        <v>365</v>
      </c>
      <c r="D18" s="10">
        <v>345</v>
      </c>
      <c r="E18" s="8">
        <f t="shared" si="0"/>
        <v>354.85912697858004</v>
      </c>
      <c r="F18" s="1" t="s">
        <v>583</v>
      </c>
      <c r="G18" s="25" t="s">
        <v>1684</v>
      </c>
      <c r="H18" s="14">
        <v>355</v>
      </c>
      <c r="I18" s="24">
        <v>42193.368055555555</v>
      </c>
    </row>
    <row r="19" spans="1:9" x14ac:dyDescent="0.2">
      <c r="A19" s="4" t="s">
        <v>2069</v>
      </c>
      <c r="B19" s="4" t="s">
        <v>590</v>
      </c>
      <c r="C19" s="10">
        <v>130</v>
      </c>
      <c r="D19" s="10">
        <v>115</v>
      </c>
      <c r="E19" s="8">
        <f t="shared" si="0"/>
        <v>122.27019260637483</v>
      </c>
      <c r="F19" s="1" t="s">
        <v>583</v>
      </c>
      <c r="G19" s="25" t="s">
        <v>1685</v>
      </c>
      <c r="H19" s="14">
        <v>122</v>
      </c>
      <c r="I19" s="24">
        <v>42193.375</v>
      </c>
    </row>
    <row r="20" spans="1:9" x14ac:dyDescent="0.2">
      <c r="A20" s="4" t="s">
        <v>2070</v>
      </c>
      <c r="B20" s="4" t="s">
        <v>591</v>
      </c>
      <c r="C20" s="10">
        <v>172</v>
      </c>
      <c r="D20" s="10">
        <v>161</v>
      </c>
      <c r="E20" s="8">
        <f t="shared" si="0"/>
        <v>166.40913436467363</v>
      </c>
      <c r="F20" s="1" t="s">
        <v>583</v>
      </c>
      <c r="G20" s="25" t="s">
        <v>1615</v>
      </c>
      <c r="H20" s="14">
        <v>166</v>
      </c>
      <c r="I20" s="24">
        <v>42193.381944444445</v>
      </c>
    </row>
    <row r="21" spans="1:9" x14ac:dyDescent="0.2">
      <c r="A21" s="4" t="s">
        <v>2071</v>
      </c>
      <c r="B21" s="4" t="s">
        <v>575</v>
      </c>
      <c r="C21" s="10">
        <v>201</v>
      </c>
      <c r="D21" s="10">
        <v>548</v>
      </c>
      <c r="E21" s="8">
        <f t="shared" si="0"/>
        <v>331.88552243205788</v>
      </c>
      <c r="F21" s="1" t="s">
        <v>583</v>
      </c>
      <c r="G21" s="25" t="s">
        <v>1617</v>
      </c>
      <c r="H21" s="14">
        <v>332</v>
      </c>
      <c r="I21" s="24">
        <v>42193.392361111109</v>
      </c>
    </row>
    <row r="22" spans="1:9" x14ac:dyDescent="0.2">
      <c r="A22" s="4" t="s">
        <v>2072</v>
      </c>
      <c r="B22" s="4" t="s">
        <v>576</v>
      </c>
      <c r="C22" s="10">
        <v>387</v>
      </c>
      <c r="D22" s="10">
        <v>387</v>
      </c>
      <c r="E22" s="8">
        <f t="shared" si="0"/>
        <v>387</v>
      </c>
      <c r="F22" s="1" t="s">
        <v>583</v>
      </c>
      <c r="G22" s="25" t="s">
        <v>1618</v>
      </c>
      <c r="H22" s="14">
        <v>387</v>
      </c>
      <c r="I22" s="24">
        <v>42193.388888888891</v>
      </c>
    </row>
    <row r="23" spans="1:9" x14ac:dyDescent="0.2">
      <c r="A23" s="4" t="s">
        <v>2073</v>
      </c>
      <c r="B23" s="4" t="s">
        <v>577</v>
      </c>
      <c r="C23" s="10">
        <v>186</v>
      </c>
      <c r="D23" s="10">
        <v>313</v>
      </c>
      <c r="E23" s="8">
        <f t="shared" si="0"/>
        <v>241.28406495249536</v>
      </c>
      <c r="F23" s="1" t="s">
        <v>583</v>
      </c>
      <c r="G23" s="25" t="s">
        <v>1616</v>
      </c>
      <c r="H23" s="14">
        <v>241</v>
      </c>
      <c r="I23" s="24">
        <v>42193.385416666664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27" priority="1" stopIfTrue="1" operator="between">
      <formula>235</formula>
      <formula>1000</formula>
    </cfRule>
    <cfRule type="cellIs" dxfId="226" priority="2" stopIfTrue="1" operator="greaterThan">
      <formula>999</formula>
    </cfRule>
    <cfRule type="cellIs" dxfId="22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2074</v>
      </c>
      <c r="B2" s="4" t="s">
        <v>540</v>
      </c>
      <c r="C2" s="10">
        <v>285</v>
      </c>
      <c r="D2" s="10">
        <v>248</v>
      </c>
      <c r="E2" s="8">
        <f>GEOMEAN(C2:D2)</f>
        <v>265.85710447531773</v>
      </c>
      <c r="F2" s="1" t="s">
        <v>583</v>
      </c>
      <c r="G2" s="25" t="s">
        <v>2075</v>
      </c>
      <c r="H2" s="14">
        <v>266</v>
      </c>
      <c r="I2" s="24">
        <v>42194.308333333334</v>
      </c>
    </row>
    <row r="3" spans="1:9" x14ac:dyDescent="0.2">
      <c r="A3" s="4" t="s">
        <v>2076</v>
      </c>
      <c r="B3" s="4" t="s">
        <v>541</v>
      </c>
      <c r="C3" s="10">
        <v>81</v>
      </c>
      <c r="D3" s="10">
        <v>127</v>
      </c>
      <c r="E3" s="8">
        <f t="shared" ref="E3:E23" si="0">GEOMEAN(C3:D3)</f>
        <v>101.42484902626181</v>
      </c>
      <c r="F3" s="1" t="s">
        <v>583</v>
      </c>
      <c r="G3" s="25" t="s">
        <v>1642</v>
      </c>
      <c r="H3" s="14">
        <v>101</v>
      </c>
      <c r="I3" s="24">
        <v>42194.291666666664</v>
      </c>
    </row>
    <row r="4" spans="1:9" x14ac:dyDescent="0.2">
      <c r="A4" s="4" t="s">
        <v>2077</v>
      </c>
      <c r="B4" s="4" t="s">
        <v>542</v>
      </c>
      <c r="C4" s="10">
        <v>228</v>
      </c>
      <c r="D4" s="10">
        <v>201</v>
      </c>
      <c r="E4" s="8">
        <f t="shared" si="0"/>
        <v>214.07475329893526</v>
      </c>
      <c r="F4" s="1" t="s">
        <v>583</v>
      </c>
      <c r="G4" s="25" t="s">
        <v>2078</v>
      </c>
      <c r="H4" s="14">
        <v>214</v>
      </c>
      <c r="I4" s="24">
        <v>42194.324999999997</v>
      </c>
    </row>
    <row r="5" spans="1:9" x14ac:dyDescent="0.2">
      <c r="A5" s="4" t="s">
        <v>2079</v>
      </c>
      <c r="B5" s="4" t="s">
        <v>543</v>
      </c>
      <c r="C5" s="10">
        <v>35</v>
      </c>
      <c r="D5" s="10">
        <v>28</v>
      </c>
      <c r="E5" s="8">
        <f t="shared" si="0"/>
        <v>31.304951684997054</v>
      </c>
      <c r="F5" s="1" t="s">
        <v>583</v>
      </c>
      <c r="G5" s="25" t="s">
        <v>1654</v>
      </c>
      <c r="H5" s="14">
        <v>31</v>
      </c>
      <c r="I5" s="24">
        <v>42194.270833333336</v>
      </c>
    </row>
    <row r="6" spans="1:9" x14ac:dyDescent="0.2">
      <c r="A6" s="4" t="s">
        <v>2080</v>
      </c>
      <c r="B6" s="4" t="s">
        <v>544</v>
      </c>
      <c r="C6" s="10">
        <v>14</v>
      </c>
      <c r="D6" s="10">
        <v>20</v>
      </c>
      <c r="E6" s="8">
        <f t="shared" si="0"/>
        <v>16.733200530681511</v>
      </c>
      <c r="F6" s="1" t="s">
        <v>583</v>
      </c>
      <c r="G6" s="25" t="s">
        <v>1618</v>
      </c>
      <c r="H6" s="14">
        <v>17</v>
      </c>
      <c r="I6" s="24">
        <v>42194.388888888891</v>
      </c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14"/>
      <c r="I7" s="24"/>
    </row>
    <row r="8" spans="1:9" x14ac:dyDescent="0.2">
      <c r="A8" s="4" t="s">
        <v>2081</v>
      </c>
      <c r="B8" s="4" t="s">
        <v>568</v>
      </c>
      <c r="C8" s="10">
        <v>58</v>
      </c>
      <c r="D8" s="10">
        <v>78</v>
      </c>
      <c r="E8" s="8">
        <f t="shared" si="0"/>
        <v>67.260686883200947</v>
      </c>
      <c r="F8" s="1" t="s">
        <v>583</v>
      </c>
      <c r="G8" s="25" t="s">
        <v>1101</v>
      </c>
      <c r="H8" s="14">
        <v>67</v>
      </c>
      <c r="I8" s="24">
        <v>42194.386111111111</v>
      </c>
    </row>
    <row r="9" spans="1:9" x14ac:dyDescent="0.2">
      <c r="A9" s="4" t="s">
        <v>2082</v>
      </c>
      <c r="B9" s="4" t="s">
        <v>569</v>
      </c>
      <c r="C9" s="10">
        <v>91</v>
      </c>
      <c r="D9" s="10">
        <v>99</v>
      </c>
      <c r="E9" s="8">
        <f t="shared" si="0"/>
        <v>94.915752117338243</v>
      </c>
      <c r="F9" s="1" t="s">
        <v>583</v>
      </c>
      <c r="G9" s="25" t="s">
        <v>1142</v>
      </c>
      <c r="H9" s="14">
        <v>95</v>
      </c>
      <c r="I9" s="24">
        <v>42194.405555555553</v>
      </c>
    </row>
    <row r="10" spans="1:9" x14ac:dyDescent="0.2">
      <c r="A10" s="4" t="s">
        <v>2083</v>
      </c>
      <c r="B10" s="13" t="s">
        <v>570</v>
      </c>
      <c r="C10" s="10">
        <v>21</v>
      </c>
      <c r="D10" s="10">
        <v>53</v>
      </c>
      <c r="E10" s="8">
        <f t="shared" si="0"/>
        <v>33.361654635224554</v>
      </c>
      <c r="F10" s="1" t="s">
        <v>583</v>
      </c>
      <c r="G10" s="25" t="s">
        <v>927</v>
      </c>
      <c r="H10" s="14">
        <v>33</v>
      </c>
      <c r="I10" s="24">
        <v>42194.422222222223</v>
      </c>
    </row>
    <row r="11" spans="1:9" x14ac:dyDescent="0.2">
      <c r="A11" s="4" t="s">
        <v>2084</v>
      </c>
      <c r="B11" s="22" t="s">
        <v>587</v>
      </c>
      <c r="C11" s="10">
        <v>8</v>
      </c>
      <c r="D11" s="10">
        <v>8</v>
      </c>
      <c r="E11" s="8">
        <f t="shared" si="0"/>
        <v>8</v>
      </c>
      <c r="F11" s="1" t="s">
        <v>583</v>
      </c>
      <c r="G11" s="25" t="s">
        <v>1115</v>
      </c>
      <c r="H11" s="14">
        <v>8</v>
      </c>
      <c r="I11" s="24">
        <v>42194.436111111114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2085</v>
      </c>
      <c r="B13" s="4" t="s">
        <v>571</v>
      </c>
      <c r="C13" s="10">
        <v>25</v>
      </c>
      <c r="D13" s="10">
        <v>16</v>
      </c>
      <c r="E13" s="8">
        <f t="shared" si="0"/>
        <v>20</v>
      </c>
      <c r="F13" s="1" t="s">
        <v>583</v>
      </c>
      <c r="G13" s="25" t="s">
        <v>2086</v>
      </c>
      <c r="H13" s="14">
        <v>20</v>
      </c>
      <c r="I13" s="24">
        <v>42194.447222222225</v>
      </c>
    </row>
    <row r="14" spans="1:9" x14ac:dyDescent="0.2">
      <c r="A14" s="4" t="s">
        <v>2087</v>
      </c>
      <c r="B14" s="4" t="s">
        <v>539</v>
      </c>
      <c r="C14" s="10">
        <v>54</v>
      </c>
      <c r="D14" s="10">
        <v>33</v>
      </c>
      <c r="E14" s="8">
        <f t="shared" si="0"/>
        <v>42.213741838410868</v>
      </c>
      <c r="F14" s="1" t="s">
        <v>583</v>
      </c>
      <c r="G14" s="25" t="s">
        <v>1935</v>
      </c>
      <c r="H14" s="14">
        <v>42</v>
      </c>
      <c r="I14" s="24">
        <v>42194.333333333336</v>
      </c>
    </row>
    <row r="15" spans="1:9" x14ac:dyDescent="0.2">
      <c r="A15" s="4" t="s">
        <v>2088</v>
      </c>
      <c r="B15" s="4" t="s">
        <v>572</v>
      </c>
      <c r="C15" s="10">
        <v>172</v>
      </c>
      <c r="D15" s="10">
        <v>365</v>
      </c>
      <c r="E15" s="8">
        <f t="shared" si="0"/>
        <v>250.55937420100651</v>
      </c>
      <c r="F15" s="1" t="s">
        <v>583</v>
      </c>
      <c r="G15" s="25" t="s">
        <v>1097</v>
      </c>
      <c r="H15" s="14">
        <v>251</v>
      </c>
      <c r="I15" s="24">
        <v>42194.320833333331</v>
      </c>
    </row>
    <row r="16" spans="1:9" x14ac:dyDescent="0.2">
      <c r="A16" s="4" t="s">
        <v>2089</v>
      </c>
      <c r="B16" s="4" t="s">
        <v>574</v>
      </c>
      <c r="C16" s="10">
        <v>99</v>
      </c>
      <c r="D16" s="10">
        <v>62</v>
      </c>
      <c r="E16" s="8">
        <f t="shared" si="0"/>
        <v>78.345389143203576</v>
      </c>
      <c r="F16" s="1" t="s">
        <v>583</v>
      </c>
      <c r="G16" s="25" t="s">
        <v>1716</v>
      </c>
      <c r="H16" s="14">
        <v>78</v>
      </c>
      <c r="I16" s="24">
        <v>42194.347222222219</v>
      </c>
    </row>
    <row r="17" spans="1:9" x14ac:dyDescent="0.2">
      <c r="A17" s="4" t="s">
        <v>2090</v>
      </c>
      <c r="B17" s="4" t="s">
        <v>588</v>
      </c>
      <c r="C17" s="10">
        <v>345</v>
      </c>
      <c r="D17" s="10">
        <v>285</v>
      </c>
      <c r="E17" s="8">
        <f t="shared" si="0"/>
        <v>313.5681744055031</v>
      </c>
      <c r="F17" s="1" t="s">
        <v>583</v>
      </c>
      <c r="G17" s="25" t="s">
        <v>1719</v>
      </c>
      <c r="H17" s="14">
        <v>314</v>
      </c>
      <c r="I17" s="24">
        <v>42194.357638888891</v>
      </c>
    </row>
    <row r="18" spans="1:9" x14ac:dyDescent="0.2">
      <c r="A18" s="4" t="s">
        <v>2091</v>
      </c>
      <c r="B18" s="4" t="s">
        <v>589</v>
      </c>
      <c r="C18" s="10">
        <v>210</v>
      </c>
      <c r="D18" s="10">
        <v>219</v>
      </c>
      <c r="E18" s="8">
        <f t="shared" si="0"/>
        <v>214.4527920079382</v>
      </c>
      <c r="F18" s="1" t="s">
        <v>583</v>
      </c>
      <c r="G18" s="25" t="s">
        <v>1684</v>
      </c>
      <c r="H18" s="14">
        <v>214</v>
      </c>
      <c r="I18" s="24">
        <v>42194.368055555555</v>
      </c>
    </row>
    <row r="19" spans="1:9" x14ac:dyDescent="0.2">
      <c r="A19" s="4" t="s">
        <v>2092</v>
      </c>
      <c r="B19" s="4" t="s">
        <v>590</v>
      </c>
      <c r="C19" s="10">
        <v>127</v>
      </c>
      <c r="D19" s="10">
        <v>93</v>
      </c>
      <c r="E19" s="8">
        <f t="shared" si="0"/>
        <v>108.67842472174503</v>
      </c>
      <c r="F19" s="1" t="s">
        <v>583</v>
      </c>
      <c r="G19" s="25" t="s">
        <v>1613</v>
      </c>
      <c r="H19" s="14">
        <v>109</v>
      </c>
      <c r="I19" s="24">
        <v>42194.371527777781</v>
      </c>
    </row>
    <row r="20" spans="1:9" x14ac:dyDescent="0.2">
      <c r="A20" s="4" t="s">
        <v>2093</v>
      </c>
      <c r="B20" s="4" t="s">
        <v>591</v>
      </c>
      <c r="C20" s="10">
        <v>75</v>
      </c>
      <c r="D20" s="10">
        <v>86</v>
      </c>
      <c r="E20" s="8">
        <f t="shared" si="0"/>
        <v>80.311892021045054</v>
      </c>
      <c r="F20" s="1" t="s">
        <v>583</v>
      </c>
      <c r="G20" s="25" t="s">
        <v>1614</v>
      </c>
      <c r="H20" s="14">
        <v>80</v>
      </c>
      <c r="I20" s="24">
        <v>42194.378472222219</v>
      </c>
    </row>
    <row r="21" spans="1:9" x14ac:dyDescent="0.2">
      <c r="A21" s="4" t="s">
        <v>2094</v>
      </c>
      <c r="B21" s="4" t="s">
        <v>575</v>
      </c>
      <c r="C21" s="10">
        <v>108</v>
      </c>
      <c r="D21" s="10">
        <v>86</v>
      </c>
      <c r="E21" s="8">
        <f t="shared" si="0"/>
        <v>96.374270425254068</v>
      </c>
      <c r="F21" s="1" t="s">
        <v>583</v>
      </c>
      <c r="G21" s="25" t="s">
        <v>1617</v>
      </c>
      <c r="H21" s="14">
        <v>96</v>
      </c>
      <c r="I21" s="24">
        <v>42194.392361111109</v>
      </c>
    </row>
    <row r="22" spans="1:9" x14ac:dyDescent="0.2">
      <c r="A22" s="4" t="s">
        <v>2095</v>
      </c>
      <c r="B22" s="4" t="s">
        <v>576</v>
      </c>
      <c r="C22" s="10">
        <v>119</v>
      </c>
      <c r="D22" s="10">
        <v>144</v>
      </c>
      <c r="E22" s="8">
        <f t="shared" si="0"/>
        <v>130.90454537562857</v>
      </c>
      <c r="F22" s="1" t="s">
        <v>583</v>
      </c>
      <c r="G22" s="25" t="s">
        <v>1618</v>
      </c>
      <c r="H22" s="14">
        <v>131</v>
      </c>
      <c r="I22" s="24">
        <v>42194.388888888891</v>
      </c>
    </row>
    <row r="23" spans="1:9" x14ac:dyDescent="0.2">
      <c r="A23" s="4" t="s">
        <v>2096</v>
      </c>
      <c r="B23" s="4" t="s">
        <v>577</v>
      </c>
      <c r="C23" s="10">
        <v>93</v>
      </c>
      <c r="D23" s="10">
        <v>105</v>
      </c>
      <c r="E23" s="8">
        <f t="shared" si="0"/>
        <v>98.818014552003618</v>
      </c>
      <c r="F23" s="1" t="s">
        <v>583</v>
      </c>
      <c r="G23" s="25" t="s">
        <v>1616</v>
      </c>
      <c r="H23" s="14">
        <v>99</v>
      </c>
      <c r="I23" s="24">
        <v>42194.385416666664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24" priority="1" stopIfTrue="1" operator="between">
      <formula>235</formula>
      <formula>1000</formula>
    </cfRule>
    <cfRule type="cellIs" dxfId="223" priority="2" stopIfTrue="1" operator="greaterThan">
      <formula>999</formula>
    </cfRule>
    <cfRule type="cellIs" dxfId="22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I36"/>
  <sheetViews>
    <sheetView workbookViewId="0">
      <selection activeCell="C19" sqref="C1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2097</v>
      </c>
      <c r="B2" s="4" t="s">
        <v>540</v>
      </c>
      <c r="C2" s="10">
        <v>40</v>
      </c>
      <c r="D2" s="10">
        <v>70</v>
      </c>
      <c r="E2" s="8">
        <f>GEOMEAN(C2:D2)</f>
        <v>52.915026221291818</v>
      </c>
      <c r="F2" s="1" t="s">
        <v>583</v>
      </c>
      <c r="G2" s="25" t="s">
        <v>2075</v>
      </c>
      <c r="H2" s="14">
        <v>53</v>
      </c>
      <c r="I2" s="24">
        <v>42195.308333333334</v>
      </c>
    </row>
    <row r="3" spans="1:9" x14ac:dyDescent="0.2">
      <c r="A3" s="4" t="s">
        <v>2098</v>
      </c>
      <c r="B3" s="4" t="s">
        <v>541</v>
      </c>
      <c r="C3" s="10">
        <v>21</v>
      </c>
      <c r="D3" s="10">
        <v>49</v>
      </c>
      <c r="E3" s="8">
        <f t="shared" ref="E3:E23" si="0">GEOMEAN(C3:D3)</f>
        <v>32.078029864690883</v>
      </c>
      <c r="F3" s="1" t="s">
        <v>583</v>
      </c>
      <c r="G3" s="25" t="s">
        <v>2099</v>
      </c>
      <c r="H3" s="14">
        <v>32</v>
      </c>
      <c r="I3" s="24">
        <v>42195.292361111111</v>
      </c>
    </row>
    <row r="4" spans="1:9" x14ac:dyDescent="0.2">
      <c r="A4" s="4" t="s">
        <v>2100</v>
      </c>
      <c r="B4" s="4" t="s">
        <v>542</v>
      </c>
      <c r="C4" s="10">
        <v>86</v>
      </c>
      <c r="D4" s="10">
        <v>55</v>
      </c>
      <c r="E4" s="8">
        <f t="shared" si="0"/>
        <v>68.774995456197601</v>
      </c>
      <c r="F4" s="1" t="s">
        <v>583</v>
      </c>
      <c r="G4" s="25" t="s">
        <v>2053</v>
      </c>
      <c r="H4" s="14">
        <v>69</v>
      </c>
      <c r="I4" s="24">
        <v>42195.328472222223</v>
      </c>
    </row>
    <row r="5" spans="1:9" x14ac:dyDescent="0.2">
      <c r="A5" s="4" t="s">
        <v>2101</v>
      </c>
      <c r="B5" s="4" t="s">
        <v>543</v>
      </c>
      <c r="C5" s="10">
        <v>73</v>
      </c>
      <c r="D5" s="10">
        <v>99</v>
      </c>
      <c r="E5" s="8">
        <f t="shared" si="0"/>
        <v>85.011763891828522</v>
      </c>
      <c r="F5" s="1" t="s">
        <v>583</v>
      </c>
      <c r="G5" s="25" t="s">
        <v>2102</v>
      </c>
      <c r="H5" s="14">
        <v>85</v>
      </c>
      <c r="I5" s="24">
        <v>42195.275000000001</v>
      </c>
    </row>
    <row r="6" spans="1:9" x14ac:dyDescent="0.2">
      <c r="A6" s="4" t="s">
        <v>2103</v>
      </c>
      <c r="B6" s="4" t="s">
        <v>544</v>
      </c>
      <c r="C6" s="10">
        <v>49</v>
      </c>
      <c r="D6" s="10">
        <v>30</v>
      </c>
      <c r="E6" s="8">
        <f t="shared" si="0"/>
        <v>38.340579025361627</v>
      </c>
      <c r="F6" s="1" t="s">
        <v>583</v>
      </c>
      <c r="G6" s="25" t="s">
        <v>2104</v>
      </c>
      <c r="H6" s="14">
        <v>38</v>
      </c>
      <c r="I6" s="24">
        <v>42195.407638888886</v>
      </c>
    </row>
    <row r="7" spans="1:9" x14ac:dyDescent="0.2">
      <c r="A7" s="4" t="s">
        <v>2105</v>
      </c>
      <c r="B7" s="4" t="s">
        <v>586</v>
      </c>
      <c r="C7" s="10">
        <v>23</v>
      </c>
      <c r="D7" s="10">
        <v>21</v>
      </c>
      <c r="E7" s="8">
        <f t="shared" si="0"/>
        <v>21.977260975835911</v>
      </c>
      <c r="F7" s="1" t="s">
        <v>583</v>
      </c>
      <c r="G7" s="25" t="s">
        <v>698</v>
      </c>
      <c r="H7" s="14">
        <v>22</v>
      </c>
      <c r="I7" s="24">
        <v>42195.427083333336</v>
      </c>
    </row>
    <row r="8" spans="1:9" x14ac:dyDescent="0.2">
      <c r="A8" s="4" t="s">
        <v>2106</v>
      </c>
      <c r="B8" s="4" t="s">
        <v>568</v>
      </c>
      <c r="C8" s="10">
        <v>16</v>
      </c>
      <c r="D8" s="10">
        <v>23</v>
      </c>
      <c r="E8" s="8">
        <f t="shared" si="0"/>
        <v>19.18332609325088</v>
      </c>
      <c r="F8" s="1" t="s">
        <v>583</v>
      </c>
      <c r="G8" s="25" t="s">
        <v>2107</v>
      </c>
      <c r="H8" s="14">
        <v>19</v>
      </c>
      <c r="I8" s="24">
        <v>42195.373611111114</v>
      </c>
    </row>
    <row r="9" spans="1:9" x14ac:dyDescent="0.2">
      <c r="A9" s="4" t="s">
        <v>2108</v>
      </c>
      <c r="B9" s="4" t="s">
        <v>569</v>
      </c>
      <c r="C9" s="10">
        <v>5</v>
      </c>
      <c r="D9" s="10">
        <v>1</v>
      </c>
      <c r="E9" s="8">
        <f t="shared" si="0"/>
        <v>2.2360679774997898</v>
      </c>
      <c r="F9" s="1" t="s">
        <v>583</v>
      </c>
      <c r="G9" s="25" t="s">
        <v>2109</v>
      </c>
      <c r="H9" s="14">
        <v>2</v>
      </c>
      <c r="I9" s="24">
        <v>42195.388888888891</v>
      </c>
    </row>
    <row r="10" spans="1:9" x14ac:dyDescent="0.2">
      <c r="A10" s="4" t="s">
        <v>2110</v>
      </c>
      <c r="B10" s="13" t="s">
        <v>570</v>
      </c>
      <c r="C10" s="10">
        <v>6</v>
      </c>
      <c r="D10" s="10">
        <v>8</v>
      </c>
      <c r="E10" s="8">
        <f t="shared" si="0"/>
        <v>6.9282032302755097</v>
      </c>
      <c r="F10" s="1" t="s">
        <v>583</v>
      </c>
      <c r="G10" s="25" t="s">
        <v>730</v>
      </c>
      <c r="H10" s="14">
        <v>7</v>
      </c>
      <c r="I10" s="24">
        <v>42195.409722222219</v>
      </c>
    </row>
    <row r="11" spans="1:9" x14ac:dyDescent="0.2">
      <c r="A11" s="4" t="s">
        <v>2111</v>
      </c>
      <c r="B11" s="22" t="s">
        <v>587</v>
      </c>
      <c r="C11" s="10">
        <v>3</v>
      </c>
      <c r="D11" s="10">
        <v>9</v>
      </c>
      <c r="E11" s="8">
        <f t="shared" si="0"/>
        <v>5.196152422706632</v>
      </c>
      <c r="F11" s="1" t="s">
        <v>583</v>
      </c>
      <c r="G11" s="25" t="s">
        <v>1840</v>
      </c>
      <c r="H11" s="14">
        <v>5</v>
      </c>
      <c r="I11" s="24">
        <v>42195.431944444441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2112</v>
      </c>
      <c r="B13" s="4" t="s">
        <v>571</v>
      </c>
      <c r="C13" s="10">
        <v>23</v>
      </c>
      <c r="D13" s="10">
        <v>12</v>
      </c>
      <c r="E13" s="8">
        <f t="shared" si="0"/>
        <v>16.61324772583615</v>
      </c>
      <c r="F13" s="1" t="s">
        <v>583</v>
      </c>
      <c r="G13" s="25" t="s">
        <v>1537</v>
      </c>
      <c r="H13" s="14">
        <v>17</v>
      </c>
      <c r="I13" s="24">
        <v>42195.441666666666</v>
      </c>
    </row>
    <row r="14" spans="1:9" x14ac:dyDescent="0.2">
      <c r="A14" s="4" t="s">
        <v>2113</v>
      </c>
      <c r="B14" s="4" t="s">
        <v>539</v>
      </c>
      <c r="C14" s="10">
        <v>1553</v>
      </c>
      <c r="D14" s="10">
        <v>51</v>
      </c>
      <c r="E14" s="8">
        <f t="shared" si="0"/>
        <v>281.43027555684199</v>
      </c>
      <c r="F14" s="1" t="s">
        <v>583</v>
      </c>
      <c r="G14" s="25" t="s">
        <v>2009</v>
      </c>
      <c r="H14" s="14">
        <v>281</v>
      </c>
      <c r="I14" s="24">
        <v>42195.330555555556</v>
      </c>
    </row>
    <row r="15" spans="1:9" x14ac:dyDescent="0.2">
      <c r="A15" s="4" t="s">
        <v>2114</v>
      </c>
      <c r="B15" s="4" t="s">
        <v>572</v>
      </c>
      <c r="C15" s="10">
        <v>272</v>
      </c>
      <c r="D15" s="10">
        <v>91</v>
      </c>
      <c r="E15" s="8">
        <f t="shared" si="0"/>
        <v>157.3276835143771</v>
      </c>
      <c r="F15" s="1" t="s">
        <v>583</v>
      </c>
      <c r="G15" s="25" t="s">
        <v>1937</v>
      </c>
      <c r="H15" s="14">
        <v>157</v>
      </c>
      <c r="I15" s="24">
        <v>42195.318055555559</v>
      </c>
    </row>
    <row r="16" spans="1:9" x14ac:dyDescent="0.2">
      <c r="A16" s="4" t="s">
        <v>2115</v>
      </c>
      <c r="B16" s="4" t="s">
        <v>574</v>
      </c>
      <c r="C16" s="10">
        <v>31</v>
      </c>
      <c r="D16" s="10">
        <v>33</v>
      </c>
      <c r="E16" s="8">
        <f t="shared" si="0"/>
        <v>31.984371183438952</v>
      </c>
      <c r="F16" s="1" t="s">
        <v>583</v>
      </c>
      <c r="G16" s="25" t="s">
        <v>1715</v>
      </c>
      <c r="H16" s="14">
        <v>32</v>
      </c>
      <c r="I16" s="24">
        <v>42195.340277777781</v>
      </c>
    </row>
    <row r="17" spans="1:9" x14ac:dyDescent="0.2">
      <c r="A17" s="4" t="s">
        <v>2116</v>
      </c>
      <c r="B17" s="4" t="s">
        <v>588</v>
      </c>
      <c r="C17" s="10">
        <v>41</v>
      </c>
      <c r="D17" s="10">
        <v>53</v>
      </c>
      <c r="E17" s="8">
        <f t="shared" si="0"/>
        <v>46.61544808322666</v>
      </c>
      <c r="F17" s="1" t="s">
        <v>583</v>
      </c>
      <c r="G17" s="25" t="s">
        <v>1716</v>
      </c>
      <c r="H17" s="14">
        <v>47</v>
      </c>
      <c r="I17" s="24">
        <v>42195.347222222219</v>
      </c>
    </row>
    <row r="18" spans="1:9" x14ac:dyDescent="0.2">
      <c r="A18" s="4" t="s">
        <v>2117</v>
      </c>
      <c r="B18" s="4" t="s">
        <v>589</v>
      </c>
      <c r="C18" s="10">
        <v>115</v>
      </c>
      <c r="D18" s="10">
        <v>75</v>
      </c>
      <c r="E18" s="8">
        <f t="shared" si="0"/>
        <v>92.870878105033555</v>
      </c>
      <c r="F18" s="1" t="s">
        <v>583</v>
      </c>
      <c r="G18" s="25" t="s">
        <v>1719</v>
      </c>
      <c r="H18" s="14">
        <v>93</v>
      </c>
      <c r="I18" s="24">
        <v>42195.357638888891</v>
      </c>
    </row>
    <row r="19" spans="1:9" x14ac:dyDescent="0.2">
      <c r="A19" s="4" t="s">
        <v>2118</v>
      </c>
      <c r="B19" s="4" t="s">
        <v>590</v>
      </c>
      <c r="C19" s="10">
        <v>27</v>
      </c>
      <c r="D19" s="10">
        <v>17</v>
      </c>
      <c r="E19" s="8">
        <f t="shared" si="0"/>
        <v>21.42428528562855</v>
      </c>
      <c r="F19" s="1" t="s">
        <v>583</v>
      </c>
      <c r="G19" s="25" t="s">
        <v>1720</v>
      </c>
      <c r="H19" s="14">
        <v>21</v>
      </c>
      <c r="I19" s="24">
        <v>42195.364583333336</v>
      </c>
    </row>
    <row r="20" spans="1:9" x14ac:dyDescent="0.2">
      <c r="A20" s="4" t="s">
        <v>2119</v>
      </c>
      <c r="B20" s="4" t="s">
        <v>591</v>
      </c>
      <c r="C20" s="10">
        <v>16</v>
      </c>
      <c r="D20" s="10">
        <v>14</v>
      </c>
      <c r="E20" s="8">
        <f t="shared" si="0"/>
        <v>14.966629547095765</v>
      </c>
      <c r="F20" s="1" t="s">
        <v>583</v>
      </c>
      <c r="G20" s="25" t="s">
        <v>1613</v>
      </c>
      <c r="H20" s="14">
        <v>15</v>
      </c>
      <c r="I20" s="24">
        <v>42195.371527777781</v>
      </c>
    </row>
    <row r="21" spans="1:9" x14ac:dyDescent="0.2">
      <c r="A21" s="4" t="s">
        <v>2120</v>
      </c>
      <c r="B21" s="4" t="s">
        <v>575</v>
      </c>
      <c r="C21" s="10">
        <v>12</v>
      </c>
      <c r="D21" s="10">
        <v>6</v>
      </c>
      <c r="E21" s="8">
        <f t="shared" si="0"/>
        <v>8.4852813742385695</v>
      </c>
      <c r="F21" s="1" t="s">
        <v>583</v>
      </c>
      <c r="G21" s="25" t="s">
        <v>1615</v>
      </c>
      <c r="H21" s="14">
        <v>8</v>
      </c>
      <c r="I21" s="24">
        <v>42195.381944444445</v>
      </c>
    </row>
    <row r="22" spans="1:9" x14ac:dyDescent="0.2">
      <c r="A22" s="4" t="s">
        <v>2121</v>
      </c>
      <c r="B22" s="4" t="s">
        <v>576</v>
      </c>
      <c r="C22" s="10">
        <v>64</v>
      </c>
      <c r="D22" s="10">
        <v>52</v>
      </c>
      <c r="E22" s="8">
        <f t="shared" si="0"/>
        <v>57.688820407423833</v>
      </c>
      <c r="F22" s="1" t="s">
        <v>583</v>
      </c>
      <c r="G22" s="25" t="s">
        <v>1614</v>
      </c>
      <c r="H22" s="14">
        <v>58</v>
      </c>
      <c r="I22" s="24">
        <v>42195.378472222219</v>
      </c>
    </row>
    <row r="23" spans="1:9" x14ac:dyDescent="0.2">
      <c r="A23" s="4" t="s">
        <v>2122</v>
      </c>
      <c r="B23" s="4" t="s">
        <v>577</v>
      </c>
      <c r="C23" s="10">
        <v>14</v>
      </c>
      <c r="D23" s="10">
        <v>19</v>
      </c>
      <c r="E23" s="8">
        <f t="shared" si="0"/>
        <v>16.30950643030009</v>
      </c>
      <c r="F23" s="1" t="s">
        <v>583</v>
      </c>
      <c r="G23" s="25" t="s">
        <v>1685</v>
      </c>
      <c r="H23" s="14">
        <v>16</v>
      </c>
      <c r="I23" s="24">
        <v>42195.375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21" priority="1" stopIfTrue="1" operator="between">
      <formula>235</formula>
      <formula>1000</formula>
    </cfRule>
    <cfRule type="cellIs" dxfId="220" priority="2" stopIfTrue="1" operator="greaterThan">
      <formula>999</formula>
    </cfRule>
    <cfRule type="cellIs" dxfId="21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18" priority="1" stopIfTrue="1" operator="between">
      <formula>235</formula>
      <formula>1000</formula>
    </cfRule>
    <cfRule type="cellIs" dxfId="217" priority="2" stopIfTrue="1" operator="greaterThan">
      <formula>999</formula>
    </cfRule>
    <cfRule type="cellIs" dxfId="21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15" priority="1" stopIfTrue="1" operator="between">
      <formula>235</formula>
      <formula>1000</formula>
    </cfRule>
    <cfRule type="cellIs" dxfId="214" priority="2" stopIfTrue="1" operator="greaterThan">
      <formula>999</formula>
    </cfRule>
    <cfRule type="cellIs" dxfId="213" priority="3" stopIfTrue="1" operator="lessThan">
      <formula>235</formula>
    </cfRule>
  </conditionalFormatting>
  <pageMargins left="0.75" right="0.75" top="1" bottom="1" header="0.5" footer="0.5"/>
  <pageSetup scale="7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6"/>
  <sheetViews>
    <sheetView topLeftCell="B1" workbookViewId="0">
      <selection activeCell="F28" sqref="F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747</v>
      </c>
      <c r="B2" s="4" t="s">
        <v>540</v>
      </c>
      <c r="C2" s="10">
        <v>225</v>
      </c>
      <c r="D2" s="10">
        <v>365</v>
      </c>
      <c r="E2" s="8">
        <f>GEOMEAN(C2:D2)</f>
        <v>286.57459761814198</v>
      </c>
      <c r="F2" s="1" t="s">
        <v>583</v>
      </c>
      <c r="G2" s="25" t="s">
        <v>768</v>
      </c>
      <c r="H2" s="14">
        <v>287</v>
      </c>
      <c r="I2" s="24">
        <v>42146.295138888891</v>
      </c>
    </row>
    <row r="3" spans="1:9" x14ac:dyDescent="0.2">
      <c r="A3" s="4" t="s">
        <v>748</v>
      </c>
      <c r="B3" s="4" t="s">
        <v>541</v>
      </c>
      <c r="C3" s="10">
        <v>9</v>
      </c>
      <c r="D3" s="10">
        <v>14</v>
      </c>
      <c r="E3" s="8">
        <f t="shared" ref="E3:E23" si="0">GEOMEAN(C3:D3)</f>
        <v>11.224972160321824</v>
      </c>
      <c r="F3" s="1" t="s">
        <v>583</v>
      </c>
      <c r="G3" s="25" t="s">
        <v>769</v>
      </c>
      <c r="H3" s="14">
        <v>11</v>
      </c>
      <c r="I3" s="24">
        <v>42146.326388888891</v>
      </c>
    </row>
    <row r="4" spans="1:9" x14ac:dyDescent="0.2">
      <c r="A4" s="4" t="s">
        <v>749</v>
      </c>
      <c r="B4" s="4" t="s">
        <v>542</v>
      </c>
      <c r="C4" s="10">
        <v>125</v>
      </c>
      <c r="D4" s="10">
        <v>23</v>
      </c>
      <c r="E4" s="8">
        <f t="shared" si="0"/>
        <v>53.619026473818039</v>
      </c>
      <c r="F4" s="1" t="s">
        <v>583</v>
      </c>
      <c r="G4" s="25" t="s">
        <v>770</v>
      </c>
      <c r="H4" s="14">
        <v>54</v>
      </c>
      <c r="I4" s="24">
        <v>42146.354166666664</v>
      </c>
    </row>
    <row r="5" spans="1:9" x14ac:dyDescent="0.2">
      <c r="A5" s="4" t="s">
        <v>750</v>
      </c>
      <c r="B5" s="4" t="s">
        <v>543</v>
      </c>
      <c r="C5" s="10">
        <v>3</v>
      </c>
      <c r="D5" s="10">
        <v>25</v>
      </c>
      <c r="E5" s="8">
        <f t="shared" si="0"/>
        <v>8.6602540378443873</v>
      </c>
      <c r="F5" s="1" t="s">
        <v>583</v>
      </c>
      <c r="G5" s="25" t="s">
        <v>771</v>
      </c>
      <c r="H5" s="14">
        <v>9</v>
      </c>
      <c r="I5" s="24">
        <v>42146.381944444445</v>
      </c>
    </row>
    <row r="6" spans="1:9" x14ac:dyDescent="0.2">
      <c r="A6" s="4" t="s">
        <v>751</v>
      </c>
      <c r="B6" s="4" t="s">
        <v>544</v>
      </c>
      <c r="C6" s="10">
        <v>17</v>
      </c>
      <c r="D6" s="10">
        <v>12</v>
      </c>
      <c r="E6" s="8">
        <f t="shared" si="0"/>
        <v>14.282856857085701</v>
      </c>
      <c r="F6" s="1" t="s">
        <v>583</v>
      </c>
      <c r="G6" s="25" t="s">
        <v>772</v>
      </c>
      <c r="H6" s="14">
        <v>14</v>
      </c>
      <c r="I6" s="24">
        <v>42146.440972222219</v>
      </c>
    </row>
    <row r="7" spans="1:9" x14ac:dyDescent="0.2">
      <c r="A7" s="4" t="s">
        <v>752</v>
      </c>
      <c r="B7" s="4" t="s">
        <v>586</v>
      </c>
      <c r="C7" s="10">
        <v>20</v>
      </c>
      <c r="D7" s="10">
        <v>2</v>
      </c>
      <c r="E7" s="8">
        <f t="shared" si="0"/>
        <v>6.324555320336759</v>
      </c>
      <c r="F7" s="1" t="s">
        <v>583</v>
      </c>
      <c r="G7" s="25" t="s">
        <v>773</v>
      </c>
      <c r="H7" s="14">
        <v>6</v>
      </c>
      <c r="I7" s="24">
        <v>42146.420138888891</v>
      </c>
    </row>
    <row r="8" spans="1:9" x14ac:dyDescent="0.2">
      <c r="A8" s="4" t="s">
        <v>753</v>
      </c>
      <c r="B8" s="4" t="s">
        <v>568</v>
      </c>
      <c r="C8" s="10">
        <v>11</v>
      </c>
      <c r="D8" s="10">
        <v>7</v>
      </c>
      <c r="E8" s="8">
        <f t="shared" si="0"/>
        <v>8.7749643873921226</v>
      </c>
      <c r="F8" s="1" t="s">
        <v>583</v>
      </c>
      <c r="G8" s="25" t="s">
        <v>688</v>
      </c>
      <c r="H8" s="14">
        <v>9</v>
      </c>
      <c r="I8" s="24">
        <v>42146.347222222219</v>
      </c>
    </row>
    <row r="9" spans="1:9" x14ac:dyDescent="0.2">
      <c r="A9" s="4" t="s">
        <v>754</v>
      </c>
      <c r="B9" s="4" t="s">
        <v>569</v>
      </c>
      <c r="C9" s="10">
        <v>328</v>
      </c>
      <c r="D9" s="10">
        <v>488</v>
      </c>
      <c r="E9" s="8">
        <f t="shared" si="0"/>
        <v>400.07999200159963</v>
      </c>
      <c r="F9" s="1" t="s">
        <v>583</v>
      </c>
      <c r="G9" s="25" t="s">
        <v>746</v>
      </c>
      <c r="H9" s="14">
        <v>40</v>
      </c>
      <c r="I9" s="24">
        <v>42146.375</v>
      </c>
    </row>
    <row r="10" spans="1:9" x14ac:dyDescent="0.2">
      <c r="A10" s="4" t="s">
        <v>755</v>
      </c>
      <c r="B10" s="13" t="s">
        <v>570</v>
      </c>
      <c r="C10" s="10">
        <v>613</v>
      </c>
      <c r="D10" s="10">
        <v>517</v>
      </c>
      <c r="E10" s="8">
        <f t="shared" si="0"/>
        <v>562.95736961158968</v>
      </c>
      <c r="F10" s="1" t="s">
        <v>583</v>
      </c>
      <c r="G10" s="25" t="s">
        <v>774</v>
      </c>
      <c r="H10" s="14">
        <v>563</v>
      </c>
      <c r="I10" s="24">
        <v>42146.395833333336</v>
      </c>
    </row>
    <row r="11" spans="1:9" x14ac:dyDescent="0.2">
      <c r="A11" s="4" t="s">
        <v>756</v>
      </c>
      <c r="B11" s="22" t="s">
        <v>587</v>
      </c>
      <c r="C11" s="10">
        <v>1</v>
      </c>
      <c r="D11" s="10">
        <v>1</v>
      </c>
      <c r="E11" s="8">
        <f t="shared" si="0"/>
        <v>1</v>
      </c>
      <c r="F11" s="1" t="s">
        <v>583</v>
      </c>
      <c r="G11" s="25" t="s">
        <v>775</v>
      </c>
      <c r="H11" s="14">
        <v>1</v>
      </c>
      <c r="I11" s="24">
        <v>42146.413194444445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757</v>
      </c>
      <c r="B13" s="4" t="s">
        <v>571</v>
      </c>
      <c r="C13" s="10">
        <v>2</v>
      </c>
      <c r="D13" s="10">
        <v>3</v>
      </c>
      <c r="E13" s="8">
        <f t="shared" si="0"/>
        <v>2.4494897427831779</v>
      </c>
      <c r="F13" s="1" t="s">
        <v>583</v>
      </c>
      <c r="G13" s="25" t="s">
        <v>776</v>
      </c>
      <c r="H13" s="14">
        <v>2</v>
      </c>
      <c r="I13" s="24">
        <v>42146.427083333336</v>
      </c>
    </row>
    <row r="14" spans="1:9" x14ac:dyDescent="0.2">
      <c r="A14" s="4" t="s">
        <v>758</v>
      </c>
      <c r="B14" s="4" t="s">
        <v>539</v>
      </c>
      <c r="C14" s="10">
        <v>4</v>
      </c>
      <c r="D14" s="10">
        <v>5</v>
      </c>
      <c r="E14" s="8">
        <f t="shared" si="0"/>
        <v>4.4721359549995796</v>
      </c>
      <c r="F14" s="1" t="s">
        <v>583</v>
      </c>
      <c r="G14" s="25" t="s">
        <v>777</v>
      </c>
      <c r="H14" s="14">
        <v>4</v>
      </c>
      <c r="I14" s="24">
        <v>42146.46875</v>
      </c>
    </row>
    <row r="15" spans="1:9" x14ac:dyDescent="0.2">
      <c r="A15" s="4" t="s">
        <v>759</v>
      </c>
      <c r="B15" s="4" t="s">
        <v>572</v>
      </c>
      <c r="C15" s="10">
        <v>10</v>
      </c>
      <c r="D15" s="10">
        <v>19</v>
      </c>
      <c r="E15" s="8">
        <v>10</v>
      </c>
      <c r="F15" s="1" t="s">
        <v>583</v>
      </c>
      <c r="G15" s="25" t="s">
        <v>778</v>
      </c>
      <c r="H15" s="14">
        <v>10</v>
      </c>
      <c r="I15" s="24">
        <v>42146.447916666664</v>
      </c>
    </row>
    <row r="16" spans="1:9" x14ac:dyDescent="0.2">
      <c r="A16" s="4" t="s">
        <v>760</v>
      </c>
      <c r="B16" s="4" t="s">
        <v>574</v>
      </c>
      <c r="C16" s="10">
        <v>10</v>
      </c>
      <c r="D16" s="10">
        <v>3</v>
      </c>
      <c r="E16" s="8">
        <f t="shared" si="0"/>
        <v>5.4772255750516612</v>
      </c>
      <c r="F16" s="1" t="s">
        <v>583</v>
      </c>
      <c r="G16" s="25" t="s">
        <v>628</v>
      </c>
      <c r="H16" s="14">
        <v>5</v>
      </c>
      <c r="I16" s="24">
        <v>42146.40625</v>
      </c>
    </row>
    <row r="17" spans="1:9" x14ac:dyDescent="0.2">
      <c r="A17" s="4" t="s">
        <v>761</v>
      </c>
      <c r="B17" s="4" t="s">
        <v>588</v>
      </c>
      <c r="C17" s="10">
        <v>5</v>
      </c>
      <c r="D17" s="10">
        <v>5</v>
      </c>
      <c r="E17" s="8">
        <f t="shared" si="0"/>
        <v>5</v>
      </c>
      <c r="F17" s="1" t="s">
        <v>583</v>
      </c>
      <c r="G17" s="25" t="s">
        <v>779</v>
      </c>
      <c r="H17" s="14">
        <v>5</v>
      </c>
      <c r="I17" s="24">
        <v>42146.416666666664</v>
      </c>
    </row>
    <row r="18" spans="1:9" x14ac:dyDescent="0.2">
      <c r="A18" s="4" t="s">
        <v>762</v>
      </c>
      <c r="B18" s="4" t="s">
        <v>589</v>
      </c>
      <c r="C18" s="10">
        <v>4</v>
      </c>
      <c r="D18" s="10">
        <v>3</v>
      </c>
      <c r="E18" s="8">
        <f t="shared" si="0"/>
        <v>3.4641016151377548</v>
      </c>
      <c r="F18" s="1" t="s">
        <v>583</v>
      </c>
      <c r="G18" s="25" t="s">
        <v>632</v>
      </c>
      <c r="H18" s="14">
        <v>3</v>
      </c>
      <c r="I18" s="24">
        <v>42146.440972222219</v>
      </c>
    </row>
    <row r="19" spans="1:9" x14ac:dyDescent="0.2">
      <c r="A19" s="4" t="s">
        <v>763</v>
      </c>
      <c r="B19" s="4" t="s">
        <v>590</v>
      </c>
      <c r="C19" s="10">
        <v>2</v>
      </c>
      <c r="D19" s="10">
        <v>1</v>
      </c>
      <c r="E19" s="8">
        <f t="shared" si="0"/>
        <v>1.4142135623730949</v>
      </c>
      <c r="F19" s="1" t="s">
        <v>583</v>
      </c>
      <c r="G19" s="25" t="s">
        <v>634</v>
      </c>
      <c r="H19" s="14">
        <v>1</v>
      </c>
      <c r="I19" s="24">
        <v>42146.447916666664</v>
      </c>
    </row>
    <row r="20" spans="1:9" x14ac:dyDescent="0.2">
      <c r="A20" s="4" t="s">
        <v>764</v>
      </c>
      <c r="B20" s="4" t="s">
        <v>591</v>
      </c>
      <c r="C20" s="10">
        <v>2</v>
      </c>
      <c r="D20" s="10">
        <v>3</v>
      </c>
      <c r="E20" s="8">
        <f t="shared" si="0"/>
        <v>2.4494897427831779</v>
      </c>
      <c r="F20" s="1" t="s">
        <v>583</v>
      </c>
      <c r="G20" s="25" t="s">
        <v>633</v>
      </c>
      <c r="H20" s="14">
        <v>2</v>
      </c>
      <c r="I20" s="24">
        <v>42146.451388888891</v>
      </c>
    </row>
    <row r="21" spans="1:9" x14ac:dyDescent="0.2">
      <c r="A21" s="4" t="s">
        <v>765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780</v>
      </c>
      <c r="H21" s="14">
        <v>1</v>
      </c>
      <c r="I21" s="24">
        <v>42146.461805555555</v>
      </c>
    </row>
    <row r="22" spans="1:9" x14ac:dyDescent="0.2">
      <c r="A22" s="4" t="s">
        <v>766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781</v>
      </c>
      <c r="H22" s="14">
        <v>1</v>
      </c>
      <c r="I22" s="24">
        <v>42146.458333333336</v>
      </c>
    </row>
    <row r="23" spans="1:9" x14ac:dyDescent="0.2">
      <c r="A23" s="4" t="s">
        <v>767</v>
      </c>
      <c r="B23" s="4" t="s">
        <v>577</v>
      </c>
      <c r="C23" s="10">
        <v>1</v>
      </c>
      <c r="D23" s="10">
        <v>2</v>
      </c>
      <c r="E23" s="8">
        <f t="shared" si="0"/>
        <v>1.4142135623730949</v>
      </c>
      <c r="F23" s="1" t="s">
        <v>583</v>
      </c>
      <c r="G23" s="25" t="s">
        <v>723</v>
      </c>
      <c r="H23" s="14">
        <v>1</v>
      </c>
      <c r="I23" s="24">
        <v>42146.454861111109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74" priority="1" stopIfTrue="1" operator="between">
      <formula>235</formula>
      <formula>1000</formula>
    </cfRule>
    <cfRule type="cellIs" dxfId="373" priority="2" stopIfTrue="1" operator="greaterThan">
      <formula>999</formula>
    </cfRule>
    <cfRule type="cellIs" dxfId="37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2123</v>
      </c>
      <c r="B2" s="4" t="s">
        <v>540</v>
      </c>
      <c r="C2" s="10">
        <v>2420</v>
      </c>
      <c r="D2" s="10">
        <v>2420</v>
      </c>
      <c r="E2" s="8">
        <f>GEOMEAN(C2:D2)</f>
        <v>2420</v>
      </c>
      <c r="F2" s="1" t="s">
        <v>583</v>
      </c>
      <c r="G2" s="25" t="s">
        <v>2124</v>
      </c>
      <c r="H2" s="14">
        <v>2420</v>
      </c>
      <c r="I2" s="24">
        <v>42198.34097222222</v>
      </c>
    </row>
    <row r="3" spans="1:9" x14ac:dyDescent="0.2">
      <c r="A3" s="4" t="s">
        <v>2125</v>
      </c>
      <c r="B3" s="4" t="s">
        <v>541</v>
      </c>
      <c r="C3" s="10">
        <v>57</v>
      </c>
      <c r="D3" s="10">
        <v>51</v>
      </c>
      <c r="E3" s="8">
        <f t="shared" ref="E3:E23" si="0">GEOMEAN(C3:D3)</f>
        <v>53.916602266834289</v>
      </c>
      <c r="F3" s="1" t="s">
        <v>583</v>
      </c>
      <c r="G3" s="25" t="s">
        <v>2051</v>
      </c>
      <c r="H3" s="14">
        <v>53.916602266834275</v>
      </c>
      <c r="I3" s="24">
        <v>42198.293749999997</v>
      </c>
    </row>
    <row r="4" spans="1:9" x14ac:dyDescent="0.2">
      <c r="A4" s="4" t="s">
        <v>2126</v>
      </c>
      <c r="B4" s="4" t="s">
        <v>542</v>
      </c>
      <c r="C4" s="10">
        <v>727</v>
      </c>
      <c r="D4" s="10">
        <v>1986</v>
      </c>
      <c r="E4" s="8">
        <f t="shared" si="0"/>
        <v>1201.5914447098896</v>
      </c>
      <c r="F4" s="1" t="s">
        <v>583</v>
      </c>
      <c r="G4" s="25" t="s">
        <v>1613</v>
      </c>
      <c r="H4" s="14">
        <v>1201.5914447098894</v>
      </c>
      <c r="I4" s="24">
        <v>42198.371527777781</v>
      </c>
    </row>
    <row r="5" spans="1:9" x14ac:dyDescent="0.2">
      <c r="A5" s="4" t="s">
        <v>2127</v>
      </c>
      <c r="B5" s="4" t="s">
        <v>543</v>
      </c>
      <c r="C5" s="10">
        <v>15</v>
      </c>
      <c r="D5" s="10">
        <v>5</v>
      </c>
      <c r="E5" s="8">
        <f t="shared" si="0"/>
        <v>8.6602540378443873</v>
      </c>
      <c r="F5" s="1" t="s">
        <v>583</v>
      </c>
      <c r="G5" s="25" t="s">
        <v>1641</v>
      </c>
      <c r="H5" s="14">
        <v>8.6602540378443855</v>
      </c>
      <c r="I5" s="24">
        <v>42198.277777777781</v>
      </c>
    </row>
    <row r="6" spans="1:9" x14ac:dyDescent="0.2">
      <c r="A6" s="4" t="s">
        <v>2128</v>
      </c>
      <c r="B6" s="4" t="s">
        <v>544</v>
      </c>
      <c r="C6" s="10">
        <v>179</v>
      </c>
      <c r="D6" s="10">
        <v>129</v>
      </c>
      <c r="E6" s="8">
        <f t="shared" si="0"/>
        <v>151.95723082499234</v>
      </c>
      <c r="F6" s="1" t="s">
        <v>583</v>
      </c>
      <c r="G6" s="25" t="s">
        <v>628</v>
      </c>
      <c r="H6" s="14">
        <v>151.95723082499239</v>
      </c>
      <c r="I6" s="24">
        <v>42198.40625</v>
      </c>
    </row>
    <row r="7" spans="1:9" x14ac:dyDescent="0.2">
      <c r="A7" s="4" t="s">
        <v>2129</v>
      </c>
      <c r="B7" s="4" t="s">
        <v>586</v>
      </c>
      <c r="C7" s="10">
        <v>88</v>
      </c>
      <c r="D7" s="10">
        <v>109</v>
      </c>
      <c r="E7" s="8">
        <f t="shared" si="0"/>
        <v>97.938756373562356</v>
      </c>
      <c r="F7" s="1" t="s">
        <v>583</v>
      </c>
      <c r="G7" s="25" t="s">
        <v>2152</v>
      </c>
      <c r="H7" s="14">
        <v>97.938756373562356</v>
      </c>
      <c r="I7" s="24">
        <v>42198.422222222223</v>
      </c>
    </row>
    <row r="8" spans="1:9" x14ac:dyDescent="0.2">
      <c r="A8" s="4" t="s">
        <v>2153</v>
      </c>
      <c r="B8" s="4" t="s">
        <v>568</v>
      </c>
      <c r="C8" s="10">
        <v>166</v>
      </c>
      <c r="D8" s="10">
        <v>126</v>
      </c>
      <c r="E8" s="8">
        <f t="shared" si="0"/>
        <v>144.6236495183274</v>
      </c>
      <c r="F8" s="1" t="s">
        <v>583</v>
      </c>
      <c r="G8" s="25" t="s">
        <v>1036</v>
      </c>
      <c r="H8" s="14">
        <v>144.62364951832737</v>
      </c>
      <c r="I8" s="24">
        <v>42198.44027777778</v>
      </c>
    </row>
    <row r="9" spans="1:9" x14ac:dyDescent="0.2">
      <c r="A9" s="4" t="s">
        <v>2154</v>
      </c>
      <c r="B9" s="4" t="s">
        <v>569</v>
      </c>
      <c r="C9" s="10">
        <v>2420</v>
      </c>
      <c r="D9" s="10">
        <v>2420</v>
      </c>
      <c r="E9" s="8">
        <f t="shared" si="0"/>
        <v>2420</v>
      </c>
      <c r="F9" s="1" t="s">
        <v>583</v>
      </c>
      <c r="G9" s="25" t="s">
        <v>2155</v>
      </c>
      <c r="H9" s="14">
        <v>2420</v>
      </c>
      <c r="I9" s="24">
        <v>42198.429166666669</v>
      </c>
    </row>
    <row r="10" spans="1:9" x14ac:dyDescent="0.2">
      <c r="A10" s="4" t="s">
        <v>2156</v>
      </c>
      <c r="B10" s="13" t="s">
        <v>570</v>
      </c>
      <c r="C10" s="10">
        <v>107</v>
      </c>
      <c r="D10" s="10">
        <v>111</v>
      </c>
      <c r="E10" s="8">
        <f t="shared" si="0"/>
        <v>108.9816498315198</v>
      </c>
      <c r="F10" s="1" t="s">
        <v>583</v>
      </c>
      <c r="G10" s="25" t="s">
        <v>1961</v>
      </c>
      <c r="H10" s="14">
        <v>108.98164983151976</v>
      </c>
      <c r="I10" s="24">
        <v>42198.412499999999</v>
      </c>
    </row>
    <row r="11" spans="1:9" x14ac:dyDescent="0.2">
      <c r="A11" s="4" t="s">
        <v>2157</v>
      </c>
      <c r="B11" s="22" t="s">
        <v>587</v>
      </c>
      <c r="C11" s="10">
        <v>179</v>
      </c>
      <c r="D11" s="10">
        <v>727</v>
      </c>
      <c r="E11" s="8">
        <f t="shared" si="0"/>
        <v>360.73951821224131</v>
      </c>
      <c r="F11" s="1" t="s">
        <v>583</v>
      </c>
      <c r="G11" s="25" t="s">
        <v>1252</v>
      </c>
      <c r="H11" s="14">
        <v>360.73951821224131</v>
      </c>
      <c r="I11" s="24">
        <v>42198.400000000001</v>
      </c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2158</v>
      </c>
      <c r="B13" s="4" t="s">
        <v>571</v>
      </c>
      <c r="C13" s="10">
        <v>461</v>
      </c>
      <c r="D13" s="10">
        <v>461</v>
      </c>
      <c r="E13" s="8">
        <f t="shared" si="0"/>
        <v>461</v>
      </c>
      <c r="F13" s="1" t="s">
        <v>583</v>
      </c>
      <c r="G13" s="25" t="s">
        <v>1101</v>
      </c>
      <c r="H13" s="14">
        <v>461</v>
      </c>
      <c r="I13" s="24">
        <v>42198.386111111111</v>
      </c>
    </row>
    <row r="14" spans="1:9" x14ac:dyDescent="0.2">
      <c r="A14" s="4" t="s">
        <v>2159</v>
      </c>
      <c r="B14" s="4" t="s">
        <v>539</v>
      </c>
      <c r="C14" s="10">
        <v>2420</v>
      </c>
      <c r="D14" s="10">
        <v>2420</v>
      </c>
      <c r="E14" s="8">
        <f t="shared" si="0"/>
        <v>2420</v>
      </c>
      <c r="F14" s="1" t="s">
        <v>583</v>
      </c>
      <c r="G14" s="25" t="s">
        <v>2160</v>
      </c>
      <c r="H14" s="14">
        <v>2420</v>
      </c>
      <c r="I14" s="24">
        <v>42198.364583333336</v>
      </c>
    </row>
    <row r="15" spans="1:9" x14ac:dyDescent="0.2">
      <c r="A15" s="4" t="s">
        <v>2161</v>
      </c>
      <c r="B15" s="4" t="s">
        <v>572</v>
      </c>
      <c r="C15" s="10">
        <v>2420</v>
      </c>
      <c r="D15" s="10">
        <v>2420</v>
      </c>
      <c r="E15" s="8">
        <f t="shared" si="0"/>
        <v>2420</v>
      </c>
      <c r="F15" s="1" t="s">
        <v>583</v>
      </c>
      <c r="G15" s="25" t="s">
        <v>1098</v>
      </c>
      <c r="H15" s="14">
        <v>2420</v>
      </c>
      <c r="I15" s="24">
        <v>42198.338888888888</v>
      </c>
    </row>
    <row r="16" spans="1:9" x14ac:dyDescent="0.2">
      <c r="A16" s="4" t="s">
        <v>2162</v>
      </c>
      <c r="B16" s="4" t="s">
        <v>574</v>
      </c>
      <c r="C16" s="10">
        <v>1046</v>
      </c>
      <c r="D16" s="10">
        <v>1046</v>
      </c>
      <c r="E16" s="8">
        <f t="shared" si="0"/>
        <v>1046</v>
      </c>
      <c r="F16" s="1" t="s">
        <v>583</v>
      </c>
      <c r="G16" s="25" t="s">
        <v>1686</v>
      </c>
      <c r="H16" s="14">
        <v>1046</v>
      </c>
      <c r="I16" s="24">
        <v>42198.402777777781</v>
      </c>
    </row>
    <row r="17" spans="1:9" x14ac:dyDescent="0.2">
      <c r="A17" s="4" t="s">
        <v>2163</v>
      </c>
      <c r="B17" s="4" t="s">
        <v>588</v>
      </c>
      <c r="C17" s="10">
        <v>272</v>
      </c>
      <c r="D17" s="10">
        <v>276</v>
      </c>
      <c r="E17" s="8">
        <f t="shared" si="0"/>
        <v>273.99270063269933</v>
      </c>
      <c r="F17" s="1" t="s">
        <v>583</v>
      </c>
      <c r="G17" s="25" t="s">
        <v>1442</v>
      </c>
      <c r="H17" s="14">
        <v>273.99270063269921</v>
      </c>
      <c r="I17" s="24">
        <v>42198.413194444445</v>
      </c>
    </row>
    <row r="18" spans="1:9" x14ac:dyDescent="0.2">
      <c r="A18" s="4" t="s">
        <v>2164</v>
      </c>
      <c r="B18" s="4" t="s">
        <v>589</v>
      </c>
      <c r="C18" s="10">
        <v>91</v>
      </c>
      <c r="D18" s="10">
        <v>99</v>
      </c>
      <c r="E18" s="8">
        <f t="shared" si="0"/>
        <v>94.915752117338243</v>
      </c>
      <c r="F18" s="1" t="s">
        <v>583</v>
      </c>
      <c r="G18" s="25" t="s">
        <v>629</v>
      </c>
      <c r="H18" s="14">
        <v>94.915752117338272</v>
      </c>
      <c r="I18" s="24">
        <v>42198.420138888891</v>
      </c>
    </row>
    <row r="19" spans="1:9" x14ac:dyDescent="0.2">
      <c r="A19" s="4" t="s">
        <v>2165</v>
      </c>
      <c r="B19" s="4" t="s">
        <v>590</v>
      </c>
      <c r="C19" s="10">
        <v>1553</v>
      </c>
      <c r="D19" s="10">
        <v>1733</v>
      </c>
      <c r="E19" s="8">
        <f t="shared" si="0"/>
        <v>1640.5331450476701</v>
      </c>
      <c r="F19" s="1" t="s">
        <v>583</v>
      </c>
      <c r="G19" s="25" t="s">
        <v>698</v>
      </c>
      <c r="H19" s="14">
        <v>1640.5331450476706</v>
      </c>
      <c r="I19" s="24">
        <v>42198.427083333336</v>
      </c>
    </row>
    <row r="20" spans="1:9" x14ac:dyDescent="0.2">
      <c r="A20" s="4" t="s">
        <v>2166</v>
      </c>
      <c r="B20" s="4" t="s">
        <v>591</v>
      </c>
      <c r="C20" s="10">
        <v>214</v>
      </c>
      <c r="D20" s="10">
        <v>150</v>
      </c>
      <c r="E20" s="8">
        <f t="shared" si="0"/>
        <v>179.16472867168918</v>
      </c>
      <c r="F20" s="1" t="s">
        <v>583</v>
      </c>
      <c r="G20" s="25" t="s">
        <v>699</v>
      </c>
      <c r="H20" s="14">
        <v>179.1647286716892</v>
      </c>
      <c r="I20" s="24">
        <v>42198.434027777781</v>
      </c>
    </row>
    <row r="21" spans="1:9" x14ac:dyDescent="0.2">
      <c r="A21" s="4" t="s">
        <v>2167</v>
      </c>
      <c r="B21" s="4" t="s">
        <v>575</v>
      </c>
      <c r="C21" s="10">
        <v>102</v>
      </c>
      <c r="D21" s="10">
        <v>135</v>
      </c>
      <c r="E21" s="8">
        <f t="shared" si="0"/>
        <v>117.34564329364768</v>
      </c>
      <c r="F21" s="1" t="s">
        <v>583</v>
      </c>
      <c r="G21" s="25" t="s">
        <v>635</v>
      </c>
      <c r="H21" s="14">
        <v>117.34564329364767</v>
      </c>
      <c r="I21" s="24">
        <v>42198.444444444445</v>
      </c>
    </row>
    <row r="22" spans="1:9" x14ac:dyDescent="0.2">
      <c r="A22" s="4" t="s">
        <v>2168</v>
      </c>
      <c r="B22" s="4" t="s">
        <v>576</v>
      </c>
      <c r="C22" s="10">
        <v>210</v>
      </c>
      <c r="D22" s="10">
        <v>326</v>
      </c>
      <c r="E22" s="8">
        <f t="shared" si="0"/>
        <v>261.64861933516869</v>
      </c>
      <c r="F22" s="1" t="s">
        <v>583</v>
      </c>
      <c r="G22" s="25" t="s">
        <v>632</v>
      </c>
      <c r="H22" s="14">
        <v>261.64861933516863</v>
      </c>
      <c r="I22" s="24">
        <v>42198.440972222219</v>
      </c>
    </row>
    <row r="23" spans="1:9" x14ac:dyDescent="0.2">
      <c r="A23" s="4" t="s">
        <v>2169</v>
      </c>
      <c r="B23" s="4" t="s">
        <v>577</v>
      </c>
      <c r="C23" s="10">
        <v>91</v>
      </c>
      <c r="D23" s="10">
        <v>133</v>
      </c>
      <c r="E23" s="8">
        <f t="shared" si="0"/>
        <v>110.01363551851198</v>
      </c>
      <c r="F23" s="1" t="s">
        <v>583</v>
      </c>
      <c r="G23" s="25" t="s">
        <v>631</v>
      </c>
      <c r="H23" s="14">
        <v>110.01363551851196</v>
      </c>
      <c r="I23" s="24">
        <v>42198.4375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12" priority="1" stopIfTrue="1" operator="between">
      <formula>235</formula>
      <formula>1000</formula>
    </cfRule>
    <cfRule type="cellIs" dxfId="211" priority="2" stopIfTrue="1" operator="greaterThan">
      <formula>999</formula>
    </cfRule>
    <cfRule type="cellIs" dxfId="210" priority="3" stopIfTrue="1" operator="lessThan">
      <formula>235</formula>
    </cfRule>
  </conditionalFormatting>
  <pageMargins left="0.75" right="0.75" top="1" bottom="1" header="0.5" footer="0.5"/>
  <pageSetup scale="74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2170</v>
      </c>
      <c r="B2" s="4" t="s">
        <v>540</v>
      </c>
      <c r="C2" s="10">
        <v>83</v>
      </c>
      <c r="D2" s="10">
        <v>28</v>
      </c>
      <c r="E2" s="8">
        <f>GEOMEAN(C2:D2)</f>
        <v>48.207883172775801</v>
      </c>
      <c r="F2" s="1" t="s">
        <v>583</v>
      </c>
      <c r="G2" s="25" t="s">
        <v>1717</v>
      </c>
      <c r="H2" s="14">
        <v>48</v>
      </c>
      <c r="I2" s="24">
        <v>42199.315972222219</v>
      </c>
    </row>
    <row r="3" spans="1:9" x14ac:dyDescent="0.2">
      <c r="A3" s="4" t="s">
        <v>2171</v>
      </c>
      <c r="B3" s="4" t="s">
        <v>541</v>
      </c>
      <c r="C3" s="10">
        <v>51</v>
      </c>
      <c r="D3" s="10">
        <v>31</v>
      </c>
      <c r="E3" s="8">
        <f t="shared" ref="E3:E23" si="0">GEOMEAN(C3:D3)</f>
        <v>39.761790704142086</v>
      </c>
      <c r="F3" s="1" t="s">
        <v>583</v>
      </c>
      <c r="G3" s="25" t="s">
        <v>2099</v>
      </c>
      <c r="H3" s="14">
        <v>40</v>
      </c>
      <c r="I3" s="24">
        <v>42199.292361111111</v>
      </c>
    </row>
    <row r="4" spans="1:9" x14ac:dyDescent="0.2">
      <c r="A4" s="4" t="s">
        <v>2172</v>
      </c>
      <c r="B4" s="4" t="s">
        <v>542</v>
      </c>
      <c r="C4" s="10">
        <v>131</v>
      </c>
      <c r="D4" s="10">
        <v>91</v>
      </c>
      <c r="E4" s="8">
        <f t="shared" si="0"/>
        <v>109.1833320612629</v>
      </c>
      <c r="F4" s="1" t="s">
        <v>583</v>
      </c>
      <c r="G4" s="25" t="s">
        <v>1219</v>
      </c>
      <c r="H4" s="14">
        <v>109</v>
      </c>
      <c r="I4" s="24">
        <v>42199.333333333336</v>
      </c>
    </row>
    <row r="5" spans="1:9" x14ac:dyDescent="0.2">
      <c r="A5" s="4" t="s">
        <v>2173</v>
      </c>
      <c r="B5" s="4" t="s">
        <v>543</v>
      </c>
      <c r="C5" s="10">
        <v>46</v>
      </c>
      <c r="D5" s="10">
        <v>34</v>
      </c>
      <c r="E5" s="8">
        <f t="shared" si="0"/>
        <v>39.547439866570379</v>
      </c>
      <c r="F5" s="1" t="s">
        <v>583</v>
      </c>
      <c r="G5" s="25" t="s">
        <v>1654</v>
      </c>
      <c r="H5" s="14">
        <v>40</v>
      </c>
      <c r="I5" s="24">
        <v>42199.270833333336</v>
      </c>
    </row>
    <row r="6" spans="1:9" x14ac:dyDescent="0.2">
      <c r="A6" s="4" t="s">
        <v>2174</v>
      </c>
      <c r="B6" s="4" t="s">
        <v>544</v>
      </c>
      <c r="C6" s="10">
        <v>6</v>
      </c>
      <c r="D6" s="10">
        <v>17</v>
      </c>
      <c r="E6" s="8">
        <f t="shared" si="0"/>
        <v>10.099504938362077</v>
      </c>
      <c r="F6" s="1" t="s">
        <v>583</v>
      </c>
      <c r="G6" s="25" t="s">
        <v>2175</v>
      </c>
      <c r="H6" s="14">
        <v>10</v>
      </c>
      <c r="I6" s="24">
        <v>42199.411805555559</v>
      </c>
    </row>
    <row r="7" spans="1:9" x14ac:dyDescent="0.2">
      <c r="A7" s="4" t="s">
        <v>2176</v>
      </c>
      <c r="B7" s="4" t="s">
        <v>586</v>
      </c>
      <c r="C7" s="10">
        <v>48</v>
      </c>
      <c r="D7" s="10">
        <v>33</v>
      </c>
      <c r="E7" s="8">
        <f t="shared" si="0"/>
        <v>39.799497484264798</v>
      </c>
      <c r="F7" s="1" t="s">
        <v>583</v>
      </c>
      <c r="G7" s="25" t="s">
        <v>698</v>
      </c>
      <c r="H7" s="14">
        <v>40</v>
      </c>
      <c r="I7" s="24">
        <v>42199.427083333336</v>
      </c>
    </row>
    <row r="8" spans="1:9" x14ac:dyDescent="0.2">
      <c r="A8" s="4" t="s">
        <v>2177</v>
      </c>
      <c r="B8" s="4" t="s">
        <v>568</v>
      </c>
      <c r="C8" s="10">
        <v>4</v>
      </c>
      <c r="D8" s="10">
        <v>10</v>
      </c>
      <c r="E8" s="8">
        <f t="shared" si="0"/>
        <v>6.324555320336759</v>
      </c>
      <c r="F8" s="1" t="s">
        <v>583</v>
      </c>
      <c r="G8" s="25" t="s">
        <v>2178</v>
      </c>
      <c r="H8" s="14">
        <v>6</v>
      </c>
      <c r="I8" s="24">
        <v>42199.375</v>
      </c>
    </row>
    <row r="9" spans="1:9" x14ac:dyDescent="0.2">
      <c r="A9" s="4" t="s">
        <v>2179</v>
      </c>
      <c r="B9" s="4" t="s">
        <v>569</v>
      </c>
      <c r="C9" s="10">
        <v>10</v>
      </c>
      <c r="D9" s="10">
        <v>3</v>
      </c>
      <c r="E9" s="8">
        <f t="shared" si="0"/>
        <v>5.4772255750516612</v>
      </c>
      <c r="F9" s="1" t="s">
        <v>583</v>
      </c>
      <c r="G9" s="25" t="s">
        <v>1141</v>
      </c>
      <c r="H9" s="14">
        <v>5</v>
      </c>
      <c r="I9" s="24">
        <v>42199.393055555556</v>
      </c>
    </row>
    <row r="10" spans="1:9" x14ac:dyDescent="0.2">
      <c r="A10" s="4" t="s">
        <v>2180</v>
      </c>
      <c r="B10" s="13" t="s">
        <v>570</v>
      </c>
      <c r="C10" s="10">
        <v>4</v>
      </c>
      <c r="D10" s="10">
        <v>16</v>
      </c>
      <c r="E10" s="8">
        <f t="shared" si="0"/>
        <v>8</v>
      </c>
      <c r="F10" s="1" t="s">
        <v>583</v>
      </c>
      <c r="G10" s="25" t="s">
        <v>1002</v>
      </c>
      <c r="H10" s="14">
        <v>8</v>
      </c>
      <c r="I10" s="24">
        <v>42199.413888888892</v>
      </c>
    </row>
    <row r="11" spans="1:9" x14ac:dyDescent="0.2">
      <c r="A11" s="4" t="s">
        <v>2181</v>
      </c>
      <c r="B11" s="22" t="s">
        <v>587</v>
      </c>
      <c r="C11" s="10">
        <v>11</v>
      </c>
      <c r="D11" s="10">
        <v>1</v>
      </c>
      <c r="E11" s="8">
        <f t="shared" si="0"/>
        <v>3.3166247903553998</v>
      </c>
      <c r="F11" s="1" t="s">
        <v>583</v>
      </c>
      <c r="G11" s="25" t="s">
        <v>1881</v>
      </c>
      <c r="H11" s="14">
        <v>3</v>
      </c>
      <c r="I11" s="24">
        <v>42199.427777777775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2182</v>
      </c>
      <c r="B13" s="4" t="s">
        <v>571</v>
      </c>
      <c r="C13" s="10">
        <v>19</v>
      </c>
      <c r="D13" s="10">
        <v>19</v>
      </c>
      <c r="E13" s="8">
        <f t="shared" si="0"/>
        <v>19</v>
      </c>
      <c r="F13" s="1" t="s">
        <v>583</v>
      </c>
      <c r="G13" s="25" t="s">
        <v>1195</v>
      </c>
      <c r="H13" s="14">
        <v>19</v>
      </c>
      <c r="I13" s="24">
        <v>42199.438888888886</v>
      </c>
    </row>
    <row r="14" spans="1:9" x14ac:dyDescent="0.2">
      <c r="A14" s="4" t="s">
        <v>2183</v>
      </c>
      <c r="B14" s="4" t="s">
        <v>539</v>
      </c>
      <c r="C14" s="10">
        <v>178</v>
      </c>
      <c r="D14" s="10">
        <v>27</v>
      </c>
      <c r="E14" s="8">
        <f t="shared" si="0"/>
        <v>69.325320049748058</v>
      </c>
      <c r="F14" s="1" t="s">
        <v>583</v>
      </c>
      <c r="G14" s="25" t="s">
        <v>1447</v>
      </c>
      <c r="H14" s="14">
        <v>69</v>
      </c>
      <c r="I14" s="24">
        <v>42199.32916666667</v>
      </c>
    </row>
    <row r="15" spans="1:9" x14ac:dyDescent="0.2">
      <c r="A15" s="4" t="s">
        <v>2184</v>
      </c>
      <c r="B15" s="4" t="s">
        <v>572</v>
      </c>
      <c r="C15" s="10">
        <v>687</v>
      </c>
      <c r="D15" s="10">
        <v>687</v>
      </c>
      <c r="E15" s="8">
        <f t="shared" si="0"/>
        <v>687</v>
      </c>
      <c r="F15" s="1" t="s">
        <v>583</v>
      </c>
      <c r="G15" s="25" t="s">
        <v>1196</v>
      </c>
      <c r="H15" s="14">
        <v>687</v>
      </c>
      <c r="I15" s="24">
        <v>42199.316666666666</v>
      </c>
    </row>
    <row r="16" spans="1:9" x14ac:dyDescent="0.2">
      <c r="A16" s="4" t="s">
        <v>2185</v>
      </c>
      <c r="B16" s="4" t="s">
        <v>574</v>
      </c>
      <c r="C16" s="10">
        <v>261</v>
      </c>
      <c r="D16" s="10">
        <v>186</v>
      </c>
      <c r="E16" s="8">
        <f t="shared" si="0"/>
        <v>220.33156832374246</v>
      </c>
      <c r="F16" s="1" t="s">
        <v>583</v>
      </c>
      <c r="G16" s="25" t="s">
        <v>1716</v>
      </c>
      <c r="H16" s="14">
        <v>220</v>
      </c>
      <c r="I16" s="24">
        <v>42199.347222222219</v>
      </c>
    </row>
    <row r="17" spans="1:9" x14ac:dyDescent="0.2">
      <c r="A17" s="4" t="s">
        <v>2186</v>
      </c>
      <c r="B17" s="4" t="s">
        <v>588</v>
      </c>
      <c r="C17" s="10">
        <v>69</v>
      </c>
      <c r="D17" s="10">
        <v>56</v>
      </c>
      <c r="E17" s="8">
        <f t="shared" si="0"/>
        <v>62.161081071680215</v>
      </c>
      <c r="F17" s="1" t="s">
        <v>583</v>
      </c>
      <c r="G17" s="25" t="s">
        <v>1683</v>
      </c>
      <c r="H17" s="14">
        <v>62</v>
      </c>
      <c r="I17" s="24">
        <v>42199.361111111109</v>
      </c>
    </row>
    <row r="18" spans="1:9" x14ac:dyDescent="0.2">
      <c r="A18" s="4" t="s">
        <v>2187</v>
      </c>
      <c r="B18" s="4" t="s">
        <v>589</v>
      </c>
      <c r="C18" s="10">
        <v>2</v>
      </c>
      <c r="D18" s="10">
        <v>1</v>
      </c>
      <c r="E18" s="8">
        <f t="shared" si="0"/>
        <v>1.4142135623730949</v>
      </c>
      <c r="F18" s="1" t="s">
        <v>583</v>
      </c>
      <c r="G18" s="25" t="s">
        <v>1613</v>
      </c>
      <c r="H18" s="14">
        <v>1</v>
      </c>
      <c r="I18" s="24">
        <v>42199.371527777781</v>
      </c>
    </row>
    <row r="19" spans="1:9" x14ac:dyDescent="0.2">
      <c r="A19" s="4" t="s">
        <v>2190</v>
      </c>
      <c r="B19" s="4" t="s">
        <v>590</v>
      </c>
      <c r="C19" s="10">
        <v>5</v>
      </c>
      <c r="D19" s="10">
        <v>4</v>
      </c>
      <c r="E19" s="8">
        <f t="shared" si="0"/>
        <v>4.4721359549995796</v>
      </c>
      <c r="F19" s="1" t="s">
        <v>583</v>
      </c>
      <c r="G19" s="25" t="s">
        <v>1614</v>
      </c>
      <c r="H19" s="14">
        <v>4</v>
      </c>
      <c r="I19" s="24">
        <v>42199.378472222219</v>
      </c>
    </row>
    <row r="20" spans="1:9" x14ac:dyDescent="0.2">
      <c r="A20" s="4" t="s">
        <v>2191</v>
      </c>
      <c r="B20" s="4" t="s">
        <v>591</v>
      </c>
      <c r="C20" s="10">
        <v>18</v>
      </c>
      <c r="D20" s="10">
        <v>11</v>
      </c>
      <c r="E20" s="8">
        <f t="shared" si="0"/>
        <v>14.07124727947029</v>
      </c>
      <c r="F20" s="1" t="s">
        <v>583</v>
      </c>
      <c r="G20" s="25" t="s">
        <v>1616</v>
      </c>
      <c r="H20" s="14">
        <v>14</v>
      </c>
      <c r="I20" s="24">
        <v>42199.385416666664</v>
      </c>
    </row>
    <row r="21" spans="1:9" x14ac:dyDescent="0.2">
      <c r="A21" s="4" t="s">
        <v>2192</v>
      </c>
      <c r="B21" s="4" t="s">
        <v>575</v>
      </c>
      <c r="C21" s="10">
        <v>2</v>
      </c>
      <c r="D21" s="10">
        <v>1</v>
      </c>
      <c r="E21" s="8">
        <f t="shared" si="0"/>
        <v>1.4142135623730949</v>
      </c>
      <c r="F21" s="1" t="s">
        <v>583</v>
      </c>
      <c r="G21" s="25" t="s">
        <v>626</v>
      </c>
      <c r="H21" s="14">
        <v>1</v>
      </c>
      <c r="I21" s="24">
        <v>42199.395833333336</v>
      </c>
    </row>
    <row r="22" spans="1:9" x14ac:dyDescent="0.2">
      <c r="A22" s="4" t="s">
        <v>2193</v>
      </c>
      <c r="B22" s="4" t="s">
        <v>576</v>
      </c>
      <c r="C22" s="10">
        <v>2</v>
      </c>
      <c r="D22" s="10">
        <v>1</v>
      </c>
      <c r="E22" s="8">
        <f t="shared" si="0"/>
        <v>1.4142135623730949</v>
      </c>
      <c r="F22" s="1" t="s">
        <v>583</v>
      </c>
      <c r="G22" s="25" t="s">
        <v>1617</v>
      </c>
      <c r="H22" s="14">
        <v>1</v>
      </c>
      <c r="I22" s="24">
        <v>42199.392361111109</v>
      </c>
    </row>
    <row r="23" spans="1:9" x14ac:dyDescent="0.2">
      <c r="A23" s="4" t="s">
        <v>2194</v>
      </c>
      <c r="B23" s="4" t="s">
        <v>577</v>
      </c>
      <c r="C23" s="10">
        <v>2</v>
      </c>
      <c r="D23" s="10">
        <v>3</v>
      </c>
      <c r="E23" s="8">
        <f t="shared" si="0"/>
        <v>2.4494897427831779</v>
      </c>
      <c r="F23" s="1" t="s">
        <v>583</v>
      </c>
      <c r="G23" s="25" t="s">
        <v>1618</v>
      </c>
      <c r="H23" s="14">
        <v>2</v>
      </c>
      <c r="I23" s="24">
        <v>42199.388888888891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09" priority="1" stopIfTrue="1" operator="between">
      <formula>235</formula>
      <formula>1000</formula>
    </cfRule>
    <cfRule type="cellIs" dxfId="208" priority="2" stopIfTrue="1" operator="greaterThan">
      <formula>999</formula>
    </cfRule>
    <cfRule type="cellIs" dxfId="20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3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2195</v>
      </c>
      <c r="B2" s="4" t="s">
        <v>540</v>
      </c>
      <c r="C2" s="10">
        <v>365</v>
      </c>
      <c r="D2" s="10">
        <v>365</v>
      </c>
      <c r="E2" s="8">
        <f>GEOMEAN(C2:D2)</f>
        <v>365</v>
      </c>
      <c r="F2" s="1" t="s">
        <v>583</v>
      </c>
      <c r="G2" s="25" t="s">
        <v>1948</v>
      </c>
      <c r="H2" s="14">
        <v>365</v>
      </c>
      <c r="I2" s="24">
        <v>42200.30972222222</v>
      </c>
    </row>
    <row r="3" spans="1:9" x14ac:dyDescent="0.2">
      <c r="A3" s="4" t="s">
        <v>2196</v>
      </c>
      <c r="B3" s="4" t="s">
        <v>541</v>
      </c>
      <c r="C3" s="10">
        <v>411</v>
      </c>
      <c r="D3" s="10">
        <v>326</v>
      </c>
      <c r="E3" s="8">
        <f t="shared" ref="E3:E23" si="0">GEOMEAN(C3:D3)</f>
        <v>366.04098131220223</v>
      </c>
      <c r="F3" s="1" t="s">
        <v>583</v>
      </c>
      <c r="G3" s="25" t="s">
        <v>1642</v>
      </c>
      <c r="H3" s="14">
        <v>366</v>
      </c>
      <c r="I3" s="24">
        <v>42200.291666666664</v>
      </c>
    </row>
    <row r="4" spans="1:9" x14ac:dyDescent="0.2">
      <c r="A4" s="4" t="s">
        <v>2197</v>
      </c>
      <c r="B4" s="4" t="s">
        <v>542</v>
      </c>
      <c r="C4" s="10">
        <v>86</v>
      </c>
      <c r="D4" s="10">
        <v>144</v>
      </c>
      <c r="E4" s="8">
        <f t="shared" si="0"/>
        <v>111.28342194594845</v>
      </c>
      <c r="F4" s="1" t="s">
        <v>583</v>
      </c>
      <c r="G4" s="25" t="s">
        <v>2053</v>
      </c>
      <c r="H4" s="14">
        <v>111</v>
      </c>
      <c r="I4" s="24">
        <v>42200.328472222223</v>
      </c>
    </row>
    <row r="5" spans="1:9" x14ac:dyDescent="0.2">
      <c r="A5" s="4" t="s">
        <v>2198</v>
      </c>
      <c r="B5" s="4" t="s">
        <v>543</v>
      </c>
      <c r="C5" s="10">
        <v>96</v>
      </c>
      <c r="D5" s="10">
        <v>82</v>
      </c>
      <c r="E5" s="8">
        <f t="shared" si="0"/>
        <v>88.724292051275341</v>
      </c>
      <c r="F5" s="1" t="s">
        <v>583</v>
      </c>
      <c r="G5" s="25" t="s">
        <v>1783</v>
      </c>
      <c r="H5" s="14">
        <v>89</v>
      </c>
      <c r="I5" s="24">
        <v>42200.272916666669</v>
      </c>
    </row>
    <row r="6" spans="1:9" x14ac:dyDescent="0.2">
      <c r="A6" s="4" t="s">
        <v>2199</v>
      </c>
      <c r="B6" s="4" t="s">
        <v>544</v>
      </c>
      <c r="C6" s="10">
        <v>88</v>
      </c>
      <c r="D6" s="10">
        <v>84</v>
      </c>
      <c r="E6" s="8">
        <f t="shared" si="0"/>
        <v>85.976741040818709</v>
      </c>
      <c r="F6" s="1" t="s">
        <v>583</v>
      </c>
      <c r="G6" s="25" t="s">
        <v>1714</v>
      </c>
      <c r="H6" s="14">
        <v>86</v>
      </c>
      <c r="I6" s="24">
        <v>42200.411111111112</v>
      </c>
    </row>
    <row r="7" spans="1:9" x14ac:dyDescent="0.2">
      <c r="A7" s="4" t="s">
        <v>2200</v>
      </c>
      <c r="B7" s="4" t="s">
        <v>586</v>
      </c>
      <c r="C7" s="10">
        <v>34</v>
      </c>
      <c r="D7" s="10">
        <v>45</v>
      </c>
      <c r="E7" s="8">
        <f t="shared" si="0"/>
        <v>39.11521443121589</v>
      </c>
      <c r="F7" s="1" t="s">
        <v>583</v>
      </c>
      <c r="G7" s="25" t="s">
        <v>2201</v>
      </c>
      <c r="H7" s="14">
        <v>39</v>
      </c>
      <c r="I7" s="24">
        <v>42200.428472222222</v>
      </c>
    </row>
    <row r="8" spans="1:9" x14ac:dyDescent="0.2">
      <c r="A8" s="4" t="s">
        <v>2226</v>
      </c>
      <c r="B8" s="4" t="s">
        <v>568</v>
      </c>
      <c r="C8" s="10">
        <v>137</v>
      </c>
      <c r="D8" s="10">
        <v>228</v>
      </c>
      <c r="E8" s="8">
        <f t="shared" si="0"/>
        <v>176.737092880923</v>
      </c>
      <c r="F8" s="1" t="s">
        <v>583</v>
      </c>
      <c r="G8" s="25" t="s">
        <v>1535</v>
      </c>
      <c r="H8" s="14">
        <v>177</v>
      </c>
      <c r="I8" s="24">
        <v>42200.37777777778</v>
      </c>
    </row>
    <row r="9" spans="1:9" x14ac:dyDescent="0.2">
      <c r="A9" s="4" t="s">
        <v>2227</v>
      </c>
      <c r="B9" s="4" t="s">
        <v>569</v>
      </c>
      <c r="C9" s="10">
        <v>96</v>
      </c>
      <c r="D9" s="10">
        <v>91</v>
      </c>
      <c r="E9" s="8">
        <f t="shared" si="0"/>
        <v>93.466571564383372</v>
      </c>
      <c r="F9" s="1" t="s">
        <v>583</v>
      </c>
      <c r="G9" s="25" t="s">
        <v>1141</v>
      </c>
      <c r="H9" s="14">
        <v>93</v>
      </c>
      <c r="I9" s="24">
        <v>42200.393055555556</v>
      </c>
    </row>
    <row r="10" spans="1:9" x14ac:dyDescent="0.2">
      <c r="A10" s="4" t="s">
        <v>2228</v>
      </c>
      <c r="B10" s="13" t="s">
        <v>570</v>
      </c>
      <c r="C10" s="10">
        <v>24</v>
      </c>
      <c r="D10" s="10">
        <v>27</v>
      </c>
      <c r="E10" s="8">
        <f t="shared" si="0"/>
        <v>25.45584412271571</v>
      </c>
      <c r="F10" s="1" t="s">
        <v>583</v>
      </c>
      <c r="G10" s="25" t="s">
        <v>2229</v>
      </c>
      <c r="H10" s="14">
        <v>25</v>
      </c>
      <c r="I10" s="24">
        <v>42200.415277777778</v>
      </c>
    </row>
    <row r="11" spans="1:9" x14ac:dyDescent="0.2">
      <c r="A11" s="4" t="s">
        <v>2230</v>
      </c>
      <c r="B11" s="22" t="s">
        <v>587</v>
      </c>
      <c r="C11" s="10">
        <v>23</v>
      </c>
      <c r="D11" s="10">
        <v>21</v>
      </c>
      <c r="E11" s="8">
        <f t="shared" si="0"/>
        <v>21.977260975835911</v>
      </c>
      <c r="F11" s="1" t="s">
        <v>583</v>
      </c>
      <c r="G11" s="25" t="s">
        <v>1946</v>
      </c>
      <c r="H11" s="14">
        <v>22</v>
      </c>
      <c r="I11" s="24">
        <v>42200.426388888889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2231</v>
      </c>
      <c r="B13" s="4" t="s">
        <v>571</v>
      </c>
      <c r="C13" s="10">
        <v>55</v>
      </c>
      <c r="D13" s="10">
        <v>48</v>
      </c>
      <c r="E13" s="8">
        <f t="shared" si="0"/>
        <v>51.380930314660517</v>
      </c>
      <c r="F13" s="1" t="s">
        <v>583</v>
      </c>
      <c r="G13" s="25" t="s">
        <v>1003</v>
      </c>
      <c r="H13" s="14">
        <v>51</v>
      </c>
      <c r="I13" s="24">
        <v>42200.4375</v>
      </c>
    </row>
    <row r="14" spans="1:9" x14ac:dyDescent="0.2">
      <c r="A14" s="4" t="s">
        <v>2232</v>
      </c>
      <c r="B14" s="4" t="s">
        <v>539</v>
      </c>
      <c r="C14" s="10">
        <v>435</v>
      </c>
      <c r="D14" s="10">
        <v>326</v>
      </c>
      <c r="E14" s="8">
        <f t="shared" si="0"/>
        <v>376.57668541745915</v>
      </c>
      <c r="F14" s="1" t="s">
        <v>583</v>
      </c>
      <c r="G14" s="25" t="s">
        <v>2009</v>
      </c>
      <c r="H14" s="14">
        <v>377</v>
      </c>
      <c r="I14" s="24">
        <v>42200.330555555556</v>
      </c>
    </row>
    <row r="15" spans="1:9" x14ac:dyDescent="0.2">
      <c r="A15" s="4" t="s">
        <v>2233</v>
      </c>
      <c r="B15" s="4" t="s">
        <v>572</v>
      </c>
      <c r="C15" s="10">
        <v>770</v>
      </c>
      <c r="D15" s="10">
        <v>2420</v>
      </c>
      <c r="E15" s="8">
        <f t="shared" si="0"/>
        <v>1365.0641010589941</v>
      </c>
      <c r="F15" s="1" t="s">
        <v>583</v>
      </c>
      <c r="G15" s="25" t="s">
        <v>1937</v>
      </c>
      <c r="H15" s="14">
        <v>1365</v>
      </c>
      <c r="I15" s="24">
        <v>42200.318055555559</v>
      </c>
    </row>
    <row r="16" spans="1:9" x14ac:dyDescent="0.2">
      <c r="A16" s="4" t="s">
        <v>2234</v>
      </c>
      <c r="B16" s="4" t="s">
        <v>574</v>
      </c>
      <c r="C16" s="10">
        <v>199</v>
      </c>
      <c r="D16" s="10">
        <v>411</v>
      </c>
      <c r="E16" s="8">
        <f t="shared" si="0"/>
        <v>285.98776197592792</v>
      </c>
      <c r="F16" s="1" t="s">
        <v>583</v>
      </c>
      <c r="G16" s="25" t="s">
        <v>1716</v>
      </c>
      <c r="H16" s="14">
        <v>286</v>
      </c>
      <c r="I16" s="24">
        <v>42200.347453703704</v>
      </c>
    </row>
    <row r="17" spans="1:9" x14ac:dyDescent="0.2">
      <c r="A17" s="4" t="s">
        <v>2235</v>
      </c>
      <c r="B17" s="4" t="s">
        <v>588</v>
      </c>
      <c r="C17" s="10">
        <v>365</v>
      </c>
      <c r="D17" s="10">
        <v>308</v>
      </c>
      <c r="E17" s="8">
        <f t="shared" si="0"/>
        <v>335.29091845738975</v>
      </c>
      <c r="F17" s="1" t="s">
        <v>583</v>
      </c>
      <c r="G17" s="25" t="s">
        <v>1719</v>
      </c>
      <c r="H17" s="14">
        <v>335</v>
      </c>
      <c r="I17" s="24">
        <v>42200.357638888891</v>
      </c>
    </row>
    <row r="18" spans="1:9" x14ac:dyDescent="0.2">
      <c r="A18" s="4" t="s">
        <v>2236</v>
      </c>
      <c r="B18" s="4" t="s">
        <v>589</v>
      </c>
      <c r="C18" s="10">
        <v>517</v>
      </c>
      <c r="D18" s="10">
        <v>308</v>
      </c>
      <c r="E18" s="8">
        <f t="shared" si="0"/>
        <v>399.04385723877522</v>
      </c>
      <c r="F18" s="1" t="s">
        <v>583</v>
      </c>
      <c r="G18" s="25" t="s">
        <v>1684</v>
      </c>
      <c r="H18" s="14">
        <v>399</v>
      </c>
      <c r="I18" s="24">
        <v>42200.368055555555</v>
      </c>
    </row>
    <row r="19" spans="1:9" x14ac:dyDescent="0.2">
      <c r="A19" s="4" t="s">
        <v>2237</v>
      </c>
      <c r="B19" s="4" t="s">
        <v>590</v>
      </c>
      <c r="C19" s="10">
        <v>214</v>
      </c>
      <c r="D19" s="10">
        <v>225</v>
      </c>
      <c r="E19" s="8">
        <f t="shared" si="0"/>
        <v>219.4310825749169</v>
      </c>
      <c r="F19" s="1" t="s">
        <v>583</v>
      </c>
      <c r="G19" s="25" t="s">
        <v>1685</v>
      </c>
      <c r="H19" s="14">
        <v>219</v>
      </c>
      <c r="I19" s="24">
        <v>42200.375</v>
      </c>
    </row>
    <row r="20" spans="1:9" x14ac:dyDescent="0.2">
      <c r="A20" s="4" t="s">
        <v>2238</v>
      </c>
      <c r="B20" s="4" t="s">
        <v>591</v>
      </c>
      <c r="C20" s="10">
        <v>326</v>
      </c>
      <c r="D20" s="10">
        <v>261</v>
      </c>
      <c r="E20" s="8">
        <f t="shared" si="0"/>
        <v>291.69504623836173</v>
      </c>
      <c r="F20" s="1" t="s">
        <v>583</v>
      </c>
      <c r="G20" s="25" t="s">
        <v>1615</v>
      </c>
      <c r="H20" s="14">
        <v>292</v>
      </c>
      <c r="I20" s="24">
        <v>42200.381944444445</v>
      </c>
    </row>
    <row r="21" spans="1:9" x14ac:dyDescent="0.2">
      <c r="A21" s="4" t="s">
        <v>2239</v>
      </c>
      <c r="B21" s="4" t="s">
        <v>575</v>
      </c>
      <c r="C21" s="10">
        <v>285</v>
      </c>
      <c r="D21" s="10">
        <v>308</v>
      </c>
      <c r="E21" s="8">
        <f t="shared" si="0"/>
        <v>296.27689751312033</v>
      </c>
      <c r="F21" s="1" t="s">
        <v>583</v>
      </c>
      <c r="G21" s="25" t="s">
        <v>1617</v>
      </c>
      <c r="H21" s="14">
        <v>296</v>
      </c>
      <c r="I21" s="24">
        <v>42200.392361111109</v>
      </c>
    </row>
    <row r="22" spans="1:9" x14ac:dyDescent="0.2">
      <c r="A22" s="4" t="s">
        <v>2240</v>
      </c>
      <c r="B22" s="4" t="s">
        <v>576</v>
      </c>
      <c r="C22" s="10">
        <v>488</v>
      </c>
      <c r="D22" s="10">
        <v>365</v>
      </c>
      <c r="E22" s="8">
        <f t="shared" si="0"/>
        <v>422.04265187300678</v>
      </c>
      <c r="F22" s="1" t="s">
        <v>583</v>
      </c>
      <c r="G22" s="25" t="s">
        <v>1618</v>
      </c>
      <c r="H22" s="14">
        <v>422</v>
      </c>
      <c r="I22" s="24">
        <v>42200.388888888891</v>
      </c>
    </row>
    <row r="23" spans="1:9" x14ac:dyDescent="0.2">
      <c r="A23" s="4" t="s">
        <v>2241</v>
      </c>
      <c r="B23" s="4" t="s">
        <v>577</v>
      </c>
      <c r="C23" s="10">
        <v>387</v>
      </c>
      <c r="D23" s="10">
        <v>194</v>
      </c>
      <c r="E23" s="8">
        <f t="shared" si="0"/>
        <v>274.00364961073058</v>
      </c>
      <c r="F23" s="1" t="s">
        <v>583</v>
      </c>
      <c r="G23" s="25" t="s">
        <v>1616</v>
      </c>
      <c r="H23" s="14">
        <v>274</v>
      </c>
      <c r="I23" s="24">
        <v>42200.385416666664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06" priority="1" stopIfTrue="1" operator="between">
      <formula>235</formula>
      <formula>1000</formula>
    </cfRule>
    <cfRule type="cellIs" dxfId="205" priority="2" stopIfTrue="1" operator="greaterThan">
      <formula>999</formula>
    </cfRule>
    <cfRule type="cellIs" dxfId="20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2242</v>
      </c>
      <c r="B2" s="4" t="s">
        <v>540</v>
      </c>
      <c r="C2" s="10">
        <v>461</v>
      </c>
      <c r="D2" s="10">
        <v>488</v>
      </c>
      <c r="E2" s="8">
        <f>GEOMEAN(C2:D2)</f>
        <v>474.30791686414005</v>
      </c>
      <c r="F2" s="1" t="s">
        <v>583</v>
      </c>
      <c r="G2" s="25" t="s">
        <v>2244</v>
      </c>
      <c r="H2" s="14">
        <v>474</v>
      </c>
      <c r="I2" s="24">
        <v>42201.306944444441</v>
      </c>
    </row>
    <row r="3" spans="1:9" x14ac:dyDescent="0.2">
      <c r="A3" s="4" t="s">
        <v>2243</v>
      </c>
      <c r="B3" s="4" t="s">
        <v>541</v>
      </c>
      <c r="C3" s="10">
        <v>435</v>
      </c>
      <c r="D3" s="10">
        <v>194</v>
      </c>
      <c r="E3" s="8">
        <f t="shared" ref="E3:E23" si="0">GEOMEAN(C3:D3)</f>
        <v>290.49956970708234</v>
      </c>
      <c r="F3" s="1" t="s">
        <v>583</v>
      </c>
      <c r="G3" s="25" t="s">
        <v>1642</v>
      </c>
      <c r="H3" s="14">
        <v>290</v>
      </c>
      <c r="I3" s="24">
        <v>42201.291666666664</v>
      </c>
    </row>
    <row r="4" spans="1:9" x14ac:dyDescent="0.2">
      <c r="A4" s="4" t="s">
        <v>2245</v>
      </c>
      <c r="B4" s="4" t="s">
        <v>542</v>
      </c>
      <c r="C4" s="10">
        <v>86</v>
      </c>
      <c r="D4" s="10">
        <v>185</v>
      </c>
      <c r="E4" s="8">
        <f t="shared" si="0"/>
        <v>126.13484847574836</v>
      </c>
      <c r="F4" s="1" t="s">
        <v>583</v>
      </c>
      <c r="G4" s="25" t="s">
        <v>1844</v>
      </c>
      <c r="H4" s="14">
        <v>126</v>
      </c>
      <c r="I4" s="24">
        <v>42201.323611111111</v>
      </c>
    </row>
    <row r="5" spans="1:9" x14ac:dyDescent="0.2">
      <c r="A5" s="4" t="s">
        <v>2246</v>
      </c>
      <c r="B5" s="4" t="s">
        <v>543</v>
      </c>
      <c r="C5" s="10">
        <v>153</v>
      </c>
      <c r="D5" s="10">
        <v>135</v>
      </c>
      <c r="E5" s="8">
        <f t="shared" si="0"/>
        <v>143.71847480404182</v>
      </c>
      <c r="F5" s="1" t="s">
        <v>583</v>
      </c>
      <c r="G5" s="25" t="s">
        <v>2102</v>
      </c>
      <c r="H5" s="14">
        <v>144</v>
      </c>
      <c r="I5" s="24">
        <v>42201.275000000001</v>
      </c>
    </row>
    <row r="6" spans="1:9" x14ac:dyDescent="0.2">
      <c r="A6" s="4" t="s">
        <v>2247</v>
      </c>
      <c r="B6" s="4" t="s">
        <v>544</v>
      </c>
      <c r="C6" s="10">
        <v>488</v>
      </c>
      <c r="D6" s="10">
        <v>145</v>
      </c>
      <c r="E6" s="8">
        <f t="shared" si="0"/>
        <v>266.00751869073173</v>
      </c>
      <c r="F6" s="1" t="s">
        <v>583</v>
      </c>
      <c r="G6" s="25" t="s">
        <v>1714</v>
      </c>
      <c r="H6" s="14">
        <v>266</v>
      </c>
      <c r="I6" s="24">
        <v>42201.411111111112</v>
      </c>
    </row>
    <row r="7" spans="1:9" x14ac:dyDescent="0.2">
      <c r="A7" s="4" t="s">
        <v>2248</v>
      </c>
      <c r="B7" s="4" t="s">
        <v>586</v>
      </c>
      <c r="C7" s="10">
        <v>12</v>
      </c>
      <c r="D7" s="10">
        <v>20</v>
      </c>
      <c r="E7" s="8">
        <f t="shared" si="0"/>
        <v>15.491933384829668</v>
      </c>
      <c r="F7" s="1" t="s">
        <v>583</v>
      </c>
      <c r="G7" s="25" t="s">
        <v>630</v>
      </c>
      <c r="H7" s="14">
        <v>15</v>
      </c>
      <c r="I7" s="24">
        <v>42201.430555555555</v>
      </c>
    </row>
    <row r="8" spans="1:9" x14ac:dyDescent="0.2">
      <c r="A8" s="4" t="s">
        <v>2249</v>
      </c>
      <c r="B8" s="4" t="s">
        <v>568</v>
      </c>
      <c r="C8" s="10">
        <v>112</v>
      </c>
      <c r="D8" s="10">
        <v>84</v>
      </c>
      <c r="E8" s="8">
        <f t="shared" si="0"/>
        <v>96.994845223857126</v>
      </c>
      <c r="F8" s="1" t="s">
        <v>583</v>
      </c>
      <c r="G8" s="25" t="s">
        <v>1444</v>
      </c>
      <c r="H8" s="14">
        <v>97</v>
      </c>
      <c r="I8" s="24">
        <v>42201.379166666666</v>
      </c>
    </row>
    <row r="9" spans="1:9" x14ac:dyDescent="0.2">
      <c r="A9" s="4" t="s">
        <v>2250</v>
      </c>
      <c r="B9" s="4" t="s">
        <v>569</v>
      </c>
      <c r="C9" s="10">
        <v>35</v>
      </c>
      <c r="D9" s="10">
        <v>25</v>
      </c>
      <c r="E9" s="8">
        <f t="shared" si="0"/>
        <v>29.58039891549808</v>
      </c>
      <c r="F9" s="1" t="s">
        <v>583</v>
      </c>
      <c r="G9" s="25" t="s">
        <v>1930</v>
      </c>
      <c r="H9" s="14">
        <v>30</v>
      </c>
      <c r="I9" s="24">
        <v>42201.394444444442</v>
      </c>
    </row>
    <row r="10" spans="1:9" x14ac:dyDescent="0.2">
      <c r="A10" s="4" t="s">
        <v>2251</v>
      </c>
      <c r="B10" s="13" t="s">
        <v>570</v>
      </c>
      <c r="C10" s="10">
        <v>8</v>
      </c>
      <c r="D10" s="10">
        <v>21</v>
      </c>
      <c r="E10" s="8">
        <f t="shared" si="0"/>
        <v>12.961481396815721</v>
      </c>
      <c r="F10" s="1" t="s">
        <v>583</v>
      </c>
      <c r="G10" s="25" t="s">
        <v>1536</v>
      </c>
      <c r="H10" s="14">
        <v>13</v>
      </c>
      <c r="I10" s="24">
        <v>42201.425000000003</v>
      </c>
    </row>
    <row r="11" spans="1:9" x14ac:dyDescent="0.2">
      <c r="A11" s="4" t="s">
        <v>2252</v>
      </c>
      <c r="B11" s="22" t="s">
        <v>587</v>
      </c>
      <c r="C11" s="10">
        <v>25</v>
      </c>
      <c r="D11" s="10">
        <v>24</v>
      </c>
      <c r="E11" s="8">
        <f t="shared" si="0"/>
        <v>24.494897427831781</v>
      </c>
      <c r="F11" s="1" t="s">
        <v>583</v>
      </c>
      <c r="G11" s="25" t="s">
        <v>1003</v>
      </c>
      <c r="H11" s="14">
        <v>24</v>
      </c>
      <c r="I11" s="24">
        <v>42201.4375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2253</v>
      </c>
      <c r="B13" s="4" t="s">
        <v>571</v>
      </c>
      <c r="C13" s="10">
        <v>12</v>
      </c>
      <c r="D13" s="10">
        <v>21</v>
      </c>
      <c r="E13" s="8">
        <f t="shared" si="0"/>
        <v>15.874507866387543</v>
      </c>
      <c r="F13" s="1" t="s">
        <v>583</v>
      </c>
      <c r="G13" s="25" t="s">
        <v>1446</v>
      </c>
      <c r="H13" s="14">
        <v>16</v>
      </c>
      <c r="I13" s="24">
        <v>42201.448611111111</v>
      </c>
    </row>
    <row r="14" spans="1:9" x14ac:dyDescent="0.2">
      <c r="A14" s="4" t="s">
        <v>2254</v>
      </c>
      <c r="B14" s="4" t="s">
        <v>539</v>
      </c>
      <c r="C14" s="10">
        <v>56</v>
      </c>
      <c r="D14" s="10">
        <v>30</v>
      </c>
      <c r="E14" s="8">
        <f t="shared" si="0"/>
        <v>40.987803063838392</v>
      </c>
      <c r="F14" s="1" t="s">
        <v>583</v>
      </c>
      <c r="G14" s="25" t="s">
        <v>693</v>
      </c>
      <c r="H14" s="14">
        <v>41</v>
      </c>
      <c r="I14" s="24">
        <v>42201.331944444442</v>
      </c>
    </row>
    <row r="15" spans="1:9" x14ac:dyDescent="0.2">
      <c r="A15" s="4" t="s">
        <v>2255</v>
      </c>
      <c r="B15" s="4" t="s">
        <v>572</v>
      </c>
      <c r="C15" s="10">
        <v>78</v>
      </c>
      <c r="D15" s="10">
        <v>172</v>
      </c>
      <c r="E15" s="8">
        <f t="shared" si="0"/>
        <v>115.82745788456207</v>
      </c>
      <c r="F15" s="1" t="s">
        <v>583</v>
      </c>
      <c r="G15" s="25" t="s">
        <v>1097</v>
      </c>
      <c r="H15" s="14">
        <v>116</v>
      </c>
      <c r="I15" s="24">
        <v>42201.320833333331</v>
      </c>
    </row>
    <row r="16" spans="1:9" x14ac:dyDescent="0.2">
      <c r="A16" s="4" t="s">
        <v>2256</v>
      </c>
      <c r="B16" s="4" t="s">
        <v>574</v>
      </c>
      <c r="C16" s="10">
        <v>71</v>
      </c>
      <c r="D16" s="10">
        <v>58</v>
      </c>
      <c r="E16" s="8">
        <f t="shared" si="0"/>
        <v>64.171644828537779</v>
      </c>
      <c r="F16" s="1" t="s">
        <v>583</v>
      </c>
      <c r="G16" s="25" t="s">
        <v>1716</v>
      </c>
      <c r="H16" s="14">
        <v>64</v>
      </c>
      <c r="I16" s="24">
        <v>42201.347222222219</v>
      </c>
    </row>
    <row r="17" spans="1:9" x14ac:dyDescent="0.2">
      <c r="A17" s="4" t="s">
        <v>2257</v>
      </c>
      <c r="B17" s="4" t="s">
        <v>588</v>
      </c>
      <c r="C17" s="10">
        <v>52</v>
      </c>
      <c r="D17" s="10">
        <v>54</v>
      </c>
      <c r="E17" s="8">
        <f t="shared" si="0"/>
        <v>52.990565197967086</v>
      </c>
      <c r="F17" s="1" t="s">
        <v>583</v>
      </c>
      <c r="G17" s="25" t="s">
        <v>1612</v>
      </c>
      <c r="H17" s="14">
        <v>53</v>
      </c>
      <c r="I17" s="24">
        <v>42201.354166666664</v>
      </c>
    </row>
    <row r="18" spans="1:9" x14ac:dyDescent="0.2">
      <c r="A18" s="4" t="s">
        <v>2258</v>
      </c>
      <c r="B18" s="4" t="s">
        <v>589</v>
      </c>
      <c r="C18" s="10">
        <v>105</v>
      </c>
      <c r="D18" s="10">
        <v>114</v>
      </c>
      <c r="E18" s="8">
        <f t="shared" si="0"/>
        <v>109.40749517286281</v>
      </c>
      <c r="F18" s="1" t="s">
        <v>583</v>
      </c>
      <c r="G18" s="25" t="s">
        <v>1613</v>
      </c>
      <c r="H18" s="14">
        <v>109</v>
      </c>
      <c r="I18" s="24">
        <v>42201.371527777781</v>
      </c>
    </row>
    <row r="19" spans="1:9" x14ac:dyDescent="0.2">
      <c r="A19" s="4" t="s">
        <v>2259</v>
      </c>
      <c r="B19" s="4" t="s">
        <v>590</v>
      </c>
      <c r="C19" s="10">
        <v>60</v>
      </c>
      <c r="D19" s="10">
        <v>67</v>
      </c>
      <c r="E19" s="8">
        <f t="shared" si="0"/>
        <v>63.403469936589438</v>
      </c>
      <c r="F19" s="1" t="s">
        <v>583</v>
      </c>
      <c r="G19" s="25" t="s">
        <v>1614</v>
      </c>
      <c r="H19" s="14">
        <v>63</v>
      </c>
      <c r="I19" s="24">
        <v>42201.378472222219</v>
      </c>
    </row>
    <row r="20" spans="1:9" x14ac:dyDescent="0.2">
      <c r="A20" s="4" t="s">
        <v>2260</v>
      </c>
      <c r="B20" s="4" t="s">
        <v>591</v>
      </c>
      <c r="C20" s="10">
        <v>74</v>
      </c>
      <c r="D20" s="10">
        <v>76</v>
      </c>
      <c r="E20" s="8">
        <f t="shared" si="0"/>
        <v>74.9933330370107</v>
      </c>
      <c r="F20" s="1" t="s">
        <v>583</v>
      </c>
      <c r="G20" s="25" t="s">
        <v>1616</v>
      </c>
      <c r="H20" s="14">
        <v>75</v>
      </c>
      <c r="I20" s="24">
        <v>42201.385416666664</v>
      </c>
    </row>
    <row r="21" spans="1:9" x14ac:dyDescent="0.2">
      <c r="A21" s="4" t="s">
        <v>2261</v>
      </c>
      <c r="B21" s="4" t="s">
        <v>575</v>
      </c>
      <c r="C21" s="10">
        <v>24</v>
      </c>
      <c r="D21" s="10">
        <v>40</v>
      </c>
      <c r="E21" s="8">
        <f t="shared" si="0"/>
        <v>30.983866769659336</v>
      </c>
      <c r="F21" s="1" t="s">
        <v>583</v>
      </c>
      <c r="G21" s="25" t="s">
        <v>626</v>
      </c>
      <c r="H21" s="14">
        <v>31</v>
      </c>
      <c r="I21" s="24">
        <v>42201.395833333336</v>
      </c>
    </row>
    <row r="22" spans="1:9" x14ac:dyDescent="0.2">
      <c r="A22" s="4" t="s">
        <v>2262</v>
      </c>
      <c r="B22" s="4" t="s">
        <v>576</v>
      </c>
      <c r="C22" s="10">
        <v>88</v>
      </c>
      <c r="D22" s="10">
        <v>75</v>
      </c>
      <c r="E22" s="8">
        <f t="shared" si="0"/>
        <v>81.240384046359608</v>
      </c>
      <c r="F22" s="1" t="s">
        <v>583</v>
      </c>
      <c r="G22" s="25" t="s">
        <v>1617</v>
      </c>
      <c r="H22" s="14">
        <v>81</v>
      </c>
      <c r="I22" s="24">
        <v>42201.392361111109</v>
      </c>
    </row>
    <row r="23" spans="1:9" x14ac:dyDescent="0.2">
      <c r="A23" s="4" t="s">
        <v>2263</v>
      </c>
      <c r="B23" s="4" t="s">
        <v>577</v>
      </c>
      <c r="C23" s="10">
        <v>46</v>
      </c>
      <c r="D23" s="10">
        <v>58</v>
      </c>
      <c r="E23" s="8">
        <f t="shared" si="0"/>
        <v>51.652686280579829</v>
      </c>
      <c r="F23" s="1" t="s">
        <v>583</v>
      </c>
      <c r="G23" s="25" t="s">
        <v>1618</v>
      </c>
      <c r="H23" s="14">
        <v>52</v>
      </c>
      <c r="I23" s="24">
        <v>42201.388888888891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03" priority="1" stopIfTrue="1" operator="between">
      <formula>235</formula>
      <formula>1000</formula>
    </cfRule>
    <cfRule type="cellIs" dxfId="202" priority="2" stopIfTrue="1" operator="greaterThan">
      <formula>999</formula>
    </cfRule>
    <cfRule type="cellIs" dxfId="20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I36"/>
  <sheetViews>
    <sheetView topLeftCell="B1" workbookViewId="0">
      <selection activeCell="G30" sqref="G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2264</v>
      </c>
      <c r="B2" s="4" t="s">
        <v>540</v>
      </c>
      <c r="C2" s="10">
        <v>15</v>
      </c>
      <c r="D2" s="10">
        <v>45</v>
      </c>
      <c r="E2" s="8">
        <f>GEOMEAN(C2:D2)</f>
        <v>25.98076211353316</v>
      </c>
      <c r="F2" s="1" t="s">
        <v>583</v>
      </c>
      <c r="G2" s="25" t="s">
        <v>41</v>
      </c>
      <c r="H2" s="14">
        <v>26</v>
      </c>
      <c r="I2" s="24">
        <v>42202.309027777781</v>
      </c>
    </row>
    <row r="3" spans="1:9" x14ac:dyDescent="0.2">
      <c r="A3" s="4" t="s">
        <v>2265</v>
      </c>
      <c r="B3" s="4" t="s">
        <v>541</v>
      </c>
      <c r="C3" s="10">
        <v>169</v>
      </c>
      <c r="D3" s="10">
        <v>157</v>
      </c>
      <c r="E3" s="8">
        <f t="shared" ref="E3:E23" si="0">GEOMEAN(C3:D3)</f>
        <v>162.88953311984167</v>
      </c>
      <c r="F3" s="1" t="s">
        <v>583</v>
      </c>
      <c r="G3" s="25" t="s">
        <v>42</v>
      </c>
      <c r="H3" s="14">
        <v>163</v>
      </c>
      <c r="I3" s="24">
        <v>42202.291666666664</v>
      </c>
    </row>
    <row r="4" spans="1:9" x14ac:dyDescent="0.2">
      <c r="A4" s="4" t="s">
        <v>2266</v>
      </c>
      <c r="B4" s="4" t="s">
        <v>542</v>
      </c>
      <c r="C4" s="10">
        <v>30</v>
      </c>
      <c r="D4" s="10">
        <v>27</v>
      </c>
      <c r="E4" s="8">
        <f t="shared" si="0"/>
        <v>28.460498941515414</v>
      </c>
      <c r="F4" s="1" t="s">
        <v>583</v>
      </c>
      <c r="G4" s="25" t="s">
        <v>1979</v>
      </c>
      <c r="H4" s="14">
        <v>28</v>
      </c>
      <c r="I4" s="24">
        <v>42202.32916666667</v>
      </c>
    </row>
    <row r="5" spans="1:9" x14ac:dyDescent="0.2">
      <c r="A5" s="4" t="s">
        <v>0</v>
      </c>
      <c r="B5" s="4" t="s">
        <v>543</v>
      </c>
      <c r="C5" s="10">
        <v>5</v>
      </c>
      <c r="D5" s="10">
        <v>10</v>
      </c>
      <c r="E5" s="8">
        <f t="shared" si="0"/>
        <v>7.0710678118654755</v>
      </c>
      <c r="F5" s="1" t="s">
        <v>583</v>
      </c>
      <c r="G5" s="25" t="s">
        <v>1981</v>
      </c>
      <c r="H5" s="14">
        <v>7</v>
      </c>
      <c r="I5" s="24">
        <v>42202.273611111108</v>
      </c>
    </row>
    <row r="6" spans="1:9" x14ac:dyDescent="0.2">
      <c r="A6" s="4" t="s">
        <v>1</v>
      </c>
      <c r="B6" s="4" t="s">
        <v>544</v>
      </c>
      <c r="C6" s="10">
        <v>162</v>
      </c>
      <c r="D6" s="10">
        <v>93</v>
      </c>
      <c r="E6" s="8">
        <f t="shared" si="0"/>
        <v>122.74363527287269</v>
      </c>
      <c r="F6" s="1" t="s">
        <v>583</v>
      </c>
      <c r="G6" s="25" t="s">
        <v>43</v>
      </c>
      <c r="H6" s="14">
        <v>123</v>
      </c>
      <c r="I6" s="24">
        <v>42202.414583333331</v>
      </c>
    </row>
    <row r="7" spans="1:9" x14ac:dyDescent="0.2">
      <c r="A7" s="4" t="s">
        <v>2</v>
      </c>
      <c r="B7" s="4" t="s">
        <v>586</v>
      </c>
      <c r="C7" s="10">
        <v>1</v>
      </c>
      <c r="D7" s="10">
        <v>4</v>
      </c>
      <c r="E7" s="8">
        <f t="shared" si="0"/>
        <v>2</v>
      </c>
      <c r="F7" s="1" t="s">
        <v>583</v>
      </c>
      <c r="G7" s="25" t="s">
        <v>698</v>
      </c>
      <c r="H7" s="14">
        <v>2</v>
      </c>
      <c r="I7" s="24">
        <v>42202.427083333336</v>
      </c>
    </row>
    <row r="8" spans="1:9" x14ac:dyDescent="0.2">
      <c r="A8" s="4" t="s">
        <v>3</v>
      </c>
      <c r="B8" s="4" t="s">
        <v>568</v>
      </c>
      <c r="C8" s="10">
        <v>16</v>
      </c>
      <c r="D8" s="10">
        <v>11</v>
      </c>
      <c r="E8" s="8">
        <f t="shared" si="0"/>
        <v>13.266499161421599</v>
      </c>
      <c r="F8" s="1" t="s">
        <v>583</v>
      </c>
      <c r="G8" s="25" t="s">
        <v>1444</v>
      </c>
      <c r="H8" s="14">
        <v>13</v>
      </c>
      <c r="I8" s="24">
        <v>42202.379166666666</v>
      </c>
    </row>
    <row r="9" spans="1:9" x14ac:dyDescent="0.2">
      <c r="A9" s="4" t="s">
        <v>4</v>
      </c>
      <c r="B9" s="4" t="s">
        <v>569</v>
      </c>
      <c r="C9" s="10">
        <v>31</v>
      </c>
      <c r="D9" s="10">
        <v>41</v>
      </c>
      <c r="E9" s="8">
        <f t="shared" si="0"/>
        <v>35.651086939951774</v>
      </c>
      <c r="F9" s="1" t="s">
        <v>583</v>
      </c>
      <c r="G9" s="25" t="s">
        <v>1011</v>
      </c>
      <c r="H9" s="14">
        <v>36</v>
      </c>
      <c r="I9" s="24">
        <v>42202.39166666667</v>
      </c>
    </row>
    <row r="10" spans="1:9" x14ac:dyDescent="0.2">
      <c r="A10" s="4" t="s">
        <v>5</v>
      </c>
      <c r="B10" s="13" t="s">
        <v>570</v>
      </c>
      <c r="C10" s="10">
        <v>6</v>
      </c>
      <c r="D10" s="10">
        <v>11</v>
      </c>
      <c r="E10" s="8">
        <f t="shared" si="0"/>
        <v>8.1240384046359608</v>
      </c>
      <c r="F10" s="1" t="s">
        <v>583</v>
      </c>
      <c r="G10" s="25" t="s">
        <v>1961</v>
      </c>
      <c r="H10" s="14">
        <v>8</v>
      </c>
      <c r="I10" s="24">
        <v>42202.412499999999</v>
      </c>
    </row>
    <row r="11" spans="1:9" x14ac:dyDescent="0.2">
      <c r="A11" s="4" t="s">
        <v>6</v>
      </c>
      <c r="B11" s="22" t="s">
        <v>587</v>
      </c>
      <c r="C11" s="10">
        <v>12</v>
      </c>
      <c r="D11" s="10">
        <v>10</v>
      </c>
      <c r="E11" s="8">
        <f t="shared" si="0"/>
        <v>10.954451150103322</v>
      </c>
      <c r="F11" s="1" t="s">
        <v>583</v>
      </c>
      <c r="G11" s="25" t="s">
        <v>1536</v>
      </c>
      <c r="H11" s="14">
        <v>11</v>
      </c>
      <c r="I11" s="24">
        <v>42202.425000000003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7</v>
      </c>
      <c r="B13" s="4" t="s">
        <v>571</v>
      </c>
      <c r="C13" s="10">
        <v>9</v>
      </c>
      <c r="D13" s="10">
        <v>10</v>
      </c>
      <c r="E13" s="8">
        <f t="shared" si="0"/>
        <v>9.4868329805051381</v>
      </c>
      <c r="F13" s="1" t="s">
        <v>583</v>
      </c>
      <c r="G13" s="25" t="s">
        <v>1115</v>
      </c>
      <c r="H13" s="14">
        <v>9</v>
      </c>
      <c r="I13" s="24">
        <v>42202.436111111114</v>
      </c>
    </row>
    <row r="14" spans="1:9" x14ac:dyDescent="0.2">
      <c r="A14" s="4" t="s">
        <v>8</v>
      </c>
      <c r="B14" s="4" t="s">
        <v>539</v>
      </c>
      <c r="C14" s="10">
        <v>20</v>
      </c>
      <c r="D14" s="10">
        <v>5</v>
      </c>
      <c r="E14" s="8">
        <f t="shared" si="0"/>
        <v>10</v>
      </c>
      <c r="F14" s="1" t="s">
        <v>583</v>
      </c>
      <c r="G14" s="25" t="s">
        <v>2009</v>
      </c>
      <c r="H14" s="14">
        <v>10</v>
      </c>
      <c r="I14" s="24">
        <v>42202.330555555556</v>
      </c>
    </row>
    <row r="15" spans="1:9" x14ac:dyDescent="0.2">
      <c r="A15" s="4" t="s">
        <v>9</v>
      </c>
      <c r="B15" s="4" t="s">
        <v>572</v>
      </c>
      <c r="C15" s="10">
        <v>579</v>
      </c>
      <c r="D15" s="10">
        <v>166</v>
      </c>
      <c r="E15" s="8">
        <f t="shared" si="0"/>
        <v>310.02257982282515</v>
      </c>
      <c r="F15" s="1" t="s">
        <v>583</v>
      </c>
      <c r="G15" s="25" t="s">
        <v>1937</v>
      </c>
      <c r="H15" s="14">
        <v>310</v>
      </c>
      <c r="I15" s="24">
        <v>42202.318055555559</v>
      </c>
    </row>
    <row r="16" spans="1:9" x14ac:dyDescent="0.2">
      <c r="A16" s="4" t="s">
        <v>10</v>
      </c>
      <c r="B16" s="4" t="s">
        <v>574</v>
      </c>
      <c r="C16" s="10">
        <v>27</v>
      </c>
      <c r="D16" s="10">
        <v>28</v>
      </c>
      <c r="E16" s="8">
        <f t="shared" si="0"/>
        <v>27.495454169735037</v>
      </c>
      <c r="F16" s="1" t="s">
        <v>583</v>
      </c>
      <c r="G16" s="25" t="s">
        <v>1063</v>
      </c>
      <c r="H16" s="14">
        <v>27</v>
      </c>
      <c r="I16" s="24">
        <v>42202.333333333336</v>
      </c>
    </row>
    <row r="17" spans="1:9" x14ac:dyDescent="0.2">
      <c r="A17" s="4" t="s">
        <v>11</v>
      </c>
      <c r="B17" s="4" t="s">
        <v>588</v>
      </c>
      <c r="C17" s="10">
        <v>22</v>
      </c>
      <c r="D17" s="10">
        <v>13</v>
      </c>
      <c r="E17" s="8">
        <f t="shared" si="0"/>
        <v>16.911534525287763</v>
      </c>
      <c r="F17" s="1" t="s">
        <v>583</v>
      </c>
      <c r="G17" s="25" t="s">
        <v>40</v>
      </c>
      <c r="H17" s="14">
        <v>17</v>
      </c>
      <c r="I17" s="24">
        <v>42202.34375</v>
      </c>
    </row>
    <row r="18" spans="1:9" x14ac:dyDescent="0.2">
      <c r="A18" s="4" t="s">
        <v>12</v>
      </c>
      <c r="B18" s="4" t="s">
        <v>589</v>
      </c>
      <c r="C18" s="10">
        <v>14</v>
      </c>
      <c r="D18" s="10">
        <v>19</v>
      </c>
      <c r="E18" s="8">
        <f t="shared" si="0"/>
        <v>16.30950643030009</v>
      </c>
      <c r="F18" s="1" t="s">
        <v>583</v>
      </c>
      <c r="G18" s="25" t="s">
        <v>1612</v>
      </c>
      <c r="H18" s="14">
        <v>16</v>
      </c>
      <c r="I18" s="24">
        <v>42202.354166666664</v>
      </c>
    </row>
    <row r="19" spans="1:9" x14ac:dyDescent="0.2">
      <c r="A19" s="4" t="s">
        <v>13</v>
      </c>
      <c r="B19" s="4" t="s">
        <v>590</v>
      </c>
      <c r="C19" s="10">
        <v>10</v>
      </c>
      <c r="D19" s="10">
        <v>21</v>
      </c>
      <c r="E19" s="8">
        <f t="shared" si="0"/>
        <v>14.491376746189438</v>
      </c>
      <c r="F19" s="1" t="s">
        <v>583</v>
      </c>
      <c r="G19" s="25" t="s">
        <v>1683</v>
      </c>
      <c r="H19" s="14">
        <v>14</v>
      </c>
      <c r="I19" s="24">
        <v>42202.361111111109</v>
      </c>
    </row>
    <row r="20" spans="1:9" x14ac:dyDescent="0.2">
      <c r="A20" s="4" t="s">
        <v>14</v>
      </c>
      <c r="B20" s="4" t="s">
        <v>591</v>
      </c>
      <c r="C20" s="10">
        <v>13</v>
      </c>
      <c r="D20" s="10">
        <v>23</v>
      </c>
      <c r="E20" s="8">
        <f t="shared" si="0"/>
        <v>17.291616465790582</v>
      </c>
      <c r="F20" s="1" t="s">
        <v>583</v>
      </c>
      <c r="G20" s="25" t="s">
        <v>1720</v>
      </c>
      <c r="H20" s="14">
        <v>17</v>
      </c>
      <c r="I20" s="24">
        <v>42202.364583333336</v>
      </c>
    </row>
    <row r="21" spans="1:9" x14ac:dyDescent="0.2">
      <c r="A21" s="4" t="s">
        <v>36</v>
      </c>
      <c r="B21" s="4" t="s">
        <v>575</v>
      </c>
      <c r="C21" s="10">
        <v>16</v>
      </c>
      <c r="D21" s="10">
        <v>13</v>
      </c>
      <c r="E21" s="8">
        <f t="shared" si="0"/>
        <v>14.422205101855958</v>
      </c>
      <c r="F21" s="1" t="s">
        <v>583</v>
      </c>
      <c r="G21" s="25" t="s">
        <v>39</v>
      </c>
      <c r="H21" s="14">
        <v>14</v>
      </c>
      <c r="I21" s="24">
        <v>42202.375</v>
      </c>
    </row>
    <row r="22" spans="1:9" x14ac:dyDescent="0.2">
      <c r="A22" s="4" t="s">
        <v>37</v>
      </c>
      <c r="B22" s="4" t="s">
        <v>576</v>
      </c>
      <c r="C22" s="10">
        <v>19</v>
      </c>
      <c r="D22" s="10">
        <v>20</v>
      </c>
      <c r="E22" s="8">
        <f t="shared" si="0"/>
        <v>19.493588689617926</v>
      </c>
      <c r="F22" s="1" t="s">
        <v>583</v>
      </c>
      <c r="G22" s="25" t="s">
        <v>1613</v>
      </c>
      <c r="H22" s="14">
        <v>19</v>
      </c>
      <c r="I22" s="24">
        <v>42202.371527777781</v>
      </c>
    </row>
    <row r="23" spans="1:9" x14ac:dyDescent="0.2">
      <c r="A23" s="4" t="s">
        <v>38</v>
      </c>
      <c r="B23" s="4" t="s">
        <v>577</v>
      </c>
      <c r="C23" s="10">
        <v>29</v>
      </c>
      <c r="D23" s="10">
        <v>28</v>
      </c>
      <c r="E23" s="8">
        <f t="shared" si="0"/>
        <v>28.495613697550013</v>
      </c>
      <c r="F23" s="1" t="s">
        <v>583</v>
      </c>
      <c r="G23" s="25" t="s">
        <v>1684</v>
      </c>
      <c r="H23" s="14">
        <v>28</v>
      </c>
      <c r="I23" s="24">
        <v>42202.368055555555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200" priority="1" stopIfTrue="1" operator="between">
      <formula>235</formula>
      <formula>1000</formula>
    </cfRule>
    <cfRule type="cellIs" dxfId="199" priority="2" stopIfTrue="1" operator="greaterThan">
      <formula>999</formula>
    </cfRule>
    <cfRule type="cellIs" dxfId="19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36"/>
  <sheetViews>
    <sheetView topLeftCell="B1" workbookViewId="0">
      <selection activeCell="E31" sqref="E31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 t="s">
        <v>44</v>
      </c>
      <c r="B15" s="4" t="s">
        <v>572</v>
      </c>
      <c r="C15" s="10">
        <v>1120</v>
      </c>
      <c r="D15" s="10">
        <v>344</v>
      </c>
      <c r="E15" s="8">
        <f t="shared" si="0"/>
        <v>620.70927172066638</v>
      </c>
      <c r="F15" s="1" t="s">
        <v>583</v>
      </c>
      <c r="G15" s="25" t="s">
        <v>45</v>
      </c>
      <c r="H15" s="14">
        <v>621</v>
      </c>
      <c r="I15" s="24">
        <v>42203.416666666664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97" priority="1" stopIfTrue="1" operator="between">
      <formula>235</formula>
      <formula>1000</formula>
    </cfRule>
    <cfRule type="cellIs" dxfId="196" priority="2" stopIfTrue="1" operator="greaterThan">
      <formula>999</formula>
    </cfRule>
    <cfRule type="cellIs" dxfId="19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I36"/>
  <sheetViews>
    <sheetView topLeftCell="B1" workbookViewId="0">
      <selection activeCell="H15" sqref="H15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 t="s">
        <v>46</v>
      </c>
      <c r="B15" s="4" t="s">
        <v>572</v>
      </c>
      <c r="C15" s="10">
        <v>461</v>
      </c>
      <c r="D15" s="10">
        <v>435</v>
      </c>
      <c r="E15" s="8">
        <f t="shared" si="0"/>
        <v>447.81134420646379</v>
      </c>
      <c r="F15" s="1" t="s">
        <v>583</v>
      </c>
      <c r="G15" s="25">
        <v>42204.427777777775</v>
      </c>
      <c r="H15" s="14">
        <v>448</v>
      </c>
      <c r="I15" s="24">
        <v>42204.427777777775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94" priority="1" stopIfTrue="1" operator="between">
      <formula>235</formula>
      <formula>1000</formula>
    </cfRule>
    <cfRule type="cellIs" dxfId="193" priority="2" stopIfTrue="1" operator="greaterThan">
      <formula>999</formula>
    </cfRule>
    <cfRule type="cellIs" dxfId="19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I36"/>
  <sheetViews>
    <sheetView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47</v>
      </c>
      <c r="B2" s="4" t="s">
        <v>540</v>
      </c>
      <c r="C2" s="10">
        <v>185</v>
      </c>
      <c r="D2" s="10">
        <v>126</v>
      </c>
      <c r="E2" s="8">
        <f>GEOMEAN(C2:D2)</f>
        <v>152.67612779999368</v>
      </c>
      <c r="F2" s="1" t="s">
        <v>583</v>
      </c>
      <c r="G2" s="25" t="s">
        <v>1951</v>
      </c>
      <c r="H2" s="14">
        <v>153</v>
      </c>
      <c r="I2" s="24">
        <v>42205.327777777777</v>
      </c>
    </row>
    <row r="3" spans="1:9" x14ac:dyDescent="0.2">
      <c r="A3" s="4" t="s">
        <v>48</v>
      </c>
      <c r="B3" s="4" t="s">
        <v>541</v>
      </c>
      <c r="C3" s="10">
        <v>31</v>
      </c>
      <c r="D3" s="10">
        <v>43</v>
      </c>
      <c r="E3" s="8">
        <f t="shared" ref="E3:E23" si="0">GEOMEAN(C3:D3)</f>
        <v>36.510272527057367</v>
      </c>
      <c r="F3" s="1" t="s">
        <v>583</v>
      </c>
      <c r="G3" s="25" t="s">
        <v>49</v>
      </c>
      <c r="H3" s="14">
        <v>37</v>
      </c>
      <c r="I3" s="24">
        <v>42205.302777777775</v>
      </c>
    </row>
    <row r="4" spans="1:9" x14ac:dyDescent="0.2">
      <c r="A4" s="4" t="s">
        <v>50</v>
      </c>
      <c r="B4" s="4" t="s">
        <v>542</v>
      </c>
      <c r="C4" s="10">
        <v>291</v>
      </c>
      <c r="D4" s="10">
        <v>866</v>
      </c>
      <c r="E4" s="8">
        <f t="shared" si="0"/>
        <v>502.00199202792015</v>
      </c>
      <c r="F4" s="1" t="s">
        <v>583</v>
      </c>
      <c r="G4" s="25" t="s">
        <v>51</v>
      </c>
      <c r="H4" s="14">
        <v>502</v>
      </c>
      <c r="I4" s="24">
        <v>42205.351388888892</v>
      </c>
    </row>
    <row r="5" spans="1:9" x14ac:dyDescent="0.2">
      <c r="A5" s="4" t="s">
        <v>52</v>
      </c>
      <c r="B5" s="4" t="s">
        <v>543</v>
      </c>
      <c r="C5" s="10">
        <v>117</v>
      </c>
      <c r="D5" s="10">
        <v>579</v>
      </c>
      <c r="E5" s="8">
        <f t="shared" si="0"/>
        <v>260.27485472092764</v>
      </c>
      <c r="F5" s="1" t="s">
        <v>583</v>
      </c>
      <c r="G5" s="25" t="s">
        <v>2102</v>
      </c>
      <c r="H5" s="14">
        <v>260</v>
      </c>
      <c r="I5" s="24">
        <v>42205.275000000001</v>
      </c>
    </row>
    <row r="6" spans="1:9" x14ac:dyDescent="0.2">
      <c r="A6" s="4" t="s">
        <v>53</v>
      </c>
      <c r="B6" s="4" t="s">
        <v>544</v>
      </c>
      <c r="C6" s="10">
        <v>4</v>
      </c>
      <c r="D6" s="10">
        <v>8</v>
      </c>
      <c r="E6" s="8">
        <f t="shared" si="0"/>
        <v>5.6568542494923797</v>
      </c>
      <c r="F6" s="1" t="s">
        <v>583</v>
      </c>
      <c r="G6" s="25" t="s">
        <v>43</v>
      </c>
      <c r="H6" s="14">
        <v>6</v>
      </c>
      <c r="I6" s="24">
        <v>42205.414583333331</v>
      </c>
    </row>
    <row r="7" spans="1:9" x14ac:dyDescent="0.2">
      <c r="A7" s="4" t="s">
        <v>54</v>
      </c>
      <c r="B7" s="4" t="s">
        <v>586</v>
      </c>
      <c r="C7" s="10">
        <v>12</v>
      </c>
      <c r="D7" s="10">
        <v>2</v>
      </c>
      <c r="E7" s="8">
        <f t="shared" si="0"/>
        <v>4.8989794855663558</v>
      </c>
      <c r="F7" s="1" t="s">
        <v>583</v>
      </c>
      <c r="G7" s="25" t="s">
        <v>1723</v>
      </c>
      <c r="H7" s="14">
        <v>5</v>
      </c>
      <c r="I7" s="24">
        <v>42205.431250000001</v>
      </c>
    </row>
    <row r="8" spans="1:9" x14ac:dyDescent="0.2">
      <c r="A8" s="4" t="s">
        <v>55</v>
      </c>
      <c r="B8" s="4" t="s">
        <v>568</v>
      </c>
      <c r="C8" s="10">
        <v>31</v>
      </c>
      <c r="D8" s="10">
        <v>59</v>
      </c>
      <c r="E8" s="8">
        <f t="shared" si="0"/>
        <v>42.766809560686191</v>
      </c>
      <c r="F8" s="1" t="s">
        <v>583</v>
      </c>
      <c r="G8" s="25" t="s">
        <v>1142</v>
      </c>
      <c r="H8" s="14">
        <v>43</v>
      </c>
      <c r="I8" s="24">
        <v>42205.405555555553</v>
      </c>
    </row>
    <row r="9" spans="1:9" x14ac:dyDescent="0.2">
      <c r="A9" s="4" t="s">
        <v>56</v>
      </c>
      <c r="B9" s="4" t="s">
        <v>569</v>
      </c>
      <c r="C9" s="10">
        <v>15</v>
      </c>
      <c r="D9" s="10">
        <v>4</v>
      </c>
      <c r="E9" s="8">
        <f t="shared" si="0"/>
        <v>7.745966692414834</v>
      </c>
      <c r="F9" s="1" t="s">
        <v>583</v>
      </c>
      <c r="G9" s="25" t="s">
        <v>1141</v>
      </c>
      <c r="H9" s="14">
        <v>8</v>
      </c>
      <c r="I9" s="24">
        <v>42205.393055555556</v>
      </c>
    </row>
    <row r="10" spans="1:9" x14ac:dyDescent="0.2">
      <c r="A10" s="4" t="s">
        <v>57</v>
      </c>
      <c r="B10" s="13" t="s">
        <v>570</v>
      </c>
      <c r="C10" s="10">
        <v>4</v>
      </c>
      <c r="D10" s="10">
        <v>11</v>
      </c>
      <c r="E10" s="8">
        <f t="shared" si="0"/>
        <v>6.6332495807107996</v>
      </c>
      <c r="F10" s="1" t="s">
        <v>583</v>
      </c>
      <c r="G10" s="25" t="s">
        <v>58</v>
      </c>
      <c r="H10" s="14">
        <v>7</v>
      </c>
      <c r="I10" s="24">
        <v>42205.37222222222</v>
      </c>
    </row>
    <row r="11" spans="1:9" x14ac:dyDescent="0.2">
      <c r="A11" s="4" t="s">
        <v>59</v>
      </c>
      <c r="B11" s="22" t="s">
        <v>587</v>
      </c>
      <c r="C11" s="10">
        <v>7</v>
      </c>
      <c r="D11" s="10">
        <v>3</v>
      </c>
      <c r="E11" s="8">
        <f t="shared" si="0"/>
        <v>4.5825756949558398</v>
      </c>
      <c r="F11" s="1" t="s">
        <v>583</v>
      </c>
      <c r="G11" s="25" t="s">
        <v>60</v>
      </c>
      <c r="H11" s="14">
        <v>5</v>
      </c>
      <c r="I11" s="24">
        <v>42205.35833333333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61</v>
      </c>
      <c r="B13" s="4" t="s">
        <v>571</v>
      </c>
      <c r="C13" s="10">
        <v>66</v>
      </c>
      <c r="D13" s="10">
        <v>39</v>
      </c>
      <c r="E13" s="8">
        <f t="shared" si="0"/>
        <v>50.734603575863289</v>
      </c>
      <c r="F13" s="1" t="s">
        <v>583</v>
      </c>
      <c r="G13" s="25" t="s">
        <v>62</v>
      </c>
      <c r="H13" s="14">
        <v>51</v>
      </c>
      <c r="I13" s="24">
        <v>42205.344444444447</v>
      </c>
    </row>
    <row r="14" spans="1:9" x14ac:dyDescent="0.2">
      <c r="A14" s="4" t="s">
        <v>63</v>
      </c>
      <c r="B14" s="4" t="s">
        <v>539</v>
      </c>
      <c r="C14" s="10">
        <v>461</v>
      </c>
      <c r="D14" s="10">
        <v>36</v>
      </c>
      <c r="E14" s="8">
        <f t="shared" si="0"/>
        <v>128.82546332150332</v>
      </c>
      <c r="F14" s="1" t="s">
        <v>583</v>
      </c>
      <c r="G14" s="25" t="s">
        <v>932</v>
      </c>
      <c r="H14" s="14">
        <v>129</v>
      </c>
      <c r="I14" s="24">
        <v>42205.324999999997</v>
      </c>
    </row>
    <row r="15" spans="1:9" x14ac:dyDescent="0.2">
      <c r="A15" s="4" t="s">
        <v>64</v>
      </c>
      <c r="B15" s="4" t="s">
        <v>572</v>
      </c>
      <c r="C15" s="10">
        <v>687</v>
      </c>
      <c r="D15" s="10">
        <v>816</v>
      </c>
      <c r="E15" s="8">
        <f t="shared" si="0"/>
        <v>748.72691951071181</v>
      </c>
      <c r="F15" s="1" t="s">
        <v>583</v>
      </c>
      <c r="G15" s="25" t="s">
        <v>2006</v>
      </c>
      <c r="H15" s="14">
        <v>749</v>
      </c>
      <c r="I15" s="24">
        <v>42205.3125</v>
      </c>
    </row>
    <row r="16" spans="1:9" x14ac:dyDescent="0.2">
      <c r="A16" s="4" t="s">
        <v>65</v>
      </c>
      <c r="B16" s="4" t="s">
        <v>574</v>
      </c>
      <c r="C16" s="10">
        <v>60</v>
      </c>
      <c r="D16" s="10">
        <v>50</v>
      </c>
      <c r="E16" s="8">
        <f t="shared" si="0"/>
        <v>54.772255750516614</v>
      </c>
      <c r="F16" s="1" t="s">
        <v>583</v>
      </c>
      <c r="G16" s="25" t="s">
        <v>1716</v>
      </c>
      <c r="H16" s="14">
        <v>55</v>
      </c>
      <c r="I16" s="24">
        <v>42205.347222222219</v>
      </c>
    </row>
    <row r="17" spans="1:9" x14ac:dyDescent="0.2">
      <c r="A17" s="4" t="s">
        <v>66</v>
      </c>
      <c r="B17" s="4" t="s">
        <v>588</v>
      </c>
      <c r="C17" s="10">
        <v>26</v>
      </c>
      <c r="D17" s="10">
        <v>35</v>
      </c>
      <c r="E17" s="8">
        <f t="shared" si="0"/>
        <v>30.166206257996713</v>
      </c>
      <c r="F17" s="1" t="s">
        <v>583</v>
      </c>
      <c r="G17" s="25" t="s">
        <v>1719</v>
      </c>
      <c r="H17" s="14">
        <v>30</v>
      </c>
      <c r="I17" s="24">
        <v>42205.357638888891</v>
      </c>
    </row>
    <row r="18" spans="1:9" x14ac:dyDescent="0.2">
      <c r="A18" s="4" t="s">
        <v>67</v>
      </c>
      <c r="B18" s="4" t="s">
        <v>589</v>
      </c>
      <c r="C18" s="10">
        <v>5</v>
      </c>
      <c r="D18" s="10">
        <v>11</v>
      </c>
      <c r="E18" s="8">
        <f t="shared" si="0"/>
        <v>7.416198487095663</v>
      </c>
      <c r="F18" s="1" t="s">
        <v>583</v>
      </c>
      <c r="G18" s="25" t="s">
        <v>1684</v>
      </c>
      <c r="H18" s="14">
        <v>7</v>
      </c>
      <c r="I18" s="24">
        <v>42205.368055555555</v>
      </c>
    </row>
    <row r="19" spans="1:9" x14ac:dyDescent="0.2">
      <c r="A19" s="4" t="s">
        <v>68</v>
      </c>
      <c r="B19" s="4" t="s">
        <v>590</v>
      </c>
      <c r="C19" s="10">
        <v>3</v>
      </c>
      <c r="D19" s="10">
        <v>4</v>
      </c>
      <c r="E19" s="8">
        <f t="shared" si="0"/>
        <v>3.4641016151377548</v>
      </c>
      <c r="F19" s="1" t="s">
        <v>583</v>
      </c>
      <c r="G19" s="25" t="s">
        <v>39</v>
      </c>
      <c r="H19" s="14">
        <v>3</v>
      </c>
      <c r="I19" s="24">
        <v>42205.375</v>
      </c>
    </row>
    <row r="20" spans="1:9" x14ac:dyDescent="0.2">
      <c r="A20" s="4" t="s">
        <v>69</v>
      </c>
      <c r="B20" s="4" t="s">
        <v>591</v>
      </c>
      <c r="C20" s="10">
        <v>5</v>
      </c>
      <c r="D20" s="10">
        <v>11</v>
      </c>
      <c r="E20" s="8">
        <f t="shared" si="0"/>
        <v>7.416198487095663</v>
      </c>
      <c r="F20" s="1" t="s">
        <v>583</v>
      </c>
      <c r="G20" s="25" t="s">
        <v>1615</v>
      </c>
      <c r="H20" s="14">
        <v>7</v>
      </c>
      <c r="I20" s="24">
        <v>42205.381944444445</v>
      </c>
    </row>
    <row r="21" spans="1:9" x14ac:dyDescent="0.2">
      <c r="A21" s="4" t="s">
        <v>70</v>
      </c>
      <c r="B21" s="4" t="s">
        <v>575</v>
      </c>
      <c r="C21" s="10">
        <v>9</v>
      </c>
      <c r="D21" s="10">
        <v>15</v>
      </c>
      <c r="E21" s="8">
        <f t="shared" si="0"/>
        <v>11.61895003862225</v>
      </c>
      <c r="F21" s="1" t="s">
        <v>583</v>
      </c>
      <c r="G21" s="25" t="s">
        <v>626</v>
      </c>
      <c r="H21" s="14">
        <v>12</v>
      </c>
      <c r="I21" s="24">
        <v>42205.395833333336</v>
      </c>
    </row>
    <row r="22" spans="1:9" x14ac:dyDescent="0.2">
      <c r="A22" s="4" t="s">
        <v>71</v>
      </c>
      <c r="B22" s="4" t="s">
        <v>576</v>
      </c>
      <c r="C22" s="10">
        <v>2</v>
      </c>
      <c r="D22" s="10">
        <v>1</v>
      </c>
      <c r="E22" s="8">
        <f t="shared" si="0"/>
        <v>1.4142135623730949</v>
      </c>
      <c r="F22" s="1" t="s">
        <v>583</v>
      </c>
      <c r="G22" s="25" t="s">
        <v>1617</v>
      </c>
      <c r="H22" s="14">
        <v>1</v>
      </c>
      <c r="I22" s="24">
        <v>42205.392361111109</v>
      </c>
    </row>
    <row r="23" spans="1:9" x14ac:dyDescent="0.2">
      <c r="A23" s="4" t="s">
        <v>72</v>
      </c>
      <c r="B23" s="4" t="s">
        <v>577</v>
      </c>
      <c r="C23" s="10">
        <v>1</v>
      </c>
      <c r="D23" s="10">
        <v>1</v>
      </c>
      <c r="E23" s="8">
        <f t="shared" si="0"/>
        <v>1</v>
      </c>
      <c r="F23" s="1" t="s">
        <v>583</v>
      </c>
      <c r="G23" s="25" t="s">
        <v>1618</v>
      </c>
      <c r="H23" s="14">
        <v>1</v>
      </c>
      <c r="I23" s="24">
        <v>42205.388888888891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91" priority="1" stopIfTrue="1" operator="between">
      <formula>235</formula>
      <formula>1000</formula>
    </cfRule>
    <cfRule type="cellIs" dxfId="190" priority="2" stopIfTrue="1" operator="greaterThan">
      <formula>999</formula>
    </cfRule>
    <cfRule type="cellIs" dxfId="18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73</v>
      </c>
      <c r="B2" s="4" t="s">
        <v>540</v>
      </c>
      <c r="C2" s="10">
        <v>246</v>
      </c>
      <c r="D2" s="10">
        <v>299</v>
      </c>
      <c r="E2" s="8">
        <f>GEOMEAN(C2:D2)</f>
        <v>271.20840694934219</v>
      </c>
      <c r="F2" s="1" t="s">
        <v>583</v>
      </c>
      <c r="G2" s="25" t="s">
        <v>2075</v>
      </c>
      <c r="H2" s="14">
        <v>271</v>
      </c>
      <c r="I2" s="24">
        <v>42206.308333333334</v>
      </c>
    </row>
    <row r="3" spans="1:9" x14ac:dyDescent="0.2">
      <c r="A3" s="4" t="s">
        <v>74</v>
      </c>
      <c r="B3" s="4" t="s">
        <v>541</v>
      </c>
      <c r="C3" s="10">
        <v>1300</v>
      </c>
      <c r="D3" s="10">
        <v>272</v>
      </c>
      <c r="E3" s="8">
        <f t="shared" ref="E3:E23" si="0">GEOMEAN(C3:D3)</f>
        <v>594.6427498927402</v>
      </c>
      <c r="F3" s="1" t="s">
        <v>583</v>
      </c>
      <c r="G3" s="25" t="s">
        <v>75</v>
      </c>
      <c r="H3" s="14">
        <v>595</v>
      </c>
      <c r="I3" s="24">
        <v>42206.290972222225</v>
      </c>
    </row>
    <row r="4" spans="1:9" x14ac:dyDescent="0.2">
      <c r="A4" s="4" t="s">
        <v>76</v>
      </c>
      <c r="B4" s="4" t="s">
        <v>542</v>
      </c>
      <c r="C4" s="10">
        <v>816</v>
      </c>
      <c r="D4" s="10">
        <v>1120</v>
      </c>
      <c r="E4" s="8">
        <f t="shared" si="0"/>
        <v>955.99163176253808</v>
      </c>
      <c r="F4" s="1" t="s">
        <v>583</v>
      </c>
      <c r="G4" s="25" t="s">
        <v>1951</v>
      </c>
      <c r="H4" s="14">
        <v>956</v>
      </c>
      <c r="I4" s="24">
        <v>42206.327777777777</v>
      </c>
    </row>
    <row r="5" spans="1:9" x14ac:dyDescent="0.2">
      <c r="A5" s="4" t="s">
        <v>77</v>
      </c>
      <c r="B5" s="4" t="s">
        <v>543</v>
      </c>
      <c r="C5" s="10">
        <v>10</v>
      </c>
      <c r="D5" s="10">
        <v>14</v>
      </c>
      <c r="E5" s="8">
        <f t="shared" si="0"/>
        <v>11.832159566199232</v>
      </c>
      <c r="F5" s="1" t="s">
        <v>583</v>
      </c>
      <c r="G5" s="25" t="s">
        <v>869</v>
      </c>
      <c r="H5" s="14">
        <v>12</v>
      </c>
      <c r="I5" s="24">
        <v>42206.274305555555</v>
      </c>
    </row>
    <row r="6" spans="1:9" x14ac:dyDescent="0.2">
      <c r="A6" s="4" t="s">
        <v>78</v>
      </c>
      <c r="B6" s="4" t="s">
        <v>544</v>
      </c>
      <c r="C6" s="10">
        <v>50</v>
      </c>
      <c r="D6" s="10">
        <v>28</v>
      </c>
      <c r="E6" s="8">
        <f t="shared" si="0"/>
        <v>37.416573867739416</v>
      </c>
      <c r="F6" s="1" t="s">
        <v>583</v>
      </c>
      <c r="G6" s="25" t="s">
        <v>779</v>
      </c>
      <c r="H6" s="14">
        <v>37</v>
      </c>
      <c r="I6" s="24">
        <v>42206.416666666664</v>
      </c>
    </row>
    <row r="7" spans="1:9" x14ac:dyDescent="0.2">
      <c r="A7" s="4" t="s">
        <v>79</v>
      </c>
      <c r="B7" s="4" t="s">
        <v>586</v>
      </c>
      <c r="C7" s="10">
        <v>33</v>
      </c>
      <c r="D7" s="10">
        <v>37</v>
      </c>
      <c r="E7" s="8">
        <f t="shared" si="0"/>
        <v>34.942810419312295</v>
      </c>
      <c r="F7" s="1" t="s">
        <v>583</v>
      </c>
      <c r="G7" s="25" t="s">
        <v>2201</v>
      </c>
      <c r="H7" s="14">
        <v>35</v>
      </c>
      <c r="I7" s="24">
        <v>42206.428472222222</v>
      </c>
    </row>
    <row r="8" spans="1:9" x14ac:dyDescent="0.2">
      <c r="A8" s="4" t="s">
        <v>80</v>
      </c>
      <c r="B8" s="4" t="s">
        <v>568</v>
      </c>
      <c r="C8" s="10">
        <v>123</v>
      </c>
      <c r="D8" s="10">
        <v>579</v>
      </c>
      <c r="E8" s="8">
        <f t="shared" si="0"/>
        <v>266.865134478073</v>
      </c>
      <c r="F8" s="1" t="s">
        <v>583</v>
      </c>
      <c r="G8" s="25" t="s">
        <v>1140</v>
      </c>
      <c r="H8" s="14">
        <v>267</v>
      </c>
      <c r="I8" s="24">
        <v>42206.376388888886</v>
      </c>
    </row>
    <row r="9" spans="1:9" x14ac:dyDescent="0.2">
      <c r="A9" s="4" t="s">
        <v>81</v>
      </c>
      <c r="B9" s="4" t="s">
        <v>569</v>
      </c>
      <c r="C9" s="10">
        <v>108</v>
      </c>
      <c r="D9" s="10">
        <v>36</v>
      </c>
      <c r="E9" s="8">
        <f t="shared" si="0"/>
        <v>62.353829072479577</v>
      </c>
      <c r="F9" s="1" t="s">
        <v>583</v>
      </c>
      <c r="G9" s="25" t="s">
        <v>1011</v>
      </c>
      <c r="H9" s="14">
        <v>62</v>
      </c>
      <c r="I9" s="24">
        <v>42206.39166666667</v>
      </c>
    </row>
    <row r="10" spans="1:9" x14ac:dyDescent="0.2">
      <c r="A10" s="4" t="s">
        <v>82</v>
      </c>
      <c r="B10" s="13" t="s">
        <v>570</v>
      </c>
      <c r="C10" s="10">
        <v>13</v>
      </c>
      <c r="D10" s="10">
        <v>20</v>
      </c>
      <c r="E10" s="8">
        <f t="shared" si="0"/>
        <v>16.124515496597098</v>
      </c>
      <c r="F10" s="1" t="s">
        <v>583</v>
      </c>
      <c r="G10" s="25" t="s">
        <v>730</v>
      </c>
      <c r="H10" s="14">
        <v>16</v>
      </c>
      <c r="I10" s="24">
        <v>42206.409722222219</v>
      </c>
    </row>
    <row r="11" spans="1:9" x14ac:dyDescent="0.2">
      <c r="A11" s="4" t="s">
        <v>83</v>
      </c>
      <c r="B11" s="22" t="s">
        <v>587</v>
      </c>
      <c r="C11" s="10">
        <v>1</v>
      </c>
      <c r="D11" s="10">
        <v>1</v>
      </c>
      <c r="E11" s="8">
        <f t="shared" si="0"/>
        <v>1</v>
      </c>
      <c r="F11" s="1" t="s">
        <v>583</v>
      </c>
      <c r="G11" s="25" t="s">
        <v>1375</v>
      </c>
      <c r="H11" s="14">
        <v>1</v>
      </c>
      <c r="I11" s="24">
        <v>42206.423611111109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84</v>
      </c>
      <c r="B13" s="4" t="s">
        <v>571</v>
      </c>
      <c r="C13" s="10">
        <v>35</v>
      </c>
      <c r="D13" s="10">
        <v>41</v>
      </c>
      <c r="E13" s="8">
        <f t="shared" si="0"/>
        <v>37.881393849751625</v>
      </c>
      <c r="F13" s="1" t="s">
        <v>583</v>
      </c>
      <c r="G13" s="25" t="s">
        <v>1003</v>
      </c>
      <c r="H13" s="14">
        <v>38</v>
      </c>
      <c r="I13" s="24">
        <v>42206.4375</v>
      </c>
    </row>
    <row r="14" spans="1:9" x14ac:dyDescent="0.2">
      <c r="A14" s="4" t="s">
        <v>85</v>
      </c>
      <c r="B14" s="4" t="s">
        <v>539</v>
      </c>
      <c r="C14" s="10">
        <v>29</v>
      </c>
      <c r="D14" s="10">
        <v>3</v>
      </c>
      <c r="E14" s="8">
        <f t="shared" si="0"/>
        <v>9.3273790530888157</v>
      </c>
      <c r="F14" s="1" t="s">
        <v>583</v>
      </c>
      <c r="G14" s="25" t="s">
        <v>1447</v>
      </c>
      <c r="H14" s="14">
        <v>9</v>
      </c>
      <c r="I14" s="24">
        <v>42206.32916666667</v>
      </c>
    </row>
    <row r="15" spans="1:9" x14ac:dyDescent="0.2">
      <c r="A15" s="4" t="s">
        <v>86</v>
      </c>
      <c r="B15" s="4" t="s">
        <v>572</v>
      </c>
      <c r="C15" s="10">
        <v>980</v>
      </c>
      <c r="D15" s="10">
        <v>1046</v>
      </c>
      <c r="E15" s="8">
        <f t="shared" si="0"/>
        <v>1012.4623449788146</v>
      </c>
      <c r="F15" s="1" t="s">
        <v>583</v>
      </c>
      <c r="G15" s="25" t="s">
        <v>1225</v>
      </c>
      <c r="H15" s="14">
        <v>1012</v>
      </c>
      <c r="I15" s="24">
        <v>42206.31527777778</v>
      </c>
    </row>
    <row r="16" spans="1:9" x14ac:dyDescent="0.2">
      <c r="A16" s="4" t="s">
        <v>87</v>
      </c>
      <c r="B16" s="4" t="s">
        <v>574</v>
      </c>
      <c r="C16" s="10">
        <v>19</v>
      </c>
      <c r="D16" s="10">
        <v>23</v>
      </c>
      <c r="E16" s="8">
        <f t="shared" si="0"/>
        <v>20.904544960366874</v>
      </c>
      <c r="F16" s="1" t="s">
        <v>583</v>
      </c>
      <c r="G16" s="25" t="s">
        <v>1716</v>
      </c>
      <c r="H16" s="14">
        <v>21</v>
      </c>
      <c r="I16" s="24">
        <v>42206.347222222219</v>
      </c>
    </row>
    <row r="17" spans="1:9" x14ac:dyDescent="0.2">
      <c r="A17" s="4" t="s">
        <v>88</v>
      </c>
      <c r="B17" s="4" t="s">
        <v>588</v>
      </c>
      <c r="C17" s="10">
        <v>42</v>
      </c>
      <c r="D17" s="10">
        <v>40</v>
      </c>
      <c r="E17" s="8">
        <f t="shared" si="0"/>
        <v>40.987803063838392</v>
      </c>
      <c r="F17" s="1" t="s">
        <v>583</v>
      </c>
      <c r="G17" s="25" t="s">
        <v>1719</v>
      </c>
      <c r="H17" s="14">
        <v>41</v>
      </c>
      <c r="I17" s="24">
        <v>42206.357638888891</v>
      </c>
    </row>
    <row r="18" spans="1:9" x14ac:dyDescent="0.2">
      <c r="A18" s="4" t="s">
        <v>89</v>
      </c>
      <c r="B18" s="4" t="s">
        <v>589</v>
      </c>
      <c r="C18" s="10">
        <v>52</v>
      </c>
      <c r="D18" s="10">
        <v>44</v>
      </c>
      <c r="E18" s="8">
        <f t="shared" si="0"/>
        <v>47.833042972405593</v>
      </c>
      <c r="F18" s="1" t="s">
        <v>583</v>
      </c>
      <c r="G18" s="25" t="s">
        <v>1613</v>
      </c>
      <c r="H18" s="14">
        <v>48</v>
      </c>
      <c r="I18" s="24">
        <v>42206.371527777781</v>
      </c>
    </row>
    <row r="19" spans="1:9" x14ac:dyDescent="0.2">
      <c r="A19" s="4" t="s">
        <v>90</v>
      </c>
      <c r="B19" s="4" t="s">
        <v>590</v>
      </c>
      <c r="C19" s="10">
        <v>41</v>
      </c>
      <c r="D19" s="10">
        <v>36</v>
      </c>
      <c r="E19" s="8">
        <f t="shared" si="0"/>
        <v>38.418745424597091</v>
      </c>
      <c r="F19" s="1" t="s">
        <v>583</v>
      </c>
      <c r="G19" s="25" t="s">
        <v>1614</v>
      </c>
      <c r="H19" s="14">
        <v>38</v>
      </c>
      <c r="I19" s="24">
        <v>42206.378472222219</v>
      </c>
    </row>
    <row r="20" spans="1:9" x14ac:dyDescent="0.2">
      <c r="A20" s="4" t="s">
        <v>91</v>
      </c>
      <c r="B20" s="4" t="s">
        <v>591</v>
      </c>
      <c r="C20" s="10">
        <v>31</v>
      </c>
      <c r="D20" s="10">
        <v>27</v>
      </c>
      <c r="E20" s="8">
        <f t="shared" si="0"/>
        <v>28.930952282978865</v>
      </c>
      <c r="F20" s="1" t="s">
        <v>583</v>
      </c>
      <c r="G20" s="25" t="s">
        <v>1615</v>
      </c>
      <c r="H20" s="14">
        <v>29</v>
      </c>
      <c r="I20" s="24">
        <v>42206.381944444445</v>
      </c>
    </row>
    <row r="21" spans="1:9" x14ac:dyDescent="0.2">
      <c r="A21" s="4" t="s">
        <v>92</v>
      </c>
      <c r="B21" s="4" t="s">
        <v>575</v>
      </c>
      <c r="C21" s="10">
        <v>55</v>
      </c>
      <c r="D21" s="10">
        <v>49</v>
      </c>
      <c r="E21" s="8">
        <f t="shared" si="0"/>
        <v>51.913389409669641</v>
      </c>
      <c r="F21" s="1" t="s">
        <v>583</v>
      </c>
      <c r="G21" s="25" t="s">
        <v>626</v>
      </c>
      <c r="H21" s="14">
        <v>52</v>
      </c>
      <c r="I21" s="24">
        <v>42206.395833333336</v>
      </c>
    </row>
    <row r="22" spans="1:9" x14ac:dyDescent="0.2">
      <c r="A22" s="4" t="s">
        <v>93</v>
      </c>
      <c r="B22" s="4" t="s">
        <v>576</v>
      </c>
      <c r="C22" s="10">
        <v>145</v>
      </c>
      <c r="D22" s="10">
        <v>135</v>
      </c>
      <c r="E22" s="8">
        <f t="shared" si="0"/>
        <v>139.91068579633222</v>
      </c>
      <c r="F22" s="1" t="s">
        <v>583</v>
      </c>
      <c r="G22" s="25" t="s">
        <v>1617</v>
      </c>
      <c r="H22" s="14">
        <v>140</v>
      </c>
      <c r="I22" s="24">
        <v>42206.392361111109</v>
      </c>
    </row>
    <row r="23" spans="1:9" x14ac:dyDescent="0.2">
      <c r="A23" s="4" t="s">
        <v>94</v>
      </c>
      <c r="B23" s="4" t="s">
        <v>577</v>
      </c>
      <c r="C23" s="10">
        <v>126</v>
      </c>
      <c r="D23" s="10">
        <v>105</v>
      </c>
      <c r="E23" s="8">
        <f t="shared" si="0"/>
        <v>115.02173707608488</v>
      </c>
      <c r="F23" s="1" t="s">
        <v>583</v>
      </c>
      <c r="G23" s="25" t="s">
        <v>1618</v>
      </c>
      <c r="H23" s="14">
        <v>115</v>
      </c>
      <c r="I23" s="24">
        <v>42206.388888888891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88" priority="1" stopIfTrue="1" operator="between">
      <formula>235</formula>
      <formula>1000</formula>
    </cfRule>
    <cfRule type="cellIs" dxfId="187" priority="2" stopIfTrue="1" operator="greaterThan">
      <formula>999</formula>
    </cfRule>
    <cfRule type="cellIs" dxfId="18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I36"/>
  <sheetViews>
    <sheetView topLeftCell="B1" workbookViewId="0">
      <selection activeCell="B19" sqref="B19:B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95</v>
      </c>
      <c r="B2" s="4" t="s">
        <v>540</v>
      </c>
      <c r="C2" s="10">
        <v>91</v>
      </c>
      <c r="D2" s="10">
        <v>14</v>
      </c>
      <c r="E2" s="8">
        <f>GEOMEAN(C2:D2)</f>
        <v>35.693136595149497</v>
      </c>
      <c r="F2" s="1" t="s">
        <v>583</v>
      </c>
      <c r="G2" s="25" t="s">
        <v>41</v>
      </c>
      <c r="H2" s="14">
        <v>36</v>
      </c>
      <c r="I2" s="24">
        <v>42207.309027777781</v>
      </c>
    </row>
    <row r="3" spans="1:9" x14ac:dyDescent="0.2">
      <c r="A3" s="4" t="s">
        <v>96</v>
      </c>
      <c r="B3" s="4" t="s">
        <v>541</v>
      </c>
      <c r="C3" s="10">
        <v>102</v>
      </c>
      <c r="D3" s="10">
        <v>387</v>
      </c>
      <c r="E3" s="8">
        <f t="shared" ref="E3:E23" si="0">GEOMEAN(C3:D3)</f>
        <v>198.68064827758138</v>
      </c>
      <c r="F3" s="1" t="s">
        <v>583</v>
      </c>
      <c r="G3" s="25" t="s">
        <v>2099</v>
      </c>
      <c r="H3" s="14">
        <v>199</v>
      </c>
      <c r="I3" s="24">
        <v>42207.292361111111</v>
      </c>
    </row>
    <row r="4" spans="1:9" x14ac:dyDescent="0.2">
      <c r="A4" s="4" t="s">
        <v>97</v>
      </c>
      <c r="B4" s="4" t="s">
        <v>542</v>
      </c>
      <c r="C4" s="10">
        <v>61</v>
      </c>
      <c r="D4" s="10">
        <v>36</v>
      </c>
      <c r="E4" s="8">
        <f t="shared" si="0"/>
        <v>46.861498055439924</v>
      </c>
      <c r="F4" s="1" t="s">
        <v>583</v>
      </c>
      <c r="G4" s="25" t="s">
        <v>116</v>
      </c>
      <c r="H4" s="14">
        <v>47</v>
      </c>
      <c r="I4" s="24">
        <v>42207.331250000003</v>
      </c>
    </row>
    <row r="5" spans="1:9" x14ac:dyDescent="0.2">
      <c r="A5" s="4" t="s">
        <v>98</v>
      </c>
      <c r="B5" s="4" t="s">
        <v>543</v>
      </c>
      <c r="C5" s="10">
        <v>37</v>
      </c>
      <c r="D5" s="10">
        <v>55</v>
      </c>
      <c r="E5" s="8">
        <f t="shared" si="0"/>
        <v>45.110974274559844</v>
      </c>
      <c r="F5" s="1" t="s">
        <v>583</v>
      </c>
      <c r="G5" s="25" t="s">
        <v>1653</v>
      </c>
      <c r="H5" s="14">
        <v>45</v>
      </c>
      <c r="I5" s="24">
        <v>42207.274305555555</v>
      </c>
    </row>
    <row r="6" spans="1:9" x14ac:dyDescent="0.2">
      <c r="A6" s="4" t="s">
        <v>99</v>
      </c>
      <c r="B6" s="4" t="s">
        <v>544</v>
      </c>
      <c r="C6" s="10">
        <v>12</v>
      </c>
      <c r="D6" s="10">
        <v>27</v>
      </c>
      <c r="E6" s="8">
        <f t="shared" si="0"/>
        <v>18</v>
      </c>
      <c r="F6" s="1" t="s">
        <v>583</v>
      </c>
      <c r="G6" s="25" t="s">
        <v>779</v>
      </c>
      <c r="H6" s="14">
        <v>18</v>
      </c>
      <c r="I6" s="24">
        <v>42207.416666666664</v>
      </c>
    </row>
    <row r="7" spans="1:9" x14ac:dyDescent="0.2">
      <c r="A7" s="4" t="s">
        <v>100</v>
      </c>
      <c r="B7" s="4" t="s">
        <v>586</v>
      </c>
      <c r="C7" s="10">
        <v>5</v>
      </c>
      <c r="D7" s="10">
        <v>11</v>
      </c>
      <c r="E7" s="8">
        <f t="shared" si="0"/>
        <v>7.416198487095663</v>
      </c>
      <c r="F7" s="1" t="s">
        <v>583</v>
      </c>
      <c r="G7" s="25" t="s">
        <v>630</v>
      </c>
      <c r="H7" s="14">
        <v>7</v>
      </c>
      <c r="I7" s="24">
        <v>42207.430555555555</v>
      </c>
    </row>
    <row r="8" spans="1:9" x14ac:dyDescent="0.2">
      <c r="A8" s="4" t="s">
        <v>101</v>
      </c>
      <c r="B8" s="4" t="s">
        <v>568</v>
      </c>
      <c r="C8" s="10">
        <v>47</v>
      </c>
      <c r="D8" s="10">
        <v>28</v>
      </c>
      <c r="E8" s="8">
        <f t="shared" si="0"/>
        <v>36.276714294434107</v>
      </c>
      <c r="F8" s="1" t="s">
        <v>583</v>
      </c>
      <c r="G8" s="25" t="s">
        <v>1444</v>
      </c>
      <c r="H8" s="14">
        <v>36</v>
      </c>
      <c r="I8" s="24">
        <v>42207.379166666666</v>
      </c>
    </row>
    <row r="9" spans="1:9" x14ac:dyDescent="0.2">
      <c r="A9" s="4" t="s">
        <v>102</v>
      </c>
      <c r="B9" s="4" t="s">
        <v>569</v>
      </c>
      <c r="C9" s="10">
        <v>99</v>
      </c>
      <c r="D9" s="10">
        <v>68</v>
      </c>
      <c r="E9" s="8">
        <f t="shared" si="0"/>
        <v>82.048765987064058</v>
      </c>
      <c r="F9" s="1" t="s">
        <v>583</v>
      </c>
      <c r="G9" s="25" t="s">
        <v>1011</v>
      </c>
      <c r="H9" s="14">
        <v>82</v>
      </c>
      <c r="I9" s="24">
        <v>42207.39166666667</v>
      </c>
    </row>
    <row r="10" spans="1:9" x14ac:dyDescent="0.2">
      <c r="A10" s="4" t="s">
        <v>103</v>
      </c>
      <c r="B10" s="13" t="s">
        <v>570</v>
      </c>
      <c r="C10" s="10">
        <v>548</v>
      </c>
      <c r="D10" s="10">
        <v>3</v>
      </c>
      <c r="E10" s="8">
        <f t="shared" si="0"/>
        <v>40.546269865426588</v>
      </c>
      <c r="F10" s="1" t="s">
        <v>583</v>
      </c>
      <c r="G10" s="25" t="s">
        <v>1961</v>
      </c>
      <c r="H10" s="14">
        <v>41</v>
      </c>
      <c r="I10" s="24">
        <v>42207.412499999999</v>
      </c>
    </row>
    <row r="11" spans="1:9" x14ac:dyDescent="0.2">
      <c r="A11" s="4" t="s">
        <v>104</v>
      </c>
      <c r="B11" s="22" t="s">
        <v>587</v>
      </c>
      <c r="C11" s="10">
        <v>3</v>
      </c>
      <c r="D11" s="10">
        <v>4</v>
      </c>
      <c r="E11" s="8">
        <f t="shared" si="0"/>
        <v>3.4641016151377548</v>
      </c>
      <c r="F11" s="1" t="s">
        <v>583</v>
      </c>
      <c r="G11" s="25" t="s">
        <v>927</v>
      </c>
      <c r="H11" s="14">
        <v>3</v>
      </c>
      <c r="I11" s="24">
        <v>42207.422222222223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105</v>
      </c>
      <c r="B13" s="4" t="s">
        <v>571</v>
      </c>
      <c r="C13" s="10">
        <v>12</v>
      </c>
      <c r="D13" s="10">
        <v>5</v>
      </c>
      <c r="E13" s="8">
        <f t="shared" si="0"/>
        <v>7.745966692414834</v>
      </c>
      <c r="F13" s="1" t="s">
        <v>583</v>
      </c>
      <c r="G13" s="25" t="s">
        <v>1148</v>
      </c>
      <c r="H13" s="14">
        <v>8</v>
      </c>
      <c r="I13" s="24">
        <v>42207.43472222222</v>
      </c>
    </row>
    <row r="14" spans="1:9" x14ac:dyDescent="0.2">
      <c r="A14" s="4" t="s">
        <v>106</v>
      </c>
      <c r="B14" s="4" t="s">
        <v>539</v>
      </c>
      <c r="C14" s="10">
        <v>10</v>
      </c>
      <c r="D14" s="10">
        <v>3</v>
      </c>
      <c r="E14" s="8">
        <f t="shared" si="0"/>
        <v>5.4772255750516612</v>
      </c>
      <c r="F14" s="1" t="s">
        <v>583</v>
      </c>
      <c r="G14" s="25" t="s">
        <v>693</v>
      </c>
      <c r="H14" s="14">
        <v>5</v>
      </c>
      <c r="I14" s="24">
        <v>42207.331944444442</v>
      </c>
    </row>
    <row r="15" spans="1:9" x14ac:dyDescent="0.2">
      <c r="A15" s="4" t="s">
        <v>107</v>
      </c>
      <c r="B15" s="4" t="s">
        <v>572</v>
      </c>
      <c r="C15" s="10">
        <v>921</v>
      </c>
      <c r="D15" s="10">
        <v>517</v>
      </c>
      <c r="E15" s="8">
        <f t="shared" si="0"/>
        <v>690.0413031116326</v>
      </c>
      <c r="F15" s="1" t="s">
        <v>583</v>
      </c>
      <c r="G15" s="25" t="s">
        <v>117</v>
      </c>
      <c r="H15" s="14">
        <v>690</v>
      </c>
      <c r="I15" s="24">
        <v>42207.322222222225</v>
      </c>
    </row>
    <row r="16" spans="1:9" x14ac:dyDescent="0.2">
      <c r="A16" s="4" t="s">
        <v>108</v>
      </c>
      <c r="B16" s="4" t="s">
        <v>574</v>
      </c>
      <c r="C16" s="10">
        <v>32</v>
      </c>
      <c r="D16" s="10">
        <v>35</v>
      </c>
      <c r="E16" s="8">
        <f t="shared" si="0"/>
        <v>33.466401061363023</v>
      </c>
      <c r="F16" s="1" t="s">
        <v>583</v>
      </c>
      <c r="G16" s="25" t="s">
        <v>1716</v>
      </c>
      <c r="H16" s="14">
        <v>33</v>
      </c>
      <c r="I16" s="24">
        <v>42207.347222222219</v>
      </c>
    </row>
    <row r="17" spans="1:9" x14ac:dyDescent="0.2">
      <c r="A17" s="4" t="s">
        <v>109</v>
      </c>
      <c r="B17" s="4" t="s">
        <v>588</v>
      </c>
      <c r="C17" s="10">
        <v>68</v>
      </c>
      <c r="D17" s="10">
        <v>70</v>
      </c>
      <c r="E17" s="8">
        <f t="shared" si="0"/>
        <v>68.992753242641356</v>
      </c>
      <c r="F17" s="1" t="s">
        <v>583</v>
      </c>
      <c r="G17" s="25" t="s">
        <v>1719</v>
      </c>
      <c r="H17" s="14">
        <v>69</v>
      </c>
      <c r="I17" s="24">
        <v>42207.357638888891</v>
      </c>
    </row>
    <row r="18" spans="1:9" x14ac:dyDescent="0.2">
      <c r="A18" s="4" t="s">
        <v>110</v>
      </c>
      <c r="B18" s="4" t="s">
        <v>589</v>
      </c>
      <c r="C18" s="10">
        <v>8</v>
      </c>
      <c r="D18" s="10">
        <v>16</v>
      </c>
      <c r="E18" s="8">
        <f t="shared" si="0"/>
        <v>11.313708498984759</v>
      </c>
      <c r="F18" s="1" t="s">
        <v>583</v>
      </c>
      <c r="G18" s="25" t="s">
        <v>1720</v>
      </c>
      <c r="H18" s="14">
        <v>11</v>
      </c>
      <c r="I18" s="24">
        <v>42207.364583333336</v>
      </c>
    </row>
    <row r="19" spans="1:9" x14ac:dyDescent="0.2">
      <c r="A19" s="4" t="s">
        <v>111</v>
      </c>
      <c r="B19" s="4" t="s">
        <v>590</v>
      </c>
      <c r="C19" s="10">
        <v>41</v>
      </c>
      <c r="D19" s="10">
        <v>18</v>
      </c>
      <c r="E19" s="8">
        <f t="shared" si="0"/>
        <v>27.166155414412248</v>
      </c>
      <c r="F19" s="1" t="s">
        <v>583</v>
      </c>
      <c r="G19" s="25" t="s">
        <v>1613</v>
      </c>
      <c r="H19" s="14">
        <v>27</v>
      </c>
      <c r="I19" s="24">
        <v>42207.371527777781</v>
      </c>
    </row>
    <row r="20" spans="1:9" x14ac:dyDescent="0.2">
      <c r="A20" s="4" t="s">
        <v>112</v>
      </c>
      <c r="B20" s="4" t="s">
        <v>591</v>
      </c>
      <c r="C20" s="10">
        <v>41</v>
      </c>
      <c r="D20" s="10">
        <v>38</v>
      </c>
      <c r="E20" s="8">
        <f t="shared" si="0"/>
        <v>39.471508711981102</v>
      </c>
      <c r="F20" s="1" t="s">
        <v>583</v>
      </c>
      <c r="G20" s="25" t="s">
        <v>1614</v>
      </c>
      <c r="H20" s="14">
        <v>39</v>
      </c>
      <c r="I20" s="24">
        <v>42207.378472222219</v>
      </c>
    </row>
    <row r="21" spans="1:9" x14ac:dyDescent="0.2">
      <c r="A21" s="4" t="s">
        <v>113</v>
      </c>
      <c r="B21" s="4" t="s">
        <v>575</v>
      </c>
      <c r="C21" s="10">
        <v>7</v>
      </c>
      <c r="D21" s="10">
        <v>11</v>
      </c>
      <c r="E21" s="8">
        <f t="shared" si="0"/>
        <v>8.7749643873921226</v>
      </c>
      <c r="F21" s="1" t="s">
        <v>583</v>
      </c>
      <c r="G21" s="25" t="s">
        <v>1617</v>
      </c>
      <c r="H21" s="14">
        <v>9</v>
      </c>
      <c r="I21" s="24">
        <v>42207.392361111109</v>
      </c>
    </row>
    <row r="22" spans="1:9" x14ac:dyDescent="0.2">
      <c r="A22" s="4" t="s">
        <v>114</v>
      </c>
      <c r="B22" s="4" t="s">
        <v>576</v>
      </c>
      <c r="C22" s="10">
        <v>3</v>
      </c>
      <c r="D22" s="10">
        <v>3</v>
      </c>
      <c r="E22" s="8">
        <f t="shared" si="0"/>
        <v>3</v>
      </c>
      <c r="F22" s="1" t="s">
        <v>583</v>
      </c>
      <c r="G22" s="25" t="s">
        <v>1618</v>
      </c>
      <c r="H22" s="14">
        <v>3</v>
      </c>
      <c r="I22" s="24">
        <v>42207.388888888891</v>
      </c>
    </row>
    <row r="23" spans="1:9" x14ac:dyDescent="0.2">
      <c r="A23" s="4" t="s">
        <v>115</v>
      </c>
      <c r="B23" s="4" t="s">
        <v>577</v>
      </c>
      <c r="C23" s="10">
        <v>7</v>
      </c>
      <c r="D23" s="10">
        <v>8</v>
      </c>
      <c r="E23" s="8">
        <f t="shared" si="0"/>
        <v>7.4833147735478827</v>
      </c>
      <c r="F23" s="1" t="s">
        <v>583</v>
      </c>
      <c r="G23" s="25" t="s">
        <v>1616</v>
      </c>
      <c r="H23" s="14">
        <v>7</v>
      </c>
      <c r="I23" s="24">
        <v>42207.385416666664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85" priority="1" stopIfTrue="1" operator="between">
      <formula>235</formula>
      <formula>1000</formula>
    </cfRule>
    <cfRule type="cellIs" dxfId="184" priority="2" stopIfTrue="1" operator="greaterThan">
      <formula>999</formula>
    </cfRule>
    <cfRule type="cellIs" dxfId="18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6"/>
  <sheetViews>
    <sheetView workbookViewId="0">
      <selection activeCell="H2" sqref="H2:H1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782</v>
      </c>
      <c r="B2" s="4" t="s">
        <v>540</v>
      </c>
      <c r="C2" s="10">
        <v>9</v>
      </c>
      <c r="D2" s="10">
        <v>17</v>
      </c>
      <c r="E2" s="8">
        <f>GEOMEAN(C2:D2)</f>
        <v>12.369316876852981</v>
      </c>
      <c r="F2" s="1" t="s">
        <v>583</v>
      </c>
      <c r="G2" s="25" t="s">
        <v>698</v>
      </c>
      <c r="H2" s="8">
        <v>12</v>
      </c>
      <c r="I2" s="24">
        <v>42147.420138888891</v>
      </c>
    </row>
    <row r="3" spans="1:9" x14ac:dyDescent="0.2">
      <c r="A3" s="4"/>
      <c r="B3" s="4" t="s">
        <v>541</v>
      </c>
      <c r="C3" s="10"/>
      <c r="D3" s="10"/>
      <c r="E3" s="8"/>
      <c r="F3" s="1"/>
      <c r="G3" s="25"/>
      <c r="H3" s="8"/>
      <c r="I3" s="24"/>
    </row>
    <row r="4" spans="1:9" x14ac:dyDescent="0.2">
      <c r="A4" s="4"/>
      <c r="B4" s="4" t="s">
        <v>542</v>
      </c>
      <c r="C4" s="10"/>
      <c r="D4" s="10"/>
      <c r="E4" s="8"/>
      <c r="F4" s="1"/>
      <c r="G4" s="25"/>
      <c r="H4" s="8"/>
      <c r="I4" s="24"/>
    </row>
    <row r="5" spans="1:9" x14ac:dyDescent="0.2">
      <c r="A5" s="4"/>
      <c r="B5" s="4" t="s">
        <v>543</v>
      </c>
      <c r="C5" s="10"/>
      <c r="D5" s="10"/>
      <c r="E5" s="8"/>
      <c r="F5" s="1"/>
      <c r="G5" s="25"/>
      <c r="H5" s="8"/>
      <c r="I5" s="24"/>
    </row>
    <row r="6" spans="1:9" x14ac:dyDescent="0.2">
      <c r="A6" s="4"/>
      <c r="B6" s="4" t="s">
        <v>544</v>
      </c>
      <c r="C6" s="10"/>
      <c r="D6" s="10"/>
      <c r="E6" s="8"/>
      <c r="F6" s="1"/>
      <c r="G6" s="25"/>
      <c r="H6" s="8"/>
      <c r="I6" s="24"/>
    </row>
    <row r="7" spans="1:9" x14ac:dyDescent="0.2">
      <c r="A7" s="4"/>
      <c r="B7" s="4" t="s">
        <v>586</v>
      </c>
      <c r="C7" s="10"/>
      <c r="D7" s="10"/>
      <c r="E7" s="8"/>
      <c r="F7" s="1"/>
      <c r="G7" s="25"/>
      <c r="H7" s="8"/>
      <c r="I7" s="24"/>
    </row>
    <row r="8" spans="1:9" x14ac:dyDescent="0.2">
      <c r="A8" s="4"/>
      <c r="B8" s="4" t="s">
        <v>568</v>
      </c>
      <c r="C8" s="10"/>
      <c r="D8" s="10"/>
      <c r="E8" s="8"/>
      <c r="F8" s="1"/>
      <c r="G8" s="25"/>
      <c r="H8" s="8"/>
      <c r="I8" s="24"/>
    </row>
    <row r="9" spans="1:9" x14ac:dyDescent="0.2">
      <c r="A9" s="4"/>
      <c r="B9" s="4" t="s">
        <v>569</v>
      </c>
      <c r="C9" s="10"/>
      <c r="D9" s="10"/>
      <c r="E9" s="8"/>
      <c r="F9" s="1"/>
      <c r="G9" s="25"/>
      <c r="H9" s="8"/>
      <c r="I9" s="24"/>
    </row>
    <row r="10" spans="1:9" x14ac:dyDescent="0.2">
      <c r="A10" s="4" t="s">
        <v>783</v>
      </c>
      <c r="B10" s="13" t="s">
        <v>570</v>
      </c>
      <c r="C10" s="10">
        <v>49</v>
      </c>
      <c r="D10" s="10">
        <v>85</v>
      </c>
      <c r="E10" s="8">
        <f>GEOMEAN(C10:D10)</f>
        <v>64.536811201050213</v>
      </c>
      <c r="F10" s="1" t="s">
        <v>583</v>
      </c>
      <c r="G10" s="25" t="s">
        <v>780</v>
      </c>
      <c r="H10" s="8">
        <v>65</v>
      </c>
      <c r="I10" s="24">
        <v>42147.461805555555</v>
      </c>
    </row>
    <row r="11" spans="1:9" x14ac:dyDescent="0.2">
      <c r="A11" s="4"/>
      <c r="B11" s="22" t="s">
        <v>587</v>
      </c>
      <c r="C11" s="10"/>
      <c r="D11" s="10"/>
      <c r="E11" s="8"/>
      <c r="F11" s="1"/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/>
      <c r="F14" s="1"/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/>
      <c r="F15" s="1"/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/>
      <c r="F16" s="1"/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/>
      <c r="F17" s="1"/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/>
      <c r="F18" s="1"/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/>
      <c r="F19" s="1"/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/>
      <c r="F20" s="1"/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/>
      <c r="F21" s="1"/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/>
      <c r="F22" s="1"/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/>
      <c r="F23" s="1"/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71" priority="1" stopIfTrue="1" operator="between">
      <formula>235</formula>
      <formula>1000</formula>
    </cfRule>
    <cfRule type="cellIs" dxfId="370" priority="2" stopIfTrue="1" operator="greaterThan">
      <formula>999</formula>
    </cfRule>
    <cfRule type="cellIs" dxfId="36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36"/>
  <sheetViews>
    <sheetView topLeftCell="B1" workbookViewId="0">
      <selection activeCell="F28" sqref="F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118</v>
      </c>
      <c r="B2" s="4" t="s">
        <v>540</v>
      </c>
      <c r="C2" s="10">
        <v>19</v>
      </c>
      <c r="D2" s="10">
        <v>58</v>
      </c>
      <c r="E2" s="8">
        <f>GEOMEAN(C2:D2)</f>
        <v>33.196385345395662</v>
      </c>
      <c r="F2" s="1" t="s">
        <v>583</v>
      </c>
      <c r="G2" s="25" t="s">
        <v>1608</v>
      </c>
      <c r="H2" s="14">
        <v>33</v>
      </c>
      <c r="I2" s="24">
        <v>42208.3125</v>
      </c>
    </row>
    <row r="3" spans="1:9" x14ac:dyDescent="0.2">
      <c r="A3" s="4" t="s">
        <v>119</v>
      </c>
      <c r="B3" s="4" t="s">
        <v>541</v>
      </c>
      <c r="C3" s="10">
        <v>69</v>
      </c>
      <c r="D3" s="10">
        <v>219</v>
      </c>
      <c r="E3" s="8">
        <f t="shared" ref="E3:E23" si="0">GEOMEAN(C3:D3)</f>
        <v>122.92680749128728</v>
      </c>
      <c r="F3" s="1" t="s">
        <v>583</v>
      </c>
      <c r="G3" s="25" t="s">
        <v>1767</v>
      </c>
      <c r="H3" s="14">
        <v>123</v>
      </c>
      <c r="I3" s="24">
        <v>42208.295138888891</v>
      </c>
    </row>
    <row r="4" spans="1:9" x14ac:dyDescent="0.2">
      <c r="A4" s="4" t="s">
        <v>120</v>
      </c>
      <c r="B4" s="4" t="s">
        <v>542</v>
      </c>
      <c r="C4" s="10">
        <v>69</v>
      </c>
      <c r="D4" s="10">
        <v>36</v>
      </c>
      <c r="E4" s="8">
        <f t="shared" si="0"/>
        <v>49.839743177508446</v>
      </c>
      <c r="F4" s="1" t="s">
        <v>583</v>
      </c>
      <c r="G4" s="25" t="s">
        <v>1951</v>
      </c>
      <c r="H4" s="14">
        <v>50</v>
      </c>
      <c r="I4" s="24">
        <v>42208.327777777777</v>
      </c>
    </row>
    <row r="5" spans="1:9" x14ac:dyDescent="0.2">
      <c r="A5" s="4" t="s">
        <v>123</v>
      </c>
      <c r="B5" s="4" t="s">
        <v>543</v>
      </c>
      <c r="C5" s="10">
        <v>30</v>
      </c>
      <c r="D5" s="10">
        <v>57</v>
      </c>
      <c r="E5" s="8">
        <f t="shared" si="0"/>
        <v>41.352146256270665</v>
      </c>
      <c r="F5" s="1" t="s">
        <v>583</v>
      </c>
      <c r="G5" s="25" t="s">
        <v>124</v>
      </c>
      <c r="H5" s="14">
        <v>41</v>
      </c>
      <c r="I5" s="24">
        <v>42208.277083333334</v>
      </c>
    </row>
    <row r="6" spans="1:9" x14ac:dyDescent="0.2">
      <c r="A6" s="4" t="s">
        <v>125</v>
      </c>
      <c r="B6" s="4" t="s">
        <v>544</v>
      </c>
      <c r="C6" s="10">
        <v>13</v>
      </c>
      <c r="D6" s="10">
        <v>9</v>
      </c>
      <c r="E6" s="8">
        <f t="shared" si="0"/>
        <v>10.816653826391969</v>
      </c>
      <c r="F6" s="1" t="s">
        <v>583</v>
      </c>
      <c r="G6" s="25" t="s">
        <v>126</v>
      </c>
      <c r="H6" s="14">
        <v>11</v>
      </c>
      <c r="I6" s="24">
        <v>42208.415277777778</v>
      </c>
    </row>
    <row r="7" spans="1:9" x14ac:dyDescent="0.2">
      <c r="A7" s="4" t="s">
        <v>127</v>
      </c>
      <c r="B7" s="4" t="s">
        <v>586</v>
      </c>
      <c r="C7" s="10">
        <v>42</v>
      </c>
      <c r="D7" s="10">
        <v>17</v>
      </c>
      <c r="E7" s="8">
        <f t="shared" si="0"/>
        <v>26.720778431774775</v>
      </c>
      <c r="F7" s="1" t="s">
        <v>583</v>
      </c>
      <c r="G7" s="25" t="s">
        <v>2201</v>
      </c>
      <c r="H7" s="14">
        <v>27</v>
      </c>
      <c r="I7" s="24">
        <v>42208.428472222222</v>
      </c>
    </row>
    <row r="8" spans="1:9" x14ac:dyDescent="0.2">
      <c r="A8" s="4" t="s">
        <v>128</v>
      </c>
      <c r="B8" s="4" t="s">
        <v>568</v>
      </c>
      <c r="C8" s="10">
        <v>104</v>
      </c>
      <c r="D8" s="10">
        <v>579</v>
      </c>
      <c r="E8" s="8">
        <f t="shared" si="0"/>
        <v>245.38948632734861</v>
      </c>
      <c r="F8" s="1" t="s">
        <v>583</v>
      </c>
      <c r="G8" s="25" t="s">
        <v>129</v>
      </c>
      <c r="H8" s="14">
        <v>245</v>
      </c>
      <c r="I8" s="24">
        <v>42208.380555555559</v>
      </c>
    </row>
    <row r="9" spans="1:9" x14ac:dyDescent="0.2">
      <c r="A9" s="4" t="s">
        <v>130</v>
      </c>
      <c r="B9" s="4" t="s">
        <v>569</v>
      </c>
      <c r="C9" s="10">
        <v>276</v>
      </c>
      <c r="D9" s="10">
        <v>148</v>
      </c>
      <c r="E9" s="8">
        <f t="shared" si="0"/>
        <v>202.10888154655649</v>
      </c>
      <c r="F9" s="1" t="s">
        <v>583</v>
      </c>
      <c r="G9" s="25" t="s">
        <v>1279</v>
      </c>
      <c r="H9" s="14">
        <v>202</v>
      </c>
      <c r="I9" s="24">
        <v>42208.398611111108</v>
      </c>
    </row>
    <row r="10" spans="1:9" x14ac:dyDescent="0.2">
      <c r="A10" s="4" t="s">
        <v>131</v>
      </c>
      <c r="B10" s="13" t="s">
        <v>570</v>
      </c>
      <c r="C10" s="10">
        <v>26</v>
      </c>
      <c r="D10" s="10">
        <v>28</v>
      </c>
      <c r="E10" s="8">
        <f t="shared" si="0"/>
        <v>26.981475126464083</v>
      </c>
      <c r="F10" s="1" t="s">
        <v>583</v>
      </c>
      <c r="G10" s="25" t="s">
        <v>132</v>
      </c>
      <c r="H10" s="14">
        <v>27</v>
      </c>
      <c r="I10" s="24">
        <v>42208.418055555558</v>
      </c>
    </row>
    <row r="11" spans="1:9" x14ac:dyDescent="0.2">
      <c r="A11" s="4" t="s">
        <v>133</v>
      </c>
      <c r="B11" s="22" t="s">
        <v>587</v>
      </c>
      <c r="C11" s="10">
        <v>1</v>
      </c>
      <c r="D11" s="10">
        <v>5</v>
      </c>
      <c r="E11" s="8">
        <f t="shared" si="0"/>
        <v>2.2360679774997898</v>
      </c>
      <c r="F11" s="1" t="s">
        <v>583</v>
      </c>
      <c r="G11" s="25" t="s">
        <v>1148</v>
      </c>
      <c r="H11" s="14">
        <v>2</v>
      </c>
      <c r="I11" s="24">
        <v>42208.43472222222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134</v>
      </c>
      <c r="B13" s="4" t="s">
        <v>571</v>
      </c>
      <c r="C13" s="10">
        <v>31</v>
      </c>
      <c r="D13" s="10">
        <v>13</v>
      </c>
      <c r="E13" s="8">
        <f t="shared" si="0"/>
        <v>20.074859899884732</v>
      </c>
      <c r="F13" s="1" t="s">
        <v>583</v>
      </c>
      <c r="G13" s="25" t="s">
        <v>135</v>
      </c>
      <c r="H13" s="14">
        <v>20</v>
      </c>
      <c r="I13" s="24">
        <v>42208.445833333331</v>
      </c>
    </row>
    <row r="14" spans="1:9" x14ac:dyDescent="0.2">
      <c r="A14" s="4" t="s">
        <v>136</v>
      </c>
      <c r="B14" s="4" t="s">
        <v>539</v>
      </c>
      <c r="C14" s="10">
        <v>111</v>
      </c>
      <c r="D14" s="10">
        <v>93</v>
      </c>
      <c r="E14" s="8">
        <f t="shared" si="0"/>
        <v>101.6021653312566</v>
      </c>
      <c r="F14" s="1" t="s">
        <v>583</v>
      </c>
      <c r="G14" s="25" t="s">
        <v>137</v>
      </c>
      <c r="H14" s="14">
        <v>102</v>
      </c>
      <c r="I14" s="24">
        <v>42208.334722222222</v>
      </c>
    </row>
    <row r="15" spans="1:9" x14ac:dyDescent="0.2">
      <c r="A15" s="4" t="s">
        <v>138</v>
      </c>
      <c r="B15" s="4" t="s">
        <v>572</v>
      </c>
      <c r="C15" s="10">
        <v>64</v>
      </c>
      <c r="D15" s="10">
        <v>68</v>
      </c>
      <c r="E15" s="8">
        <f t="shared" si="0"/>
        <v>65.969690009882569</v>
      </c>
      <c r="F15" s="1" t="s">
        <v>583</v>
      </c>
      <c r="G15" s="25" t="s">
        <v>139</v>
      </c>
      <c r="H15" s="14">
        <v>66</v>
      </c>
      <c r="I15" s="24">
        <v>42208.323611111111</v>
      </c>
    </row>
    <row r="16" spans="1:9" x14ac:dyDescent="0.2">
      <c r="A16" s="4" t="s">
        <v>140</v>
      </c>
      <c r="B16" s="4" t="s">
        <v>574</v>
      </c>
      <c r="C16" s="10">
        <v>276</v>
      </c>
      <c r="D16" s="10">
        <v>365</v>
      </c>
      <c r="E16" s="8">
        <f t="shared" si="0"/>
        <v>317.39565214413381</v>
      </c>
      <c r="F16" s="1" t="s">
        <v>583</v>
      </c>
      <c r="G16" s="25" t="s">
        <v>1718</v>
      </c>
      <c r="H16" s="14">
        <v>317</v>
      </c>
      <c r="I16" s="24">
        <v>42208.322916666664</v>
      </c>
    </row>
    <row r="17" spans="1:9" x14ac:dyDescent="0.2">
      <c r="A17" s="4" t="s">
        <v>141</v>
      </c>
      <c r="B17" s="4" t="s">
        <v>588</v>
      </c>
      <c r="C17" s="10">
        <v>30</v>
      </c>
      <c r="D17" s="10">
        <v>26</v>
      </c>
      <c r="E17" s="8">
        <f t="shared" si="0"/>
        <v>27.928480087537881</v>
      </c>
      <c r="F17" s="1" t="s">
        <v>583</v>
      </c>
      <c r="G17" s="25" t="s">
        <v>1219</v>
      </c>
      <c r="H17" s="14">
        <v>28</v>
      </c>
      <c r="I17" s="24">
        <v>42208.333333333336</v>
      </c>
    </row>
    <row r="18" spans="1:9" x14ac:dyDescent="0.2">
      <c r="A18" s="4" t="s">
        <v>142</v>
      </c>
      <c r="B18" s="4" t="s">
        <v>589</v>
      </c>
      <c r="C18" s="10">
        <v>24</v>
      </c>
      <c r="D18" s="10">
        <v>25</v>
      </c>
      <c r="E18" s="8">
        <f t="shared" si="0"/>
        <v>24.494897427831781</v>
      </c>
      <c r="F18" s="1" t="s">
        <v>583</v>
      </c>
      <c r="G18" s="25" t="s">
        <v>40</v>
      </c>
      <c r="H18" s="14">
        <v>24</v>
      </c>
      <c r="I18" s="24">
        <v>42208.34375</v>
      </c>
    </row>
    <row r="19" spans="1:9" x14ac:dyDescent="0.2">
      <c r="A19" s="4" t="s">
        <v>143</v>
      </c>
      <c r="B19" s="4" t="s">
        <v>590</v>
      </c>
      <c r="C19" s="10">
        <v>12</v>
      </c>
      <c r="D19" s="10">
        <v>5</v>
      </c>
      <c r="E19" s="8">
        <f t="shared" si="0"/>
        <v>7.745966692414834</v>
      </c>
      <c r="F19" s="1" t="s">
        <v>583</v>
      </c>
      <c r="G19" s="25" t="s">
        <v>1770</v>
      </c>
      <c r="H19" s="14">
        <v>8</v>
      </c>
      <c r="I19" s="24">
        <v>42208.350694444445</v>
      </c>
    </row>
    <row r="20" spans="1:9" x14ac:dyDescent="0.2">
      <c r="A20" s="4" t="s">
        <v>144</v>
      </c>
      <c r="B20" s="4" t="s">
        <v>591</v>
      </c>
      <c r="C20" s="10">
        <v>3</v>
      </c>
      <c r="D20" s="10">
        <v>2</v>
      </c>
      <c r="E20" s="8">
        <f t="shared" si="0"/>
        <v>2.4494897427831779</v>
      </c>
      <c r="F20" s="1" t="s">
        <v>583</v>
      </c>
      <c r="G20" s="25" t="s">
        <v>1683</v>
      </c>
      <c r="H20" s="14">
        <v>2</v>
      </c>
      <c r="I20" s="24">
        <v>42208.361111111109</v>
      </c>
    </row>
    <row r="21" spans="1:9" x14ac:dyDescent="0.2">
      <c r="A21" s="4" t="s">
        <v>145</v>
      </c>
      <c r="B21" s="4" t="s">
        <v>575</v>
      </c>
      <c r="C21" s="10">
        <v>9</v>
      </c>
      <c r="D21" s="10">
        <v>12</v>
      </c>
      <c r="E21" s="8">
        <f t="shared" si="0"/>
        <v>10.392304845413264</v>
      </c>
      <c r="F21" s="1" t="s">
        <v>583</v>
      </c>
      <c r="G21" s="25" t="s">
        <v>1613</v>
      </c>
      <c r="H21" s="14">
        <v>10</v>
      </c>
      <c r="I21" s="24">
        <v>42208.371527777781</v>
      </c>
    </row>
    <row r="22" spans="1:9" x14ac:dyDescent="0.2">
      <c r="A22" s="4" t="s">
        <v>146</v>
      </c>
      <c r="B22" s="4" t="s">
        <v>576</v>
      </c>
      <c r="C22" s="10">
        <v>21</v>
      </c>
      <c r="D22" s="10">
        <v>6</v>
      </c>
      <c r="E22" s="8">
        <f t="shared" si="0"/>
        <v>11.224972160321824</v>
      </c>
      <c r="F22" s="1" t="s">
        <v>583</v>
      </c>
      <c r="G22" s="25" t="s">
        <v>1684</v>
      </c>
      <c r="H22" s="14">
        <v>11</v>
      </c>
      <c r="I22" s="24">
        <v>42208.368055555555</v>
      </c>
    </row>
    <row r="23" spans="1:9" x14ac:dyDescent="0.2">
      <c r="A23" s="4" t="s">
        <v>147</v>
      </c>
      <c r="B23" s="4" t="s">
        <v>577</v>
      </c>
      <c r="C23" s="10">
        <v>5</v>
      </c>
      <c r="D23" s="10">
        <v>6</v>
      </c>
      <c r="E23" s="8">
        <f t="shared" si="0"/>
        <v>5.4772255750516612</v>
      </c>
      <c r="F23" s="1" t="s">
        <v>583</v>
      </c>
      <c r="G23" s="25" t="s">
        <v>1720</v>
      </c>
      <c r="H23" s="14">
        <v>5</v>
      </c>
      <c r="I23" s="24">
        <v>42208.364583333336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82" priority="1" stopIfTrue="1" operator="between">
      <formula>235</formula>
      <formula>1000</formula>
    </cfRule>
    <cfRule type="cellIs" dxfId="181" priority="2" stopIfTrue="1" operator="greaterThan">
      <formula>999</formula>
    </cfRule>
    <cfRule type="cellIs" dxfId="18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148</v>
      </c>
      <c r="B2" s="4" t="s">
        <v>540</v>
      </c>
      <c r="C2" s="10">
        <v>29</v>
      </c>
      <c r="D2" s="10">
        <v>17</v>
      </c>
      <c r="E2" s="8">
        <f>GEOMEAN(C2:D2)</f>
        <v>22.203603311174518</v>
      </c>
      <c r="F2" s="1" t="s">
        <v>583</v>
      </c>
      <c r="G2" s="25" t="s">
        <v>1608</v>
      </c>
      <c r="H2" s="14">
        <v>22</v>
      </c>
      <c r="I2" s="25">
        <v>42209.3125</v>
      </c>
    </row>
    <row r="3" spans="1:9" x14ac:dyDescent="0.2">
      <c r="A3" s="4" t="s">
        <v>149</v>
      </c>
      <c r="B3" s="4" t="s">
        <v>541</v>
      </c>
      <c r="C3" s="10">
        <v>285</v>
      </c>
      <c r="D3" s="10">
        <v>47</v>
      </c>
      <c r="E3" s="8">
        <f t="shared" ref="E3:E23" si="0">GEOMEAN(C3:D3)</f>
        <v>115.73677030226824</v>
      </c>
      <c r="F3" s="1" t="s">
        <v>583</v>
      </c>
      <c r="G3" s="25" t="s">
        <v>1844</v>
      </c>
      <c r="H3" s="14">
        <v>116</v>
      </c>
      <c r="I3" s="25">
        <v>42209.29583333333</v>
      </c>
    </row>
    <row r="4" spans="1:9" x14ac:dyDescent="0.2">
      <c r="A4" s="4" t="s">
        <v>150</v>
      </c>
      <c r="B4" s="4" t="s">
        <v>542</v>
      </c>
      <c r="C4" s="10">
        <v>108</v>
      </c>
      <c r="D4" s="10">
        <v>88</v>
      </c>
      <c r="E4" s="8">
        <f t="shared" si="0"/>
        <v>97.48846085563153</v>
      </c>
      <c r="F4" s="1" t="s">
        <v>583</v>
      </c>
      <c r="G4" s="25" t="s">
        <v>1979</v>
      </c>
      <c r="H4" s="14">
        <v>97</v>
      </c>
      <c r="I4" s="25">
        <v>42209.32916666667</v>
      </c>
    </row>
    <row r="5" spans="1:9" x14ac:dyDescent="0.2">
      <c r="A5" s="4" t="s">
        <v>151</v>
      </c>
      <c r="B5" s="4" t="s">
        <v>543</v>
      </c>
      <c r="C5" s="10">
        <v>153</v>
      </c>
      <c r="D5" s="10">
        <v>228</v>
      </c>
      <c r="E5" s="8">
        <f t="shared" si="0"/>
        <v>186.77258899528056</v>
      </c>
      <c r="F5" s="1" t="s">
        <v>583</v>
      </c>
      <c r="G5" s="25" t="s">
        <v>1641</v>
      </c>
      <c r="H5" s="14">
        <v>187</v>
      </c>
      <c r="I5" s="25">
        <v>42209.277777777781</v>
      </c>
    </row>
    <row r="6" spans="1:9" x14ac:dyDescent="0.2">
      <c r="A6" s="4" t="s">
        <v>152</v>
      </c>
      <c r="B6" s="4" t="s">
        <v>544</v>
      </c>
      <c r="C6" s="10">
        <v>128</v>
      </c>
      <c r="D6" s="10">
        <v>38</v>
      </c>
      <c r="E6" s="8">
        <f t="shared" si="0"/>
        <v>69.742383096650784</v>
      </c>
      <c r="F6" s="1" t="s">
        <v>583</v>
      </c>
      <c r="G6" s="25" t="s">
        <v>2175</v>
      </c>
      <c r="H6" s="14">
        <v>70</v>
      </c>
      <c r="I6" s="25">
        <v>42209.411805555559</v>
      </c>
    </row>
    <row r="7" spans="1:9" x14ac:dyDescent="0.2">
      <c r="A7" s="4" t="s">
        <v>153</v>
      </c>
      <c r="B7" s="4" t="s">
        <v>586</v>
      </c>
      <c r="C7" s="10">
        <v>5</v>
      </c>
      <c r="D7" s="10">
        <v>66</v>
      </c>
      <c r="E7" s="8">
        <f t="shared" si="0"/>
        <v>18.165902124584949</v>
      </c>
      <c r="F7" s="1" t="s">
        <v>583</v>
      </c>
      <c r="G7" s="25" t="s">
        <v>630</v>
      </c>
      <c r="H7" s="14">
        <v>18</v>
      </c>
      <c r="I7" s="25">
        <v>42209.430555555555</v>
      </c>
    </row>
    <row r="8" spans="1:9" x14ac:dyDescent="0.2">
      <c r="A8" s="4" t="s">
        <v>154</v>
      </c>
      <c r="B8" s="4" t="s">
        <v>568</v>
      </c>
      <c r="C8" s="10">
        <v>387</v>
      </c>
      <c r="D8" s="10">
        <v>56</v>
      </c>
      <c r="E8" s="8">
        <f t="shared" si="0"/>
        <v>147.21412975662358</v>
      </c>
      <c r="F8" s="1" t="s">
        <v>583</v>
      </c>
      <c r="G8" s="25" t="s">
        <v>1615</v>
      </c>
      <c r="H8" s="14">
        <v>147</v>
      </c>
      <c r="I8" s="25">
        <v>42209.381944444445</v>
      </c>
    </row>
    <row r="9" spans="1:9" x14ac:dyDescent="0.2">
      <c r="A9" s="4" t="s">
        <v>155</v>
      </c>
      <c r="B9" s="4" t="s">
        <v>569</v>
      </c>
      <c r="C9" s="10">
        <v>47</v>
      </c>
      <c r="D9" s="10">
        <v>70</v>
      </c>
      <c r="E9" s="8">
        <f t="shared" si="0"/>
        <v>57.358521598799946</v>
      </c>
      <c r="F9" s="1" t="s">
        <v>583</v>
      </c>
      <c r="G9" s="25" t="s">
        <v>1930</v>
      </c>
      <c r="H9" s="14">
        <v>57</v>
      </c>
      <c r="I9" s="25">
        <v>42209.394444444442</v>
      </c>
    </row>
    <row r="10" spans="1:9" x14ac:dyDescent="0.2">
      <c r="A10" s="4" t="s">
        <v>156</v>
      </c>
      <c r="B10" s="13" t="s">
        <v>570</v>
      </c>
      <c r="C10" s="10">
        <v>21</v>
      </c>
      <c r="D10" s="10">
        <v>13</v>
      </c>
      <c r="E10" s="8">
        <f t="shared" si="0"/>
        <v>16.522711641858304</v>
      </c>
      <c r="F10" s="1" t="s">
        <v>583</v>
      </c>
      <c r="G10" s="25" t="s">
        <v>1961</v>
      </c>
      <c r="H10" s="14">
        <v>17</v>
      </c>
      <c r="I10" s="25">
        <v>42209.412499999999</v>
      </c>
    </row>
    <row r="11" spans="1:9" x14ac:dyDescent="0.2">
      <c r="A11" s="4" t="s">
        <v>157</v>
      </c>
      <c r="B11" s="22" t="s">
        <v>587</v>
      </c>
      <c r="C11" s="10">
        <v>8</v>
      </c>
      <c r="D11" s="10">
        <v>17</v>
      </c>
      <c r="E11" s="8">
        <f t="shared" si="0"/>
        <v>11.661903789690601</v>
      </c>
      <c r="F11" s="1" t="s">
        <v>583</v>
      </c>
      <c r="G11" s="25" t="s">
        <v>1840</v>
      </c>
      <c r="H11" s="14">
        <v>12</v>
      </c>
      <c r="I11" s="25">
        <v>42209.431944444441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158</v>
      </c>
      <c r="B13" s="4" t="s">
        <v>571</v>
      </c>
      <c r="C13" s="10">
        <v>34</v>
      </c>
      <c r="D13" s="10">
        <v>12</v>
      </c>
      <c r="E13" s="8">
        <f t="shared" si="0"/>
        <v>20.199009876724155</v>
      </c>
      <c r="F13" s="1" t="s">
        <v>583</v>
      </c>
      <c r="G13" s="25" t="s">
        <v>926</v>
      </c>
      <c r="H13" s="14">
        <v>20</v>
      </c>
      <c r="I13" s="25">
        <v>42209.443055555559</v>
      </c>
    </row>
    <row r="14" spans="1:9" x14ac:dyDescent="0.2">
      <c r="A14" s="4" t="s">
        <v>159</v>
      </c>
      <c r="B14" s="4" t="s">
        <v>539</v>
      </c>
      <c r="C14" s="10">
        <v>387</v>
      </c>
      <c r="D14" s="10">
        <v>365</v>
      </c>
      <c r="E14" s="8">
        <f t="shared" si="0"/>
        <v>375.83906130150973</v>
      </c>
      <c r="F14" s="1" t="s">
        <v>583</v>
      </c>
      <c r="G14" s="25" t="s">
        <v>137</v>
      </c>
      <c r="H14" s="14">
        <v>376</v>
      </c>
      <c r="I14" s="25">
        <v>42209.334722222222</v>
      </c>
    </row>
    <row r="15" spans="1:9" x14ac:dyDescent="0.2">
      <c r="A15" s="4" t="s">
        <v>160</v>
      </c>
      <c r="B15" s="4" t="s">
        <v>572</v>
      </c>
      <c r="C15" s="10">
        <v>102</v>
      </c>
      <c r="D15" s="10">
        <v>28</v>
      </c>
      <c r="E15" s="8">
        <f t="shared" si="0"/>
        <v>53.44155686354955</v>
      </c>
      <c r="F15" s="1" t="s">
        <v>583</v>
      </c>
      <c r="G15" s="25" t="s">
        <v>139</v>
      </c>
      <c r="H15" s="14">
        <v>53</v>
      </c>
      <c r="I15" s="25">
        <v>42209.323611111111</v>
      </c>
    </row>
    <row r="16" spans="1:9" x14ac:dyDescent="0.2">
      <c r="A16" s="4" t="s">
        <v>161</v>
      </c>
      <c r="B16" s="4" t="s">
        <v>574</v>
      </c>
      <c r="C16" s="10">
        <v>276</v>
      </c>
      <c r="D16" s="10">
        <v>190</v>
      </c>
      <c r="E16" s="8">
        <f t="shared" si="0"/>
        <v>228.99781658347749</v>
      </c>
      <c r="F16" s="1" t="s">
        <v>583</v>
      </c>
      <c r="G16" s="25" t="s">
        <v>1653</v>
      </c>
      <c r="H16" s="14">
        <v>229</v>
      </c>
      <c r="I16" s="25">
        <v>42209.274305555555</v>
      </c>
    </row>
    <row r="17" spans="1:9" x14ac:dyDescent="0.2">
      <c r="A17" s="4" t="s">
        <v>162</v>
      </c>
      <c r="B17" s="4" t="s">
        <v>588</v>
      </c>
      <c r="C17" s="10">
        <v>15</v>
      </c>
      <c r="D17" s="10">
        <v>13</v>
      </c>
      <c r="E17" s="8">
        <f t="shared" si="0"/>
        <v>13.964240043768941</v>
      </c>
      <c r="F17" s="1" t="s">
        <v>583</v>
      </c>
      <c r="G17" s="25" t="s">
        <v>1248</v>
      </c>
      <c r="H17" s="14">
        <v>14</v>
      </c>
      <c r="I17" s="25">
        <v>42209.28125</v>
      </c>
    </row>
    <row r="18" spans="1:9" x14ac:dyDescent="0.2">
      <c r="A18" s="4" t="s">
        <v>163</v>
      </c>
      <c r="B18" s="4" t="s">
        <v>589</v>
      </c>
      <c r="C18" s="10">
        <v>24</v>
      </c>
      <c r="D18" s="10">
        <v>22</v>
      </c>
      <c r="E18" s="8">
        <f t="shared" si="0"/>
        <v>22.978250586152114</v>
      </c>
      <c r="F18" s="1" t="s">
        <v>583</v>
      </c>
      <c r="G18" s="25" t="s">
        <v>1369</v>
      </c>
      <c r="H18" s="14">
        <v>23</v>
      </c>
      <c r="I18" s="25">
        <v>42209.288194444445</v>
      </c>
    </row>
    <row r="19" spans="1:9" x14ac:dyDescent="0.2">
      <c r="A19" s="4" t="s">
        <v>164</v>
      </c>
      <c r="B19" s="4" t="s">
        <v>590</v>
      </c>
      <c r="C19" s="10">
        <v>22</v>
      </c>
      <c r="D19" s="10">
        <v>12</v>
      </c>
      <c r="E19" s="8">
        <f t="shared" si="0"/>
        <v>16.248076809271922</v>
      </c>
      <c r="F19" s="1" t="s">
        <v>583</v>
      </c>
      <c r="G19" s="25" t="s">
        <v>1767</v>
      </c>
      <c r="H19" s="14">
        <v>16</v>
      </c>
      <c r="I19" s="25">
        <v>42209.295138888891</v>
      </c>
    </row>
    <row r="20" spans="1:9" x14ac:dyDescent="0.2">
      <c r="A20" s="4" t="s">
        <v>165</v>
      </c>
      <c r="B20" s="4" t="s">
        <v>591</v>
      </c>
      <c r="C20" s="10">
        <v>6</v>
      </c>
      <c r="D20" s="10">
        <v>3</v>
      </c>
      <c r="E20" s="8">
        <f t="shared" si="0"/>
        <v>4.2426406871192848</v>
      </c>
      <c r="F20" s="1" t="s">
        <v>583</v>
      </c>
      <c r="G20" s="25" t="s">
        <v>1093</v>
      </c>
      <c r="H20" s="14">
        <v>4</v>
      </c>
      <c r="I20" s="25">
        <v>42209.302083333336</v>
      </c>
    </row>
    <row r="21" spans="1:9" x14ac:dyDescent="0.2">
      <c r="A21" s="4" t="s">
        <v>196</v>
      </c>
      <c r="B21" s="4" t="s">
        <v>575</v>
      </c>
      <c r="C21" s="10">
        <v>4</v>
      </c>
      <c r="D21" s="10">
        <v>6</v>
      </c>
      <c r="E21" s="8">
        <f t="shared" si="0"/>
        <v>4.8989794855663558</v>
      </c>
      <c r="F21" s="1" t="s">
        <v>583</v>
      </c>
      <c r="G21" s="25" t="s">
        <v>1608</v>
      </c>
      <c r="H21" s="14">
        <v>5</v>
      </c>
      <c r="I21" s="25">
        <v>42209.3125</v>
      </c>
    </row>
    <row r="22" spans="1:9" x14ac:dyDescent="0.2">
      <c r="A22" s="4" t="s">
        <v>197</v>
      </c>
      <c r="B22" s="4" t="s">
        <v>576</v>
      </c>
      <c r="C22" s="10">
        <v>20</v>
      </c>
      <c r="D22" s="10">
        <v>32</v>
      </c>
      <c r="E22" s="8">
        <f t="shared" si="0"/>
        <v>25.298221281347036</v>
      </c>
      <c r="F22" s="1" t="s">
        <v>583</v>
      </c>
      <c r="G22" s="25" t="s">
        <v>41</v>
      </c>
      <c r="H22" s="14">
        <v>25</v>
      </c>
      <c r="I22" s="25">
        <v>42209.309027777781</v>
      </c>
    </row>
    <row r="23" spans="1:9" x14ac:dyDescent="0.2">
      <c r="A23" s="4" t="s">
        <v>198</v>
      </c>
      <c r="B23" s="4" t="s">
        <v>577</v>
      </c>
      <c r="C23" s="10">
        <v>25</v>
      </c>
      <c r="D23" s="10">
        <v>28</v>
      </c>
      <c r="E23" s="8">
        <f t="shared" si="0"/>
        <v>26.457513110645909</v>
      </c>
      <c r="F23" s="1" t="s">
        <v>583</v>
      </c>
      <c r="G23" s="25" t="s">
        <v>1643</v>
      </c>
      <c r="H23" s="14">
        <v>26</v>
      </c>
      <c r="I23" s="25">
        <v>42209.305555555555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79" priority="1" stopIfTrue="1" operator="between">
      <formula>235</formula>
      <formula>1000</formula>
    </cfRule>
    <cfRule type="cellIs" dxfId="178" priority="2" stopIfTrue="1" operator="greaterThan">
      <formula>999</formula>
    </cfRule>
    <cfRule type="cellIs" dxfId="17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76" priority="1" stopIfTrue="1" operator="between">
      <formula>235</formula>
      <formula>1000</formula>
    </cfRule>
    <cfRule type="cellIs" dxfId="175" priority="2" stopIfTrue="1" operator="greaterThan">
      <formula>999</formula>
    </cfRule>
    <cfRule type="cellIs" dxfId="17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I36"/>
  <sheetViews>
    <sheetView workbookViewId="0">
      <selection activeCell="E28" sqref="E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73" priority="1" stopIfTrue="1" operator="between">
      <formula>235</formula>
      <formula>1000</formula>
    </cfRule>
    <cfRule type="cellIs" dxfId="172" priority="2" stopIfTrue="1" operator="greaterThan">
      <formula>999</formula>
    </cfRule>
    <cfRule type="cellIs" dxfId="17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199</v>
      </c>
      <c r="B2" s="4" t="s">
        <v>540</v>
      </c>
      <c r="C2" s="10">
        <v>276</v>
      </c>
      <c r="D2" s="10">
        <v>219</v>
      </c>
      <c r="E2" s="8">
        <f>GEOMEAN(C2:D2)</f>
        <v>245.85361498257456</v>
      </c>
      <c r="F2" s="1" t="s">
        <v>583</v>
      </c>
      <c r="G2" s="25" t="s">
        <v>41</v>
      </c>
      <c r="H2" s="14">
        <v>246</v>
      </c>
      <c r="I2" s="24">
        <v>42212.309027777781</v>
      </c>
    </row>
    <row r="3" spans="1:9" x14ac:dyDescent="0.2">
      <c r="A3" s="4" t="s">
        <v>207</v>
      </c>
      <c r="B3" s="4" t="s">
        <v>541</v>
      </c>
      <c r="C3" s="10">
        <v>387</v>
      </c>
      <c r="D3" s="10">
        <v>866</v>
      </c>
      <c r="E3" s="8">
        <f t="shared" ref="E3:E23" si="0">GEOMEAN(C3:D3)</f>
        <v>578.91450145941235</v>
      </c>
      <c r="F3" s="1" t="s">
        <v>583</v>
      </c>
      <c r="G3" s="25" t="s">
        <v>2051</v>
      </c>
      <c r="H3" s="14">
        <v>579</v>
      </c>
      <c r="I3" s="24">
        <v>42212.293749999997</v>
      </c>
    </row>
    <row r="4" spans="1:9" x14ac:dyDescent="0.2">
      <c r="A4" s="4" t="s">
        <v>208</v>
      </c>
      <c r="B4" s="4" t="s">
        <v>542</v>
      </c>
      <c r="C4" s="10">
        <v>166</v>
      </c>
      <c r="D4" s="10">
        <v>214</v>
      </c>
      <c r="E4" s="8">
        <f t="shared" si="0"/>
        <v>188.47811544049353</v>
      </c>
      <c r="F4" s="1" t="s">
        <v>583</v>
      </c>
      <c r="G4" s="25" t="s">
        <v>200</v>
      </c>
      <c r="H4" s="14">
        <v>188</v>
      </c>
      <c r="I4" s="24">
        <v>42212.332638888889</v>
      </c>
    </row>
    <row r="5" spans="1:9" x14ac:dyDescent="0.2">
      <c r="A5" s="4" t="s">
        <v>209</v>
      </c>
      <c r="B5" s="4" t="s">
        <v>543</v>
      </c>
      <c r="C5" s="10">
        <v>133</v>
      </c>
      <c r="D5" s="10">
        <v>131</v>
      </c>
      <c r="E5" s="8">
        <f t="shared" si="0"/>
        <v>131.99621206686197</v>
      </c>
      <c r="F5" s="1" t="s">
        <v>583</v>
      </c>
      <c r="G5" s="25" t="s">
        <v>201</v>
      </c>
      <c r="H5" s="14">
        <v>132</v>
      </c>
      <c r="I5" s="24">
        <v>42212.276388888888</v>
      </c>
    </row>
    <row r="6" spans="1:9" x14ac:dyDescent="0.2">
      <c r="A6" s="4" t="s">
        <v>210</v>
      </c>
      <c r="B6" s="4" t="s">
        <v>544</v>
      </c>
      <c r="C6" s="10">
        <v>173</v>
      </c>
      <c r="D6" s="10">
        <v>125</v>
      </c>
      <c r="E6" s="8">
        <f t="shared" si="0"/>
        <v>147.05441169852742</v>
      </c>
      <c r="F6" s="1" t="s">
        <v>583</v>
      </c>
      <c r="G6" s="25" t="s">
        <v>202</v>
      </c>
      <c r="H6" s="14">
        <v>147</v>
      </c>
      <c r="I6" s="24">
        <v>42212.397916666669</v>
      </c>
    </row>
    <row r="7" spans="1:9" x14ac:dyDescent="0.2">
      <c r="A7" s="4" t="s">
        <v>211</v>
      </c>
      <c r="B7" s="4" t="s">
        <v>586</v>
      </c>
      <c r="C7" s="10">
        <v>65</v>
      </c>
      <c r="D7" s="10">
        <v>35</v>
      </c>
      <c r="E7" s="8">
        <f t="shared" si="0"/>
        <v>47.696960070847283</v>
      </c>
      <c r="F7" s="1" t="s">
        <v>583</v>
      </c>
      <c r="G7" s="25" t="s">
        <v>203</v>
      </c>
      <c r="H7" s="14">
        <v>48</v>
      </c>
      <c r="I7" s="24">
        <v>42212.411111111112</v>
      </c>
    </row>
    <row r="8" spans="1:9" x14ac:dyDescent="0.2">
      <c r="A8" s="4" t="s">
        <v>212</v>
      </c>
      <c r="B8" s="4" t="s">
        <v>568</v>
      </c>
      <c r="C8" s="10">
        <v>178</v>
      </c>
      <c r="D8" s="10">
        <v>108</v>
      </c>
      <c r="E8" s="8">
        <f t="shared" si="0"/>
        <v>138.65064009949612</v>
      </c>
      <c r="F8" s="1" t="s">
        <v>583</v>
      </c>
      <c r="G8" s="25" t="s">
        <v>1539</v>
      </c>
      <c r="H8" s="14">
        <v>139</v>
      </c>
      <c r="I8" s="24">
        <v>42212.30972222222</v>
      </c>
    </row>
    <row r="9" spans="1:9" x14ac:dyDescent="0.2">
      <c r="A9" s="4" t="s">
        <v>213</v>
      </c>
      <c r="B9" s="4" t="s">
        <v>569</v>
      </c>
      <c r="C9" s="10">
        <v>37</v>
      </c>
      <c r="D9" s="10">
        <v>727</v>
      </c>
      <c r="E9" s="8">
        <f t="shared" si="0"/>
        <v>164.00914608643018</v>
      </c>
      <c r="F9" s="1" t="s">
        <v>583</v>
      </c>
      <c r="G9" s="25" t="s">
        <v>139</v>
      </c>
      <c r="H9" s="14">
        <v>164</v>
      </c>
      <c r="I9" s="24">
        <v>42212.323611111111</v>
      </c>
    </row>
    <row r="10" spans="1:9" x14ac:dyDescent="0.2">
      <c r="A10" s="4" t="s">
        <v>214</v>
      </c>
      <c r="B10" s="13" t="s">
        <v>570</v>
      </c>
      <c r="C10" s="10">
        <v>24</v>
      </c>
      <c r="D10" s="10">
        <v>32</v>
      </c>
      <c r="E10" s="8">
        <f t="shared" si="0"/>
        <v>27.712812921102039</v>
      </c>
      <c r="F10" s="1" t="s">
        <v>583</v>
      </c>
      <c r="G10" s="25" t="s">
        <v>204</v>
      </c>
      <c r="H10" s="14">
        <v>28</v>
      </c>
      <c r="I10" s="24">
        <v>42212.343055555553</v>
      </c>
    </row>
    <row r="11" spans="1:9" x14ac:dyDescent="0.2">
      <c r="A11" s="4" t="s">
        <v>215</v>
      </c>
      <c r="B11" s="22" t="s">
        <v>587</v>
      </c>
      <c r="C11" s="10">
        <v>65</v>
      </c>
      <c r="D11" s="10">
        <v>57</v>
      </c>
      <c r="E11" s="8">
        <f t="shared" si="0"/>
        <v>60.868711174132805</v>
      </c>
      <c r="F11" s="1" t="s">
        <v>583</v>
      </c>
      <c r="G11" s="25" t="s">
        <v>205</v>
      </c>
      <c r="H11" s="14">
        <v>61</v>
      </c>
      <c r="I11" s="24">
        <v>42212.356944444444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216</v>
      </c>
      <c r="B13" s="4" t="s">
        <v>571</v>
      </c>
      <c r="C13" s="10">
        <v>59</v>
      </c>
      <c r="D13" s="10">
        <v>76</v>
      </c>
      <c r="E13" s="8">
        <f t="shared" si="0"/>
        <v>66.962676171132827</v>
      </c>
      <c r="F13" s="1" t="s">
        <v>583</v>
      </c>
      <c r="G13" s="25" t="s">
        <v>206</v>
      </c>
      <c r="H13" s="14">
        <v>67</v>
      </c>
      <c r="I13" s="24">
        <v>42212.368055555555</v>
      </c>
    </row>
    <row r="14" spans="1:9" x14ac:dyDescent="0.2">
      <c r="A14" s="4" t="s">
        <v>217</v>
      </c>
      <c r="B14" s="4" t="s">
        <v>539</v>
      </c>
      <c r="C14" s="10">
        <v>63</v>
      </c>
      <c r="D14" s="10">
        <v>73</v>
      </c>
      <c r="E14" s="8">
        <f t="shared" si="0"/>
        <v>67.815927332743897</v>
      </c>
      <c r="F14" s="1" t="s">
        <v>583</v>
      </c>
      <c r="G14" s="25" t="s">
        <v>1958</v>
      </c>
      <c r="H14" s="14">
        <v>68</v>
      </c>
      <c r="I14" s="24">
        <v>42212.383333333331</v>
      </c>
    </row>
    <row r="15" spans="1:9" x14ac:dyDescent="0.2">
      <c r="A15" s="4" t="s">
        <v>218</v>
      </c>
      <c r="B15" s="4" t="s">
        <v>572</v>
      </c>
      <c r="C15" s="10">
        <v>133</v>
      </c>
      <c r="D15" s="10">
        <v>158</v>
      </c>
      <c r="E15" s="8">
        <f t="shared" si="0"/>
        <v>144.96206400296597</v>
      </c>
      <c r="F15" s="1" t="s">
        <v>583</v>
      </c>
      <c r="G15" s="25" t="s">
        <v>1930</v>
      </c>
      <c r="H15" s="14">
        <v>145</v>
      </c>
      <c r="I15" s="24">
        <v>42212.394444444442</v>
      </c>
    </row>
    <row r="16" spans="1:9" x14ac:dyDescent="0.2">
      <c r="A16" s="4" t="s">
        <v>219</v>
      </c>
      <c r="B16" s="4" t="s">
        <v>574</v>
      </c>
      <c r="C16" s="10">
        <v>121</v>
      </c>
      <c r="D16" s="10">
        <v>102</v>
      </c>
      <c r="E16" s="8">
        <f t="shared" si="0"/>
        <v>111.09455432198286</v>
      </c>
      <c r="F16" s="1" t="s">
        <v>583</v>
      </c>
      <c r="G16" s="25" t="s">
        <v>1226</v>
      </c>
      <c r="H16" s="14">
        <v>111</v>
      </c>
      <c r="I16" s="24">
        <v>42212.423611111109</v>
      </c>
    </row>
    <row r="17" spans="1:9" x14ac:dyDescent="0.2">
      <c r="A17" s="4" t="s">
        <v>220</v>
      </c>
      <c r="B17" s="4" t="s">
        <v>588</v>
      </c>
      <c r="C17" s="10">
        <v>41</v>
      </c>
      <c r="D17" s="10">
        <v>41</v>
      </c>
      <c r="E17" s="8">
        <f t="shared" si="0"/>
        <v>41</v>
      </c>
      <c r="F17" s="1" t="s">
        <v>583</v>
      </c>
      <c r="G17" s="25" t="s">
        <v>630</v>
      </c>
      <c r="H17" s="14">
        <v>41</v>
      </c>
      <c r="I17" s="24">
        <v>42212.430555555555</v>
      </c>
    </row>
    <row r="18" spans="1:9" x14ac:dyDescent="0.2">
      <c r="A18" s="4" t="s">
        <v>221</v>
      </c>
      <c r="B18" s="4" t="s">
        <v>589</v>
      </c>
      <c r="C18" s="10">
        <v>74</v>
      </c>
      <c r="D18" s="10">
        <v>85</v>
      </c>
      <c r="E18" s="8">
        <f t="shared" si="0"/>
        <v>79.309520235593411</v>
      </c>
      <c r="F18" s="1" t="s">
        <v>583</v>
      </c>
      <c r="G18" s="25" t="s">
        <v>632</v>
      </c>
      <c r="H18" s="14">
        <v>79</v>
      </c>
      <c r="I18" s="24">
        <v>42212.440972222219</v>
      </c>
    </row>
    <row r="19" spans="1:9" x14ac:dyDescent="0.2">
      <c r="A19" s="4" t="s">
        <v>222</v>
      </c>
      <c r="B19" s="4" t="s">
        <v>590</v>
      </c>
      <c r="C19" s="10">
        <v>16</v>
      </c>
      <c r="D19" s="10">
        <v>23</v>
      </c>
      <c r="E19" s="8">
        <f t="shared" si="0"/>
        <v>19.18332609325088</v>
      </c>
      <c r="F19" s="1" t="s">
        <v>583</v>
      </c>
      <c r="G19" s="25" t="s">
        <v>634</v>
      </c>
      <c r="H19" s="14">
        <v>19</v>
      </c>
      <c r="I19" s="24">
        <v>42212.447916666664</v>
      </c>
    </row>
    <row r="20" spans="1:9" x14ac:dyDescent="0.2">
      <c r="A20" s="4" t="s">
        <v>223</v>
      </c>
      <c r="B20" s="4" t="s">
        <v>591</v>
      </c>
      <c r="C20" s="10">
        <v>25</v>
      </c>
      <c r="D20" s="10">
        <v>23</v>
      </c>
      <c r="E20" s="8">
        <f t="shared" si="0"/>
        <v>23.979157616563597</v>
      </c>
      <c r="F20" s="1" t="s">
        <v>583</v>
      </c>
      <c r="G20" s="25" t="s">
        <v>723</v>
      </c>
      <c r="H20" s="14">
        <v>24</v>
      </c>
      <c r="I20" s="24">
        <v>42212.454861111109</v>
      </c>
    </row>
    <row r="21" spans="1:9" x14ac:dyDescent="0.2">
      <c r="A21" s="4" t="s">
        <v>224</v>
      </c>
      <c r="B21" s="4" t="s">
        <v>575</v>
      </c>
      <c r="C21" s="10">
        <v>17</v>
      </c>
      <c r="D21" s="10">
        <v>19</v>
      </c>
      <c r="E21" s="8">
        <f t="shared" si="0"/>
        <v>17.972200755611428</v>
      </c>
      <c r="F21" s="1" t="s">
        <v>583</v>
      </c>
      <c r="G21" s="25" t="s">
        <v>1917</v>
      </c>
      <c r="H21" s="14">
        <v>18</v>
      </c>
      <c r="I21" s="24">
        <v>42212.46875</v>
      </c>
    </row>
    <row r="22" spans="1:9" x14ac:dyDescent="0.2">
      <c r="A22" s="4" t="s">
        <v>225</v>
      </c>
      <c r="B22" s="4" t="s">
        <v>576</v>
      </c>
      <c r="C22" s="10">
        <v>14</v>
      </c>
      <c r="D22" s="10">
        <v>21</v>
      </c>
      <c r="E22" s="8">
        <f t="shared" si="0"/>
        <v>17.146428199482248</v>
      </c>
      <c r="F22" s="1" t="s">
        <v>583</v>
      </c>
      <c r="G22" s="25" t="s">
        <v>976</v>
      </c>
      <c r="H22" s="14">
        <v>17</v>
      </c>
      <c r="I22" s="24">
        <v>42212.465277777781</v>
      </c>
    </row>
    <row r="23" spans="1:9" x14ac:dyDescent="0.2">
      <c r="A23" s="4" t="s">
        <v>226</v>
      </c>
      <c r="B23" s="4" t="s">
        <v>577</v>
      </c>
      <c r="C23" s="10">
        <v>14</v>
      </c>
      <c r="D23" s="10">
        <v>15</v>
      </c>
      <c r="E23" s="8">
        <f t="shared" si="0"/>
        <v>14.491376746189438</v>
      </c>
      <c r="F23" s="1" t="s">
        <v>583</v>
      </c>
      <c r="G23" s="25" t="s">
        <v>977</v>
      </c>
      <c r="H23" s="14">
        <v>14</v>
      </c>
      <c r="I23" s="24">
        <v>42212.458333333336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70" priority="1" stopIfTrue="1" operator="between">
      <formula>235</formula>
      <formula>1000</formula>
    </cfRule>
    <cfRule type="cellIs" dxfId="169" priority="2" stopIfTrue="1" operator="greaterThan">
      <formula>999</formula>
    </cfRule>
    <cfRule type="cellIs" dxfId="16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I36"/>
  <sheetViews>
    <sheetView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227</v>
      </c>
      <c r="B2" s="4" t="s">
        <v>540</v>
      </c>
      <c r="C2" s="10">
        <v>222</v>
      </c>
      <c r="D2" s="10">
        <v>127</v>
      </c>
      <c r="E2" s="8">
        <f>GEOMEAN(C2:D2)</f>
        <v>167.91069054708817</v>
      </c>
      <c r="F2" s="1" t="s">
        <v>583</v>
      </c>
      <c r="G2" s="25" t="s">
        <v>248</v>
      </c>
      <c r="H2" s="14">
        <v>167.91069054708822</v>
      </c>
      <c r="I2" s="24">
        <v>42213.3125</v>
      </c>
    </row>
    <row r="3" spans="1:9" x14ac:dyDescent="0.2">
      <c r="A3" s="4" t="s">
        <v>228</v>
      </c>
      <c r="B3" s="4" t="s">
        <v>541</v>
      </c>
      <c r="C3" s="10">
        <v>579</v>
      </c>
      <c r="D3" s="10">
        <v>101</v>
      </c>
      <c r="E3" s="8">
        <f t="shared" ref="E3:E23" si="0">GEOMEAN(C3:D3)</f>
        <v>241.82431639518802</v>
      </c>
      <c r="F3" s="1" t="s">
        <v>583</v>
      </c>
      <c r="G3" s="25" t="s">
        <v>249</v>
      </c>
      <c r="H3" s="14">
        <v>241.82431639518808</v>
      </c>
      <c r="I3" s="24">
        <v>42213.295138888891</v>
      </c>
    </row>
    <row r="4" spans="1:9" x14ac:dyDescent="0.2">
      <c r="A4" s="4" t="s">
        <v>229</v>
      </c>
      <c r="B4" s="4" t="s">
        <v>542</v>
      </c>
      <c r="C4" s="10">
        <v>30</v>
      </c>
      <c r="D4" s="10">
        <v>41</v>
      </c>
      <c r="E4" s="8">
        <f t="shared" si="0"/>
        <v>35.071355833500363</v>
      </c>
      <c r="F4" s="1" t="s">
        <v>583</v>
      </c>
      <c r="G4" s="25" t="s">
        <v>250</v>
      </c>
      <c r="H4" s="14">
        <v>35.071355833500363</v>
      </c>
      <c r="I4" s="24">
        <v>42213.329861111109</v>
      </c>
    </row>
    <row r="5" spans="1:9" x14ac:dyDescent="0.2">
      <c r="A5" s="4" t="s">
        <v>230</v>
      </c>
      <c r="B5" s="4" t="s">
        <v>543</v>
      </c>
      <c r="C5" s="10">
        <v>411</v>
      </c>
      <c r="D5" s="10">
        <v>196</v>
      </c>
      <c r="E5" s="8">
        <f t="shared" si="0"/>
        <v>283.82388905798609</v>
      </c>
      <c r="F5" s="1" t="s">
        <v>583</v>
      </c>
      <c r="G5" s="25" t="s">
        <v>251</v>
      </c>
      <c r="H5" s="14">
        <v>283.82388905798598</v>
      </c>
      <c r="I5" s="24">
        <v>42213.275694444441</v>
      </c>
    </row>
    <row r="6" spans="1:9" x14ac:dyDescent="0.2">
      <c r="A6" s="4" t="s">
        <v>231</v>
      </c>
      <c r="B6" s="4" t="s">
        <v>544</v>
      </c>
      <c r="C6" s="10">
        <v>17</v>
      </c>
      <c r="D6" s="10">
        <v>11</v>
      </c>
      <c r="E6" s="8">
        <f t="shared" si="0"/>
        <v>13.674794331177342</v>
      </c>
      <c r="F6" s="1" t="s">
        <v>583</v>
      </c>
      <c r="G6" s="25" t="s">
        <v>252</v>
      </c>
      <c r="H6" s="14">
        <v>13.674794331177345</v>
      </c>
      <c r="I6" s="24">
        <v>42213.413194444445</v>
      </c>
    </row>
    <row r="7" spans="1:9" x14ac:dyDescent="0.2">
      <c r="A7" s="4" t="s">
        <v>232</v>
      </c>
      <c r="B7" s="4" t="s">
        <v>586</v>
      </c>
      <c r="C7" s="10">
        <v>23</v>
      </c>
      <c r="D7" s="10">
        <v>12</v>
      </c>
      <c r="E7" s="8">
        <f t="shared" si="0"/>
        <v>16.61324772583615</v>
      </c>
      <c r="F7" s="1" t="s">
        <v>583</v>
      </c>
      <c r="G7" s="25" t="s">
        <v>253</v>
      </c>
      <c r="H7" s="14">
        <v>16.613247725836146</v>
      </c>
      <c r="I7" s="24">
        <v>42213.427083333336</v>
      </c>
    </row>
    <row r="8" spans="1:9" x14ac:dyDescent="0.2">
      <c r="A8" s="4" t="s">
        <v>233</v>
      </c>
      <c r="B8" s="4" t="s">
        <v>568</v>
      </c>
      <c r="C8" s="10">
        <v>55</v>
      </c>
      <c r="D8" s="10">
        <v>1011</v>
      </c>
      <c r="E8" s="8">
        <f t="shared" si="0"/>
        <v>235.80712457430118</v>
      </c>
      <c r="F8" s="1" t="s">
        <v>583</v>
      </c>
      <c r="G8" s="25" t="s">
        <v>254</v>
      </c>
      <c r="H8" s="14">
        <v>235.80712457430124</v>
      </c>
      <c r="I8" s="24">
        <v>42213.380555555559</v>
      </c>
    </row>
    <row r="9" spans="1:9" x14ac:dyDescent="0.2">
      <c r="A9" s="4" t="s">
        <v>234</v>
      </c>
      <c r="B9" s="4" t="s">
        <v>569</v>
      </c>
      <c r="C9" s="10">
        <v>23</v>
      </c>
      <c r="D9" s="10">
        <v>28</v>
      </c>
      <c r="E9" s="8">
        <f t="shared" si="0"/>
        <v>25.37715508089904</v>
      </c>
      <c r="F9" s="1" t="s">
        <v>583</v>
      </c>
      <c r="G9" s="25" t="s">
        <v>277</v>
      </c>
      <c r="H9" s="14">
        <v>25.377155080899044</v>
      </c>
      <c r="I9" s="24">
        <v>42213.394444444442</v>
      </c>
    </row>
    <row r="10" spans="1:9" x14ac:dyDescent="0.2">
      <c r="A10" s="4" t="s">
        <v>235</v>
      </c>
      <c r="B10" s="13" t="s">
        <v>570</v>
      </c>
      <c r="C10" s="10">
        <v>15</v>
      </c>
      <c r="D10" s="10">
        <v>5</v>
      </c>
      <c r="E10" s="8">
        <f t="shared" si="0"/>
        <v>8.6602540378443873</v>
      </c>
      <c r="F10" s="1" t="s">
        <v>583</v>
      </c>
      <c r="G10" s="25" t="s">
        <v>278</v>
      </c>
      <c r="H10" s="14">
        <v>8.6602540378443855</v>
      </c>
      <c r="I10" s="24">
        <v>42213.412499999999</v>
      </c>
    </row>
    <row r="11" spans="1:9" x14ac:dyDescent="0.2">
      <c r="A11" s="4" t="s">
        <v>236</v>
      </c>
      <c r="B11" s="22" t="s">
        <v>587</v>
      </c>
      <c r="C11" s="10">
        <v>42</v>
      </c>
      <c r="D11" s="10">
        <v>38</v>
      </c>
      <c r="E11" s="8">
        <f t="shared" si="0"/>
        <v>39.949968710876355</v>
      </c>
      <c r="F11" s="1" t="s">
        <v>583</v>
      </c>
      <c r="G11" s="25" t="s">
        <v>279</v>
      </c>
      <c r="H11" s="14">
        <v>39.949968710876369</v>
      </c>
      <c r="I11" s="24">
        <v>42213.427777777775</v>
      </c>
    </row>
    <row r="12" spans="1:9" x14ac:dyDescent="0.2">
      <c r="A12" s="4"/>
      <c r="B12" s="12" t="s">
        <v>536</v>
      </c>
      <c r="C12" s="10"/>
      <c r="D12" s="10"/>
      <c r="E12" s="8"/>
      <c r="F12" s="1" t="s">
        <v>583</v>
      </c>
      <c r="G12" s="25"/>
      <c r="H12" s="14"/>
      <c r="I12" s="24"/>
    </row>
    <row r="13" spans="1:9" x14ac:dyDescent="0.2">
      <c r="A13" s="4" t="s">
        <v>237</v>
      </c>
      <c r="B13" s="4" t="s">
        <v>571</v>
      </c>
      <c r="C13" s="10">
        <v>308</v>
      </c>
      <c r="D13" s="10">
        <v>214</v>
      </c>
      <c r="E13" s="8">
        <f t="shared" si="0"/>
        <v>256.7333246775728</v>
      </c>
      <c r="F13" s="1" t="s">
        <v>583</v>
      </c>
      <c r="G13" s="25" t="s">
        <v>280</v>
      </c>
      <c r="H13" s="14">
        <v>256.73332467757268</v>
      </c>
      <c r="I13" s="24">
        <v>42213.443055555559</v>
      </c>
    </row>
    <row r="14" spans="1:9" x14ac:dyDescent="0.2">
      <c r="A14" s="4" t="s">
        <v>238</v>
      </c>
      <c r="B14" s="4" t="s">
        <v>539</v>
      </c>
      <c r="C14" s="10">
        <v>16</v>
      </c>
      <c r="D14" s="10">
        <v>4</v>
      </c>
      <c r="E14" s="8">
        <f t="shared" si="0"/>
        <v>8</v>
      </c>
      <c r="F14" s="1" t="s">
        <v>583</v>
      </c>
      <c r="G14" s="25" t="s">
        <v>281</v>
      </c>
      <c r="H14" s="14">
        <v>8</v>
      </c>
      <c r="I14" s="24">
        <v>42213.333333333336</v>
      </c>
    </row>
    <row r="15" spans="1:9" x14ac:dyDescent="0.2">
      <c r="A15" s="4" t="s">
        <v>239</v>
      </c>
      <c r="B15" s="4" t="s">
        <v>572</v>
      </c>
      <c r="C15" s="10">
        <v>201</v>
      </c>
      <c r="D15" s="10">
        <v>142</v>
      </c>
      <c r="E15" s="8">
        <f t="shared" si="0"/>
        <v>168.94377763031108</v>
      </c>
      <c r="F15" s="1" t="s">
        <v>583</v>
      </c>
      <c r="G15" s="25" t="s">
        <v>282</v>
      </c>
      <c r="H15" s="14">
        <v>168.94377763031102</v>
      </c>
      <c r="I15" s="24">
        <v>42213.322222222225</v>
      </c>
    </row>
    <row r="16" spans="1:9" x14ac:dyDescent="0.2">
      <c r="A16" s="4" t="s">
        <v>240</v>
      </c>
      <c r="B16" s="4" t="s">
        <v>574</v>
      </c>
      <c r="C16" s="10">
        <v>99</v>
      </c>
      <c r="D16" s="10">
        <v>111</v>
      </c>
      <c r="E16" s="8">
        <f t="shared" si="0"/>
        <v>104.82843125793688</v>
      </c>
      <c r="F16" s="1" t="s">
        <v>583</v>
      </c>
      <c r="G16" s="25" t="s">
        <v>283</v>
      </c>
      <c r="H16" s="14">
        <v>104.82843125793687</v>
      </c>
      <c r="I16" s="24">
        <v>42213.402777777781</v>
      </c>
    </row>
    <row r="17" spans="1:9" x14ac:dyDescent="0.2">
      <c r="A17" s="4" t="s">
        <v>241</v>
      </c>
      <c r="B17" s="4" t="s">
        <v>588</v>
      </c>
      <c r="C17" s="10">
        <v>58</v>
      </c>
      <c r="D17" s="10">
        <v>38</v>
      </c>
      <c r="E17" s="8">
        <f t="shared" si="0"/>
        <v>46.94677837722201</v>
      </c>
      <c r="F17" s="1" t="s">
        <v>583</v>
      </c>
      <c r="G17" s="25" t="s">
        <v>697</v>
      </c>
      <c r="H17" s="14">
        <v>46.946778377222003</v>
      </c>
      <c r="I17" s="24">
        <v>42213.416666666664</v>
      </c>
    </row>
    <row r="18" spans="1:9" x14ac:dyDescent="0.2">
      <c r="A18" s="4" t="s">
        <v>242</v>
      </c>
      <c r="B18" s="4" t="s">
        <v>589</v>
      </c>
      <c r="C18" s="10">
        <v>29</v>
      </c>
      <c r="D18" s="10">
        <v>40</v>
      </c>
      <c r="E18" s="8">
        <f t="shared" si="0"/>
        <v>34.058772731852805</v>
      </c>
      <c r="F18" s="1" t="s">
        <v>583</v>
      </c>
      <c r="G18" s="25" t="s">
        <v>253</v>
      </c>
      <c r="H18" s="14">
        <v>34.058772731852805</v>
      </c>
      <c r="I18" s="24">
        <v>42213.427083333336</v>
      </c>
    </row>
    <row r="19" spans="1:9" x14ac:dyDescent="0.2">
      <c r="A19" s="4" t="s">
        <v>243</v>
      </c>
      <c r="B19" s="4" t="s">
        <v>590</v>
      </c>
      <c r="C19" s="10">
        <v>24</v>
      </c>
      <c r="D19" s="10">
        <v>23</v>
      </c>
      <c r="E19" s="8">
        <f t="shared" si="0"/>
        <v>23.49468024894146</v>
      </c>
      <c r="F19" s="1" t="s">
        <v>583</v>
      </c>
      <c r="G19" s="25" t="s">
        <v>284</v>
      </c>
      <c r="H19" s="14">
        <v>23.494680248941457</v>
      </c>
      <c r="I19" s="24">
        <v>42213.434027777781</v>
      </c>
    </row>
    <row r="20" spans="1:9" x14ac:dyDescent="0.2">
      <c r="A20" s="4" t="s">
        <v>244</v>
      </c>
      <c r="B20" s="4" t="s">
        <v>591</v>
      </c>
      <c r="C20" s="10">
        <v>7</v>
      </c>
      <c r="D20" s="10">
        <v>7</v>
      </c>
      <c r="E20" s="8">
        <f t="shared" si="0"/>
        <v>7</v>
      </c>
      <c r="F20" s="1" t="s">
        <v>583</v>
      </c>
      <c r="G20" s="25" t="s">
        <v>285</v>
      </c>
      <c r="H20" s="14">
        <v>7</v>
      </c>
      <c r="I20" s="24">
        <v>42213.440972222219</v>
      </c>
    </row>
    <row r="21" spans="1:9" x14ac:dyDescent="0.2">
      <c r="A21" s="4" t="s">
        <v>245</v>
      </c>
      <c r="B21" s="4" t="s">
        <v>575</v>
      </c>
      <c r="C21" s="10">
        <v>7</v>
      </c>
      <c r="D21" s="10">
        <v>8</v>
      </c>
      <c r="E21" s="8">
        <f t="shared" si="0"/>
        <v>7.4833147735478827</v>
      </c>
      <c r="F21" s="1" t="s">
        <v>583</v>
      </c>
      <c r="G21" s="25" t="s">
        <v>977</v>
      </c>
      <c r="H21" s="14">
        <v>7.4833147735478844</v>
      </c>
      <c r="I21" s="24">
        <v>42213.458333333336</v>
      </c>
    </row>
    <row r="22" spans="1:9" x14ac:dyDescent="0.2">
      <c r="A22" s="4" t="s">
        <v>246</v>
      </c>
      <c r="B22" s="4" t="s">
        <v>576</v>
      </c>
      <c r="C22" s="10">
        <v>11</v>
      </c>
      <c r="D22" s="10">
        <v>9</v>
      </c>
      <c r="E22" s="8">
        <f t="shared" si="0"/>
        <v>9.9498743710661994</v>
      </c>
      <c r="F22" s="1" t="s">
        <v>583</v>
      </c>
      <c r="G22" s="25" t="s">
        <v>286</v>
      </c>
      <c r="H22" s="14">
        <v>9.9498743710661994</v>
      </c>
      <c r="I22" s="24">
        <v>42213.454861111109</v>
      </c>
    </row>
    <row r="23" spans="1:9" x14ac:dyDescent="0.2">
      <c r="A23" s="4" t="s">
        <v>247</v>
      </c>
      <c r="B23" s="4" t="s">
        <v>577</v>
      </c>
      <c r="C23" s="10">
        <v>16</v>
      </c>
      <c r="D23" s="10">
        <v>16</v>
      </c>
      <c r="E23" s="8">
        <f t="shared" si="0"/>
        <v>16</v>
      </c>
      <c r="F23" s="1" t="s">
        <v>583</v>
      </c>
      <c r="G23" s="25" t="s">
        <v>287</v>
      </c>
      <c r="H23" s="14">
        <v>16</v>
      </c>
      <c r="I23" s="24">
        <v>42213.447916666664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67" priority="1" stopIfTrue="1" operator="between">
      <formula>235</formula>
      <formula>1000</formula>
    </cfRule>
    <cfRule type="cellIs" dxfId="166" priority="2" stopIfTrue="1" operator="greaterThan">
      <formula>999</formula>
    </cfRule>
    <cfRule type="cellIs" dxfId="16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I36"/>
  <sheetViews>
    <sheetView topLeftCell="B1" workbookViewId="0">
      <selection activeCell="H16" sqref="H1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288</v>
      </c>
      <c r="B2" s="4" t="s">
        <v>540</v>
      </c>
      <c r="C2" s="10">
        <v>36</v>
      </c>
      <c r="D2" s="10">
        <v>29</v>
      </c>
      <c r="E2" s="8">
        <f>GEOMEAN(C2:D2)</f>
        <v>32.310988842807021</v>
      </c>
      <c r="F2" s="1" t="s">
        <v>583</v>
      </c>
      <c r="G2" s="25" t="s">
        <v>309</v>
      </c>
      <c r="H2" s="14">
        <v>32</v>
      </c>
      <c r="I2" s="24">
        <v>42214.306250000001</v>
      </c>
    </row>
    <row r="3" spans="1:9" x14ac:dyDescent="0.2">
      <c r="A3" s="4" t="s">
        <v>289</v>
      </c>
      <c r="B3" s="4" t="s">
        <v>541</v>
      </c>
      <c r="C3" s="10">
        <v>80</v>
      </c>
      <c r="D3" s="10">
        <v>96</v>
      </c>
      <c r="E3" s="8">
        <f t="shared" ref="E3:E23" si="0">GEOMEAN(C3:D3)</f>
        <v>87.635609200826579</v>
      </c>
      <c r="F3" s="1" t="s">
        <v>583</v>
      </c>
      <c r="G3" s="25" t="s">
        <v>42</v>
      </c>
      <c r="H3" s="14">
        <v>88</v>
      </c>
      <c r="I3" s="24">
        <v>42214.291666666664</v>
      </c>
    </row>
    <row r="4" spans="1:9" x14ac:dyDescent="0.2">
      <c r="A4" s="4" t="s">
        <v>290</v>
      </c>
      <c r="B4" s="4" t="s">
        <v>542</v>
      </c>
      <c r="C4" s="10">
        <v>8</v>
      </c>
      <c r="D4" s="10">
        <v>17</v>
      </c>
      <c r="E4" s="8">
        <f t="shared" si="0"/>
        <v>11.661903789690601</v>
      </c>
      <c r="F4" s="1" t="s">
        <v>583</v>
      </c>
      <c r="G4" s="25" t="s">
        <v>310</v>
      </c>
      <c r="H4" s="14">
        <v>12</v>
      </c>
      <c r="I4" s="24">
        <v>42214.322916666664</v>
      </c>
    </row>
    <row r="5" spans="1:9" x14ac:dyDescent="0.2">
      <c r="A5" s="4" t="s">
        <v>291</v>
      </c>
      <c r="B5" s="4" t="s">
        <v>543</v>
      </c>
      <c r="C5" s="10">
        <v>308</v>
      </c>
      <c r="D5" s="10">
        <v>76</v>
      </c>
      <c r="E5" s="8">
        <f t="shared" si="0"/>
        <v>152.99673199124223</v>
      </c>
      <c r="F5" s="1" t="s">
        <v>583</v>
      </c>
      <c r="G5" s="25" t="s">
        <v>311</v>
      </c>
      <c r="H5" s="14">
        <v>153</v>
      </c>
      <c r="I5" s="24">
        <v>42214.272916666669</v>
      </c>
    </row>
    <row r="6" spans="1:9" x14ac:dyDescent="0.2">
      <c r="A6" s="4" t="s">
        <v>292</v>
      </c>
      <c r="B6" s="4" t="s">
        <v>544</v>
      </c>
      <c r="C6" s="10">
        <v>9</v>
      </c>
      <c r="D6" s="10">
        <v>3</v>
      </c>
      <c r="E6" s="8">
        <f t="shared" si="0"/>
        <v>5.196152422706632</v>
      </c>
      <c r="F6" s="1" t="s">
        <v>583</v>
      </c>
      <c r="G6" s="25" t="s">
        <v>312</v>
      </c>
      <c r="H6" s="14">
        <v>5</v>
      </c>
      <c r="I6" s="24">
        <v>42214.408333333333</v>
      </c>
    </row>
    <row r="7" spans="1:9" x14ac:dyDescent="0.2">
      <c r="A7" s="4" t="s">
        <v>293</v>
      </c>
      <c r="B7" s="4" t="s">
        <v>586</v>
      </c>
      <c r="C7" s="10">
        <v>29</v>
      </c>
      <c r="D7" s="10">
        <v>66</v>
      </c>
      <c r="E7" s="8">
        <f t="shared" si="0"/>
        <v>43.749285708454714</v>
      </c>
      <c r="F7" s="1" t="s">
        <v>583</v>
      </c>
      <c r="G7" s="25" t="s">
        <v>313</v>
      </c>
      <c r="H7" s="14">
        <v>44</v>
      </c>
      <c r="I7" s="24">
        <v>42214.420138888891</v>
      </c>
    </row>
    <row r="8" spans="1:9" x14ac:dyDescent="0.2">
      <c r="A8" s="4" t="s">
        <v>294</v>
      </c>
      <c r="B8" s="4" t="s">
        <v>568</v>
      </c>
      <c r="C8" s="10">
        <v>33</v>
      </c>
      <c r="D8" s="10">
        <v>23</v>
      </c>
      <c r="E8" s="8">
        <f t="shared" si="0"/>
        <v>27.54995462791182</v>
      </c>
      <c r="F8" s="1" t="s">
        <v>583</v>
      </c>
      <c r="G8" s="25" t="s">
        <v>254</v>
      </c>
      <c r="H8" s="14">
        <v>28</v>
      </c>
      <c r="I8" s="24">
        <v>42214.380555555559</v>
      </c>
    </row>
    <row r="9" spans="1:9" x14ac:dyDescent="0.2">
      <c r="A9" s="4" t="s">
        <v>295</v>
      </c>
      <c r="B9" s="4" t="s">
        <v>569</v>
      </c>
      <c r="C9" s="10">
        <v>13</v>
      </c>
      <c r="D9" s="10">
        <v>411</v>
      </c>
      <c r="E9" s="8">
        <f t="shared" si="0"/>
        <v>73.095827514297966</v>
      </c>
      <c r="F9" s="1" t="s">
        <v>583</v>
      </c>
      <c r="G9" s="25" t="s">
        <v>277</v>
      </c>
      <c r="H9" s="14">
        <v>73</v>
      </c>
      <c r="I9" s="24">
        <v>42214.394444444442</v>
      </c>
    </row>
    <row r="10" spans="1:9" x14ac:dyDescent="0.2">
      <c r="A10" s="4" t="s">
        <v>296</v>
      </c>
      <c r="B10" s="13" t="s">
        <v>570</v>
      </c>
      <c r="C10" s="10">
        <v>6</v>
      </c>
      <c r="D10" s="10">
        <v>3</v>
      </c>
      <c r="E10" s="8">
        <f t="shared" si="0"/>
        <v>4.2426406871192848</v>
      </c>
      <c r="F10" s="1" t="s">
        <v>583</v>
      </c>
      <c r="G10" s="25" t="s">
        <v>314</v>
      </c>
      <c r="H10" s="14">
        <v>4</v>
      </c>
      <c r="I10" s="24">
        <v>42214.419444444444</v>
      </c>
    </row>
    <row r="11" spans="1:9" x14ac:dyDescent="0.2">
      <c r="A11" s="4" t="s">
        <v>297</v>
      </c>
      <c r="B11" s="22" t="s">
        <v>587</v>
      </c>
      <c r="C11" s="10">
        <v>61</v>
      </c>
      <c r="D11" s="10">
        <v>56</v>
      </c>
      <c r="E11" s="8">
        <f t="shared" si="0"/>
        <v>58.446556784809836</v>
      </c>
      <c r="F11" s="1" t="s">
        <v>583</v>
      </c>
      <c r="G11" s="25" t="s">
        <v>315</v>
      </c>
      <c r="H11" s="14">
        <v>58</v>
      </c>
      <c r="I11" s="24">
        <v>42214.430555555555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298</v>
      </c>
      <c r="B13" s="4" t="s">
        <v>571</v>
      </c>
      <c r="C13" s="10">
        <v>312</v>
      </c>
      <c r="D13" s="10">
        <v>42</v>
      </c>
      <c r="E13" s="8">
        <f t="shared" si="0"/>
        <v>114.47270417003348</v>
      </c>
      <c r="F13" s="1" t="s">
        <v>583</v>
      </c>
      <c r="G13" s="25" t="s">
        <v>316</v>
      </c>
      <c r="H13" s="14">
        <v>114</v>
      </c>
      <c r="I13" s="24">
        <v>42214.441666666666</v>
      </c>
    </row>
    <row r="14" spans="1:9" x14ac:dyDescent="0.2">
      <c r="A14" s="4" t="s">
        <v>299</v>
      </c>
      <c r="B14" s="4" t="s">
        <v>539</v>
      </c>
      <c r="C14" s="10">
        <v>179</v>
      </c>
      <c r="D14" s="10">
        <v>10</v>
      </c>
      <c r="E14" s="8">
        <f t="shared" si="0"/>
        <v>42.30839160261236</v>
      </c>
      <c r="F14" s="1" t="s">
        <v>583</v>
      </c>
      <c r="G14" s="25" t="s">
        <v>317</v>
      </c>
      <c r="H14" s="14">
        <v>42</v>
      </c>
      <c r="I14" s="24">
        <v>42214.337500000001</v>
      </c>
    </row>
    <row r="15" spans="1:9" x14ac:dyDescent="0.2">
      <c r="A15" s="4" t="s">
        <v>300</v>
      </c>
      <c r="B15" s="4" t="s">
        <v>572</v>
      </c>
      <c r="C15" s="10">
        <v>81</v>
      </c>
      <c r="D15" s="10">
        <v>20</v>
      </c>
      <c r="E15" s="8">
        <f t="shared" si="0"/>
        <v>40.249223594996216</v>
      </c>
      <c r="F15" s="1" t="s">
        <v>583</v>
      </c>
      <c r="G15" s="25" t="s">
        <v>318</v>
      </c>
      <c r="H15" s="14">
        <v>40</v>
      </c>
      <c r="I15" s="24">
        <v>42214.324999999997</v>
      </c>
    </row>
    <row r="16" spans="1:9" x14ac:dyDescent="0.2">
      <c r="A16" s="4" t="s">
        <v>301</v>
      </c>
      <c r="B16" s="4" t="s">
        <v>574</v>
      </c>
      <c r="C16" s="10">
        <v>248</v>
      </c>
      <c r="D16" s="10">
        <v>214</v>
      </c>
      <c r="E16" s="8">
        <f t="shared" si="0"/>
        <v>230.37360959971087</v>
      </c>
      <c r="F16" s="1" t="s">
        <v>583</v>
      </c>
      <c r="G16" s="25" t="s">
        <v>42</v>
      </c>
      <c r="H16" s="14">
        <v>230</v>
      </c>
      <c r="I16" s="24">
        <v>42214.291666666664</v>
      </c>
    </row>
    <row r="17" spans="1:9" x14ac:dyDescent="0.2">
      <c r="A17" s="4" t="s">
        <v>302</v>
      </c>
      <c r="B17" s="4" t="s">
        <v>588</v>
      </c>
      <c r="C17" s="10">
        <v>23</v>
      </c>
      <c r="D17" s="10">
        <v>59</v>
      </c>
      <c r="E17" s="8">
        <f t="shared" si="0"/>
        <v>36.837480912787726</v>
      </c>
      <c r="F17" s="1" t="s">
        <v>583</v>
      </c>
      <c r="G17" s="25" t="s">
        <v>319</v>
      </c>
      <c r="H17" s="14">
        <v>37</v>
      </c>
      <c r="I17" s="24">
        <v>42214.298611111109</v>
      </c>
    </row>
    <row r="18" spans="1:9" x14ac:dyDescent="0.2">
      <c r="A18" s="4" t="s">
        <v>303</v>
      </c>
      <c r="B18" s="4" t="s">
        <v>589</v>
      </c>
      <c r="C18" s="10">
        <v>19</v>
      </c>
      <c r="D18" s="10">
        <v>24</v>
      </c>
      <c r="E18" s="8">
        <f t="shared" si="0"/>
        <v>21.354156504062622</v>
      </c>
      <c r="F18" s="1" t="s">
        <v>583</v>
      </c>
      <c r="G18" s="25" t="s">
        <v>320</v>
      </c>
      <c r="H18" s="14">
        <v>21</v>
      </c>
      <c r="I18" s="24">
        <v>42214.305555555555</v>
      </c>
    </row>
    <row r="19" spans="1:9" x14ac:dyDescent="0.2">
      <c r="A19" s="4" t="s">
        <v>304</v>
      </c>
      <c r="B19" s="4" t="s">
        <v>590</v>
      </c>
      <c r="C19" s="10">
        <v>12</v>
      </c>
      <c r="D19" s="10">
        <v>3</v>
      </c>
      <c r="E19" s="8">
        <f t="shared" si="0"/>
        <v>6</v>
      </c>
      <c r="F19" s="1" t="s">
        <v>583</v>
      </c>
      <c r="G19" s="25" t="s">
        <v>248</v>
      </c>
      <c r="H19" s="14">
        <v>6</v>
      </c>
      <c r="I19" s="24">
        <v>42214.3125</v>
      </c>
    </row>
    <row r="20" spans="1:9" x14ac:dyDescent="0.2">
      <c r="A20" s="4" t="s">
        <v>305</v>
      </c>
      <c r="B20" s="4" t="s">
        <v>591</v>
      </c>
      <c r="C20" s="10">
        <v>3</v>
      </c>
      <c r="D20" s="10">
        <v>3</v>
      </c>
      <c r="E20" s="8">
        <f t="shared" si="0"/>
        <v>3</v>
      </c>
      <c r="F20" s="1" t="s">
        <v>583</v>
      </c>
      <c r="G20" s="25" t="s">
        <v>321</v>
      </c>
      <c r="H20" s="14">
        <v>3</v>
      </c>
      <c r="I20" s="24">
        <v>42214.315972222219</v>
      </c>
    </row>
    <row r="21" spans="1:9" x14ac:dyDescent="0.2">
      <c r="A21" s="4" t="s">
        <v>306</v>
      </c>
      <c r="B21" s="4" t="s">
        <v>575</v>
      </c>
      <c r="C21" s="10">
        <v>7</v>
      </c>
      <c r="D21" s="10">
        <v>9</v>
      </c>
      <c r="E21" s="8">
        <f t="shared" si="0"/>
        <v>7.9372539331937713</v>
      </c>
      <c r="F21" s="1" t="s">
        <v>583</v>
      </c>
      <c r="G21" s="25" t="s">
        <v>322</v>
      </c>
      <c r="H21" s="14">
        <v>8</v>
      </c>
      <c r="I21" s="24">
        <v>42214.319444444445</v>
      </c>
    </row>
    <row r="22" spans="1:9" x14ac:dyDescent="0.2">
      <c r="A22" s="4" t="s">
        <v>307</v>
      </c>
      <c r="B22" s="4" t="s">
        <v>576</v>
      </c>
      <c r="C22" s="10">
        <v>1</v>
      </c>
      <c r="D22" s="10">
        <v>3</v>
      </c>
      <c r="E22" s="8">
        <f t="shared" si="0"/>
        <v>1.7320508075688774</v>
      </c>
      <c r="F22" s="1" t="s">
        <v>583</v>
      </c>
      <c r="G22" s="25" t="s">
        <v>323</v>
      </c>
      <c r="H22" s="14">
        <v>2</v>
      </c>
      <c r="I22" s="24">
        <v>42214.326388888891</v>
      </c>
    </row>
    <row r="23" spans="1:9" x14ac:dyDescent="0.2">
      <c r="A23" s="4" t="s">
        <v>308</v>
      </c>
      <c r="B23" s="4" t="s">
        <v>577</v>
      </c>
      <c r="C23" s="10">
        <v>2</v>
      </c>
      <c r="D23" s="10">
        <v>39</v>
      </c>
      <c r="E23" s="8">
        <f t="shared" si="0"/>
        <v>8.831760866327846</v>
      </c>
      <c r="F23" s="1" t="s">
        <v>583</v>
      </c>
      <c r="G23" s="25" t="s">
        <v>310</v>
      </c>
      <c r="H23" s="14">
        <v>9</v>
      </c>
      <c r="I23" s="24">
        <v>42214.322916666664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64" priority="1" stopIfTrue="1" operator="between">
      <formula>235</formula>
      <formula>1000</formula>
    </cfRule>
    <cfRule type="cellIs" dxfId="163" priority="2" stopIfTrue="1" operator="greaterThan">
      <formula>999</formula>
    </cfRule>
    <cfRule type="cellIs" dxfId="16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324</v>
      </c>
      <c r="B2" s="4" t="s">
        <v>540</v>
      </c>
      <c r="C2" s="10">
        <v>19</v>
      </c>
      <c r="D2" s="10">
        <v>153</v>
      </c>
      <c r="E2" s="8">
        <f>GEOMEAN(C2:D2)</f>
        <v>53.916602266834289</v>
      </c>
      <c r="F2" s="1" t="s">
        <v>583</v>
      </c>
      <c r="G2" s="25" t="s">
        <v>1643</v>
      </c>
      <c r="H2" s="14">
        <v>54</v>
      </c>
      <c r="I2" s="24">
        <v>42215.305555555555</v>
      </c>
    </row>
    <row r="3" spans="1:9" x14ac:dyDescent="0.2">
      <c r="A3" s="4" t="s">
        <v>327</v>
      </c>
      <c r="B3" s="4" t="s">
        <v>541</v>
      </c>
      <c r="C3" s="10">
        <v>41</v>
      </c>
      <c r="D3" s="10">
        <v>62</v>
      </c>
      <c r="E3" s="8">
        <f t="shared" ref="E3:E23" si="0">GEOMEAN(C3:D3)</f>
        <v>50.418250663822121</v>
      </c>
      <c r="F3" s="1" t="s">
        <v>583</v>
      </c>
      <c r="G3" s="25" t="s">
        <v>1369</v>
      </c>
      <c r="H3" s="14">
        <v>50</v>
      </c>
      <c r="I3" s="24">
        <v>42215.288194444445</v>
      </c>
    </row>
    <row r="4" spans="1:9" x14ac:dyDescent="0.2">
      <c r="A4" s="4" t="s">
        <v>328</v>
      </c>
      <c r="B4" s="4" t="s">
        <v>542</v>
      </c>
      <c r="C4" s="10">
        <v>291</v>
      </c>
      <c r="D4" s="10">
        <v>135</v>
      </c>
      <c r="E4" s="8">
        <f t="shared" si="0"/>
        <v>198.20443990990717</v>
      </c>
      <c r="F4" s="1" t="s">
        <v>583</v>
      </c>
      <c r="G4" s="25" t="s">
        <v>345</v>
      </c>
      <c r="H4" s="14">
        <v>198</v>
      </c>
      <c r="I4" s="24">
        <v>42215.324305555558</v>
      </c>
    </row>
    <row r="5" spans="1:9" x14ac:dyDescent="0.2">
      <c r="A5" s="4" t="s">
        <v>329</v>
      </c>
      <c r="B5" s="4" t="s">
        <v>543</v>
      </c>
      <c r="C5" s="10">
        <v>20</v>
      </c>
      <c r="D5" s="10">
        <v>22</v>
      </c>
      <c r="E5" s="8">
        <f t="shared" si="0"/>
        <v>20.976176963403031</v>
      </c>
      <c r="F5" s="1" t="s">
        <v>583</v>
      </c>
      <c r="G5" s="25" t="s">
        <v>1654</v>
      </c>
      <c r="H5" s="14">
        <v>21</v>
      </c>
      <c r="I5" s="24">
        <v>42215.270833333336</v>
      </c>
    </row>
    <row r="6" spans="1:9" x14ac:dyDescent="0.2">
      <c r="A6" s="4" t="s">
        <v>330</v>
      </c>
      <c r="B6" s="4" t="s">
        <v>544</v>
      </c>
      <c r="C6" s="10">
        <v>39</v>
      </c>
      <c r="D6" s="10">
        <v>91</v>
      </c>
      <c r="E6" s="8">
        <f t="shared" si="0"/>
        <v>59.573484034425924</v>
      </c>
      <c r="F6" s="1" t="s">
        <v>583</v>
      </c>
      <c r="G6" s="25" t="s">
        <v>1687</v>
      </c>
      <c r="H6" s="14">
        <v>60</v>
      </c>
      <c r="I6" s="24">
        <v>42215.409722222219</v>
      </c>
    </row>
    <row r="7" spans="1:9" x14ac:dyDescent="0.2">
      <c r="A7" s="4" t="s">
        <v>331</v>
      </c>
      <c r="B7" s="4" t="s">
        <v>586</v>
      </c>
      <c r="C7" s="10">
        <v>15</v>
      </c>
      <c r="D7" s="10">
        <v>20</v>
      </c>
      <c r="E7" s="8">
        <f t="shared" si="0"/>
        <v>17.320508075688775</v>
      </c>
      <c r="F7" s="1" t="s">
        <v>583</v>
      </c>
      <c r="G7" s="25" t="s">
        <v>698</v>
      </c>
      <c r="H7" s="14">
        <v>17</v>
      </c>
      <c r="I7" s="24">
        <v>42215.427083333336</v>
      </c>
    </row>
    <row r="8" spans="1:9" x14ac:dyDescent="0.2">
      <c r="A8" s="4" t="s">
        <v>332</v>
      </c>
      <c r="B8" s="4" t="s">
        <v>568</v>
      </c>
      <c r="C8" s="10">
        <v>54</v>
      </c>
      <c r="D8" s="10">
        <v>42</v>
      </c>
      <c r="E8" s="8">
        <f t="shared" si="0"/>
        <v>47.623523599162631</v>
      </c>
      <c r="F8" s="1" t="s">
        <v>583</v>
      </c>
      <c r="G8" s="25" t="s">
        <v>346</v>
      </c>
      <c r="H8" s="14">
        <v>48</v>
      </c>
      <c r="I8" s="24">
        <v>42215.381944444445</v>
      </c>
    </row>
    <row r="9" spans="1:9" x14ac:dyDescent="0.2">
      <c r="A9" s="4" t="s">
        <v>333</v>
      </c>
      <c r="B9" s="4" t="s">
        <v>569</v>
      </c>
      <c r="C9" s="10">
        <v>12</v>
      </c>
      <c r="D9" s="10">
        <v>14</v>
      </c>
      <c r="E9" s="8">
        <f t="shared" si="0"/>
        <v>12.961481396815721</v>
      </c>
      <c r="F9" s="1" t="s">
        <v>583</v>
      </c>
      <c r="G9" s="25" t="s">
        <v>928</v>
      </c>
      <c r="H9" s="14">
        <v>13</v>
      </c>
      <c r="I9" s="24">
        <v>42215.401388888888</v>
      </c>
    </row>
    <row r="10" spans="1:9" x14ac:dyDescent="0.2">
      <c r="A10" s="4" t="s">
        <v>334</v>
      </c>
      <c r="B10" s="13" t="s">
        <v>570</v>
      </c>
      <c r="C10" s="10">
        <v>35</v>
      </c>
      <c r="D10" s="10">
        <v>38</v>
      </c>
      <c r="E10" s="8">
        <f t="shared" si="0"/>
        <v>36.469165057620941</v>
      </c>
      <c r="F10" s="1" t="s">
        <v>583</v>
      </c>
      <c r="G10" s="25" t="s">
        <v>1536</v>
      </c>
      <c r="H10" s="14">
        <v>36</v>
      </c>
      <c r="I10" s="24">
        <v>42215.425000000003</v>
      </c>
    </row>
    <row r="11" spans="1:9" x14ac:dyDescent="0.2">
      <c r="A11" s="4" t="s">
        <v>335</v>
      </c>
      <c r="B11" s="22" t="s">
        <v>587</v>
      </c>
      <c r="C11" s="10">
        <v>10</v>
      </c>
      <c r="D11" s="10">
        <v>14</v>
      </c>
      <c r="E11" s="8">
        <f t="shared" si="0"/>
        <v>11.832159566199232</v>
      </c>
      <c r="F11" s="1" t="s">
        <v>583</v>
      </c>
      <c r="G11" s="25" t="s">
        <v>1195</v>
      </c>
      <c r="H11" s="14">
        <v>12</v>
      </c>
      <c r="I11" s="24">
        <v>42215.438888888886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336</v>
      </c>
      <c r="B13" s="4" t="s">
        <v>571</v>
      </c>
      <c r="C13" s="10">
        <v>12</v>
      </c>
      <c r="D13" s="10">
        <v>12</v>
      </c>
      <c r="E13" s="8">
        <f t="shared" si="0"/>
        <v>12</v>
      </c>
      <c r="F13" s="1" t="s">
        <v>583</v>
      </c>
      <c r="G13" s="25" t="s">
        <v>1446</v>
      </c>
      <c r="H13" s="14">
        <v>12</v>
      </c>
      <c r="I13" s="24">
        <v>42215.448611111111</v>
      </c>
    </row>
    <row r="14" spans="1:9" x14ac:dyDescent="0.2">
      <c r="A14" s="4" t="s">
        <v>337</v>
      </c>
      <c r="B14" s="4" t="s">
        <v>539</v>
      </c>
      <c r="C14" s="10">
        <v>121</v>
      </c>
      <c r="D14" s="10">
        <v>1</v>
      </c>
      <c r="E14" s="8">
        <f t="shared" si="0"/>
        <v>11</v>
      </c>
      <c r="F14" s="1" t="s">
        <v>583</v>
      </c>
      <c r="G14" s="25" t="s">
        <v>1039</v>
      </c>
      <c r="H14" s="14">
        <v>11</v>
      </c>
      <c r="I14" s="24">
        <v>42215.337500000001</v>
      </c>
    </row>
    <row r="15" spans="1:9" x14ac:dyDescent="0.2">
      <c r="A15" s="4" t="s">
        <v>338</v>
      </c>
      <c r="B15" s="4" t="s">
        <v>572</v>
      </c>
      <c r="C15" s="10">
        <v>96</v>
      </c>
      <c r="D15" s="10">
        <v>44</v>
      </c>
      <c r="E15" s="8">
        <f t="shared" si="0"/>
        <v>64.992307237087687</v>
      </c>
      <c r="F15" s="1" t="s">
        <v>583</v>
      </c>
      <c r="G15" s="25" t="s">
        <v>617</v>
      </c>
      <c r="H15" s="14">
        <v>65</v>
      </c>
      <c r="I15" s="24">
        <v>42215.326388888891</v>
      </c>
    </row>
    <row r="16" spans="1:9" x14ac:dyDescent="0.2">
      <c r="A16" s="4" t="s">
        <v>339</v>
      </c>
      <c r="B16" s="4" t="s">
        <v>574</v>
      </c>
      <c r="C16" s="10">
        <v>121</v>
      </c>
      <c r="D16" s="10">
        <v>99</v>
      </c>
      <c r="E16" s="8">
        <f t="shared" si="0"/>
        <v>109.4486180817282</v>
      </c>
      <c r="F16" s="1" t="s">
        <v>583</v>
      </c>
      <c r="G16" s="25" t="s">
        <v>1767</v>
      </c>
      <c r="H16" s="14">
        <v>109</v>
      </c>
      <c r="I16" s="24">
        <v>42215.295138888891</v>
      </c>
    </row>
    <row r="17" spans="1:9" x14ac:dyDescent="0.2">
      <c r="A17" s="4" t="s">
        <v>340</v>
      </c>
      <c r="B17" s="4" t="s">
        <v>588</v>
      </c>
      <c r="C17" s="10">
        <v>36</v>
      </c>
      <c r="D17" s="10">
        <v>42</v>
      </c>
      <c r="E17" s="8">
        <f t="shared" si="0"/>
        <v>38.884444190447162</v>
      </c>
      <c r="F17" s="1" t="s">
        <v>583</v>
      </c>
      <c r="G17" s="25" t="s">
        <v>1093</v>
      </c>
      <c r="H17" s="14">
        <v>39</v>
      </c>
      <c r="I17" s="24">
        <v>42215.302083333336</v>
      </c>
    </row>
    <row r="18" spans="1:9" x14ac:dyDescent="0.2">
      <c r="A18" s="4" t="s">
        <v>341</v>
      </c>
      <c r="B18" s="4" t="s">
        <v>589</v>
      </c>
      <c r="C18" s="10">
        <v>36</v>
      </c>
      <c r="D18" s="10">
        <v>16</v>
      </c>
      <c r="E18" s="8">
        <f t="shared" si="0"/>
        <v>24</v>
      </c>
      <c r="F18" s="1" t="s">
        <v>583</v>
      </c>
      <c r="G18" s="25" t="s">
        <v>41</v>
      </c>
      <c r="H18" s="14">
        <v>24</v>
      </c>
      <c r="I18" s="24">
        <v>42215.309027777781</v>
      </c>
    </row>
    <row r="19" spans="1:9" x14ac:dyDescent="0.2">
      <c r="A19" s="4" t="s">
        <v>342</v>
      </c>
      <c r="B19" s="4" t="s">
        <v>590</v>
      </c>
      <c r="C19" s="10">
        <v>14</v>
      </c>
      <c r="D19" s="10">
        <v>10</v>
      </c>
      <c r="E19" s="8">
        <f t="shared" si="0"/>
        <v>11.832159566199232</v>
      </c>
      <c r="F19" s="1" t="s">
        <v>583</v>
      </c>
      <c r="G19" s="25" t="s">
        <v>1717</v>
      </c>
      <c r="H19" s="14">
        <v>12</v>
      </c>
      <c r="I19" s="24">
        <v>42215.315972222219</v>
      </c>
    </row>
    <row r="20" spans="1:9" x14ac:dyDescent="0.2">
      <c r="A20" s="4" t="s">
        <v>343</v>
      </c>
      <c r="B20" s="4" t="s">
        <v>591</v>
      </c>
      <c r="C20" s="10">
        <v>4</v>
      </c>
      <c r="D20" s="10">
        <v>5</v>
      </c>
      <c r="E20" s="8">
        <f t="shared" si="0"/>
        <v>4.4721359549995796</v>
      </c>
      <c r="F20" s="1" t="s">
        <v>583</v>
      </c>
      <c r="G20" s="25" t="s">
        <v>1418</v>
      </c>
      <c r="H20" s="14">
        <v>4</v>
      </c>
      <c r="I20" s="24">
        <v>42215.319444444445</v>
      </c>
    </row>
    <row r="21" spans="1:9" x14ac:dyDescent="0.2">
      <c r="A21" s="4" t="s">
        <v>344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1718</v>
      </c>
      <c r="H21" s="14">
        <v>1</v>
      </c>
      <c r="I21" s="24">
        <v>42215.322916666664</v>
      </c>
    </row>
    <row r="22" spans="1:9" x14ac:dyDescent="0.2">
      <c r="A22" s="4" t="s">
        <v>326</v>
      </c>
      <c r="B22" s="4" t="s">
        <v>576</v>
      </c>
      <c r="C22" s="10">
        <v>6</v>
      </c>
      <c r="D22" s="10">
        <v>9</v>
      </c>
      <c r="E22" s="8">
        <f t="shared" si="0"/>
        <v>7.3484692283495345</v>
      </c>
      <c r="F22" s="1" t="s">
        <v>583</v>
      </c>
      <c r="G22" s="25" t="s">
        <v>347</v>
      </c>
      <c r="H22" s="14">
        <v>7</v>
      </c>
      <c r="I22" s="24">
        <v>42215.329861111109</v>
      </c>
    </row>
    <row r="23" spans="1:9" x14ac:dyDescent="0.2">
      <c r="A23" s="4" t="s">
        <v>325</v>
      </c>
      <c r="B23" s="4" t="s">
        <v>577</v>
      </c>
      <c r="C23" s="10">
        <v>4</v>
      </c>
      <c r="D23" s="10">
        <v>6</v>
      </c>
      <c r="E23" s="8">
        <f t="shared" si="0"/>
        <v>4.8989794855663558</v>
      </c>
      <c r="F23" s="1" t="s">
        <v>583</v>
      </c>
      <c r="G23" s="25" t="s">
        <v>1644</v>
      </c>
      <c r="H23" s="14">
        <v>5</v>
      </c>
      <c r="I23" s="24">
        <v>42215.326388888891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61" priority="1" stopIfTrue="1" operator="between">
      <formula>235</formula>
      <formula>1000</formula>
    </cfRule>
    <cfRule type="cellIs" dxfId="160" priority="2" stopIfTrue="1" operator="greaterThan">
      <formula>999</formula>
    </cfRule>
    <cfRule type="cellIs" dxfId="15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348</v>
      </c>
      <c r="B2" s="4" t="s">
        <v>540</v>
      </c>
      <c r="C2" s="10">
        <v>23</v>
      </c>
      <c r="D2" s="10">
        <v>54</v>
      </c>
      <c r="E2" s="8">
        <f>GEOMEAN(C2:D2)</f>
        <v>35.242020373412188</v>
      </c>
      <c r="F2" s="1" t="s">
        <v>583</v>
      </c>
      <c r="G2" s="25" t="s">
        <v>2075</v>
      </c>
      <c r="H2" s="14">
        <v>54</v>
      </c>
      <c r="I2" s="24">
        <v>42216.308333333334</v>
      </c>
    </row>
    <row r="3" spans="1:9" x14ac:dyDescent="0.2">
      <c r="A3" s="4" t="s">
        <v>349</v>
      </c>
      <c r="B3" s="4" t="s">
        <v>541</v>
      </c>
      <c r="C3" s="10">
        <v>67</v>
      </c>
      <c r="D3" s="10">
        <v>167</v>
      </c>
      <c r="E3" s="8">
        <f t="shared" ref="E3:E23" si="0">GEOMEAN(C3:D3)</f>
        <v>105.77806956075537</v>
      </c>
      <c r="F3" s="1" t="s">
        <v>583</v>
      </c>
      <c r="G3" s="25" t="s">
        <v>369</v>
      </c>
      <c r="H3" s="14">
        <v>106</v>
      </c>
      <c r="I3" s="24">
        <v>42216.293055555558</v>
      </c>
    </row>
    <row r="4" spans="1:9" x14ac:dyDescent="0.2">
      <c r="A4" s="4" t="s">
        <v>350</v>
      </c>
      <c r="B4" s="4" t="s">
        <v>542</v>
      </c>
      <c r="C4" s="10">
        <v>192</v>
      </c>
      <c r="D4" s="10">
        <v>68</v>
      </c>
      <c r="E4" s="8">
        <f t="shared" si="0"/>
        <v>114.26285485668561</v>
      </c>
      <c r="F4" s="1" t="s">
        <v>583</v>
      </c>
      <c r="G4" s="25" t="s">
        <v>370</v>
      </c>
      <c r="H4" s="14">
        <v>114</v>
      </c>
      <c r="I4" s="24">
        <v>42216.32708333333</v>
      </c>
    </row>
    <row r="5" spans="1:9" x14ac:dyDescent="0.2">
      <c r="A5" s="4" t="s">
        <v>351</v>
      </c>
      <c r="B5" s="4" t="s">
        <v>543</v>
      </c>
      <c r="C5" s="10">
        <v>65</v>
      </c>
      <c r="D5" s="10">
        <v>22</v>
      </c>
      <c r="E5" s="8">
        <f t="shared" si="0"/>
        <v>37.815340802378074</v>
      </c>
      <c r="F5" s="1" t="s">
        <v>583</v>
      </c>
      <c r="G5" s="25" t="s">
        <v>371</v>
      </c>
      <c r="H5" s="14">
        <v>38</v>
      </c>
      <c r="I5" s="24">
        <v>42216.276388888888</v>
      </c>
    </row>
    <row r="6" spans="1:9" x14ac:dyDescent="0.2">
      <c r="A6" s="4" t="s">
        <v>352</v>
      </c>
      <c r="B6" s="4" t="s">
        <v>544</v>
      </c>
      <c r="C6" s="10">
        <v>62</v>
      </c>
      <c r="D6" s="10">
        <v>51</v>
      </c>
      <c r="E6" s="8">
        <f t="shared" si="0"/>
        <v>56.231663678038196</v>
      </c>
      <c r="F6" s="1" t="s">
        <v>583</v>
      </c>
      <c r="G6" s="25" t="s">
        <v>372</v>
      </c>
      <c r="H6" s="14">
        <v>56</v>
      </c>
      <c r="I6" s="24">
        <v>42216.413888888892</v>
      </c>
    </row>
    <row r="7" spans="1:9" x14ac:dyDescent="0.2">
      <c r="A7" s="4" t="s">
        <v>353</v>
      </c>
      <c r="B7" s="4" t="s">
        <v>586</v>
      </c>
      <c r="C7" s="10">
        <v>11</v>
      </c>
      <c r="D7" s="10">
        <v>131</v>
      </c>
      <c r="E7" s="8">
        <f t="shared" si="0"/>
        <v>37.960505792204614</v>
      </c>
      <c r="F7" s="1" t="s">
        <v>583</v>
      </c>
      <c r="G7" s="25" t="s">
        <v>698</v>
      </c>
      <c r="H7" s="14">
        <v>38</v>
      </c>
      <c r="I7" s="24">
        <v>42216.427083333336</v>
      </c>
    </row>
    <row r="8" spans="1:9" x14ac:dyDescent="0.2">
      <c r="A8" s="4" t="s">
        <v>354</v>
      </c>
      <c r="B8" s="4" t="s">
        <v>568</v>
      </c>
      <c r="C8" s="10">
        <v>46</v>
      </c>
      <c r="D8" s="10">
        <v>40</v>
      </c>
      <c r="E8" s="8">
        <f t="shared" si="0"/>
        <v>42.895221179054431</v>
      </c>
      <c r="F8" s="1" t="s">
        <v>583</v>
      </c>
      <c r="G8" s="25" t="s">
        <v>129</v>
      </c>
      <c r="H8" s="14">
        <v>43</v>
      </c>
      <c r="I8" s="24">
        <v>42216.380555555559</v>
      </c>
    </row>
    <row r="9" spans="1:9" x14ac:dyDescent="0.2">
      <c r="A9" s="4" t="s">
        <v>355</v>
      </c>
      <c r="B9" s="4" t="s">
        <v>569</v>
      </c>
      <c r="C9" s="10">
        <v>27</v>
      </c>
      <c r="D9" s="10">
        <v>22</v>
      </c>
      <c r="E9" s="8">
        <f t="shared" si="0"/>
        <v>24.372115213907882</v>
      </c>
      <c r="F9" s="1" t="s">
        <v>583</v>
      </c>
      <c r="G9" s="25" t="s">
        <v>1066</v>
      </c>
      <c r="H9" s="14">
        <v>24</v>
      </c>
      <c r="I9" s="24">
        <v>42216.397222222222</v>
      </c>
    </row>
    <row r="10" spans="1:9" x14ac:dyDescent="0.2">
      <c r="A10" s="4" t="s">
        <v>356</v>
      </c>
      <c r="B10" s="13" t="s">
        <v>570</v>
      </c>
      <c r="C10" s="10">
        <v>9</v>
      </c>
      <c r="D10" s="10">
        <v>178</v>
      </c>
      <c r="E10" s="8">
        <f t="shared" si="0"/>
        <v>40.024992192379003</v>
      </c>
      <c r="F10" s="1" t="s">
        <v>583</v>
      </c>
      <c r="G10" s="25" t="s">
        <v>2060</v>
      </c>
      <c r="H10" s="14">
        <v>40</v>
      </c>
      <c r="I10" s="24">
        <v>42216.411111111112</v>
      </c>
    </row>
    <row r="11" spans="1:9" x14ac:dyDescent="0.2">
      <c r="A11" s="4" t="s">
        <v>357</v>
      </c>
      <c r="B11" s="22" t="s">
        <v>587</v>
      </c>
      <c r="C11" s="10">
        <v>9</v>
      </c>
      <c r="D11" s="10">
        <v>12</v>
      </c>
      <c r="E11" s="8">
        <f t="shared" si="0"/>
        <v>10.392304845413264</v>
      </c>
      <c r="F11" s="1" t="s">
        <v>583</v>
      </c>
      <c r="G11" s="25" t="s">
        <v>1881</v>
      </c>
      <c r="H11" s="14">
        <v>10</v>
      </c>
      <c r="I11" s="24">
        <v>42216.427777777775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358</v>
      </c>
      <c r="B13" s="4" t="s">
        <v>571</v>
      </c>
      <c r="C13" s="10">
        <v>6</v>
      </c>
      <c r="D13" s="10">
        <v>2</v>
      </c>
      <c r="E13" s="8">
        <f t="shared" si="0"/>
        <v>3.4641016151377548</v>
      </c>
      <c r="F13" s="1" t="s">
        <v>583</v>
      </c>
      <c r="G13" s="25" t="s">
        <v>1195</v>
      </c>
      <c r="H13" s="14">
        <v>3</v>
      </c>
      <c r="I13" s="24">
        <v>42216.438888888886</v>
      </c>
    </row>
    <row r="14" spans="1:9" x14ac:dyDescent="0.2">
      <c r="A14" s="4" t="s">
        <v>359</v>
      </c>
      <c r="B14" s="4" t="s">
        <v>539</v>
      </c>
      <c r="C14" s="10">
        <v>39</v>
      </c>
      <c r="D14" s="10">
        <v>4</v>
      </c>
      <c r="E14" s="8">
        <f t="shared" si="0"/>
        <v>12.489995996796797</v>
      </c>
      <c r="F14" s="1" t="s">
        <v>583</v>
      </c>
      <c r="G14" s="25" t="s">
        <v>693</v>
      </c>
      <c r="H14" s="14">
        <v>12</v>
      </c>
      <c r="I14" s="24">
        <v>42216.331944444442</v>
      </c>
    </row>
    <row r="15" spans="1:9" x14ac:dyDescent="0.2">
      <c r="A15" s="4" t="s">
        <v>360</v>
      </c>
      <c r="B15" s="4" t="s">
        <v>572</v>
      </c>
      <c r="C15" s="10">
        <v>127</v>
      </c>
      <c r="D15" s="10">
        <v>70</v>
      </c>
      <c r="E15" s="8">
        <f t="shared" si="0"/>
        <v>94.286796530585349</v>
      </c>
      <c r="F15" s="1" t="s">
        <v>583</v>
      </c>
      <c r="G15" s="25" t="s">
        <v>373</v>
      </c>
      <c r="H15" s="14">
        <v>94</v>
      </c>
      <c r="I15" s="24">
        <v>42216.320833333331</v>
      </c>
    </row>
    <row r="16" spans="1:9" x14ac:dyDescent="0.2">
      <c r="A16" s="4" t="s">
        <v>361</v>
      </c>
      <c r="B16" s="4" t="s">
        <v>574</v>
      </c>
      <c r="C16" s="10">
        <v>16</v>
      </c>
      <c r="D16" s="10">
        <v>10</v>
      </c>
      <c r="E16" s="8">
        <f t="shared" si="0"/>
        <v>12.649110640673518</v>
      </c>
      <c r="F16" s="1" t="s">
        <v>583</v>
      </c>
      <c r="G16" s="25" t="s">
        <v>1654</v>
      </c>
      <c r="H16" s="14">
        <v>13</v>
      </c>
      <c r="I16" s="24">
        <v>42216.270833333336</v>
      </c>
    </row>
    <row r="17" spans="1:9" x14ac:dyDescent="0.2">
      <c r="A17" s="4" t="s">
        <v>362</v>
      </c>
      <c r="B17" s="4" t="s">
        <v>588</v>
      </c>
      <c r="C17" s="10">
        <v>11</v>
      </c>
      <c r="D17" s="10">
        <v>21</v>
      </c>
      <c r="E17" s="8">
        <f t="shared" si="0"/>
        <v>15.198684153570664</v>
      </c>
      <c r="F17" s="1" t="s">
        <v>583</v>
      </c>
      <c r="G17" s="25" t="s">
        <v>1641</v>
      </c>
      <c r="H17" s="14">
        <v>15</v>
      </c>
      <c r="I17" s="24">
        <v>42216.277777777781</v>
      </c>
    </row>
    <row r="18" spans="1:9" x14ac:dyDescent="0.2">
      <c r="A18" s="4" t="s">
        <v>363</v>
      </c>
      <c r="B18" s="4" t="s">
        <v>589</v>
      </c>
      <c r="C18" s="10">
        <v>613</v>
      </c>
      <c r="D18" s="10">
        <v>579</v>
      </c>
      <c r="E18" s="8">
        <f t="shared" si="0"/>
        <v>595.75750100187577</v>
      </c>
      <c r="F18" s="1" t="s">
        <v>583</v>
      </c>
      <c r="G18" s="25" t="s">
        <v>1061</v>
      </c>
      <c r="H18" s="14">
        <v>596</v>
      </c>
      <c r="I18" s="24">
        <v>42216.284722222219</v>
      </c>
    </row>
    <row r="19" spans="1:9" x14ac:dyDescent="0.2">
      <c r="A19" s="4" t="s">
        <v>364</v>
      </c>
      <c r="B19" s="4" t="s">
        <v>590</v>
      </c>
      <c r="C19" s="10">
        <v>4</v>
      </c>
      <c r="D19" s="10">
        <v>1</v>
      </c>
      <c r="E19" s="8">
        <f t="shared" si="0"/>
        <v>2</v>
      </c>
      <c r="F19" s="1" t="s">
        <v>583</v>
      </c>
      <c r="G19" s="25" t="s">
        <v>42</v>
      </c>
      <c r="H19" s="14">
        <v>2</v>
      </c>
      <c r="I19" s="24">
        <v>42216.291666666664</v>
      </c>
    </row>
    <row r="20" spans="1:9" x14ac:dyDescent="0.2">
      <c r="A20" s="4" t="s">
        <v>365</v>
      </c>
      <c r="B20" s="4" t="s">
        <v>591</v>
      </c>
      <c r="C20" s="10">
        <v>1</v>
      </c>
      <c r="D20" s="10">
        <v>2</v>
      </c>
      <c r="E20" s="8">
        <f t="shared" si="0"/>
        <v>1.4142135623730949</v>
      </c>
      <c r="F20" s="1" t="s">
        <v>583</v>
      </c>
      <c r="G20" s="25" t="s">
        <v>1767</v>
      </c>
      <c r="H20" s="14">
        <v>1</v>
      </c>
      <c r="I20" s="24">
        <v>42216.295138888891</v>
      </c>
    </row>
    <row r="21" spans="1:9" x14ac:dyDescent="0.2">
      <c r="A21" s="4" t="s">
        <v>366</v>
      </c>
      <c r="B21" s="4" t="s">
        <v>575</v>
      </c>
      <c r="C21" s="10">
        <v>4</v>
      </c>
      <c r="D21" s="10">
        <v>1</v>
      </c>
      <c r="E21" s="8">
        <f t="shared" si="0"/>
        <v>2</v>
      </c>
      <c r="F21" s="1" t="s">
        <v>583</v>
      </c>
      <c r="G21" s="25" t="s">
        <v>1643</v>
      </c>
      <c r="H21" s="14">
        <v>2</v>
      </c>
      <c r="I21" s="24">
        <v>42216.305555555555</v>
      </c>
    </row>
    <row r="22" spans="1:9" x14ac:dyDescent="0.2">
      <c r="A22" s="4" t="s">
        <v>367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1093</v>
      </c>
      <c r="H22" s="14">
        <v>1</v>
      </c>
      <c r="I22" s="24">
        <v>42216.302083333336</v>
      </c>
    </row>
    <row r="23" spans="1:9" x14ac:dyDescent="0.2">
      <c r="A23" s="4" t="s">
        <v>368</v>
      </c>
      <c r="B23" s="4" t="s">
        <v>577</v>
      </c>
      <c r="C23" s="10">
        <v>2</v>
      </c>
      <c r="D23" s="10">
        <v>1</v>
      </c>
      <c r="E23" s="8">
        <f t="shared" si="0"/>
        <v>1.4142135623730949</v>
      </c>
      <c r="F23" s="1" t="s">
        <v>583</v>
      </c>
      <c r="G23" s="25" t="s">
        <v>1607</v>
      </c>
      <c r="H23" s="14">
        <v>1</v>
      </c>
      <c r="I23" s="24">
        <v>42216.298611111109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58" priority="1" stopIfTrue="1" operator="between">
      <formula>235</formula>
      <formula>1000</formula>
    </cfRule>
    <cfRule type="cellIs" dxfId="157" priority="2" stopIfTrue="1" operator="greaterThan">
      <formula>999</formula>
    </cfRule>
    <cfRule type="cellIs" dxfId="15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I36"/>
  <sheetViews>
    <sheetView topLeftCell="B1" workbookViewId="0">
      <selection activeCell="H18" sqref="H1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 t="s">
        <v>374</v>
      </c>
      <c r="B18" s="4" t="s">
        <v>589</v>
      </c>
      <c r="C18" s="10">
        <v>58</v>
      </c>
      <c r="D18" s="10">
        <v>20</v>
      </c>
      <c r="E18" s="8">
        <f t="shared" si="0"/>
        <v>34.058772731852805</v>
      </c>
      <c r="F18" s="1" t="s">
        <v>583</v>
      </c>
      <c r="G18" s="25" t="s">
        <v>1946</v>
      </c>
      <c r="H18" s="14">
        <v>34</v>
      </c>
      <c r="I18" s="24">
        <v>42217.423611111109</v>
      </c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55" priority="1" stopIfTrue="1" operator="between">
      <formula>235</formula>
      <formula>1000</formula>
    </cfRule>
    <cfRule type="cellIs" dxfId="154" priority="2" stopIfTrue="1" operator="greaterThan">
      <formula>999</formula>
    </cfRule>
    <cfRule type="cellIs" dxfId="15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68" priority="1" stopIfTrue="1" operator="between">
      <formula>235</formula>
      <formula>1000</formula>
    </cfRule>
    <cfRule type="cellIs" dxfId="367" priority="2" stopIfTrue="1" operator="greaterThan">
      <formula>999</formula>
    </cfRule>
    <cfRule type="cellIs" dxfId="36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I36"/>
  <sheetViews>
    <sheetView workbookViewId="0">
      <selection activeCell="E23" sqref="E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52" priority="1" stopIfTrue="1" operator="between">
      <formula>235</formula>
      <formula>1000</formula>
    </cfRule>
    <cfRule type="cellIs" dxfId="151" priority="2" stopIfTrue="1" operator="greaterThan">
      <formula>999</formula>
    </cfRule>
    <cfRule type="cellIs" dxfId="15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I36"/>
  <sheetViews>
    <sheetView topLeftCell="B1" workbookViewId="0">
      <selection activeCell="I32" sqref="I3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375</v>
      </c>
      <c r="B2" s="4" t="s">
        <v>540</v>
      </c>
      <c r="C2" s="10">
        <v>461</v>
      </c>
      <c r="D2" s="10">
        <v>365</v>
      </c>
      <c r="E2" s="8">
        <f>GEOMEAN(C2:D2)</f>
        <v>410.20117015922807</v>
      </c>
      <c r="F2" s="1" t="s">
        <v>583</v>
      </c>
      <c r="G2" s="25" t="s">
        <v>41</v>
      </c>
      <c r="H2" s="14">
        <v>410</v>
      </c>
      <c r="I2" s="24">
        <v>42219.309027777781</v>
      </c>
    </row>
    <row r="3" spans="1:9" x14ac:dyDescent="0.2">
      <c r="A3" s="4" t="s">
        <v>376</v>
      </c>
      <c r="B3" s="4" t="s">
        <v>541</v>
      </c>
      <c r="C3" s="10">
        <v>214</v>
      </c>
      <c r="D3" s="10">
        <v>435</v>
      </c>
      <c r="E3" s="8">
        <f t="shared" ref="E3:E23" si="0">GEOMEAN(C3:D3)</f>
        <v>305.10653876965665</v>
      </c>
      <c r="F3" s="1" t="s">
        <v>583</v>
      </c>
      <c r="G3" s="25" t="s">
        <v>2099</v>
      </c>
      <c r="H3" s="14">
        <v>305</v>
      </c>
      <c r="I3" s="24">
        <v>42219.292361111111</v>
      </c>
    </row>
    <row r="4" spans="1:9" x14ac:dyDescent="0.2">
      <c r="A4" s="4" t="s">
        <v>377</v>
      </c>
      <c r="B4" s="4" t="s">
        <v>542</v>
      </c>
      <c r="C4" s="10">
        <v>387</v>
      </c>
      <c r="D4" s="10">
        <v>91</v>
      </c>
      <c r="E4" s="8">
        <f t="shared" si="0"/>
        <v>187.66193007640095</v>
      </c>
      <c r="F4" s="1" t="s">
        <v>583</v>
      </c>
      <c r="G4" s="25" t="s">
        <v>1219</v>
      </c>
      <c r="H4" s="14">
        <v>188</v>
      </c>
      <c r="I4" s="24">
        <v>42219.333333333336</v>
      </c>
    </row>
    <row r="5" spans="1:9" x14ac:dyDescent="0.2">
      <c r="A5" s="4" t="s">
        <v>378</v>
      </c>
      <c r="B5" s="4" t="s">
        <v>543</v>
      </c>
      <c r="C5" s="10">
        <v>21</v>
      </c>
      <c r="D5" s="10">
        <v>32</v>
      </c>
      <c r="E5" s="8">
        <f t="shared" si="0"/>
        <v>25.922962793631442</v>
      </c>
      <c r="F5" s="1" t="s">
        <v>583</v>
      </c>
      <c r="G5" s="25" t="s">
        <v>371</v>
      </c>
      <c r="H5" s="14">
        <v>26</v>
      </c>
      <c r="I5" s="24">
        <v>42219.276388888888</v>
      </c>
    </row>
    <row r="6" spans="1:9" x14ac:dyDescent="0.2">
      <c r="A6" s="4" t="s">
        <v>379</v>
      </c>
      <c r="B6" s="4" t="s">
        <v>544</v>
      </c>
      <c r="C6" s="10">
        <v>142</v>
      </c>
      <c r="D6" s="10">
        <v>102</v>
      </c>
      <c r="E6" s="8">
        <f t="shared" si="0"/>
        <v>120.34949106664307</v>
      </c>
      <c r="F6" s="1" t="s">
        <v>583</v>
      </c>
      <c r="G6" s="25" t="s">
        <v>626</v>
      </c>
      <c r="H6" s="14">
        <v>120</v>
      </c>
      <c r="I6" s="24">
        <v>42219.395833333336</v>
      </c>
    </row>
    <row r="7" spans="1:9" x14ac:dyDescent="0.2">
      <c r="A7" s="4" t="s">
        <v>380</v>
      </c>
      <c r="B7" s="4" t="s">
        <v>586</v>
      </c>
      <c r="C7" s="10">
        <v>86</v>
      </c>
      <c r="D7" s="10">
        <v>47</v>
      </c>
      <c r="E7" s="8">
        <f t="shared" si="0"/>
        <v>63.576725301009326</v>
      </c>
      <c r="F7" s="1" t="s">
        <v>583</v>
      </c>
      <c r="G7" s="25" t="s">
        <v>1687</v>
      </c>
      <c r="H7" s="14">
        <v>64</v>
      </c>
      <c r="I7" s="24">
        <v>42219.409722222219</v>
      </c>
    </row>
    <row r="8" spans="1:9" x14ac:dyDescent="0.2">
      <c r="A8" s="4" t="s">
        <v>406</v>
      </c>
      <c r="B8" s="4" t="s">
        <v>568</v>
      </c>
      <c r="C8" s="10">
        <v>65</v>
      </c>
      <c r="D8" s="10">
        <v>179</v>
      </c>
      <c r="E8" s="8">
        <f t="shared" si="0"/>
        <v>107.86565718522276</v>
      </c>
      <c r="F8" s="1" t="s">
        <v>583</v>
      </c>
      <c r="G8" s="25" t="s">
        <v>1097</v>
      </c>
      <c r="H8" s="14">
        <v>108</v>
      </c>
      <c r="I8" s="24">
        <v>42219.320833333331</v>
      </c>
    </row>
    <row r="9" spans="1:9" x14ac:dyDescent="0.2">
      <c r="A9" s="4" t="s">
        <v>407</v>
      </c>
      <c r="B9" s="4" t="s">
        <v>569</v>
      </c>
      <c r="C9" s="10">
        <v>461</v>
      </c>
      <c r="D9" s="10">
        <v>146</v>
      </c>
      <c r="E9" s="8">
        <f t="shared" si="0"/>
        <v>259.43399931389104</v>
      </c>
      <c r="F9" s="1" t="s">
        <v>583</v>
      </c>
      <c r="G9" s="25" t="s">
        <v>1039</v>
      </c>
      <c r="H9" s="14">
        <v>259</v>
      </c>
      <c r="I9" s="24">
        <v>42219.337500000001</v>
      </c>
    </row>
    <row r="10" spans="1:9" x14ac:dyDescent="0.2">
      <c r="A10" s="4" t="s">
        <v>408</v>
      </c>
      <c r="B10" s="13" t="s">
        <v>570</v>
      </c>
      <c r="C10" s="10">
        <v>15</v>
      </c>
      <c r="D10" s="10">
        <v>11</v>
      </c>
      <c r="E10" s="8">
        <f t="shared" si="0"/>
        <v>12.845232578665129</v>
      </c>
      <c r="F10" s="1" t="s">
        <v>583</v>
      </c>
      <c r="G10" s="25" t="s">
        <v>409</v>
      </c>
      <c r="H10" s="14">
        <v>13</v>
      </c>
      <c r="I10" s="24">
        <v>42219.351388888892</v>
      </c>
    </row>
    <row r="11" spans="1:9" x14ac:dyDescent="0.2">
      <c r="A11" s="4" t="s">
        <v>410</v>
      </c>
      <c r="B11" s="22" t="s">
        <v>587</v>
      </c>
      <c r="C11" s="10">
        <v>8</v>
      </c>
      <c r="D11" s="10">
        <v>14</v>
      </c>
      <c r="E11" s="8">
        <f t="shared" si="0"/>
        <v>10.583005244258363</v>
      </c>
      <c r="F11" s="1" t="s">
        <v>583</v>
      </c>
      <c r="G11" s="25" t="s">
        <v>411</v>
      </c>
      <c r="H11" s="14">
        <v>11</v>
      </c>
      <c r="I11" s="24">
        <v>42219.365277777775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412</v>
      </c>
      <c r="B13" s="4" t="s">
        <v>571</v>
      </c>
      <c r="C13" s="10">
        <v>102</v>
      </c>
      <c r="D13" s="10">
        <v>111</v>
      </c>
      <c r="E13" s="8">
        <f t="shared" si="0"/>
        <v>106.40488710580919</v>
      </c>
      <c r="F13" s="1" t="s">
        <v>583</v>
      </c>
      <c r="G13" s="25" t="s">
        <v>2107</v>
      </c>
      <c r="H13" s="14">
        <v>106</v>
      </c>
      <c r="I13" s="24">
        <v>42219.373611111114</v>
      </c>
    </row>
    <row r="14" spans="1:9" x14ac:dyDescent="0.2">
      <c r="A14" s="4" t="s">
        <v>413</v>
      </c>
      <c r="B14" s="4" t="s">
        <v>539</v>
      </c>
      <c r="C14" s="10">
        <v>59</v>
      </c>
      <c r="D14" s="10">
        <v>55</v>
      </c>
      <c r="E14" s="8">
        <f t="shared" si="0"/>
        <v>56.964901474504458</v>
      </c>
      <c r="F14" s="1" t="s">
        <v>583</v>
      </c>
      <c r="G14" s="25" t="s">
        <v>1252</v>
      </c>
      <c r="H14" s="14">
        <v>57</v>
      </c>
      <c r="I14" s="24">
        <v>42219.4</v>
      </c>
    </row>
    <row r="15" spans="1:9" x14ac:dyDescent="0.2">
      <c r="A15" s="4" t="s">
        <v>436</v>
      </c>
      <c r="B15" s="4" t="s">
        <v>572</v>
      </c>
      <c r="C15" s="10">
        <v>435</v>
      </c>
      <c r="D15" s="10">
        <v>816</v>
      </c>
      <c r="E15" s="8">
        <f t="shared" si="0"/>
        <v>595.78519619070767</v>
      </c>
      <c r="F15" s="1" t="s">
        <v>583</v>
      </c>
      <c r="G15" s="25" t="s">
        <v>1101</v>
      </c>
      <c r="H15" s="14">
        <v>596</v>
      </c>
      <c r="I15" s="24">
        <v>42219.386111111111</v>
      </c>
    </row>
    <row r="16" spans="1:9" x14ac:dyDescent="0.2">
      <c r="A16" s="4" t="s">
        <v>437</v>
      </c>
      <c r="B16" s="4" t="s">
        <v>574</v>
      </c>
      <c r="C16" s="10">
        <v>649</v>
      </c>
      <c r="D16" s="10">
        <v>488</v>
      </c>
      <c r="E16" s="8">
        <f t="shared" si="0"/>
        <v>562.7717121533384</v>
      </c>
      <c r="F16" s="1" t="s">
        <v>583</v>
      </c>
      <c r="G16" s="25" t="s">
        <v>1641</v>
      </c>
      <c r="H16" s="14">
        <v>563</v>
      </c>
      <c r="I16" s="24">
        <v>42219.277777777781</v>
      </c>
    </row>
    <row r="17" spans="1:9" x14ac:dyDescent="0.2">
      <c r="A17" s="4" t="s">
        <v>438</v>
      </c>
      <c r="B17" s="4" t="s">
        <v>588</v>
      </c>
      <c r="C17" s="10">
        <v>99</v>
      </c>
      <c r="D17" s="10">
        <v>140</v>
      </c>
      <c r="E17" s="8">
        <f t="shared" si="0"/>
        <v>117.7285012220915</v>
      </c>
      <c r="F17" s="1" t="s">
        <v>583</v>
      </c>
      <c r="G17" s="25" t="s">
        <v>1061</v>
      </c>
      <c r="H17" s="14">
        <v>118</v>
      </c>
      <c r="I17" s="24">
        <v>42219.284722222219</v>
      </c>
    </row>
    <row r="18" spans="1:9" x14ac:dyDescent="0.2">
      <c r="A18" s="4" t="s">
        <v>439</v>
      </c>
      <c r="B18" s="4" t="s">
        <v>589</v>
      </c>
      <c r="C18" s="10">
        <v>687</v>
      </c>
      <c r="D18" s="10">
        <v>613</v>
      </c>
      <c r="E18" s="8">
        <f t="shared" si="0"/>
        <v>648.94606863744843</v>
      </c>
      <c r="F18" s="1" t="s">
        <v>583</v>
      </c>
      <c r="G18" s="25" t="s">
        <v>1642</v>
      </c>
      <c r="H18" s="14">
        <v>649</v>
      </c>
      <c r="I18" s="24">
        <v>42219.291666666664</v>
      </c>
    </row>
    <row r="19" spans="1:9" x14ac:dyDescent="0.2">
      <c r="A19" s="4" t="s">
        <v>440</v>
      </c>
      <c r="B19" s="4" t="s">
        <v>590</v>
      </c>
      <c r="C19" s="10">
        <v>236</v>
      </c>
      <c r="D19" s="10">
        <v>121</v>
      </c>
      <c r="E19" s="8">
        <f t="shared" si="0"/>
        <v>168.98520645310938</v>
      </c>
      <c r="F19" s="1" t="s">
        <v>583</v>
      </c>
      <c r="G19" s="25" t="s">
        <v>1607</v>
      </c>
      <c r="H19" s="14">
        <v>169</v>
      </c>
      <c r="I19" s="24">
        <v>42219.298611111109</v>
      </c>
    </row>
    <row r="20" spans="1:9" x14ac:dyDescent="0.2">
      <c r="A20" s="4" t="s">
        <v>441</v>
      </c>
      <c r="B20" s="4" t="s">
        <v>591</v>
      </c>
      <c r="C20" s="10">
        <v>96</v>
      </c>
      <c r="D20" s="10">
        <v>365</v>
      </c>
      <c r="E20" s="8">
        <f t="shared" si="0"/>
        <v>187.18974330876145</v>
      </c>
      <c r="F20" s="1" t="s">
        <v>583</v>
      </c>
      <c r="G20" s="25" t="s">
        <v>1093</v>
      </c>
      <c r="H20" s="14">
        <v>187</v>
      </c>
      <c r="I20" s="24">
        <v>42219.302083333336</v>
      </c>
    </row>
    <row r="21" spans="1:9" x14ac:dyDescent="0.2">
      <c r="A21" s="4" t="s">
        <v>442</v>
      </c>
      <c r="B21" s="4" t="s">
        <v>575</v>
      </c>
      <c r="C21" s="10">
        <v>117</v>
      </c>
      <c r="D21" s="10">
        <v>133</v>
      </c>
      <c r="E21" s="8">
        <f t="shared" si="0"/>
        <v>124.74373731775074</v>
      </c>
      <c r="F21" s="1" t="s">
        <v>583</v>
      </c>
      <c r="G21" s="25" t="s">
        <v>1643</v>
      </c>
      <c r="H21" s="14">
        <v>125</v>
      </c>
      <c r="I21" s="24">
        <v>42219.305555555555</v>
      </c>
    </row>
    <row r="22" spans="1:9" x14ac:dyDescent="0.2">
      <c r="A22" s="4" t="s">
        <v>443</v>
      </c>
      <c r="B22" s="4" t="s">
        <v>576</v>
      </c>
      <c r="C22" s="10">
        <v>172</v>
      </c>
      <c r="D22" s="10">
        <v>130</v>
      </c>
      <c r="E22" s="8">
        <f t="shared" si="0"/>
        <v>149.53260514014994</v>
      </c>
      <c r="F22" s="1" t="s">
        <v>583</v>
      </c>
      <c r="G22" s="25" t="s">
        <v>1608</v>
      </c>
      <c r="H22" s="14">
        <v>150</v>
      </c>
      <c r="I22" s="24">
        <v>42219.3125</v>
      </c>
    </row>
    <row r="23" spans="1:9" x14ac:dyDescent="0.2">
      <c r="A23" s="4" t="s">
        <v>444</v>
      </c>
      <c r="B23" s="4" t="s">
        <v>577</v>
      </c>
      <c r="C23" s="10">
        <v>140</v>
      </c>
      <c r="D23" s="10">
        <v>121</v>
      </c>
      <c r="E23" s="8">
        <f t="shared" si="0"/>
        <v>130.15375522819156</v>
      </c>
      <c r="F23" s="1" t="s">
        <v>583</v>
      </c>
      <c r="G23" s="25" t="s">
        <v>41</v>
      </c>
      <c r="H23" s="14">
        <v>130</v>
      </c>
      <c r="I23" s="24">
        <v>42219.309027777781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49" priority="1" stopIfTrue="1" operator="between">
      <formula>235</formula>
      <formula>1000</formula>
    </cfRule>
    <cfRule type="cellIs" dxfId="148" priority="2" stopIfTrue="1" operator="greaterThan">
      <formula>999</formula>
    </cfRule>
    <cfRule type="cellIs" dxfId="14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445</v>
      </c>
      <c r="B2" s="4" t="s">
        <v>540</v>
      </c>
      <c r="C2" s="10">
        <v>9</v>
      </c>
      <c r="D2" s="10">
        <v>19</v>
      </c>
      <c r="E2" s="8">
        <f>GEOMEAN(C2:D2)</f>
        <v>13.076696830622021</v>
      </c>
      <c r="F2" s="1" t="s">
        <v>583</v>
      </c>
      <c r="G2" s="25" t="s">
        <v>2075</v>
      </c>
      <c r="H2" s="14">
        <v>13</v>
      </c>
      <c r="I2" s="24">
        <v>42220.308333333334</v>
      </c>
    </row>
    <row r="3" spans="1:9" x14ac:dyDescent="0.2">
      <c r="A3" s="4" t="s">
        <v>467</v>
      </c>
      <c r="B3" s="4" t="s">
        <v>541</v>
      </c>
      <c r="C3" s="10">
        <v>488</v>
      </c>
      <c r="D3" s="10">
        <v>93</v>
      </c>
      <c r="E3" s="8">
        <f t="shared" ref="E3:E23" si="0">GEOMEAN(C3:D3)</f>
        <v>213.03520835767969</v>
      </c>
      <c r="F3" s="1" t="s">
        <v>583</v>
      </c>
      <c r="G3" s="25" t="s">
        <v>2099</v>
      </c>
      <c r="H3" s="14">
        <v>213</v>
      </c>
      <c r="I3" s="24">
        <v>42220.292361111111</v>
      </c>
    </row>
    <row r="4" spans="1:9" x14ac:dyDescent="0.2">
      <c r="A4" s="4" t="s">
        <v>468</v>
      </c>
      <c r="B4" s="4" t="s">
        <v>542</v>
      </c>
      <c r="C4" s="10">
        <v>387</v>
      </c>
      <c r="D4" s="10">
        <v>31</v>
      </c>
      <c r="E4" s="8">
        <f t="shared" si="0"/>
        <v>109.5308175811721</v>
      </c>
      <c r="F4" s="1" t="s">
        <v>583</v>
      </c>
      <c r="G4" s="25" t="s">
        <v>200</v>
      </c>
      <c r="H4" s="14">
        <v>110</v>
      </c>
      <c r="I4" s="24">
        <v>42220.332638888889</v>
      </c>
    </row>
    <row r="5" spans="1:9" x14ac:dyDescent="0.2">
      <c r="A5" s="4" t="s">
        <v>469</v>
      </c>
      <c r="B5" s="4" t="s">
        <v>543</v>
      </c>
      <c r="C5" s="10">
        <v>3</v>
      </c>
      <c r="D5" s="10">
        <v>7</v>
      </c>
      <c r="E5" s="8">
        <f t="shared" si="0"/>
        <v>4.5825756949558398</v>
      </c>
      <c r="F5" s="1" t="s">
        <v>583</v>
      </c>
      <c r="G5" s="25" t="s">
        <v>1653</v>
      </c>
      <c r="H5" s="14">
        <v>5</v>
      </c>
      <c r="I5" s="24">
        <v>42220.274305555555</v>
      </c>
    </row>
    <row r="6" spans="1:9" x14ac:dyDescent="0.2">
      <c r="A6" s="4" t="s">
        <v>470</v>
      </c>
      <c r="B6" s="4" t="s">
        <v>544</v>
      </c>
      <c r="C6" s="10">
        <v>34</v>
      </c>
      <c r="D6" s="10">
        <v>33</v>
      </c>
      <c r="E6" s="8">
        <f t="shared" si="0"/>
        <v>33.496268448888451</v>
      </c>
      <c r="F6" s="1" t="s">
        <v>583</v>
      </c>
      <c r="G6" s="25" t="s">
        <v>628</v>
      </c>
      <c r="H6" s="14">
        <v>33</v>
      </c>
      <c r="I6" s="24">
        <v>42220.40625</v>
      </c>
    </row>
    <row r="7" spans="1:9" x14ac:dyDescent="0.2">
      <c r="A7" s="4" t="s">
        <v>471</v>
      </c>
      <c r="B7" s="4" t="s">
        <v>586</v>
      </c>
      <c r="C7" s="10">
        <v>7</v>
      </c>
      <c r="D7" s="10">
        <v>56</v>
      </c>
      <c r="E7" s="8">
        <f t="shared" si="0"/>
        <v>19.798989873223331</v>
      </c>
      <c r="F7" s="1" t="s">
        <v>583</v>
      </c>
      <c r="G7" s="25" t="s">
        <v>698</v>
      </c>
      <c r="H7" s="14">
        <v>20</v>
      </c>
      <c r="I7" s="24">
        <v>42220.427083333336</v>
      </c>
    </row>
    <row r="8" spans="1:9" x14ac:dyDescent="0.2">
      <c r="A8" s="4" t="s">
        <v>472</v>
      </c>
      <c r="B8" s="4" t="s">
        <v>568</v>
      </c>
      <c r="C8" s="10">
        <v>29</v>
      </c>
      <c r="D8" s="10">
        <v>31</v>
      </c>
      <c r="E8" s="8">
        <f t="shared" si="0"/>
        <v>29.983328701129903</v>
      </c>
      <c r="F8" s="1" t="s">
        <v>583</v>
      </c>
      <c r="G8" s="25" t="s">
        <v>58</v>
      </c>
      <c r="H8" s="14">
        <v>30</v>
      </c>
      <c r="I8" s="24">
        <v>42220.37222222222</v>
      </c>
    </row>
    <row r="9" spans="1:9" x14ac:dyDescent="0.2">
      <c r="A9" s="4" t="s">
        <v>473</v>
      </c>
      <c r="B9" s="4" t="s">
        <v>569</v>
      </c>
      <c r="C9" s="10">
        <v>11</v>
      </c>
      <c r="D9" s="10">
        <v>9</v>
      </c>
      <c r="E9" s="8">
        <f t="shared" si="0"/>
        <v>9.9498743710661994</v>
      </c>
      <c r="F9" s="1" t="s">
        <v>583</v>
      </c>
      <c r="G9" s="25" t="s">
        <v>1141</v>
      </c>
      <c r="H9" s="14">
        <v>10</v>
      </c>
      <c r="I9" s="24">
        <v>42220.393055555556</v>
      </c>
    </row>
    <row r="10" spans="1:9" x14ac:dyDescent="0.2">
      <c r="A10" s="4" t="s">
        <v>474</v>
      </c>
      <c r="B10" s="13" t="s">
        <v>570</v>
      </c>
      <c r="C10" s="10">
        <v>4</v>
      </c>
      <c r="D10" s="10">
        <v>3</v>
      </c>
      <c r="E10" s="8">
        <f t="shared" si="0"/>
        <v>3.4641016151377548</v>
      </c>
      <c r="F10" s="1" t="s">
        <v>583</v>
      </c>
      <c r="G10" s="25" t="s">
        <v>730</v>
      </c>
      <c r="H10" s="14">
        <v>3</v>
      </c>
      <c r="I10" s="24">
        <v>42220.409722222219</v>
      </c>
    </row>
    <row r="11" spans="1:9" x14ac:dyDescent="0.2">
      <c r="A11" s="4" t="s">
        <v>475</v>
      </c>
      <c r="B11" s="22" t="s">
        <v>587</v>
      </c>
      <c r="C11" s="10">
        <v>3</v>
      </c>
      <c r="D11" s="10">
        <v>7</v>
      </c>
      <c r="E11" s="8">
        <f t="shared" si="0"/>
        <v>4.5825756949558398</v>
      </c>
      <c r="F11" s="1" t="s">
        <v>583</v>
      </c>
      <c r="G11" s="25" t="s">
        <v>1881</v>
      </c>
      <c r="H11" s="14">
        <v>5</v>
      </c>
      <c r="I11" s="24">
        <v>42220.427777777775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476</v>
      </c>
      <c r="B13" s="4" t="s">
        <v>571</v>
      </c>
      <c r="C13" s="10">
        <v>10</v>
      </c>
      <c r="D13" s="10">
        <v>6</v>
      </c>
      <c r="E13" s="8">
        <f t="shared" si="0"/>
        <v>7.745966692414834</v>
      </c>
      <c r="F13" s="1" t="s">
        <v>583</v>
      </c>
      <c r="G13" s="25" t="s">
        <v>1115</v>
      </c>
      <c r="H13" s="14">
        <v>8</v>
      </c>
      <c r="I13" s="24">
        <v>42220.436111111114</v>
      </c>
    </row>
    <row r="14" spans="1:9" x14ac:dyDescent="0.2">
      <c r="A14" s="4" t="s">
        <v>477</v>
      </c>
      <c r="B14" s="4" t="s">
        <v>539</v>
      </c>
      <c r="C14" s="10">
        <v>38</v>
      </c>
      <c r="D14" s="10">
        <v>16</v>
      </c>
      <c r="E14" s="8">
        <f t="shared" si="0"/>
        <v>24.657656011875904</v>
      </c>
      <c r="F14" s="1" t="s">
        <v>583</v>
      </c>
      <c r="G14" s="25" t="s">
        <v>1447</v>
      </c>
      <c r="H14" s="14">
        <v>25</v>
      </c>
      <c r="I14" s="24">
        <v>42220.32916666667</v>
      </c>
    </row>
    <row r="15" spans="1:9" x14ac:dyDescent="0.2">
      <c r="A15" s="4" t="s">
        <v>478</v>
      </c>
      <c r="B15" s="4" t="s">
        <v>572</v>
      </c>
      <c r="C15" s="10">
        <v>1414</v>
      </c>
      <c r="D15" s="10">
        <v>980</v>
      </c>
      <c r="E15" s="8">
        <f t="shared" si="0"/>
        <v>1177.1660885363628</v>
      </c>
      <c r="F15" s="1" t="s">
        <v>583</v>
      </c>
      <c r="G15" s="25" t="s">
        <v>1196</v>
      </c>
      <c r="H15" s="14">
        <v>1177</v>
      </c>
      <c r="I15" s="24">
        <v>42220.316666666666</v>
      </c>
    </row>
    <row r="16" spans="1:9" x14ac:dyDescent="0.2">
      <c r="A16" s="4" t="s">
        <v>479</v>
      </c>
      <c r="B16" s="4" t="s">
        <v>574</v>
      </c>
      <c r="C16" s="10">
        <v>326</v>
      </c>
      <c r="D16" s="10">
        <v>365</v>
      </c>
      <c r="E16" s="8">
        <f t="shared" si="0"/>
        <v>344.94927163280107</v>
      </c>
      <c r="F16" s="1" t="s">
        <v>583</v>
      </c>
      <c r="G16" s="25" t="s">
        <v>1654</v>
      </c>
      <c r="H16" s="14">
        <v>345</v>
      </c>
      <c r="I16" s="24">
        <v>42220.270833333336</v>
      </c>
    </row>
    <row r="17" spans="1:9" x14ac:dyDescent="0.2">
      <c r="A17" s="4" t="s">
        <v>480</v>
      </c>
      <c r="B17" s="4" t="s">
        <v>588</v>
      </c>
      <c r="C17" s="10">
        <v>11</v>
      </c>
      <c r="D17" s="10">
        <v>11</v>
      </c>
      <c r="E17" s="8">
        <f t="shared" si="0"/>
        <v>11</v>
      </c>
      <c r="F17" s="1" t="s">
        <v>583</v>
      </c>
      <c r="G17" s="25" t="s">
        <v>1641</v>
      </c>
      <c r="H17" s="14">
        <v>11</v>
      </c>
      <c r="I17" s="24">
        <v>42220.277777777781</v>
      </c>
    </row>
    <row r="18" spans="1:9" x14ac:dyDescent="0.2">
      <c r="A18" s="4" t="s">
        <v>481</v>
      </c>
      <c r="B18" s="4" t="s">
        <v>589</v>
      </c>
      <c r="C18" s="10">
        <v>26</v>
      </c>
      <c r="D18" s="10">
        <v>20</v>
      </c>
      <c r="E18" s="8">
        <f t="shared" si="0"/>
        <v>22.803508501982758</v>
      </c>
      <c r="F18" s="1" t="s">
        <v>583</v>
      </c>
      <c r="G18" s="25" t="s">
        <v>1061</v>
      </c>
      <c r="H18" s="14">
        <v>23</v>
      </c>
      <c r="I18" s="24">
        <v>42220.284722222219</v>
      </c>
    </row>
    <row r="19" spans="1:9" x14ac:dyDescent="0.2">
      <c r="A19" s="4" t="s">
        <v>482</v>
      </c>
      <c r="B19" s="4" t="s">
        <v>590</v>
      </c>
      <c r="C19" s="10">
        <v>9</v>
      </c>
      <c r="D19" s="10">
        <v>6</v>
      </c>
      <c r="E19" s="8">
        <f t="shared" si="0"/>
        <v>7.3484692283495345</v>
      </c>
      <c r="F19" s="1" t="s">
        <v>583</v>
      </c>
      <c r="G19" s="25" t="s">
        <v>1369</v>
      </c>
      <c r="H19" s="14">
        <v>7</v>
      </c>
      <c r="I19" s="24">
        <v>42220.288194444445</v>
      </c>
    </row>
    <row r="20" spans="1:9" x14ac:dyDescent="0.2">
      <c r="A20" s="4" t="s">
        <v>483</v>
      </c>
      <c r="B20" s="4" t="s">
        <v>591</v>
      </c>
      <c r="C20" s="10">
        <v>12</v>
      </c>
      <c r="D20" s="10">
        <v>13</v>
      </c>
      <c r="E20" s="8">
        <f t="shared" si="0"/>
        <v>12.489995996796797</v>
      </c>
      <c r="F20" s="1" t="s">
        <v>583</v>
      </c>
      <c r="G20" s="25" t="s">
        <v>1642</v>
      </c>
      <c r="H20" s="14">
        <v>12</v>
      </c>
      <c r="I20" s="24">
        <v>42220.291666666664</v>
      </c>
    </row>
    <row r="21" spans="1:9" x14ac:dyDescent="0.2">
      <c r="A21" s="4" t="s">
        <v>484</v>
      </c>
      <c r="B21" s="4" t="s">
        <v>575</v>
      </c>
      <c r="C21" s="10">
        <v>5</v>
      </c>
      <c r="D21" s="10">
        <v>5</v>
      </c>
      <c r="E21" s="8">
        <f t="shared" si="0"/>
        <v>5</v>
      </c>
      <c r="F21" s="1" t="s">
        <v>583</v>
      </c>
      <c r="G21" s="25" t="s">
        <v>1767</v>
      </c>
      <c r="H21" s="14">
        <v>5</v>
      </c>
      <c r="I21" s="24">
        <v>42220.295138888891</v>
      </c>
    </row>
    <row r="22" spans="1:9" x14ac:dyDescent="0.2">
      <c r="A22" s="4" t="s">
        <v>485</v>
      </c>
      <c r="B22" s="4" t="s">
        <v>576</v>
      </c>
      <c r="C22" s="10">
        <v>8</v>
      </c>
      <c r="D22" s="10">
        <v>9</v>
      </c>
      <c r="E22" s="8">
        <f t="shared" si="0"/>
        <v>8.4852813742385695</v>
      </c>
      <c r="F22" s="1" t="s">
        <v>583</v>
      </c>
      <c r="G22" s="25" t="s">
        <v>1093</v>
      </c>
      <c r="H22" s="14">
        <v>8</v>
      </c>
      <c r="I22" s="24">
        <v>42220.302083333336</v>
      </c>
    </row>
    <row r="23" spans="1:9" x14ac:dyDescent="0.2">
      <c r="A23" s="4" t="s">
        <v>486</v>
      </c>
      <c r="B23" s="4" t="s">
        <v>577</v>
      </c>
      <c r="C23" s="10">
        <v>6</v>
      </c>
      <c r="D23" s="10">
        <v>5</v>
      </c>
      <c r="E23" s="8">
        <f t="shared" si="0"/>
        <v>5.4772255750516612</v>
      </c>
      <c r="F23" s="1" t="s">
        <v>583</v>
      </c>
      <c r="G23" s="25" t="s">
        <v>1607</v>
      </c>
      <c r="H23" s="14">
        <v>5</v>
      </c>
      <c r="I23" s="24">
        <v>42220.298611111109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46" priority="1" stopIfTrue="1" operator="between">
      <formula>235</formula>
      <formula>1000</formula>
    </cfRule>
    <cfRule type="cellIs" dxfId="145" priority="2" stopIfTrue="1" operator="greaterThan">
      <formula>999</formula>
    </cfRule>
    <cfRule type="cellIs" dxfId="14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I36"/>
  <sheetViews>
    <sheetView topLeftCell="B1" workbookViewId="0">
      <selection activeCell="I27" sqref="I27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487</v>
      </c>
      <c r="B2" s="4" t="s">
        <v>540</v>
      </c>
      <c r="C2" s="10">
        <v>24</v>
      </c>
      <c r="D2" s="10">
        <v>39</v>
      </c>
      <c r="E2" s="8">
        <f>GEOMEAN(C2:D2)</f>
        <v>30.594117081556707</v>
      </c>
      <c r="F2" s="1" t="s">
        <v>583</v>
      </c>
      <c r="G2" s="25" t="s">
        <v>488</v>
      </c>
      <c r="H2" s="14">
        <v>31</v>
      </c>
      <c r="I2" s="24">
        <v>42221.313888888886</v>
      </c>
    </row>
    <row r="3" spans="1:9" x14ac:dyDescent="0.2">
      <c r="A3" s="4" t="s">
        <v>489</v>
      </c>
      <c r="B3" s="4" t="s">
        <v>541</v>
      </c>
      <c r="C3" s="10">
        <v>62</v>
      </c>
      <c r="D3" s="10">
        <v>11</v>
      </c>
      <c r="E3" s="8">
        <f t="shared" ref="E3:E23" si="0">GEOMEAN(C3:D3)</f>
        <v>26.115129714401188</v>
      </c>
      <c r="F3" s="1" t="s">
        <v>583</v>
      </c>
      <c r="G3" s="25" t="s">
        <v>490</v>
      </c>
      <c r="H3" s="14">
        <v>26</v>
      </c>
      <c r="I3" s="24">
        <v>42221.29791666667</v>
      </c>
    </row>
    <row r="4" spans="1:9" x14ac:dyDescent="0.2">
      <c r="A4" s="4" t="s">
        <v>491</v>
      </c>
      <c r="B4" s="4" t="s">
        <v>542</v>
      </c>
      <c r="C4" s="10">
        <v>219</v>
      </c>
      <c r="D4" s="10">
        <v>141</v>
      </c>
      <c r="E4" s="8">
        <f t="shared" si="0"/>
        <v>175.72421574728963</v>
      </c>
      <c r="F4" s="1" t="s">
        <v>583</v>
      </c>
      <c r="G4" s="25" t="s">
        <v>1219</v>
      </c>
      <c r="H4" s="14">
        <v>176</v>
      </c>
      <c r="I4" s="24">
        <v>42221.333333333336</v>
      </c>
    </row>
    <row r="5" spans="1:9" x14ac:dyDescent="0.2">
      <c r="A5" s="4" t="s">
        <v>492</v>
      </c>
      <c r="B5" s="4" t="s">
        <v>543</v>
      </c>
      <c r="C5" s="10">
        <v>26</v>
      </c>
      <c r="D5" s="10">
        <v>36</v>
      </c>
      <c r="E5" s="8">
        <f t="shared" si="0"/>
        <v>30.594117081556707</v>
      </c>
      <c r="F5" s="1" t="s">
        <v>583</v>
      </c>
      <c r="G5" s="25" t="s">
        <v>371</v>
      </c>
      <c r="H5" s="14">
        <v>31</v>
      </c>
      <c r="I5" s="24">
        <v>42221.276388888888</v>
      </c>
    </row>
    <row r="6" spans="1:9" x14ac:dyDescent="0.2">
      <c r="A6" s="4" t="s">
        <v>493</v>
      </c>
      <c r="B6" s="4" t="s">
        <v>544</v>
      </c>
      <c r="C6" s="10">
        <v>28</v>
      </c>
      <c r="D6" s="10">
        <v>65</v>
      </c>
      <c r="E6" s="8">
        <f t="shared" si="0"/>
        <v>42.661458015403085</v>
      </c>
      <c r="F6" s="1" t="s">
        <v>583</v>
      </c>
      <c r="G6" s="25" t="s">
        <v>43</v>
      </c>
      <c r="H6" s="14">
        <v>43</v>
      </c>
      <c r="I6" s="24">
        <v>42221.414583333331</v>
      </c>
    </row>
    <row r="7" spans="1:9" x14ac:dyDescent="0.2">
      <c r="A7" s="4" t="s">
        <v>494</v>
      </c>
      <c r="B7" s="4" t="s">
        <v>586</v>
      </c>
      <c r="C7" s="10">
        <v>60</v>
      </c>
      <c r="D7" s="10">
        <v>35</v>
      </c>
      <c r="E7" s="8">
        <f t="shared" si="0"/>
        <v>45.825756949558404</v>
      </c>
      <c r="F7" s="1" t="s">
        <v>583</v>
      </c>
      <c r="G7" s="25" t="s">
        <v>698</v>
      </c>
      <c r="H7" s="14">
        <v>46</v>
      </c>
      <c r="I7" s="24">
        <v>42221.427083333336</v>
      </c>
    </row>
    <row r="8" spans="1:9" x14ac:dyDescent="0.2">
      <c r="A8" s="4" t="s">
        <v>495</v>
      </c>
      <c r="B8" s="4" t="s">
        <v>568</v>
      </c>
      <c r="C8" s="10">
        <v>6</v>
      </c>
      <c r="D8" s="10">
        <v>3</v>
      </c>
      <c r="E8" s="8">
        <f t="shared" si="0"/>
        <v>4.2426406871192848</v>
      </c>
      <c r="F8" s="1" t="s">
        <v>583</v>
      </c>
      <c r="G8" s="25" t="s">
        <v>1140</v>
      </c>
      <c r="H8" s="14">
        <v>4</v>
      </c>
      <c r="I8" s="24">
        <v>42221.376388888886</v>
      </c>
    </row>
    <row r="9" spans="1:9" x14ac:dyDescent="0.2">
      <c r="A9" s="4" t="s">
        <v>496</v>
      </c>
      <c r="B9" s="4" t="s">
        <v>569</v>
      </c>
      <c r="C9" s="10">
        <v>3</v>
      </c>
      <c r="D9" s="10">
        <v>3</v>
      </c>
      <c r="E9" s="8">
        <f t="shared" si="0"/>
        <v>3</v>
      </c>
      <c r="F9" s="1" t="s">
        <v>583</v>
      </c>
      <c r="G9" s="25" t="s">
        <v>1141</v>
      </c>
      <c r="H9" s="14">
        <v>3</v>
      </c>
      <c r="I9" s="24">
        <v>42221.393055555556</v>
      </c>
    </row>
    <row r="10" spans="1:9" x14ac:dyDescent="0.2">
      <c r="A10" s="4" t="s">
        <v>497</v>
      </c>
      <c r="B10" s="13" t="s">
        <v>570</v>
      </c>
      <c r="C10" s="10">
        <v>3</v>
      </c>
      <c r="D10" s="10">
        <v>5</v>
      </c>
      <c r="E10" s="8">
        <f t="shared" si="0"/>
        <v>3.872983346207417</v>
      </c>
      <c r="F10" s="1" t="s">
        <v>583</v>
      </c>
      <c r="G10" s="25" t="s">
        <v>730</v>
      </c>
      <c r="H10" s="14">
        <v>4</v>
      </c>
      <c r="I10" s="24">
        <v>42221.409722222219</v>
      </c>
    </row>
    <row r="11" spans="1:9" x14ac:dyDescent="0.2">
      <c r="A11" s="4" t="s">
        <v>498</v>
      </c>
      <c r="B11" s="22" t="s">
        <v>587</v>
      </c>
      <c r="C11" s="10">
        <v>25</v>
      </c>
      <c r="D11" s="10">
        <v>9</v>
      </c>
      <c r="E11" s="8">
        <f t="shared" si="0"/>
        <v>15</v>
      </c>
      <c r="F11" s="1" t="s">
        <v>583</v>
      </c>
      <c r="G11" s="25" t="s">
        <v>1375</v>
      </c>
      <c r="H11" s="14">
        <v>15</v>
      </c>
      <c r="I11" s="24">
        <v>42221.423611111109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499</v>
      </c>
      <c r="B13" s="4" t="s">
        <v>571</v>
      </c>
      <c r="C13" s="10">
        <v>3</v>
      </c>
      <c r="D13" s="10">
        <v>16</v>
      </c>
      <c r="E13" s="8">
        <f t="shared" si="0"/>
        <v>6.9282032302755097</v>
      </c>
      <c r="F13" s="1" t="s">
        <v>583</v>
      </c>
      <c r="G13" s="25" t="s">
        <v>1003</v>
      </c>
      <c r="H13" s="14">
        <v>7</v>
      </c>
      <c r="I13" s="24">
        <v>42221.4375</v>
      </c>
    </row>
    <row r="14" spans="1:9" x14ac:dyDescent="0.2">
      <c r="A14" s="4" t="s">
        <v>500</v>
      </c>
      <c r="B14" s="4" t="s">
        <v>539</v>
      </c>
      <c r="C14" s="10">
        <v>26</v>
      </c>
      <c r="D14" s="10">
        <v>17</v>
      </c>
      <c r="E14" s="8">
        <f t="shared" si="0"/>
        <v>21.023796041628639</v>
      </c>
      <c r="F14" s="1" t="s">
        <v>583</v>
      </c>
      <c r="G14" s="25" t="s">
        <v>1935</v>
      </c>
      <c r="H14" s="14">
        <v>21</v>
      </c>
      <c r="I14" s="24">
        <v>42221.333333333336</v>
      </c>
    </row>
    <row r="15" spans="1:9" x14ac:dyDescent="0.2">
      <c r="A15" s="4" t="s">
        <v>501</v>
      </c>
      <c r="B15" s="4" t="s">
        <v>572</v>
      </c>
      <c r="C15" s="10">
        <v>130</v>
      </c>
      <c r="D15" s="10">
        <v>249</v>
      </c>
      <c r="E15" s="8">
        <f t="shared" si="0"/>
        <v>179.91664736760742</v>
      </c>
      <c r="F15" s="1" t="s">
        <v>583</v>
      </c>
      <c r="G15" s="25" t="s">
        <v>117</v>
      </c>
      <c r="H15" s="14">
        <v>180</v>
      </c>
      <c r="I15" s="24">
        <v>42221.322222222225</v>
      </c>
    </row>
    <row r="16" spans="1:9" x14ac:dyDescent="0.2">
      <c r="A16" s="4" t="s">
        <v>502</v>
      </c>
      <c r="B16" s="4" t="s">
        <v>574</v>
      </c>
      <c r="C16" s="10">
        <v>82</v>
      </c>
      <c r="D16" s="10">
        <v>96</v>
      </c>
      <c r="E16" s="8">
        <f t="shared" si="0"/>
        <v>88.724292051275341</v>
      </c>
      <c r="F16" s="1" t="s">
        <v>583</v>
      </c>
      <c r="G16" s="25" t="s">
        <v>1061</v>
      </c>
      <c r="H16" s="14">
        <v>89</v>
      </c>
      <c r="I16" s="24">
        <v>42221.284722222219</v>
      </c>
    </row>
    <row r="17" spans="1:9" x14ac:dyDescent="0.2">
      <c r="A17" s="4" t="s">
        <v>503</v>
      </c>
      <c r="B17" s="4" t="s">
        <v>588</v>
      </c>
      <c r="C17" s="10">
        <v>70</v>
      </c>
      <c r="D17" s="10">
        <v>17</v>
      </c>
      <c r="E17" s="8">
        <f t="shared" si="0"/>
        <v>34.496376621320678</v>
      </c>
      <c r="F17" s="1" t="s">
        <v>583</v>
      </c>
      <c r="G17" s="25" t="s">
        <v>1642</v>
      </c>
      <c r="H17" s="14">
        <v>34</v>
      </c>
      <c r="I17" s="24">
        <v>42221.291666666664</v>
      </c>
    </row>
    <row r="18" spans="1:9" x14ac:dyDescent="0.2">
      <c r="A18" s="4" t="s">
        <v>504</v>
      </c>
      <c r="B18" s="4" t="s">
        <v>589</v>
      </c>
      <c r="C18" s="10">
        <v>387</v>
      </c>
      <c r="D18" s="10">
        <v>411</v>
      </c>
      <c r="E18" s="8">
        <f t="shared" si="0"/>
        <v>398.81950804844035</v>
      </c>
      <c r="F18" s="1" t="s">
        <v>583</v>
      </c>
      <c r="G18" s="25" t="s">
        <v>1607</v>
      </c>
      <c r="H18" s="14">
        <v>399</v>
      </c>
      <c r="I18" s="24">
        <v>42221.298611111109</v>
      </c>
    </row>
    <row r="19" spans="1:9" x14ac:dyDescent="0.2">
      <c r="A19" s="4" t="s">
        <v>505</v>
      </c>
      <c r="B19" s="4" t="s">
        <v>590</v>
      </c>
      <c r="C19" s="10">
        <v>19</v>
      </c>
      <c r="D19" s="10">
        <v>17</v>
      </c>
      <c r="E19" s="8">
        <f t="shared" si="0"/>
        <v>17.972200755611428</v>
      </c>
      <c r="F19" s="1" t="s">
        <v>583</v>
      </c>
      <c r="G19" s="25" t="s">
        <v>1093</v>
      </c>
      <c r="H19" s="14">
        <v>18</v>
      </c>
      <c r="I19" s="24">
        <v>42221.302083333336</v>
      </c>
    </row>
    <row r="20" spans="1:9" x14ac:dyDescent="0.2">
      <c r="A20" s="4" t="s">
        <v>506</v>
      </c>
      <c r="B20" s="4" t="s">
        <v>591</v>
      </c>
      <c r="C20" s="10">
        <v>12</v>
      </c>
      <c r="D20" s="10">
        <v>7</v>
      </c>
      <c r="E20" s="8">
        <f t="shared" si="0"/>
        <v>9.1651513899116797</v>
      </c>
      <c r="F20" s="1" t="s">
        <v>583</v>
      </c>
      <c r="G20" s="25" t="s">
        <v>1643</v>
      </c>
      <c r="H20" s="14">
        <v>9</v>
      </c>
      <c r="I20" s="24">
        <v>42221.305555555555</v>
      </c>
    </row>
    <row r="21" spans="1:9" x14ac:dyDescent="0.2">
      <c r="A21" s="4" t="s">
        <v>507</v>
      </c>
      <c r="B21" s="4" t="s">
        <v>575</v>
      </c>
      <c r="C21" s="10">
        <v>5</v>
      </c>
      <c r="D21" s="10">
        <v>15</v>
      </c>
      <c r="E21" s="8">
        <f t="shared" si="0"/>
        <v>8.6602540378443873</v>
      </c>
      <c r="F21" s="1" t="s">
        <v>583</v>
      </c>
      <c r="G21" s="25" t="s">
        <v>41</v>
      </c>
      <c r="H21" s="14">
        <v>9</v>
      </c>
      <c r="I21" s="24">
        <v>42221.309027777781</v>
      </c>
    </row>
    <row r="22" spans="1:9" x14ac:dyDescent="0.2">
      <c r="A22" s="4" t="s">
        <v>508</v>
      </c>
      <c r="B22" s="4" t="s">
        <v>576</v>
      </c>
      <c r="C22" s="10">
        <v>6</v>
      </c>
      <c r="D22" s="10">
        <v>8</v>
      </c>
      <c r="E22" s="8">
        <f t="shared" si="0"/>
        <v>6.9282032302755097</v>
      </c>
      <c r="F22" s="1" t="s">
        <v>583</v>
      </c>
      <c r="G22" s="25" t="s">
        <v>1717</v>
      </c>
      <c r="H22" s="14">
        <v>7</v>
      </c>
      <c r="I22" s="24">
        <v>42221.315972222219</v>
      </c>
    </row>
    <row r="23" spans="1:9" x14ac:dyDescent="0.2">
      <c r="A23" s="4" t="s">
        <v>509</v>
      </c>
      <c r="B23" s="4" t="s">
        <v>577</v>
      </c>
      <c r="C23" s="10">
        <v>4</v>
      </c>
      <c r="D23" s="10">
        <v>8</v>
      </c>
      <c r="E23" s="8">
        <f t="shared" si="0"/>
        <v>5.6568542494923797</v>
      </c>
      <c r="F23" s="1" t="s">
        <v>583</v>
      </c>
      <c r="G23" s="25" t="s">
        <v>1608</v>
      </c>
      <c r="H23" s="14">
        <v>6</v>
      </c>
      <c r="I23" s="24">
        <v>42221.3125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43" priority="1" stopIfTrue="1" operator="between">
      <formula>235</formula>
      <formula>1000</formula>
    </cfRule>
    <cfRule type="cellIs" dxfId="142" priority="2" stopIfTrue="1" operator="greaterThan">
      <formula>999</formula>
    </cfRule>
    <cfRule type="cellIs" dxfId="14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510</v>
      </c>
      <c r="B2" s="4" t="s">
        <v>540</v>
      </c>
      <c r="C2" s="10">
        <v>291</v>
      </c>
      <c r="D2" s="10">
        <v>28</v>
      </c>
      <c r="E2" s="8">
        <f>GEOMEAN(C2:D2)</f>
        <v>90.266272771174059</v>
      </c>
      <c r="F2" s="1" t="s">
        <v>583</v>
      </c>
      <c r="G2" s="25" t="s">
        <v>1948</v>
      </c>
      <c r="H2" s="14">
        <v>90</v>
      </c>
      <c r="I2" s="24">
        <v>42222.30972222222</v>
      </c>
    </row>
    <row r="3" spans="1:9" x14ac:dyDescent="0.2">
      <c r="A3" s="4" t="s">
        <v>511</v>
      </c>
      <c r="B3" s="4" t="s">
        <v>541</v>
      </c>
      <c r="C3" s="10">
        <v>866</v>
      </c>
      <c r="D3" s="10">
        <v>1203</v>
      </c>
      <c r="E3" s="8">
        <f t="shared" ref="E3:E23" si="0">GEOMEAN(C3:D3)</f>
        <v>1020.6850640623678</v>
      </c>
      <c r="F3" s="1" t="s">
        <v>583</v>
      </c>
      <c r="G3" s="25" t="s">
        <v>2099</v>
      </c>
      <c r="H3" s="14">
        <v>1021</v>
      </c>
      <c r="I3" s="24">
        <v>42222.292361111111</v>
      </c>
    </row>
    <row r="4" spans="1:9" x14ac:dyDescent="0.2">
      <c r="A4" s="4" t="s">
        <v>512</v>
      </c>
      <c r="B4" s="4" t="s">
        <v>542</v>
      </c>
      <c r="C4" s="10">
        <v>44</v>
      </c>
      <c r="D4" s="10">
        <v>128</v>
      </c>
      <c r="E4" s="8">
        <f t="shared" si="0"/>
        <v>75.046652157174876</v>
      </c>
      <c r="F4" s="1" t="s">
        <v>583</v>
      </c>
      <c r="G4" s="25" t="s">
        <v>347</v>
      </c>
      <c r="H4" s="14">
        <v>75</v>
      </c>
      <c r="I4" s="24">
        <v>42222.329861111109</v>
      </c>
    </row>
    <row r="5" spans="1:9" x14ac:dyDescent="0.2">
      <c r="A5" s="4" t="s">
        <v>513</v>
      </c>
      <c r="B5" s="4" t="s">
        <v>543</v>
      </c>
      <c r="C5" s="10">
        <v>50</v>
      </c>
      <c r="D5" s="10">
        <v>73</v>
      </c>
      <c r="E5" s="8">
        <f t="shared" si="0"/>
        <v>60.415229867972862</v>
      </c>
      <c r="F5" s="1" t="s">
        <v>583</v>
      </c>
      <c r="G5" s="25" t="s">
        <v>371</v>
      </c>
      <c r="H5" s="14">
        <v>60</v>
      </c>
      <c r="I5" s="24">
        <v>42222.276388888888</v>
      </c>
    </row>
    <row r="6" spans="1:9" x14ac:dyDescent="0.2">
      <c r="A6" s="4" t="s">
        <v>514</v>
      </c>
      <c r="B6" s="4" t="s">
        <v>544</v>
      </c>
      <c r="C6" s="10">
        <v>8</v>
      </c>
      <c r="D6" s="10">
        <v>6</v>
      </c>
      <c r="E6" s="8">
        <f t="shared" si="0"/>
        <v>6.9282032302755097</v>
      </c>
      <c r="F6" s="1" t="s">
        <v>583</v>
      </c>
      <c r="G6" s="25" t="s">
        <v>779</v>
      </c>
      <c r="H6" s="14">
        <v>73</v>
      </c>
      <c r="I6" s="24">
        <v>42222.416666666664</v>
      </c>
    </row>
    <row r="7" spans="1:9" x14ac:dyDescent="0.2">
      <c r="A7" s="4" t="s">
        <v>515</v>
      </c>
      <c r="B7" s="4" t="s">
        <v>586</v>
      </c>
      <c r="C7" s="10">
        <v>70</v>
      </c>
      <c r="D7" s="10">
        <v>91</v>
      </c>
      <c r="E7" s="8">
        <f t="shared" si="0"/>
        <v>79.81227975693966</v>
      </c>
      <c r="F7" s="1" t="s">
        <v>583</v>
      </c>
      <c r="G7" s="25" t="s">
        <v>630</v>
      </c>
      <c r="H7" s="14">
        <v>6</v>
      </c>
      <c r="I7" s="24">
        <v>42222.430555555555</v>
      </c>
    </row>
    <row r="8" spans="1:9" x14ac:dyDescent="0.2">
      <c r="A8" s="4" t="s">
        <v>516</v>
      </c>
      <c r="B8" s="4" t="s">
        <v>568</v>
      </c>
      <c r="C8" s="10">
        <v>30</v>
      </c>
      <c r="D8" s="10">
        <v>38</v>
      </c>
      <c r="E8" s="8">
        <f t="shared" si="0"/>
        <v>33.763886032268267</v>
      </c>
      <c r="F8" s="1" t="s">
        <v>583</v>
      </c>
      <c r="G8" s="25" t="s">
        <v>1101</v>
      </c>
      <c r="H8" s="14">
        <v>91</v>
      </c>
      <c r="I8" s="24">
        <v>42222.386111111111</v>
      </c>
    </row>
    <row r="9" spans="1:9" x14ac:dyDescent="0.2">
      <c r="A9" s="4" t="s">
        <v>517</v>
      </c>
      <c r="B9" s="4" t="s">
        <v>569</v>
      </c>
      <c r="C9" s="10">
        <v>285</v>
      </c>
      <c r="D9" s="10">
        <v>173</v>
      </c>
      <c r="E9" s="8">
        <f t="shared" si="0"/>
        <v>222.04729226000484</v>
      </c>
      <c r="F9" s="1" t="s">
        <v>583</v>
      </c>
      <c r="G9" s="25" t="s">
        <v>1252</v>
      </c>
      <c r="H9" s="14">
        <v>38</v>
      </c>
      <c r="I9" s="24">
        <v>42222.400000000001</v>
      </c>
    </row>
    <row r="10" spans="1:9" x14ac:dyDescent="0.2">
      <c r="A10" s="4" t="s">
        <v>518</v>
      </c>
      <c r="B10" s="13" t="s">
        <v>570</v>
      </c>
      <c r="C10" s="10">
        <v>21</v>
      </c>
      <c r="D10" s="10">
        <v>48</v>
      </c>
      <c r="E10" s="8">
        <f t="shared" si="0"/>
        <v>31.749015732775085</v>
      </c>
      <c r="F10" s="1" t="s">
        <v>583</v>
      </c>
      <c r="G10" s="25" t="s">
        <v>132</v>
      </c>
      <c r="H10" s="14">
        <v>173</v>
      </c>
      <c r="I10" s="24">
        <v>42222.418055555558</v>
      </c>
    </row>
    <row r="11" spans="1:9" x14ac:dyDescent="0.2">
      <c r="A11" s="4" t="s">
        <v>519</v>
      </c>
      <c r="B11" s="22" t="s">
        <v>587</v>
      </c>
      <c r="C11" s="10">
        <v>66</v>
      </c>
      <c r="D11" s="10">
        <v>83</v>
      </c>
      <c r="E11" s="8">
        <f t="shared" si="0"/>
        <v>74.01351227985333</v>
      </c>
      <c r="F11" s="1" t="s">
        <v>583</v>
      </c>
      <c r="G11" s="25" t="s">
        <v>1148</v>
      </c>
      <c r="H11" s="14">
        <v>48</v>
      </c>
      <c r="I11" s="24">
        <v>42222.43472222222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520</v>
      </c>
      <c r="B13" s="4" t="s">
        <v>571</v>
      </c>
      <c r="C13" s="10">
        <v>62</v>
      </c>
      <c r="D13" s="10">
        <v>65</v>
      </c>
      <c r="E13" s="8">
        <f t="shared" si="0"/>
        <v>63.482280992415518</v>
      </c>
      <c r="F13" s="1" t="s">
        <v>583</v>
      </c>
      <c r="G13" s="25" t="s">
        <v>926</v>
      </c>
      <c r="H13" s="14">
        <v>65</v>
      </c>
      <c r="I13" s="24">
        <v>42222.443055555559</v>
      </c>
    </row>
    <row r="14" spans="1:9" x14ac:dyDescent="0.2">
      <c r="A14" s="4" t="s">
        <v>521</v>
      </c>
      <c r="B14" s="4" t="s">
        <v>539</v>
      </c>
      <c r="C14" s="10">
        <v>179</v>
      </c>
      <c r="D14" s="10">
        <v>921</v>
      </c>
      <c r="E14" s="8">
        <f t="shared" si="0"/>
        <v>406.02832413515193</v>
      </c>
      <c r="F14" s="1" t="s">
        <v>583</v>
      </c>
      <c r="G14" s="25" t="s">
        <v>137</v>
      </c>
      <c r="H14" s="14">
        <v>406</v>
      </c>
      <c r="I14" s="24">
        <v>42222.334722222222</v>
      </c>
    </row>
    <row r="15" spans="1:9" x14ac:dyDescent="0.2">
      <c r="A15" s="4" t="s">
        <v>522</v>
      </c>
      <c r="B15" s="4" t="s">
        <v>572</v>
      </c>
      <c r="C15" s="10">
        <v>222</v>
      </c>
      <c r="D15" s="10">
        <v>142</v>
      </c>
      <c r="E15" s="8">
        <f t="shared" si="0"/>
        <v>177.54999295972951</v>
      </c>
      <c r="F15" s="1" t="s">
        <v>583</v>
      </c>
      <c r="G15" s="25" t="s">
        <v>617</v>
      </c>
      <c r="H15" s="14">
        <v>178</v>
      </c>
      <c r="I15" s="24">
        <v>42222.326388888891</v>
      </c>
    </row>
    <row r="16" spans="1:9" x14ac:dyDescent="0.2">
      <c r="A16" s="4" t="s">
        <v>523</v>
      </c>
      <c r="B16" s="4" t="s">
        <v>574</v>
      </c>
      <c r="C16" s="10">
        <v>28</v>
      </c>
      <c r="D16" s="10">
        <v>25</v>
      </c>
      <c r="E16" s="8">
        <f t="shared" si="0"/>
        <v>26.457513110645909</v>
      </c>
      <c r="F16" s="1" t="s">
        <v>583</v>
      </c>
      <c r="G16" s="25" t="s">
        <v>1615</v>
      </c>
      <c r="H16" s="14">
        <v>26</v>
      </c>
      <c r="I16" s="24">
        <v>42222.381944444445</v>
      </c>
    </row>
    <row r="17" spans="1:9" x14ac:dyDescent="0.2">
      <c r="A17" s="4" t="s">
        <v>524</v>
      </c>
      <c r="B17" s="4" t="s">
        <v>588</v>
      </c>
      <c r="C17" s="10">
        <v>66</v>
      </c>
      <c r="D17" s="10">
        <v>64</v>
      </c>
      <c r="E17" s="8">
        <f t="shared" si="0"/>
        <v>64.992307237087687</v>
      </c>
      <c r="F17" s="1" t="s">
        <v>583</v>
      </c>
      <c r="G17" s="25" t="s">
        <v>626</v>
      </c>
      <c r="H17" s="14">
        <v>65</v>
      </c>
      <c r="I17" s="24">
        <v>42222.395833333336</v>
      </c>
    </row>
    <row r="18" spans="1:9" x14ac:dyDescent="0.2">
      <c r="A18" s="4" t="s">
        <v>525</v>
      </c>
      <c r="B18" s="4" t="s">
        <v>589</v>
      </c>
      <c r="C18" s="10">
        <v>30</v>
      </c>
      <c r="D18" s="10">
        <v>29</v>
      </c>
      <c r="E18" s="8">
        <f t="shared" si="0"/>
        <v>29.49576240750525</v>
      </c>
      <c r="F18" s="1" t="s">
        <v>583</v>
      </c>
      <c r="G18" s="25" t="s">
        <v>628</v>
      </c>
      <c r="H18" s="14">
        <v>29</v>
      </c>
      <c r="I18" s="24">
        <v>42222.40625</v>
      </c>
    </row>
    <row r="19" spans="1:9" x14ac:dyDescent="0.2">
      <c r="A19" s="4" t="s">
        <v>526</v>
      </c>
      <c r="B19" s="4" t="s">
        <v>590</v>
      </c>
      <c r="C19" s="10">
        <v>93</v>
      </c>
      <c r="D19" s="10">
        <v>77</v>
      </c>
      <c r="E19" s="8">
        <f t="shared" si="0"/>
        <v>84.622691992160114</v>
      </c>
      <c r="F19" s="1" t="s">
        <v>583</v>
      </c>
      <c r="G19" s="25" t="s">
        <v>779</v>
      </c>
      <c r="H19" s="14">
        <v>85</v>
      </c>
      <c r="I19" s="24">
        <v>42222.416666666664</v>
      </c>
    </row>
    <row r="20" spans="1:9" x14ac:dyDescent="0.2">
      <c r="A20" s="4" t="s">
        <v>527</v>
      </c>
      <c r="B20" s="4" t="s">
        <v>591</v>
      </c>
      <c r="C20" s="10">
        <v>15</v>
      </c>
      <c r="D20" s="10">
        <v>17</v>
      </c>
      <c r="E20" s="8">
        <f t="shared" si="0"/>
        <v>15.968719422671311</v>
      </c>
      <c r="F20" s="1" t="s">
        <v>583</v>
      </c>
      <c r="G20" s="25" t="s">
        <v>1226</v>
      </c>
      <c r="H20" s="14">
        <v>16</v>
      </c>
      <c r="I20" s="24">
        <v>42222.423611111109</v>
      </c>
    </row>
    <row r="21" spans="1:9" x14ac:dyDescent="0.2">
      <c r="A21" s="4" t="s">
        <v>528</v>
      </c>
      <c r="B21" s="4" t="s">
        <v>575</v>
      </c>
      <c r="C21" s="10">
        <v>14</v>
      </c>
      <c r="D21" s="10">
        <v>20</v>
      </c>
      <c r="E21" s="8">
        <f t="shared" si="0"/>
        <v>16.733200530681511</v>
      </c>
      <c r="F21" s="1" t="s">
        <v>583</v>
      </c>
      <c r="G21" s="25" t="s">
        <v>699</v>
      </c>
      <c r="H21" s="14">
        <v>17</v>
      </c>
      <c r="I21" s="24">
        <v>42222.434027777781</v>
      </c>
    </row>
    <row r="22" spans="1:9" x14ac:dyDescent="0.2">
      <c r="A22" s="4" t="s">
        <v>529</v>
      </c>
      <c r="B22" s="4" t="s">
        <v>576</v>
      </c>
      <c r="C22" s="10">
        <v>26</v>
      </c>
      <c r="D22" s="10">
        <v>41</v>
      </c>
      <c r="E22" s="8">
        <f t="shared" si="0"/>
        <v>32.649655434629018</v>
      </c>
      <c r="F22" s="1" t="s">
        <v>583</v>
      </c>
      <c r="G22" s="25" t="s">
        <v>630</v>
      </c>
      <c r="H22" s="14">
        <v>33</v>
      </c>
      <c r="I22" s="24">
        <v>42222.430555555555</v>
      </c>
    </row>
    <row r="23" spans="1:9" x14ac:dyDescent="0.2">
      <c r="A23" s="4" t="s">
        <v>530</v>
      </c>
      <c r="B23" s="4" t="s">
        <v>577</v>
      </c>
      <c r="C23" s="10">
        <v>79</v>
      </c>
      <c r="D23" s="10">
        <v>76</v>
      </c>
      <c r="E23" s="8">
        <f t="shared" si="0"/>
        <v>77.485482511242068</v>
      </c>
      <c r="F23" s="1" t="s">
        <v>583</v>
      </c>
      <c r="G23" s="25" t="s">
        <v>698</v>
      </c>
      <c r="H23" s="14">
        <v>77</v>
      </c>
      <c r="I23" s="24">
        <v>42222.427083333336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40" priority="1" stopIfTrue="1" operator="between">
      <formula>235</formula>
      <formula>1000</formula>
    </cfRule>
    <cfRule type="cellIs" dxfId="139" priority="2" stopIfTrue="1" operator="greaterThan">
      <formula>999</formula>
    </cfRule>
    <cfRule type="cellIs" dxfId="13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I36"/>
  <sheetViews>
    <sheetView topLeftCell="B1" workbookViewId="0">
      <selection activeCell="F29" sqref="F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381</v>
      </c>
      <c r="B2" s="4" t="s">
        <v>540</v>
      </c>
      <c r="C2" s="10">
        <v>248</v>
      </c>
      <c r="D2" s="10">
        <v>6</v>
      </c>
      <c r="E2" s="8">
        <f>GEOMEAN(C2:D2)</f>
        <v>38.57460304397182</v>
      </c>
      <c r="F2" s="1" t="s">
        <v>583</v>
      </c>
      <c r="G2" s="25" t="s">
        <v>382</v>
      </c>
      <c r="H2" s="14">
        <v>39</v>
      </c>
      <c r="I2" s="24">
        <v>42223.285416666666</v>
      </c>
    </row>
    <row r="3" spans="1:9" x14ac:dyDescent="0.2">
      <c r="A3" s="4" t="s">
        <v>383</v>
      </c>
      <c r="B3" s="4" t="s">
        <v>541</v>
      </c>
      <c r="C3" s="10">
        <v>117</v>
      </c>
      <c r="D3" s="10">
        <v>45</v>
      </c>
      <c r="E3" s="8">
        <f t="shared" ref="E3:E23" si="0">GEOMEAN(C3:D3)</f>
        <v>72.560319734686942</v>
      </c>
      <c r="F3" s="1" t="s">
        <v>583</v>
      </c>
      <c r="G3" s="25" t="s">
        <v>1654</v>
      </c>
      <c r="H3" s="14">
        <v>73</v>
      </c>
      <c r="I3" s="24">
        <v>42223.270833333336</v>
      </c>
    </row>
    <row r="4" spans="1:9" x14ac:dyDescent="0.2">
      <c r="A4" s="4" t="s">
        <v>384</v>
      </c>
      <c r="B4" s="4" t="s">
        <v>542</v>
      </c>
      <c r="C4" s="10">
        <v>39</v>
      </c>
      <c r="D4" s="10">
        <v>32</v>
      </c>
      <c r="E4" s="8">
        <f t="shared" si="0"/>
        <v>35.327043465311384</v>
      </c>
      <c r="F4" s="1" t="s">
        <v>583</v>
      </c>
      <c r="G4" s="25" t="s">
        <v>1093</v>
      </c>
      <c r="H4" s="14">
        <v>35</v>
      </c>
      <c r="I4" s="24">
        <v>42223.302083333336</v>
      </c>
    </row>
    <row r="5" spans="1:9" x14ac:dyDescent="0.2">
      <c r="A5" s="4" t="s">
        <v>385</v>
      </c>
      <c r="B5" s="4" t="s">
        <v>543</v>
      </c>
      <c r="C5" s="10">
        <v>118</v>
      </c>
      <c r="D5" s="10">
        <v>20</v>
      </c>
      <c r="E5" s="8">
        <f t="shared" si="0"/>
        <v>48.579831205964474</v>
      </c>
      <c r="F5" s="1" t="s">
        <v>583</v>
      </c>
      <c r="G5" s="25" t="s">
        <v>1717</v>
      </c>
      <c r="H5" s="14">
        <v>49</v>
      </c>
      <c r="I5" s="24">
        <v>42223.315972222219</v>
      </c>
    </row>
    <row r="6" spans="1:9" x14ac:dyDescent="0.2">
      <c r="A6" s="4" t="s">
        <v>386</v>
      </c>
      <c r="B6" s="4" t="s">
        <v>544</v>
      </c>
      <c r="C6" s="10">
        <v>1</v>
      </c>
      <c r="D6" s="10">
        <v>2</v>
      </c>
      <c r="E6" s="8">
        <f t="shared" si="0"/>
        <v>1.4142135623730949</v>
      </c>
      <c r="F6" s="1" t="s">
        <v>583</v>
      </c>
      <c r="G6" s="25" t="s">
        <v>1442</v>
      </c>
      <c r="H6" s="14">
        <v>1</v>
      </c>
      <c r="I6" s="24">
        <v>42223.413194444445</v>
      </c>
    </row>
    <row r="7" spans="1:9" x14ac:dyDescent="0.2">
      <c r="A7" s="4" t="s">
        <v>387</v>
      </c>
      <c r="B7" s="4" t="s">
        <v>586</v>
      </c>
      <c r="C7" s="10">
        <v>13</v>
      </c>
      <c r="D7" s="10">
        <v>4</v>
      </c>
      <c r="E7" s="8">
        <f t="shared" si="0"/>
        <v>7.2111025509279791</v>
      </c>
      <c r="F7" s="1" t="s">
        <v>583</v>
      </c>
      <c r="G7" s="25" t="s">
        <v>630</v>
      </c>
      <c r="H7" s="14">
        <v>7</v>
      </c>
      <c r="I7" s="24">
        <v>42223.430555555555</v>
      </c>
    </row>
    <row r="8" spans="1:9" x14ac:dyDescent="0.2">
      <c r="A8" s="4" t="s">
        <v>388</v>
      </c>
      <c r="B8" s="4" t="s">
        <v>568</v>
      </c>
      <c r="C8" s="10">
        <v>29</v>
      </c>
      <c r="D8" s="10">
        <v>22</v>
      </c>
      <c r="E8" s="8">
        <f t="shared" si="0"/>
        <v>25.258661880630175</v>
      </c>
      <c r="F8" s="1" t="s">
        <v>583</v>
      </c>
      <c r="G8" s="25" t="s">
        <v>1139</v>
      </c>
      <c r="H8" s="14">
        <v>25</v>
      </c>
      <c r="I8" s="24">
        <v>42223.355555555558</v>
      </c>
    </row>
    <row r="9" spans="1:9" x14ac:dyDescent="0.2">
      <c r="A9" s="4" t="s">
        <v>389</v>
      </c>
      <c r="B9" s="4" t="s">
        <v>569</v>
      </c>
      <c r="C9" s="10">
        <v>13</v>
      </c>
      <c r="D9" s="10">
        <v>32</v>
      </c>
      <c r="E9" s="8">
        <f t="shared" si="0"/>
        <v>20.396078054371138</v>
      </c>
      <c r="F9" s="1" t="s">
        <v>583</v>
      </c>
      <c r="G9" s="25" t="s">
        <v>206</v>
      </c>
      <c r="H9" s="14">
        <v>20</v>
      </c>
      <c r="I9" s="24">
        <v>42223.368055555555</v>
      </c>
    </row>
    <row r="10" spans="1:9" x14ac:dyDescent="0.2">
      <c r="A10" s="4" t="s">
        <v>390</v>
      </c>
      <c r="B10" s="13" t="s">
        <v>570</v>
      </c>
      <c r="C10" s="10">
        <v>19</v>
      </c>
      <c r="D10" s="10">
        <v>11</v>
      </c>
      <c r="E10" s="8">
        <f t="shared" si="0"/>
        <v>14.456832294800961</v>
      </c>
      <c r="F10" s="1" t="s">
        <v>583</v>
      </c>
      <c r="G10" s="25" t="s">
        <v>2109</v>
      </c>
      <c r="H10" s="14">
        <v>14</v>
      </c>
      <c r="I10" s="24">
        <v>42223.388888888891</v>
      </c>
    </row>
    <row r="11" spans="1:9" x14ac:dyDescent="0.2">
      <c r="A11" s="4" t="s">
        <v>391</v>
      </c>
      <c r="B11" s="22" t="s">
        <v>587</v>
      </c>
      <c r="C11" s="10">
        <v>56</v>
      </c>
      <c r="D11" s="10">
        <v>86</v>
      </c>
      <c r="E11" s="8">
        <f t="shared" si="0"/>
        <v>69.397406291589888</v>
      </c>
      <c r="F11" s="1" t="s">
        <v>583</v>
      </c>
      <c r="G11" s="25" t="s">
        <v>392</v>
      </c>
      <c r="H11" s="14">
        <v>69</v>
      </c>
      <c r="I11" s="24">
        <v>42223.404166666667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393</v>
      </c>
      <c r="B13" s="4" t="s">
        <v>571</v>
      </c>
      <c r="C13" s="10">
        <v>18</v>
      </c>
      <c r="D13" s="10">
        <v>9</v>
      </c>
      <c r="E13" s="8">
        <f t="shared" si="0"/>
        <v>12.727922061357855</v>
      </c>
      <c r="F13" s="1" t="s">
        <v>583</v>
      </c>
      <c r="G13" s="25" t="s">
        <v>2229</v>
      </c>
      <c r="H13" s="14">
        <v>13</v>
      </c>
      <c r="I13" s="24">
        <v>42223.415277777778</v>
      </c>
    </row>
    <row r="14" spans="1:9" x14ac:dyDescent="0.2">
      <c r="A14" s="4" t="s">
        <v>394</v>
      </c>
      <c r="B14" s="4" t="s">
        <v>539</v>
      </c>
      <c r="C14" s="10">
        <v>921</v>
      </c>
      <c r="D14" s="10">
        <v>249</v>
      </c>
      <c r="E14" s="8">
        <f t="shared" si="0"/>
        <v>478.88307549964634</v>
      </c>
      <c r="F14" s="1" t="s">
        <v>583</v>
      </c>
      <c r="G14" s="25" t="s">
        <v>1937</v>
      </c>
      <c r="H14" s="14">
        <v>479</v>
      </c>
      <c r="I14" s="24">
        <v>42223.318055555559</v>
      </c>
    </row>
    <row r="15" spans="1:9" x14ac:dyDescent="0.2">
      <c r="A15" s="4" t="s">
        <v>395</v>
      </c>
      <c r="B15" s="4" t="s">
        <v>572</v>
      </c>
      <c r="C15" s="10">
        <v>173</v>
      </c>
      <c r="D15" s="10">
        <v>219</v>
      </c>
      <c r="E15" s="8">
        <f t="shared" si="0"/>
        <v>194.64583221841664</v>
      </c>
      <c r="F15" s="1" t="s">
        <v>583</v>
      </c>
      <c r="G15" s="25" t="s">
        <v>396</v>
      </c>
      <c r="H15" s="14">
        <v>195</v>
      </c>
      <c r="I15" s="24">
        <v>42223.305555555555</v>
      </c>
    </row>
    <row r="16" spans="1:9" x14ac:dyDescent="0.2">
      <c r="A16" s="4" t="s">
        <v>397</v>
      </c>
      <c r="B16" s="4" t="s">
        <v>574</v>
      </c>
      <c r="C16" s="10">
        <v>22</v>
      </c>
      <c r="D16" s="10">
        <v>12</v>
      </c>
      <c r="E16" s="8">
        <f t="shared" si="0"/>
        <v>16.248076809271922</v>
      </c>
      <c r="F16" s="1" t="s">
        <v>583</v>
      </c>
      <c r="G16" s="25" t="s">
        <v>1646</v>
      </c>
      <c r="H16" s="14">
        <v>16</v>
      </c>
      <c r="I16" s="24">
        <v>42223.260416666664</v>
      </c>
    </row>
    <row r="17" spans="1:9" x14ac:dyDescent="0.2">
      <c r="A17" s="4" t="s">
        <v>398</v>
      </c>
      <c r="B17" s="4" t="s">
        <v>588</v>
      </c>
      <c r="C17" s="10">
        <v>10</v>
      </c>
      <c r="D17" s="10">
        <v>6</v>
      </c>
      <c r="E17" s="8">
        <f t="shared" si="0"/>
        <v>7.745966692414834</v>
      </c>
      <c r="F17" s="1" t="s">
        <v>583</v>
      </c>
      <c r="G17" s="25" t="s">
        <v>399</v>
      </c>
      <c r="H17" s="14">
        <v>8</v>
      </c>
      <c r="I17" s="24">
        <v>42223.267361111109</v>
      </c>
    </row>
    <row r="18" spans="1:9" x14ac:dyDescent="0.2">
      <c r="A18" s="4" t="s">
        <v>400</v>
      </c>
      <c r="B18" s="4" t="s">
        <v>589</v>
      </c>
      <c r="C18" s="10">
        <v>16</v>
      </c>
      <c r="D18" s="10">
        <v>25</v>
      </c>
      <c r="E18" s="8">
        <f t="shared" si="0"/>
        <v>20</v>
      </c>
      <c r="F18" s="1" t="s">
        <v>583</v>
      </c>
      <c r="G18" s="25" t="s">
        <v>1641</v>
      </c>
      <c r="H18" s="14">
        <v>20</v>
      </c>
      <c r="I18" s="24">
        <v>42223.277777777781</v>
      </c>
    </row>
    <row r="19" spans="1:9" x14ac:dyDescent="0.2">
      <c r="A19" s="4" t="s">
        <v>401</v>
      </c>
      <c r="B19" s="4" t="s">
        <v>590</v>
      </c>
      <c r="C19" s="10">
        <v>35</v>
      </c>
      <c r="D19" s="10">
        <v>17</v>
      </c>
      <c r="E19" s="8">
        <f t="shared" si="0"/>
        <v>24.392621835300936</v>
      </c>
      <c r="F19" s="1" t="s">
        <v>583</v>
      </c>
      <c r="G19" s="25" t="s">
        <v>1061</v>
      </c>
      <c r="H19" s="14">
        <v>24</v>
      </c>
      <c r="I19" s="24">
        <v>42223.284722222219</v>
      </c>
    </row>
    <row r="20" spans="1:9" x14ac:dyDescent="0.2">
      <c r="A20" s="4" t="s">
        <v>402</v>
      </c>
      <c r="B20" s="4" t="s">
        <v>591</v>
      </c>
      <c r="C20" s="10">
        <v>5</v>
      </c>
      <c r="D20" s="10">
        <v>7</v>
      </c>
      <c r="E20" s="8">
        <f t="shared" si="0"/>
        <v>5.9160797830996161</v>
      </c>
      <c r="F20" s="1" t="s">
        <v>583</v>
      </c>
      <c r="G20" s="25" t="s">
        <v>1369</v>
      </c>
      <c r="H20" s="14">
        <v>6</v>
      </c>
      <c r="I20" s="24">
        <v>42223.288194444445</v>
      </c>
    </row>
    <row r="21" spans="1:9" x14ac:dyDescent="0.2">
      <c r="A21" s="4" t="s">
        <v>403</v>
      </c>
      <c r="B21" s="4" t="s">
        <v>575</v>
      </c>
      <c r="C21" s="10">
        <v>19</v>
      </c>
      <c r="D21" s="10">
        <v>24</v>
      </c>
      <c r="E21" s="8">
        <f t="shared" si="0"/>
        <v>21.354156504062622</v>
      </c>
      <c r="F21" s="1" t="s">
        <v>583</v>
      </c>
      <c r="G21" s="25" t="s">
        <v>1093</v>
      </c>
      <c r="H21" s="14">
        <v>21</v>
      </c>
      <c r="I21" s="24">
        <v>42223.302083333336</v>
      </c>
    </row>
    <row r="22" spans="1:9" x14ac:dyDescent="0.2">
      <c r="A22" s="4" t="s">
        <v>404</v>
      </c>
      <c r="B22" s="4" t="s">
        <v>576</v>
      </c>
      <c r="C22" s="10">
        <v>20</v>
      </c>
      <c r="D22" s="10">
        <v>20</v>
      </c>
      <c r="E22" s="8">
        <f t="shared" si="0"/>
        <v>20</v>
      </c>
      <c r="F22" s="1" t="s">
        <v>583</v>
      </c>
      <c r="G22" s="25" t="s">
        <v>1607</v>
      </c>
      <c r="H22" s="14">
        <v>20</v>
      </c>
      <c r="I22" s="24">
        <v>42223.298611111109</v>
      </c>
    </row>
    <row r="23" spans="1:9" x14ac:dyDescent="0.2">
      <c r="A23" s="4" t="s">
        <v>405</v>
      </c>
      <c r="B23" s="4" t="s">
        <v>577</v>
      </c>
      <c r="C23" s="10">
        <v>18</v>
      </c>
      <c r="D23" s="10">
        <v>26</v>
      </c>
      <c r="E23" s="8">
        <f t="shared" si="0"/>
        <v>21.633307652783937</v>
      </c>
      <c r="F23" s="1" t="s">
        <v>583</v>
      </c>
      <c r="G23" s="25" t="s">
        <v>1767</v>
      </c>
      <c r="H23" s="14">
        <v>22</v>
      </c>
      <c r="I23" s="24">
        <v>42223.295138888891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37" priority="1" stopIfTrue="1" operator="between">
      <formula>235</formula>
      <formula>1000</formula>
    </cfRule>
    <cfRule type="cellIs" dxfId="136" priority="2" stopIfTrue="1" operator="greaterThan">
      <formula>999</formula>
    </cfRule>
    <cfRule type="cellIs" dxfId="13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34" priority="1" stopIfTrue="1" operator="between">
      <formula>235</formula>
      <formula>1000</formula>
    </cfRule>
    <cfRule type="cellIs" dxfId="133" priority="2" stopIfTrue="1" operator="greaterThan">
      <formula>999</formula>
    </cfRule>
    <cfRule type="cellIs" dxfId="13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I36"/>
  <sheetViews>
    <sheetView workbookViewId="0">
      <selection sqref="A1:IV65536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31" priority="1" stopIfTrue="1" operator="between">
      <formula>235</formula>
      <formula>1000</formula>
    </cfRule>
    <cfRule type="cellIs" dxfId="130" priority="2" stopIfTrue="1" operator="greaterThan">
      <formula>999</formula>
    </cfRule>
    <cfRule type="cellIs" dxfId="12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I36"/>
  <sheetViews>
    <sheetView topLeftCell="B1" workbookViewId="0">
      <selection activeCell="F29" sqref="F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166</v>
      </c>
      <c r="B2" s="4" t="s">
        <v>540</v>
      </c>
      <c r="C2" s="10">
        <v>365</v>
      </c>
      <c r="D2" s="10">
        <v>40</v>
      </c>
      <c r="E2" s="8">
        <f>GEOMEAN(C2:D2)</f>
        <v>120.83045973594572</v>
      </c>
      <c r="F2" s="1" t="s">
        <v>583</v>
      </c>
      <c r="G2" s="25" t="s">
        <v>2051</v>
      </c>
      <c r="H2" s="14">
        <v>121</v>
      </c>
      <c r="I2" s="24">
        <v>42226.293749999997</v>
      </c>
    </row>
    <row r="3" spans="1:9" x14ac:dyDescent="0.2">
      <c r="A3" s="4" t="s">
        <v>167</v>
      </c>
      <c r="B3" s="4" t="s">
        <v>541</v>
      </c>
      <c r="C3" s="10">
        <v>23</v>
      </c>
      <c r="D3" s="10">
        <v>185</v>
      </c>
      <c r="E3" s="8">
        <f t="shared" ref="E3:E23" si="0">GEOMEAN(C3:D3)</f>
        <v>65.230361029201731</v>
      </c>
      <c r="F3" s="1" t="s">
        <v>583</v>
      </c>
      <c r="G3" s="25" t="s">
        <v>371</v>
      </c>
      <c r="H3" s="14">
        <v>65</v>
      </c>
      <c r="I3" s="24">
        <v>42226.276388888888</v>
      </c>
    </row>
    <row r="4" spans="1:9" x14ac:dyDescent="0.2">
      <c r="A4" s="4" t="s">
        <v>168</v>
      </c>
      <c r="B4" s="4" t="s">
        <v>542</v>
      </c>
      <c r="C4" s="10">
        <v>120</v>
      </c>
      <c r="D4" s="10">
        <v>131</v>
      </c>
      <c r="E4" s="8">
        <f t="shared" si="0"/>
        <v>125.37942414925983</v>
      </c>
      <c r="F4" s="1" t="s">
        <v>583</v>
      </c>
      <c r="G4" s="25" t="s">
        <v>193</v>
      </c>
      <c r="H4" s="14">
        <v>125</v>
      </c>
      <c r="I4" s="24">
        <v>42226.314583333333</v>
      </c>
    </row>
    <row r="5" spans="1:9" x14ac:dyDescent="0.2">
      <c r="A5" s="4" t="s">
        <v>169</v>
      </c>
      <c r="B5" s="4" t="s">
        <v>543</v>
      </c>
      <c r="C5" s="10">
        <v>81</v>
      </c>
      <c r="D5" s="10">
        <v>74</v>
      </c>
      <c r="E5" s="8">
        <f t="shared" si="0"/>
        <v>77.420927403383644</v>
      </c>
      <c r="F5" s="1" t="s">
        <v>583</v>
      </c>
      <c r="G5" s="25" t="s">
        <v>194</v>
      </c>
      <c r="H5" s="14">
        <v>77</v>
      </c>
      <c r="I5" s="24">
        <v>42226.334027777775</v>
      </c>
    </row>
    <row r="6" spans="1:9" x14ac:dyDescent="0.2">
      <c r="A6" s="4" t="s">
        <v>170</v>
      </c>
      <c r="B6" s="4" t="s">
        <v>544</v>
      </c>
      <c r="C6" s="10">
        <v>29</v>
      </c>
      <c r="D6" s="10">
        <v>88</v>
      </c>
      <c r="E6" s="8">
        <f t="shared" si="0"/>
        <v>50.51732376126035</v>
      </c>
      <c r="F6" s="1" t="s">
        <v>583</v>
      </c>
      <c r="G6" s="25" t="s">
        <v>626</v>
      </c>
      <c r="H6" s="14">
        <v>51</v>
      </c>
      <c r="I6" s="24">
        <v>42226.395833333336</v>
      </c>
    </row>
    <row r="7" spans="1:9" x14ac:dyDescent="0.2">
      <c r="A7" s="4" t="s">
        <v>171</v>
      </c>
      <c r="B7" s="4" t="s">
        <v>586</v>
      </c>
      <c r="C7" s="10">
        <v>70</v>
      </c>
      <c r="D7" s="10">
        <v>70</v>
      </c>
      <c r="E7" s="8">
        <f t="shared" si="0"/>
        <v>70</v>
      </c>
      <c r="F7" s="1" t="s">
        <v>583</v>
      </c>
      <c r="G7" s="25" t="s">
        <v>1687</v>
      </c>
      <c r="H7" s="14">
        <v>70</v>
      </c>
      <c r="I7" s="24">
        <v>42226.409722222219</v>
      </c>
    </row>
    <row r="8" spans="1:9" x14ac:dyDescent="0.2">
      <c r="A8" s="4" t="s">
        <v>172</v>
      </c>
      <c r="B8" s="4" t="s">
        <v>568</v>
      </c>
      <c r="C8" s="10">
        <v>144</v>
      </c>
      <c r="D8" s="10">
        <v>326</v>
      </c>
      <c r="E8" s="8">
        <f t="shared" si="0"/>
        <v>216.66564102321345</v>
      </c>
      <c r="F8" s="1" t="s">
        <v>583</v>
      </c>
      <c r="G8" s="25" t="s">
        <v>2006</v>
      </c>
      <c r="H8" s="14">
        <v>217</v>
      </c>
      <c r="I8" s="24">
        <v>42226.3125</v>
      </c>
    </row>
    <row r="9" spans="1:9" x14ac:dyDescent="0.2">
      <c r="A9" s="4" t="s">
        <v>179</v>
      </c>
      <c r="B9" s="4" t="s">
        <v>569</v>
      </c>
      <c r="C9" s="10">
        <v>210</v>
      </c>
      <c r="D9" s="10">
        <v>225</v>
      </c>
      <c r="E9" s="8">
        <f t="shared" si="0"/>
        <v>217.37065119284159</v>
      </c>
      <c r="F9" s="1" t="s">
        <v>583</v>
      </c>
      <c r="G9" s="25" t="s">
        <v>932</v>
      </c>
      <c r="H9" s="14">
        <v>217</v>
      </c>
      <c r="I9" s="24">
        <v>42226.324999999997</v>
      </c>
    </row>
    <row r="10" spans="1:9" x14ac:dyDescent="0.2">
      <c r="A10" s="4" t="s">
        <v>180</v>
      </c>
      <c r="B10" s="13" t="s">
        <v>570</v>
      </c>
      <c r="C10" s="10">
        <v>9</v>
      </c>
      <c r="D10" s="10">
        <v>2</v>
      </c>
      <c r="E10" s="8">
        <f t="shared" si="0"/>
        <v>4.2426406871192848</v>
      </c>
      <c r="F10" s="1" t="s">
        <v>583</v>
      </c>
      <c r="G10" s="25" t="s">
        <v>618</v>
      </c>
      <c r="H10" s="14">
        <v>4</v>
      </c>
      <c r="I10" s="24">
        <v>42226.347222222219</v>
      </c>
    </row>
    <row r="11" spans="1:9" x14ac:dyDescent="0.2">
      <c r="A11" s="4" t="s">
        <v>181</v>
      </c>
      <c r="B11" s="22" t="s">
        <v>587</v>
      </c>
      <c r="C11" s="10">
        <v>54</v>
      </c>
      <c r="D11" s="10">
        <v>8</v>
      </c>
      <c r="E11" s="8">
        <f t="shared" si="0"/>
        <v>20.784609690826528</v>
      </c>
      <c r="F11" s="1" t="s">
        <v>583</v>
      </c>
      <c r="G11" s="25" t="s">
        <v>195</v>
      </c>
      <c r="H11" s="14">
        <v>21</v>
      </c>
      <c r="I11" s="24">
        <v>42226.361111111109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182</v>
      </c>
      <c r="B13" s="4" t="s">
        <v>571</v>
      </c>
      <c r="C13" s="10">
        <v>517</v>
      </c>
      <c r="D13" s="10">
        <v>240</v>
      </c>
      <c r="E13" s="8">
        <f t="shared" si="0"/>
        <v>352.24991128458782</v>
      </c>
      <c r="F13" s="1" t="s">
        <v>583</v>
      </c>
      <c r="G13" s="25" t="s">
        <v>2107</v>
      </c>
      <c r="H13" s="14">
        <v>352</v>
      </c>
      <c r="I13" s="24">
        <v>42226.373611111114</v>
      </c>
    </row>
    <row r="14" spans="1:9" x14ac:dyDescent="0.2">
      <c r="A14" s="4" t="s">
        <v>183</v>
      </c>
      <c r="B14" s="4" t="s">
        <v>539</v>
      </c>
      <c r="C14" s="10">
        <v>16</v>
      </c>
      <c r="D14" s="10">
        <v>96</v>
      </c>
      <c r="E14" s="8">
        <f t="shared" si="0"/>
        <v>39.191835884530846</v>
      </c>
      <c r="F14" s="1" t="s">
        <v>583</v>
      </c>
      <c r="G14" s="25" t="s">
        <v>1066</v>
      </c>
      <c r="H14" s="14">
        <v>39</v>
      </c>
      <c r="I14" s="24">
        <v>42226.397222222222</v>
      </c>
    </row>
    <row r="15" spans="1:9" x14ac:dyDescent="0.2">
      <c r="A15" s="4" t="s">
        <v>184</v>
      </c>
      <c r="B15" s="4" t="s">
        <v>572</v>
      </c>
      <c r="C15" s="10">
        <v>727</v>
      </c>
      <c r="D15" s="10">
        <v>248</v>
      </c>
      <c r="E15" s="8">
        <f t="shared" si="0"/>
        <v>424.61276476337827</v>
      </c>
      <c r="F15" s="1" t="s">
        <v>583</v>
      </c>
      <c r="G15" s="25" t="s">
        <v>1101</v>
      </c>
      <c r="H15" s="14">
        <v>425</v>
      </c>
      <c r="I15" s="24">
        <v>42226.386111111111</v>
      </c>
    </row>
    <row r="16" spans="1:9" x14ac:dyDescent="0.2">
      <c r="A16" s="4" t="s">
        <v>185</v>
      </c>
      <c r="B16" s="4" t="s">
        <v>574</v>
      </c>
      <c r="C16" s="10">
        <v>59</v>
      </c>
      <c r="D16" s="10">
        <v>77</v>
      </c>
      <c r="E16" s="8">
        <f t="shared" si="0"/>
        <v>67.401780391915466</v>
      </c>
      <c r="F16" s="1" t="s">
        <v>583</v>
      </c>
      <c r="G16" s="25" t="s">
        <v>1616</v>
      </c>
      <c r="H16" s="14">
        <v>67</v>
      </c>
      <c r="I16" s="24">
        <v>42226.385416666664</v>
      </c>
    </row>
    <row r="17" spans="1:9" x14ac:dyDescent="0.2">
      <c r="A17" s="4" t="s">
        <v>186</v>
      </c>
      <c r="B17" s="4" t="s">
        <v>588</v>
      </c>
      <c r="C17" s="10">
        <v>207</v>
      </c>
      <c r="D17" s="10">
        <v>186</v>
      </c>
      <c r="E17" s="8">
        <f t="shared" si="0"/>
        <v>196.21926510921398</v>
      </c>
      <c r="F17" s="1" t="s">
        <v>583</v>
      </c>
      <c r="G17" s="25" t="s">
        <v>626</v>
      </c>
      <c r="H17" s="14">
        <v>196</v>
      </c>
      <c r="I17" s="24">
        <v>42226.395833333336</v>
      </c>
    </row>
    <row r="18" spans="1:9" x14ac:dyDescent="0.2">
      <c r="A18" s="4" t="s">
        <v>187</v>
      </c>
      <c r="B18" s="4" t="s">
        <v>589</v>
      </c>
      <c r="C18" s="10">
        <v>15</v>
      </c>
      <c r="D18" s="10">
        <v>11</v>
      </c>
      <c r="E18" s="8">
        <f t="shared" si="0"/>
        <v>12.845232578665129</v>
      </c>
      <c r="F18" s="1" t="s">
        <v>583</v>
      </c>
      <c r="G18" s="25" t="s">
        <v>628</v>
      </c>
      <c r="H18" s="14">
        <v>13</v>
      </c>
      <c r="I18" s="24">
        <v>42226.40625</v>
      </c>
    </row>
    <row r="19" spans="1:9" x14ac:dyDescent="0.2">
      <c r="A19" s="4" t="s">
        <v>188</v>
      </c>
      <c r="B19" s="4" t="s">
        <v>590</v>
      </c>
      <c r="C19" s="10">
        <v>107</v>
      </c>
      <c r="D19" s="10">
        <v>114</v>
      </c>
      <c r="E19" s="8">
        <f t="shared" si="0"/>
        <v>110.4445562261898</v>
      </c>
      <c r="F19" s="1" t="s">
        <v>583</v>
      </c>
      <c r="G19" s="25" t="s">
        <v>1442</v>
      </c>
      <c r="H19" s="14">
        <v>110</v>
      </c>
      <c r="I19" s="24">
        <v>42226.413194444445</v>
      </c>
    </row>
    <row r="20" spans="1:9" x14ac:dyDescent="0.2">
      <c r="A20" s="4" t="s">
        <v>189</v>
      </c>
      <c r="B20" s="4" t="s">
        <v>591</v>
      </c>
      <c r="C20" s="10">
        <v>10</v>
      </c>
      <c r="D20" s="10">
        <v>8</v>
      </c>
      <c r="E20" s="8">
        <f t="shared" si="0"/>
        <v>8.9442719099991592</v>
      </c>
      <c r="F20" s="1" t="s">
        <v>583</v>
      </c>
      <c r="G20" s="25" t="s">
        <v>629</v>
      </c>
      <c r="H20" s="14">
        <v>9</v>
      </c>
      <c r="I20" s="24">
        <v>42226.420138888891</v>
      </c>
    </row>
    <row r="21" spans="1:9" x14ac:dyDescent="0.2">
      <c r="A21" s="4" t="s">
        <v>190</v>
      </c>
      <c r="B21" s="4" t="s">
        <v>575</v>
      </c>
      <c r="C21" s="10">
        <v>7</v>
      </c>
      <c r="D21" s="10">
        <v>2</v>
      </c>
      <c r="E21" s="8">
        <f t="shared" si="0"/>
        <v>3.7416573867739413</v>
      </c>
      <c r="F21" s="1" t="s">
        <v>583</v>
      </c>
      <c r="G21" s="25" t="s">
        <v>630</v>
      </c>
      <c r="H21" s="14">
        <v>4</v>
      </c>
      <c r="I21" s="24">
        <v>42226.430555555555</v>
      </c>
    </row>
    <row r="22" spans="1:9" x14ac:dyDescent="0.2">
      <c r="A22" s="4" t="s">
        <v>191</v>
      </c>
      <c r="B22" s="4" t="s">
        <v>576</v>
      </c>
      <c r="C22" s="10">
        <v>96</v>
      </c>
      <c r="D22" s="10">
        <v>78</v>
      </c>
      <c r="E22" s="8">
        <f t="shared" si="0"/>
        <v>86.53323061113575</v>
      </c>
      <c r="F22" s="1" t="s">
        <v>583</v>
      </c>
      <c r="G22" s="25" t="s">
        <v>698</v>
      </c>
      <c r="H22" s="14">
        <v>87</v>
      </c>
      <c r="I22" s="24">
        <v>42226.427083333336</v>
      </c>
    </row>
    <row r="23" spans="1:9" x14ac:dyDescent="0.2">
      <c r="A23" s="4" t="s">
        <v>192</v>
      </c>
      <c r="B23" s="4" t="s">
        <v>577</v>
      </c>
      <c r="C23" s="10">
        <v>3</v>
      </c>
      <c r="D23" s="10">
        <v>11</v>
      </c>
      <c r="E23" s="8">
        <f t="shared" si="0"/>
        <v>5.7445626465380286</v>
      </c>
      <c r="F23" s="1" t="s">
        <v>583</v>
      </c>
      <c r="G23" s="25" t="s">
        <v>1226</v>
      </c>
      <c r="H23" s="14">
        <v>6</v>
      </c>
      <c r="I23" s="24">
        <v>42226.423611111109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28" priority="1" stopIfTrue="1" operator="between">
      <formula>235</formula>
      <formula>1000</formula>
    </cfRule>
    <cfRule type="cellIs" dxfId="127" priority="2" stopIfTrue="1" operator="greaterThan">
      <formula>999</formula>
    </cfRule>
    <cfRule type="cellIs" dxfId="12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I36"/>
  <sheetViews>
    <sheetView topLeftCell="B1" workbookViewId="0">
      <selection activeCell="G28" sqref="G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2202</v>
      </c>
      <c r="B2" s="4" t="s">
        <v>540</v>
      </c>
      <c r="C2" s="10">
        <v>52</v>
      </c>
      <c r="D2" s="10">
        <v>64</v>
      </c>
      <c r="E2" s="8">
        <f>GEOMEAN(C2:D2)</f>
        <v>57.688820407423833</v>
      </c>
      <c r="F2" s="1" t="s">
        <v>583</v>
      </c>
      <c r="G2" s="25" t="s">
        <v>2223</v>
      </c>
      <c r="H2" s="14">
        <v>58</v>
      </c>
      <c r="I2" s="24">
        <v>42227.313194444447</v>
      </c>
    </row>
    <row r="3" spans="1:9" x14ac:dyDescent="0.2">
      <c r="A3" s="4" t="s">
        <v>2203</v>
      </c>
      <c r="B3" s="4" t="s">
        <v>541</v>
      </c>
      <c r="C3" s="10">
        <v>548</v>
      </c>
      <c r="D3" s="10">
        <v>613</v>
      </c>
      <c r="E3" s="8">
        <f t="shared" ref="E3:E23" si="0">GEOMEAN(C3:D3)</f>
        <v>579.58950991197207</v>
      </c>
      <c r="F3" s="1" t="s">
        <v>583</v>
      </c>
      <c r="G3" s="25" t="s">
        <v>2028</v>
      </c>
      <c r="H3" s="14">
        <v>580</v>
      </c>
      <c r="I3" s="24">
        <v>42227.29583333333</v>
      </c>
    </row>
    <row r="4" spans="1:9" x14ac:dyDescent="0.2">
      <c r="A4" s="4" t="s">
        <v>2204</v>
      </c>
      <c r="B4" s="4" t="s">
        <v>542</v>
      </c>
      <c r="C4" s="10">
        <v>135</v>
      </c>
      <c r="D4" s="10">
        <v>153</v>
      </c>
      <c r="E4" s="8">
        <f t="shared" si="0"/>
        <v>143.71847480404182</v>
      </c>
      <c r="F4" s="1" t="s">
        <v>583</v>
      </c>
      <c r="G4" s="25" t="s">
        <v>2224</v>
      </c>
      <c r="H4" s="14">
        <v>144</v>
      </c>
      <c r="I4" s="24">
        <v>42227.331944444442</v>
      </c>
    </row>
    <row r="5" spans="1:9" x14ac:dyDescent="0.2">
      <c r="A5" s="4" t="s">
        <v>2205</v>
      </c>
      <c r="B5" s="4" t="s">
        <v>543</v>
      </c>
      <c r="C5" s="10">
        <v>5</v>
      </c>
      <c r="D5" s="10">
        <v>9</v>
      </c>
      <c r="E5" s="8">
        <f t="shared" si="0"/>
        <v>6.7082039324993685</v>
      </c>
      <c r="F5" s="1" t="s">
        <v>583</v>
      </c>
      <c r="G5" s="25" t="s">
        <v>371</v>
      </c>
      <c r="H5" s="14">
        <v>7</v>
      </c>
      <c r="I5" s="24">
        <v>42227.276388888888</v>
      </c>
    </row>
    <row r="6" spans="1:9" x14ac:dyDescent="0.2">
      <c r="A6" s="4" t="s">
        <v>2206</v>
      </c>
      <c r="B6" s="4" t="s">
        <v>544</v>
      </c>
      <c r="C6" s="10">
        <v>71</v>
      </c>
      <c r="D6" s="10">
        <v>55</v>
      </c>
      <c r="E6" s="8">
        <f t="shared" si="0"/>
        <v>62.489999199871974</v>
      </c>
      <c r="F6" s="1" t="s">
        <v>583</v>
      </c>
      <c r="G6" s="25" t="s">
        <v>126</v>
      </c>
      <c r="H6" s="14">
        <v>62</v>
      </c>
      <c r="I6" s="24">
        <v>42227.415277777778</v>
      </c>
    </row>
    <row r="7" spans="1:9" x14ac:dyDescent="0.2">
      <c r="A7" s="4" t="s">
        <v>2207</v>
      </c>
      <c r="B7" s="4" t="s">
        <v>586</v>
      </c>
      <c r="C7" s="10">
        <v>1011</v>
      </c>
      <c r="D7" s="10">
        <v>1011</v>
      </c>
      <c r="E7" s="8">
        <f t="shared" si="0"/>
        <v>1011</v>
      </c>
      <c r="F7" s="1" t="s">
        <v>583</v>
      </c>
      <c r="G7" s="25" t="s">
        <v>698</v>
      </c>
      <c r="H7" s="14">
        <v>1011</v>
      </c>
      <c r="I7" s="24">
        <v>42227.427083333336</v>
      </c>
    </row>
    <row r="8" spans="1:9" x14ac:dyDescent="0.2">
      <c r="A8" s="4" t="s">
        <v>2208</v>
      </c>
      <c r="B8" s="4" t="s">
        <v>568</v>
      </c>
      <c r="C8" s="10">
        <v>206</v>
      </c>
      <c r="D8" s="10">
        <v>167</v>
      </c>
      <c r="E8" s="8">
        <f t="shared" si="0"/>
        <v>185.47776147020969</v>
      </c>
      <c r="F8" s="1" t="s">
        <v>583</v>
      </c>
      <c r="G8" s="25" t="s">
        <v>2178</v>
      </c>
      <c r="H8" s="14">
        <v>185</v>
      </c>
      <c r="I8" s="24">
        <v>42227.375</v>
      </c>
    </row>
    <row r="9" spans="1:9" x14ac:dyDescent="0.2">
      <c r="A9" s="4" t="s">
        <v>2209</v>
      </c>
      <c r="B9" s="4" t="s">
        <v>569</v>
      </c>
      <c r="C9" s="10">
        <v>139</v>
      </c>
      <c r="D9" s="10">
        <v>52</v>
      </c>
      <c r="E9" s="8">
        <f t="shared" si="0"/>
        <v>85.017645227329126</v>
      </c>
      <c r="F9" s="1" t="s">
        <v>583</v>
      </c>
      <c r="G9" s="25" t="s">
        <v>1141</v>
      </c>
      <c r="H9" s="14">
        <v>85</v>
      </c>
      <c r="I9" s="24">
        <v>42227.393055555556</v>
      </c>
    </row>
    <row r="10" spans="1:9" x14ac:dyDescent="0.2">
      <c r="A10" s="4" t="s">
        <v>2210</v>
      </c>
      <c r="B10" s="13" t="s">
        <v>570</v>
      </c>
      <c r="C10" s="10">
        <v>22</v>
      </c>
      <c r="D10" s="10">
        <v>42</v>
      </c>
      <c r="E10" s="8">
        <f t="shared" si="0"/>
        <v>30.397368307141328</v>
      </c>
      <c r="F10" s="1" t="s">
        <v>583</v>
      </c>
      <c r="G10" s="25" t="s">
        <v>2225</v>
      </c>
      <c r="H10" s="14">
        <v>30</v>
      </c>
      <c r="I10" s="24">
        <v>42227.406944444447</v>
      </c>
    </row>
    <row r="11" spans="1:9" x14ac:dyDescent="0.2">
      <c r="A11" s="4" t="s">
        <v>2211</v>
      </c>
      <c r="B11" s="22" t="s">
        <v>587</v>
      </c>
      <c r="C11" s="10">
        <v>83</v>
      </c>
      <c r="D11" s="10">
        <v>35</v>
      </c>
      <c r="E11" s="8">
        <f t="shared" si="0"/>
        <v>53.898051912847464</v>
      </c>
      <c r="F11" s="1" t="s">
        <v>583</v>
      </c>
      <c r="G11" s="25" t="s">
        <v>1223</v>
      </c>
      <c r="H11" s="14">
        <v>54</v>
      </c>
      <c r="I11" s="24">
        <v>42227.42083333333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2212</v>
      </c>
      <c r="B13" s="4" t="s">
        <v>571</v>
      </c>
      <c r="C13" s="10">
        <v>33</v>
      </c>
      <c r="D13" s="10">
        <v>56</v>
      </c>
      <c r="E13" s="8">
        <f t="shared" si="0"/>
        <v>42.988370520409354</v>
      </c>
      <c r="F13" s="1" t="s">
        <v>583</v>
      </c>
      <c r="G13" s="25" t="s">
        <v>818</v>
      </c>
      <c r="H13" s="14">
        <v>43</v>
      </c>
      <c r="I13" s="24">
        <v>42227.430555555555</v>
      </c>
    </row>
    <row r="14" spans="1:9" x14ac:dyDescent="0.2">
      <c r="A14" s="4" t="s">
        <v>2213</v>
      </c>
      <c r="B14" s="4" t="s">
        <v>539</v>
      </c>
      <c r="C14" s="10">
        <v>10</v>
      </c>
      <c r="D14" s="10">
        <v>57</v>
      </c>
      <c r="E14" s="8">
        <f t="shared" si="0"/>
        <v>23.874672772626642</v>
      </c>
      <c r="F14" s="1" t="s">
        <v>583</v>
      </c>
      <c r="G14" s="25" t="s">
        <v>2009</v>
      </c>
      <c r="H14" s="14">
        <v>24</v>
      </c>
      <c r="I14" s="24">
        <v>42227.330555555556</v>
      </c>
    </row>
    <row r="15" spans="1:9" x14ac:dyDescent="0.2">
      <c r="A15" s="4" t="s">
        <v>2214</v>
      </c>
      <c r="B15" s="4" t="s">
        <v>572</v>
      </c>
      <c r="C15" s="10">
        <v>228</v>
      </c>
      <c r="D15" s="10">
        <v>78</v>
      </c>
      <c r="E15" s="8">
        <f t="shared" si="0"/>
        <v>133.35666462535721</v>
      </c>
      <c r="F15" s="1" t="s">
        <v>583</v>
      </c>
      <c r="G15" s="25" t="s">
        <v>1966</v>
      </c>
      <c r="H15" s="14">
        <v>133</v>
      </c>
      <c r="I15" s="24">
        <v>42227.319444444445</v>
      </c>
    </row>
    <row r="16" spans="1:9" x14ac:dyDescent="0.2">
      <c r="A16" s="4" t="s">
        <v>2215</v>
      </c>
      <c r="B16" s="4" t="s">
        <v>574</v>
      </c>
      <c r="C16" s="10">
        <v>91</v>
      </c>
      <c r="D16" s="10">
        <v>96</v>
      </c>
      <c r="E16" s="8">
        <f t="shared" si="0"/>
        <v>93.466571564383372</v>
      </c>
      <c r="F16" s="1" t="s">
        <v>583</v>
      </c>
      <c r="G16" s="25" t="s">
        <v>1716</v>
      </c>
      <c r="H16" s="14">
        <v>93</v>
      </c>
      <c r="I16" s="24">
        <v>42227.347222222219</v>
      </c>
    </row>
    <row r="17" spans="1:9" x14ac:dyDescent="0.2">
      <c r="A17" s="4" t="s">
        <v>2216</v>
      </c>
      <c r="B17" s="4" t="s">
        <v>588</v>
      </c>
      <c r="C17" s="10">
        <v>1046</v>
      </c>
      <c r="D17" s="10">
        <v>687</v>
      </c>
      <c r="E17" s="8">
        <f t="shared" si="0"/>
        <v>847.70395775883935</v>
      </c>
      <c r="F17" s="1" t="s">
        <v>583</v>
      </c>
      <c r="G17" s="25" t="s">
        <v>1719</v>
      </c>
      <c r="H17" s="14">
        <v>848</v>
      </c>
      <c r="I17" s="24">
        <v>42227.357638888891</v>
      </c>
    </row>
    <row r="18" spans="1:9" x14ac:dyDescent="0.2">
      <c r="A18" s="4" t="s">
        <v>2217</v>
      </c>
      <c r="B18" s="4" t="s">
        <v>589</v>
      </c>
      <c r="C18" s="10">
        <v>210</v>
      </c>
      <c r="D18" s="10">
        <v>127</v>
      </c>
      <c r="E18" s="8">
        <f t="shared" si="0"/>
        <v>163.30952207388276</v>
      </c>
      <c r="F18" s="1" t="s">
        <v>583</v>
      </c>
      <c r="G18" s="25" t="s">
        <v>1684</v>
      </c>
      <c r="H18" s="14">
        <v>163</v>
      </c>
      <c r="I18" s="24">
        <v>42227.368055555555</v>
      </c>
    </row>
    <row r="19" spans="1:9" x14ac:dyDescent="0.2">
      <c r="A19" s="4" t="s">
        <v>2218</v>
      </c>
      <c r="B19" s="4" t="s">
        <v>590</v>
      </c>
      <c r="C19" s="10">
        <v>121</v>
      </c>
      <c r="D19" s="10">
        <v>111</v>
      </c>
      <c r="E19" s="8">
        <f t="shared" si="0"/>
        <v>115.89219128138014</v>
      </c>
      <c r="F19" s="1" t="s">
        <v>583</v>
      </c>
      <c r="G19" s="25" t="s">
        <v>39</v>
      </c>
      <c r="H19" s="14">
        <v>116</v>
      </c>
      <c r="I19" s="24">
        <v>42227.375</v>
      </c>
    </row>
    <row r="20" spans="1:9" x14ac:dyDescent="0.2">
      <c r="A20" s="4" t="s">
        <v>2219</v>
      </c>
      <c r="B20" s="4" t="s">
        <v>591</v>
      </c>
      <c r="C20" s="10">
        <v>46</v>
      </c>
      <c r="D20" s="10">
        <v>31</v>
      </c>
      <c r="E20" s="8">
        <f t="shared" si="0"/>
        <v>37.76241517699841</v>
      </c>
      <c r="F20" s="1" t="s">
        <v>583</v>
      </c>
      <c r="G20" s="25" t="s">
        <v>1615</v>
      </c>
      <c r="H20" s="14">
        <v>38</v>
      </c>
      <c r="I20" s="24">
        <v>42227.381944444445</v>
      </c>
    </row>
    <row r="21" spans="1:9" x14ac:dyDescent="0.2">
      <c r="A21" s="4" t="s">
        <v>2220</v>
      </c>
      <c r="B21" s="4" t="s">
        <v>575</v>
      </c>
      <c r="C21" s="10">
        <v>19</v>
      </c>
      <c r="D21" s="10">
        <v>23</v>
      </c>
      <c r="E21" s="8">
        <f t="shared" si="0"/>
        <v>20.904544960366874</v>
      </c>
      <c r="F21" s="1" t="s">
        <v>583</v>
      </c>
      <c r="G21" s="25" t="s">
        <v>626</v>
      </c>
      <c r="H21" s="14">
        <v>21</v>
      </c>
      <c r="I21" s="24">
        <v>42227.395833333336</v>
      </c>
    </row>
    <row r="22" spans="1:9" x14ac:dyDescent="0.2">
      <c r="A22" s="4" t="s">
        <v>2221</v>
      </c>
      <c r="B22" s="4" t="s">
        <v>576</v>
      </c>
      <c r="C22" s="10">
        <v>84</v>
      </c>
      <c r="D22" s="10">
        <v>56</v>
      </c>
      <c r="E22" s="8">
        <f t="shared" si="0"/>
        <v>68.585712797928991</v>
      </c>
      <c r="F22" s="1" t="s">
        <v>583</v>
      </c>
      <c r="G22" s="25" t="s">
        <v>1617</v>
      </c>
      <c r="H22" s="14">
        <v>69</v>
      </c>
      <c r="I22" s="24">
        <v>42227.392361111109</v>
      </c>
    </row>
    <row r="23" spans="1:9" x14ac:dyDescent="0.2">
      <c r="A23" s="4" t="s">
        <v>2222</v>
      </c>
      <c r="B23" s="4" t="s">
        <v>577</v>
      </c>
      <c r="C23" s="10">
        <v>222</v>
      </c>
      <c r="D23" s="10">
        <v>130</v>
      </c>
      <c r="E23" s="8">
        <f t="shared" si="0"/>
        <v>169.88231220465536</v>
      </c>
      <c r="F23" s="1" t="s">
        <v>583</v>
      </c>
      <c r="G23" s="25" t="s">
        <v>1618</v>
      </c>
      <c r="H23" s="14">
        <v>170</v>
      </c>
      <c r="I23" s="24">
        <v>42227.388888888891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25" priority="1" stopIfTrue="1" operator="between">
      <formula>235</formula>
      <formula>1000</formula>
    </cfRule>
    <cfRule type="cellIs" dxfId="124" priority="2" stopIfTrue="1" operator="greaterThan">
      <formula>999</formula>
    </cfRule>
    <cfRule type="cellIs" dxfId="12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6"/>
  <sheetViews>
    <sheetView workbookViewId="0">
      <selection activeCell="D32" sqref="D32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 t="s">
        <v>536</v>
      </c>
      <c r="C12" s="10"/>
      <c r="D12" s="10"/>
      <c r="E12" s="8" t="e">
        <f t="shared" si="0"/>
        <v>#NUM!</v>
      </c>
      <c r="F12" s="1" t="s">
        <v>583</v>
      </c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/>
      <c r="B14" s="4" t="s">
        <v>539</v>
      </c>
      <c r="C14" s="10"/>
      <c r="D14" s="10"/>
      <c r="E14" s="8" t="e">
        <f t="shared" si="0"/>
        <v>#NUM!</v>
      </c>
      <c r="F14" s="1" t="s">
        <v>583</v>
      </c>
      <c r="G14" s="25"/>
      <c r="H14" s="14"/>
      <c r="I14" s="24"/>
    </row>
    <row r="15" spans="1:9" x14ac:dyDescent="0.2">
      <c r="A15" s="4"/>
      <c r="B15" s="4" t="s">
        <v>572</v>
      </c>
      <c r="C15" s="10"/>
      <c r="D15" s="10"/>
      <c r="E15" s="8" t="e">
        <f t="shared" si="0"/>
        <v>#NUM!</v>
      </c>
      <c r="F15" s="1" t="s">
        <v>583</v>
      </c>
      <c r="G15" s="25"/>
      <c r="H15" s="14"/>
      <c r="I15" s="24"/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365" priority="1" stopIfTrue="1" operator="between">
      <formula>235</formula>
      <formula>1000</formula>
    </cfRule>
    <cfRule type="cellIs" dxfId="364" priority="2" stopIfTrue="1" operator="greaterThan">
      <formula>999</formula>
    </cfRule>
    <cfRule type="cellIs" dxfId="36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I36"/>
  <sheetViews>
    <sheetView topLeftCell="B1" workbookViewId="0">
      <selection activeCell="H2" sqref="H2:H23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1888</v>
      </c>
      <c r="B2" s="4" t="s">
        <v>540</v>
      </c>
      <c r="C2" s="10">
        <v>261</v>
      </c>
      <c r="D2" s="10">
        <v>236</v>
      </c>
      <c r="E2" s="8">
        <f t="shared" ref="E2:E11" si="0">GEOMEAN(C2:D2)</f>
        <v>248.18541455935721</v>
      </c>
      <c r="F2" s="1" t="s">
        <v>583</v>
      </c>
      <c r="G2" s="25" t="s">
        <v>1948</v>
      </c>
      <c r="H2" s="8">
        <v>248.1854145593573</v>
      </c>
      <c r="I2" s="24">
        <v>42228.30972222222</v>
      </c>
    </row>
    <row r="3" spans="1:9" x14ac:dyDescent="0.2">
      <c r="A3" s="4" t="s">
        <v>1889</v>
      </c>
      <c r="B3" s="4" t="s">
        <v>541</v>
      </c>
      <c r="C3" s="10">
        <v>397</v>
      </c>
      <c r="D3" s="10">
        <v>387</v>
      </c>
      <c r="E3" s="8">
        <f t="shared" si="0"/>
        <v>391.96811094781674</v>
      </c>
      <c r="F3" s="1" t="s">
        <v>583</v>
      </c>
      <c r="G3" s="25" t="s">
        <v>2099</v>
      </c>
      <c r="H3" s="8">
        <v>391.96811094781685</v>
      </c>
      <c r="I3" s="24">
        <v>42228.292361111111</v>
      </c>
    </row>
    <row r="4" spans="1:9" x14ac:dyDescent="0.2">
      <c r="A4" s="4" t="s">
        <v>1892</v>
      </c>
      <c r="B4" s="4" t="s">
        <v>542</v>
      </c>
      <c r="C4" s="10">
        <v>210</v>
      </c>
      <c r="D4" s="10">
        <v>291</v>
      </c>
      <c r="E4" s="8">
        <f t="shared" si="0"/>
        <v>247.20436889343199</v>
      </c>
      <c r="F4" s="1" t="s">
        <v>583</v>
      </c>
      <c r="G4" s="25" t="s">
        <v>116</v>
      </c>
      <c r="H4" s="8">
        <v>247.20436889343199</v>
      </c>
      <c r="I4" s="24">
        <v>42228.331250000003</v>
      </c>
    </row>
    <row r="5" spans="1:9" x14ac:dyDescent="0.2">
      <c r="A5" s="4" t="s">
        <v>1893</v>
      </c>
      <c r="B5" s="4" t="s">
        <v>543</v>
      </c>
      <c r="C5" s="10">
        <v>28</v>
      </c>
      <c r="D5" s="10">
        <v>20</v>
      </c>
      <c r="E5" s="8">
        <f t="shared" si="0"/>
        <v>23.664319132398465</v>
      </c>
      <c r="F5" s="1" t="s">
        <v>583</v>
      </c>
      <c r="G5" s="25" t="s">
        <v>371</v>
      </c>
      <c r="H5" s="8">
        <v>23.664319132398461</v>
      </c>
      <c r="I5" s="24">
        <v>42228.276388888888</v>
      </c>
    </row>
    <row r="6" spans="1:9" x14ac:dyDescent="0.2">
      <c r="A6" s="4" t="s">
        <v>1894</v>
      </c>
      <c r="B6" s="4" t="s">
        <v>544</v>
      </c>
      <c r="C6" s="10">
        <v>20</v>
      </c>
      <c r="D6" s="10">
        <v>21</v>
      </c>
      <c r="E6" s="8">
        <f t="shared" si="0"/>
        <v>20.493901531919196</v>
      </c>
      <c r="F6" s="1" t="s">
        <v>583</v>
      </c>
      <c r="G6" s="25" t="s">
        <v>1911</v>
      </c>
      <c r="H6" s="8">
        <v>20.493901531919196</v>
      </c>
      <c r="I6" s="24">
        <v>42228.415972222225</v>
      </c>
    </row>
    <row r="7" spans="1:9" x14ac:dyDescent="0.2">
      <c r="A7" s="4" t="s">
        <v>1895</v>
      </c>
      <c r="B7" s="4" t="s">
        <v>586</v>
      </c>
      <c r="C7" s="10">
        <v>45</v>
      </c>
      <c r="D7" s="10">
        <v>44</v>
      </c>
      <c r="E7" s="8">
        <f t="shared" si="0"/>
        <v>44.497190922573978</v>
      </c>
      <c r="F7" s="1" t="s">
        <v>583</v>
      </c>
      <c r="G7" s="25" t="s">
        <v>1927</v>
      </c>
      <c r="H7" s="8">
        <v>44.497190922573978</v>
      </c>
      <c r="I7" s="24">
        <v>42228.429166666669</v>
      </c>
    </row>
    <row r="8" spans="1:9" x14ac:dyDescent="0.2">
      <c r="A8" s="4" t="s">
        <v>1896</v>
      </c>
      <c r="B8" s="4" t="s">
        <v>568</v>
      </c>
      <c r="C8" s="10">
        <v>55</v>
      </c>
      <c r="D8" s="10">
        <v>34</v>
      </c>
      <c r="E8" s="8">
        <f t="shared" si="0"/>
        <v>43.243496620879306</v>
      </c>
      <c r="F8" s="1" t="s">
        <v>583</v>
      </c>
      <c r="G8" s="25" t="s">
        <v>2178</v>
      </c>
      <c r="H8" s="8">
        <v>43.243496620879313</v>
      </c>
      <c r="I8" s="24">
        <v>42228.375</v>
      </c>
    </row>
    <row r="9" spans="1:9" x14ac:dyDescent="0.2">
      <c r="A9" s="4" t="s">
        <v>1897</v>
      </c>
      <c r="B9" s="4" t="s">
        <v>569</v>
      </c>
      <c r="C9" s="10">
        <v>23</v>
      </c>
      <c r="D9" s="10">
        <v>64</v>
      </c>
      <c r="E9" s="8">
        <f t="shared" si="0"/>
        <v>38.36665218650176</v>
      </c>
      <c r="F9" s="1" t="s">
        <v>583</v>
      </c>
      <c r="G9" s="8" t="s">
        <v>1730</v>
      </c>
      <c r="H9" s="8">
        <v>38.366652186501746</v>
      </c>
      <c r="I9" s="24">
        <v>42228.39166666667</v>
      </c>
    </row>
    <row r="10" spans="1:9" x14ac:dyDescent="0.2">
      <c r="A10" s="4" t="s">
        <v>1898</v>
      </c>
      <c r="B10" s="13" t="s">
        <v>570</v>
      </c>
      <c r="C10" s="10">
        <v>32</v>
      </c>
      <c r="D10" s="10">
        <v>36</v>
      </c>
      <c r="E10" s="8">
        <f t="shared" si="0"/>
        <v>33.941125496954278</v>
      </c>
      <c r="F10" s="1" t="s">
        <v>583</v>
      </c>
      <c r="G10" s="8" t="s">
        <v>1731</v>
      </c>
      <c r="H10" s="8">
        <v>33.941125496954285</v>
      </c>
      <c r="I10" s="24">
        <v>42228.406944444447</v>
      </c>
    </row>
    <row r="11" spans="1:9" x14ac:dyDescent="0.2">
      <c r="A11" s="4" t="s">
        <v>1899</v>
      </c>
      <c r="B11" s="22" t="s">
        <v>587</v>
      </c>
      <c r="C11" s="10">
        <v>17</v>
      </c>
      <c r="D11" s="10">
        <v>21</v>
      </c>
      <c r="E11" s="8">
        <f t="shared" si="0"/>
        <v>18.894443627691185</v>
      </c>
      <c r="F11" s="1" t="s">
        <v>583</v>
      </c>
      <c r="G11" s="8" t="s">
        <v>1732</v>
      </c>
      <c r="H11" s="8">
        <v>18.894443627691182</v>
      </c>
      <c r="I11" s="24">
        <v>42228.42083333333</v>
      </c>
    </row>
    <row r="12" spans="1:9" x14ac:dyDescent="0.2">
      <c r="A12" s="4"/>
      <c r="B12" s="12"/>
      <c r="C12" s="10"/>
      <c r="D12" s="10"/>
      <c r="E12" s="8"/>
      <c r="F12" s="1"/>
      <c r="G12" s="8"/>
      <c r="H12" s="8"/>
      <c r="I12" s="24"/>
    </row>
    <row r="13" spans="1:9" x14ac:dyDescent="0.2">
      <c r="A13" s="4" t="s">
        <v>1900</v>
      </c>
      <c r="B13" s="4" t="s">
        <v>571</v>
      </c>
      <c r="C13" s="10">
        <v>66</v>
      </c>
      <c r="D13" s="10">
        <v>78</v>
      </c>
      <c r="E13" s="8">
        <f t="shared" ref="E13:E23" si="1">GEOMEAN(C13:D13)</f>
        <v>71.74956445860839</v>
      </c>
      <c r="F13" s="1" t="s">
        <v>583</v>
      </c>
      <c r="G13" s="8" t="s">
        <v>1733</v>
      </c>
      <c r="H13" s="8">
        <v>71.749564458608404</v>
      </c>
      <c r="I13" s="24">
        <v>42228.436111111114</v>
      </c>
    </row>
    <row r="14" spans="1:9" x14ac:dyDescent="0.2">
      <c r="A14" s="4" t="s">
        <v>1901</v>
      </c>
      <c r="B14" s="4" t="s">
        <v>539</v>
      </c>
      <c r="C14" s="10">
        <v>167</v>
      </c>
      <c r="D14" s="10">
        <v>20</v>
      </c>
      <c r="E14" s="8">
        <f t="shared" si="1"/>
        <v>57.79273310719956</v>
      </c>
      <c r="F14" s="1" t="s">
        <v>583</v>
      </c>
      <c r="G14" s="8" t="s">
        <v>1734</v>
      </c>
      <c r="H14" s="8">
        <v>57.792733107199581</v>
      </c>
      <c r="I14" s="24">
        <v>42228.330555555556</v>
      </c>
    </row>
    <row r="15" spans="1:9" x14ac:dyDescent="0.2">
      <c r="A15" s="4" t="s">
        <v>1902</v>
      </c>
      <c r="B15" s="4" t="s">
        <v>572</v>
      </c>
      <c r="C15" s="10">
        <v>649</v>
      </c>
      <c r="D15" s="10">
        <v>112</v>
      </c>
      <c r="E15" s="8">
        <f t="shared" si="1"/>
        <v>269.60712156766186</v>
      </c>
      <c r="F15" s="1" t="s">
        <v>583</v>
      </c>
      <c r="G15" s="8" t="s">
        <v>1735</v>
      </c>
      <c r="H15" s="8">
        <v>269.60712156766186</v>
      </c>
      <c r="I15" s="24">
        <v>42228.318055555559</v>
      </c>
    </row>
    <row r="16" spans="1:9" x14ac:dyDescent="0.2">
      <c r="A16" s="4" t="s">
        <v>1903</v>
      </c>
      <c r="B16" s="4" t="s">
        <v>574</v>
      </c>
      <c r="C16" s="10">
        <v>5</v>
      </c>
      <c r="D16" s="10">
        <v>6</v>
      </c>
      <c r="E16" s="8">
        <f t="shared" si="1"/>
        <v>5.4772255750516612</v>
      </c>
      <c r="F16" s="1" t="s">
        <v>583</v>
      </c>
      <c r="G16" s="8" t="s">
        <v>39</v>
      </c>
      <c r="H16" s="8">
        <v>5.4772255750516612</v>
      </c>
      <c r="I16" s="24">
        <v>42228.375</v>
      </c>
    </row>
    <row r="17" spans="1:9" x14ac:dyDescent="0.2">
      <c r="A17" s="4" t="s">
        <v>1904</v>
      </c>
      <c r="B17" s="4" t="s">
        <v>588</v>
      </c>
      <c r="C17" s="10">
        <v>63</v>
      </c>
      <c r="D17" s="10">
        <v>43</v>
      </c>
      <c r="E17" s="8">
        <f t="shared" si="1"/>
        <v>52.04805471869242</v>
      </c>
      <c r="F17" s="1" t="s">
        <v>583</v>
      </c>
      <c r="G17" s="8" t="s">
        <v>1736</v>
      </c>
      <c r="H17" s="8">
        <v>52.048054718692427</v>
      </c>
      <c r="I17" s="24">
        <v>42228.385416666664</v>
      </c>
    </row>
    <row r="18" spans="1:9" x14ac:dyDescent="0.2">
      <c r="A18" s="4" t="s">
        <v>1905</v>
      </c>
      <c r="B18" s="4" t="s">
        <v>589</v>
      </c>
      <c r="C18" s="10">
        <v>73</v>
      </c>
      <c r="D18" s="10">
        <v>75</v>
      </c>
      <c r="E18" s="8">
        <f t="shared" si="1"/>
        <v>73.993242934743705</v>
      </c>
      <c r="F18" s="1" t="s">
        <v>583</v>
      </c>
      <c r="G18" s="8" t="s">
        <v>1737</v>
      </c>
      <c r="H18" s="8">
        <v>73.993242934743691</v>
      </c>
      <c r="I18" s="24">
        <v>42228.395833333336</v>
      </c>
    </row>
    <row r="19" spans="1:9" x14ac:dyDescent="0.2">
      <c r="A19" s="4" t="s">
        <v>1906</v>
      </c>
      <c r="B19" s="4" t="s">
        <v>590</v>
      </c>
      <c r="C19" s="10">
        <v>91</v>
      </c>
      <c r="D19" s="10">
        <v>84</v>
      </c>
      <c r="E19" s="8">
        <f t="shared" si="1"/>
        <v>87.42997197757758</v>
      </c>
      <c r="F19" s="1" t="s">
        <v>583</v>
      </c>
      <c r="G19" s="8" t="s">
        <v>283</v>
      </c>
      <c r="H19" s="8">
        <v>87.429971977577551</v>
      </c>
      <c r="I19" s="24">
        <v>42228.402777777781</v>
      </c>
    </row>
    <row r="20" spans="1:9" x14ac:dyDescent="0.2">
      <c r="A20" s="4" t="s">
        <v>1907</v>
      </c>
      <c r="B20" s="4" t="s">
        <v>591</v>
      </c>
      <c r="C20" s="10">
        <v>16</v>
      </c>
      <c r="D20" s="10">
        <v>19</v>
      </c>
      <c r="E20" s="8">
        <f t="shared" si="1"/>
        <v>17.435595774162696</v>
      </c>
      <c r="F20" s="1" t="s">
        <v>583</v>
      </c>
      <c r="G20" s="8" t="s">
        <v>1738</v>
      </c>
      <c r="H20" s="8">
        <v>17.435595774162696</v>
      </c>
      <c r="I20" s="24">
        <v>42228.409722222219</v>
      </c>
    </row>
    <row r="21" spans="1:9" x14ac:dyDescent="0.2">
      <c r="A21" s="4" t="s">
        <v>1908</v>
      </c>
      <c r="B21" s="4" t="s">
        <v>575</v>
      </c>
      <c r="C21" s="10">
        <v>23</v>
      </c>
      <c r="D21" s="10">
        <v>16</v>
      </c>
      <c r="E21" s="8">
        <f t="shared" si="1"/>
        <v>19.18332609325088</v>
      </c>
      <c r="F21" s="1" t="s">
        <v>583</v>
      </c>
      <c r="G21" s="8" t="s">
        <v>313</v>
      </c>
      <c r="H21" s="8">
        <v>19.18332609325088</v>
      </c>
      <c r="I21" s="24">
        <v>42228.420138888891</v>
      </c>
    </row>
    <row r="22" spans="1:9" x14ac:dyDescent="0.2">
      <c r="A22" s="4" t="s">
        <v>1909</v>
      </c>
      <c r="B22" s="4" t="s">
        <v>576</v>
      </c>
      <c r="C22" s="10">
        <v>36</v>
      </c>
      <c r="D22" s="10">
        <v>35</v>
      </c>
      <c r="E22" s="8">
        <f t="shared" si="1"/>
        <v>35.496478698597699</v>
      </c>
      <c r="F22" s="1" t="s">
        <v>583</v>
      </c>
      <c r="G22" s="8" t="s">
        <v>697</v>
      </c>
      <c r="H22" s="8">
        <v>35.496478698597699</v>
      </c>
      <c r="I22" s="24">
        <v>42228.416666666664</v>
      </c>
    </row>
    <row r="23" spans="1:9" x14ac:dyDescent="0.2">
      <c r="A23" s="4" t="s">
        <v>1910</v>
      </c>
      <c r="B23" s="4" t="s">
        <v>577</v>
      </c>
      <c r="C23" s="10">
        <v>30</v>
      </c>
      <c r="D23" s="10">
        <v>36</v>
      </c>
      <c r="E23" s="8">
        <f t="shared" si="1"/>
        <v>32.863353450309965</v>
      </c>
      <c r="F23" s="1" t="s">
        <v>583</v>
      </c>
      <c r="G23" s="8" t="s">
        <v>252</v>
      </c>
      <c r="H23" s="8">
        <v>32.863353450309972</v>
      </c>
      <c r="I23" s="24">
        <v>42228.413194444445</v>
      </c>
    </row>
    <row r="24" spans="1:9" x14ac:dyDescent="0.2">
      <c r="A24" s="4"/>
      <c r="B24" s="4"/>
      <c r="C24" s="2"/>
      <c r="D24" s="10"/>
      <c r="E24" s="8"/>
      <c r="F24" s="1"/>
      <c r="G24" s="8"/>
    </row>
    <row r="25" spans="1:9" x14ac:dyDescent="0.2">
      <c r="A25" s="4"/>
      <c r="B25" s="4"/>
      <c r="C25" s="2"/>
      <c r="D25" s="10"/>
      <c r="E25" s="8"/>
      <c r="F25" s="1"/>
      <c r="G25" s="8"/>
    </row>
    <row r="26" spans="1:9" x14ac:dyDescent="0.2">
      <c r="A26" s="4"/>
      <c r="B26" s="4"/>
      <c r="C26" s="10"/>
      <c r="D26" s="10"/>
      <c r="E26" s="8"/>
      <c r="F26" s="1"/>
      <c r="G26" s="8"/>
    </row>
    <row r="27" spans="1:9" x14ac:dyDescent="0.2">
      <c r="G27" s="3"/>
    </row>
    <row r="28" spans="1:9" x14ac:dyDescent="0.2">
      <c r="G28" s="3"/>
    </row>
    <row r="29" spans="1:9" x14ac:dyDescent="0.2">
      <c r="G29" s="3"/>
    </row>
    <row r="30" spans="1:9" x14ac:dyDescent="0.2">
      <c r="G30" s="3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 G27:G30">
    <cfRule type="cellIs" dxfId="122" priority="1" stopIfTrue="1" operator="between">
      <formula>235</formula>
      <formula>1000</formula>
    </cfRule>
    <cfRule type="cellIs" dxfId="121" priority="2" stopIfTrue="1" operator="greaterThan">
      <formula>999</formula>
    </cfRule>
    <cfRule type="cellIs" dxfId="120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I36"/>
  <sheetViews>
    <sheetView workbookViewId="0">
      <selection activeCell="G29" sqref="G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1576</v>
      </c>
      <c r="B2" s="4" t="s">
        <v>540</v>
      </c>
      <c r="C2" s="10">
        <v>28</v>
      </c>
      <c r="D2" s="10">
        <v>16</v>
      </c>
      <c r="E2" s="8">
        <f>GEOMEAN(C2:D2)</f>
        <v>21.166010488516726</v>
      </c>
      <c r="F2" s="1" t="s">
        <v>583</v>
      </c>
      <c r="G2" s="25" t="s">
        <v>1948</v>
      </c>
      <c r="H2" s="14">
        <v>21</v>
      </c>
      <c r="I2" s="24">
        <v>42229.30972222222</v>
      </c>
    </row>
    <row r="3" spans="1:9" x14ac:dyDescent="0.2">
      <c r="A3" s="4" t="s">
        <v>1577</v>
      </c>
      <c r="B3" s="4" t="s">
        <v>541</v>
      </c>
      <c r="C3" s="10">
        <v>133</v>
      </c>
      <c r="D3" s="10">
        <v>76</v>
      </c>
      <c r="E3" s="8">
        <f t="shared" ref="E3:E23" si="0">GEOMEAN(C3:D3)</f>
        <v>100.53854982045443</v>
      </c>
      <c r="F3" s="1" t="s">
        <v>583</v>
      </c>
      <c r="G3" s="25" t="s">
        <v>2051</v>
      </c>
      <c r="H3" s="14">
        <v>101</v>
      </c>
      <c r="I3" s="24">
        <v>42229.293749999997</v>
      </c>
    </row>
    <row r="4" spans="1:9" x14ac:dyDescent="0.2">
      <c r="A4" s="4" t="s">
        <v>1578</v>
      </c>
      <c r="B4" s="4" t="s">
        <v>542</v>
      </c>
      <c r="C4" s="10">
        <v>45</v>
      </c>
      <c r="D4" s="10">
        <v>20</v>
      </c>
      <c r="E4" s="8">
        <f t="shared" si="0"/>
        <v>30</v>
      </c>
      <c r="F4" s="1" t="s">
        <v>583</v>
      </c>
      <c r="G4" s="25" t="s">
        <v>1597</v>
      </c>
      <c r="H4" s="14">
        <v>30</v>
      </c>
      <c r="I4" s="24">
        <v>42229.330555555556</v>
      </c>
    </row>
    <row r="5" spans="1:9" x14ac:dyDescent="0.2">
      <c r="A5" s="4" t="s">
        <v>1579</v>
      </c>
      <c r="B5" s="4" t="s">
        <v>543</v>
      </c>
      <c r="C5" s="10">
        <v>11</v>
      </c>
      <c r="D5" s="10">
        <v>79</v>
      </c>
      <c r="E5" s="8">
        <f t="shared" si="0"/>
        <v>29.478805945967352</v>
      </c>
      <c r="F5" s="1" t="s">
        <v>583</v>
      </c>
      <c r="G5" s="25" t="s">
        <v>371</v>
      </c>
      <c r="H5" s="14">
        <v>29</v>
      </c>
      <c r="I5" s="24">
        <v>42229.276388888888</v>
      </c>
    </row>
    <row r="6" spans="1:9" x14ac:dyDescent="0.2">
      <c r="A6" s="4" t="s">
        <v>1580</v>
      </c>
      <c r="B6" s="4" t="s">
        <v>544</v>
      </c>
      <c r="C6" s="10">
        <v>13</v>
      </c>
      <c r="D6" s="10">
        <v>6</v>
      </c>
      <c r="E6" s="8">
        <f t="shared" si="0"/>
        <v>8.831760866327846</v>
      </c>
      <c r="F6" s="1" t="s">
        <v>583</v>
      </c>
      <c r="G6" s="25" t="s">
        <v>372</v>
      </c>
      <c r="H6" s="14">
        <v>9</v>
      </c>
      <c r="I6" s="24">
        <v>42229.413888888892</v>
      </c>
    </row>
    <row r="7" spans="1:9" x14ac:dyDescent="0.2">
      <c r="A7" s="4" t="s">
        <v>1581</v>
      </c>
      <c r="B7" s="4" t="s">
        <v>586</v>
      </c>
      <c r="C7" s="10">
        <v>20</v>
      </c>
      <c r="D7" s="10">
        <v>31</v>
      </c>
      <c r="E7" s="8">
        <f t="shared" si="0"/>
        <v>24.899799195977465</v>
      </c>
      <c r="F7" s="1" t="s">
        <v>583</v>
      </c>
      <c r="G7" s="25" t="s">
        <v>1598</v>
      </c>
      <c r="H7" s="14">
        <v>25</v>
      </c>
      <c r="I7" s="24">
        <v>42229.431944444441</v>
      </c>
    </row>
    <row r="8" spans="1:9" x14ac:dyDescent="0.2">
      <c r="A8" s="4" t="s">
        <v>1582</v>
      </c>
      <c r="B8" s="4" t="s">
        <v>568</v>
      </c>
      <c r="C8" s="10">
        <v>31</v>
      </c>
      <c r="D8" s="10">
        <v>12</v>
      </c>
      <c r="E8" s="8">
        <f t="shared" si="0"/>
        <v>19.28730152198591</v>
      </c>
      <c r="F8" s="1" t="s">
        <v>583</v>
      </c>
      <c r="G8" s="25" t="s">
        <v>2178</v>
      </c>
      <c r="H8" s="14">
        <v>19</v>
      </c>
      <c r="I8" s="24">
        <v>42229.375</v>
      </c>
    </row>
    <row r="9" spans="1:9" x14ac:dyDescent="0.2">
      <c r="A9" s="4" t="s">
        <v>1583</v>
      </c>
      <c r="B9" s="4" t="s">
        <v>569</v>
      </c>
      <c r="C9" s="10">
        <v>3</v>
      </c>
      <c r="D9" s="10">
        <v>2</v>
      </c>
      <c r="E9" s="8">
        <f t="shared" si="0"/>
        <v>2.4494897427831779</v>
      </c>
      <c r="F9" s="1" t="s">
        <v>583</v>
      </c>
      <c r="G9" s="25" t="s">
        <v>1141</v>
      </c>
      <c r="H9" s="14">
        <v>2</v>
      </c>
      <c r="I9" s="24">
        <v>42229.393055555556</v>
      </c>
    </row>
    <row r="10" spans="1:9" x14ac:dyDescent="0.2">
      <c r="A10" s="4" t="s">
        <v>1584</v>
      </c>
      <c r="B10" s="13" t="s">
        <v>570</v>
      </c>
      <c r="C10" s="10">
        <v>14</v>
      </c>
      <c r="D10" s="10">
        <v>84</v>
      </c>
      <c r="E10" s="8">
        <f t="shared" si="0"/>
        <v>34.292856398964496</v>
      </c>
      <c r="F10" s="1" t="s">
        <v>583</v>
      </c>
      <c r="G10" s="25" t="s">
        <v>730</v>
      </c>
      <c r="H10" s="14">
        <v>34</v>
      </c>
      <c r="I10" s="24">
        <v>42229.409722222219</v>
      </c>
    </row>
    <row r="11" spans="1:9" x14ac:dyDescent="0.2">
      <c r="A11" s="4" t="s">
        <v>1585</v>
      </c>
      <c r="B11" s="22" t="s">
        <v>587</v>
      </c>
      <c r="C11" s="10">
        <v>5</v>
      </c>
      <c r="D11" s="10">
        <v>16</v>
      </c>
      <c r="E11" s="8">
        <f t="shared" si="0"/>
        <v>8.9442719099991592</v>
      </c>
      <c r="F11" s="1" t="s">
        <v>583</v>
      </c>
      <c r="G11" s="25" t="s">
        <v>1946</v>
      </c>
      <c r="H11" s="14">
        <v>9</v>
      </c>
      <c r="I11" s="24">
        <v>42229.426388888889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1586</v>
      </c>
      <c r="B13" s="4" t="s">
        <v>571</v>
      </c>
      <c r="C13" s="10">
        <v>37</v>
      </c>
      <c r="D13" s="10">
        <v>29</v>
      </c>
      <c r="E13" s="8">
        <f t="shared" si="0"/>
        <v>32.756678708318397</v>
      </c>
      <c r="F13" s="1" t="s">
        <v>583</v>
      </c>
      <c r="G13" s="25" t="s">
        <v>1115</v>
      </c>
      <c r="H13" s="14">
        <v>33</v>
      </c>
      <c r="I13" s="24">
        <v>42229.436111111114</v>
      </c>
    </row>
    <row r="14" spans="1:9" x14ac:dyDescent="0.2">
      <c r="A14" s="4" t="s">
        <v>1587</v>
      </c>
      <c r="B14" s="4" t="s">
        <v>539</v>
      </c>
      <c r="C14" s="10">
        <v>8</v>
      </c>
      <c r="D14" s="10">
        <v>14</v>
      </c>
      <c r="E14" s="8">
        <f t="shared" si="0"/>
        <v>10.583005244258363</v>
      </c>
      <c r="F14" s="1" t="s">
        <v>583</v>
      </c>
      <c r="G14" s="25" t="s">
        <v>693</v>
      </c>
      <c r="H14" s="14">
        <v>11</v>
      </c>
      <c r="I14" s="24">
        <v>42229.331944444442</v>
      </c>
    </row>
    <row r="15" spans="1:9" x14ac:dyDescent="0.2">
      <c r="A15" s="4" t="s">
        <v>1588</v>
      </c>
      <c r="B15" s="4" t="s">
        <v>572</v>
      </c>
      <c r="C15" s="10">
        <v>47</v>
      </c>
      <c r="D15" s="10">
        <v>40</v>
      </c>
      <c r="E15" s="8">
        <f t="shared" si="0"/>
        <v>43.358966777357601</v>
      </c>
      <c r="F15" s="1" t="s">
        <v>583</v>
      </c>
      <c r="G15" s="25" t="s">
        <v>1966</v>
      </c>
      <c r="H15" s="14">
        <v>43</v>
      </c>
      <c r="I15" s="24">
        <v>42229.319444444445</v>
      </c>
    </row>
    <row r="16" spans="1:9" x14ac:dyDescent="0.2">
      <c r="A16" s="4" t="s">
        <v>1589</v>
      </c>
      <c r="B16" s="4" t="s">
        <v>574</v>
      </c>
      <c r="C16" s="10">
        <v>15</v>
      </c>
      <c r="D16" s="10">
        <v>10</v>
      </c>
      <c r="E16" s="8">
        <f t="shared" si="0"/>
        <v>12.24744871391589</v>
      </c>
      <c r="F16" s="1" t="s">
        <v>583</v>
      </c>
      <c r="G16" s="25" t="s">
        <v>1617</v>
      </c>
      <c r="H16" s="14">
        <v>12</v>
      </c>
      <c r="I16" s="24">
        <v>42229.392361111109</v>
      </c>
    </row>
    <row r="17" spans="1:9" x14ac:dyDescent="0.2">
      <c r="A17" s="4" t="s">
        <v>1590</v>
      </c>
      <c r="B17" s="4" t="s">
        <v>588</v>
      </c>
      <c r="C17" s="10">
        <v>13</v>
      </c>
      <c r="D17" s="10">
        <v>16</v>
      </c>
      <c r="E17" s="8">
        <f t="shared" si="0"/>
        <v>14.422205101855958</v>
      </c>
      <c r="F17" s="1" t="s">
        <v>583</v>
      </c>
      <c r="G17" s="25" t="s">
        <v>1686</v>
      </c>
      <c r="H17" s="14">
        <v>14</v>
      </c>
      <c r="I17" s="24">
        <v>42229.402777777781</v>
      </c>
    </row>
    <row r="18" spans="1:9" x14ac:dyDescent="0.2">
      <c r="A18" s="4" t="s">
        <v>1591</v>
      </c>
      <c r="B18" s="4" t="s">
        <v>589</v>
      </c>
      <c r="C18" s="10">
        <v>10</v>
      </c>
      <c r="D18" s="10">
        <v>10</v>
      </c>
      <c r="E18" s="8">
        <f t="shared" si="0"/>
        <v>10</v>
      </c>
      <c r="F18" s="1" t="s">
        <v>583</v>
      </c>
      <c r="G18" s="25" t="s">
        <v>1687</v>
      </c>
      <c r="H18" s="14">
        <v>10</v>
      </c>
      <c r="I18" s="24">
        <v>42229.409722222219</v>
      </c>
    </row>
    <row r="19" spans="1:9" x14ac:dyDescent="0.2">
      <c r="A19" s="4" t="s">
        <v>1592</v>
      </c>
      <c r="B19" s="4" t="s">
        <v>590</v>
      </c>
      <c r="C19" s="10">
        <v>12</v>
      </c>
      <c r="D19" s="10">
        <v>12</v>
      </c>
      <c r="E19" s="8">
        <f t="shared" si="0"/>
        <v>12</v>
      </c>
      <c r="F19" s="1" t="s">
        <v>583</v>
      </c>
      <c r="G19" s="25" t="s">
        <v>697</v>
      </c>
      <c r="H19" s="14">
        <v>12</v>
      </c>
      <c r="I19" s="24">
        <v>42229.416666666664</v>
      </c>
    </row>
    <row r="20" spans="1:9" x14ac:dyDescent="0.2">
      <c r="A20" s="4" t="s">
        <v>1593</v>
      </c>
      <c r="B20" s="4" t="s">
        <v>591</v>
      </c>
      <c r="C20" s="10">
        <v>10</v>
      </c>
      <c r="D20" s="10">
        <v>5</v>
      </c>
      <c r="E20" s="8">
        <f t="shared" si="0"/>
        <v>7.0710678118654755</v>
      </c>
      <c r="F20" s="1" t="s">
        <v>583</v>
      </c>
      <c r="G20" s="25" t="s">
        <v>629</v>
      </c>
      <c r="H20" s="14">
        <v>7</v>
      </c>
      <c r="I20" s="24">
        <v>42229.420138888891</v>
      </c>
    </row>
    <row r="21" spans="1:9" x14ac:dyDescent="0.2">
      <c r="A21" s="4" t="s">
        <v>1594</v>
      </c>
      <c r="B21" s="4" t="s">
        <v>575</v>
      </c>
      <c r="C21" s="10">
        <v>10</v>
      </c>
      <c r="D21" s="10">
        <v>8</v>
      </c>
      <c r="E21" s="8">
        <f t="shared" si="0"/>
        <v>8.9442719099991592</v>
      </c>
      <c r="F21" s="1" t="s">
        <v>583</v>
      </c>
      <c r="G21" s="25" t="s">
        <v>630</v>
      </c>
      <c r="H21" s="14">
        <v>9</v>
      </c>
      <c r="I21" s="24">
        <v>42229.430555555555</v>
      </c>
    </row>
    <row r="22" spans="1:9" x14ac:dyDescent="0.2">
      <c r="A22" s="4" t="s">
        <v>1595</v>
      </c>
      <c r="B22" s="4" t="s">
        <v>576</v>
      </c>
      <c r="C22" s="10">
        <v>5</v>
      </c>
      <c r="D22" s="10">
        <v>10</v>
      </c>
      <c r="E22" s="8">
        <f t="shared" si="0"/>
        <v>7.0710678118654755</v>
      </c>
      <c r="F22" s="1" t="s">
        <v>583</v>
      </c>
      <c r="G22" s="25" t="s">
        <v>698</v>
      </c>
      <c r="H22" s="14">
        <v>7</v>
      </c>
      <c r="I22" s="24">
        <v>42229.427083333336</v>
      </c>
    </row>
    <row r="23" spans="1:9" x14ac:dyDescent="0.2">
      <c r="A23" s="4" t="s">
        <v>1596</v>
      </c>
      <c r="B23" s="4" t="s">
        <v>577</v>
      </c>
      <c r="C23" s="10">
        <v>2</v>
      </c>
      <c r="D23" s="10">
        <v>5</v>
      </c>
      <c r="E23" s="8">
        <f t="shared" si="0"/>
        <v>3.1622776601683795</v>
      </c>
      <c r="F23" s="1" t="s">
        <v>583</v>
      </c>
      <c r="G23" s="25" t="s">
        <v>1226</v>
      </c>
      <c r="H23" s="14">
        <v>3</v>
      </c>
      <c r="I23" s="24">
        <v>42229.423611111109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19" priority="1" stopIfTrue="1" operator="between">
      <formula>235</formula>
      <formula>1000</formula>
    </cfRule>
    <cfRule type="cellIs" dxfId="118" priority="2" stopIfTrue="1" operator="greaterThan">
      <formula>999</formula>
    </cfRule>
    <cfRule type="cellIs" dxfId="117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I36"/>
  <sheetViews>
    <sheetView topLeftCell="B1" workbookViewId="0">
      <selection activeCell="F31" sqref="F31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1162</v>
      </c>
      <c r="B2" s="4" t="s">
        <v>540</v>
      </c>
      <c r="C2" s="10">
        <v>71</v>
      </c>
      <c r="D2" s="10">
        <v>18</v>
      </c>
      <c r="E2" s="8">
        <f>GEOMEAN(C2:D2)</f>
        <v>35.749125863438955</v>
      </c>
      <c r="F2" s="1" t="s">
        <v>583</v>
      </c>
      <c r="G2" s="25" t="s">
        <v>2049</v>
      </c>
      <c r="H2" s="14">
        <v>36</v>
      </c>
      <c r="I2" s="24">
        <v>42230.310416666667</v>
      </c>
    </row>
    <row r="3" spans="1:9" x14ac:dyDescent="0.2">
      <c r="A3" s="4" t="s">
        <v>1163</v>
      </c>
      <c r="B3" s="4" t="s">
        <v>541</v>
      </c>
      <c r="C3" s="10">
        <v>102</v>
      </c>
      <c r="D3" s="10">
        <v>68</v>
      </c>
      <c r="E3" s="8">
        <f t="shared" ref="E3:E23" si="0">GEOMEAN(C3:D3)</f>
        <v>83.28265125462805</v>
      </c>
      <c r="F3" s="1" t="s">
        <v>583</v>
      </c>
      <c r="G3" s="25" t="s">
        <v>2051</v>
      </c>
      <c r="H3" s="14">
        <v>83</v>
      </c>
      <c r="I3" s="24">
        <v>42230.293749999997</v>
      </c>
    </row>
    <row r="4" spans="1:9" x14ac:dyDescent="0.2">
      <c r="A4" s="4" t="s">
        <v>1164</v>
      </c>
      <c r="B4" s="4" t="s">
        <v>542</v>
      </c>
      <c r="C4" s="10">
        <v>129</v>
      </c>
      <c r="D4" s="10">
        <v>411</v>
      </c>
      <c r="E4" s="8">
        <f t="shared" si="0"/>
        <v>230.25855032984117</v>
      </c>
      <c r="F4" s="1" t="s">
        <v>583</v>
      </c>
      <c r="G4" s="25" t="s">
        <v>1063</v>
      </c>
      <c r="H4" s="14">
        <v>230</v>
      </c>
      <c r="I4" s="24">
        <v>42230.333333333336</v>
      </c>
    </row>
    <row r="5" spans="1:9" x14ac:dyDescent="0.2">
      <c r="A5" s="4" t="s">
        <v>1165</v>
      </c>
      <c r="B5" s="4" t="s">
        <v>543</v>
      </c>
      <c r="C5" s="10">
        <v>29</v>
      </c>
      <c r="D5" s="10">
        <v>34</v>
      </c>
      <c r="E5" s="8">
        <f t="shared" si="0"/>
        <v>31.400636936215164</v>
      </c>
      <c r="F5" s="1" t="s">
        <v>583</v>
      </c>
      <c r="G5" s="25" t="s">
        <v>2102</v>
      </c>
      <c r="H5" s="14">
        <v>31</v>
      </c>
      <c r="I5" s="24">
        <v>42230.275000000001</v>
      </c>
    </row>
    <row r="6" spans="1:9" x14ac:dyDescent="0.2">
      <c r="A6" s="4" t="s">
        <v>1166</v>
      </c>
      <c r="B6" s="4" t="s">
        <v>544</v>
      </c>
      <c r="C6" s="10">
        <v>14</v>
      </c>
      <c r="D6" s="10">
        <v>20</v>
      </c>
      <c r="E6" s="8">
        <f t="shared" si="0"/>
        <v>16.733200530681511</v>
      </c>
      <c r="F6" s="1" t="s">
        <v>583</v>
      </c>
      <c r="G6" s="25" t="s">
        <v>126</v>
      </c>
      <c r="H6" s="14">
        <v>17</v>
      </c>
      <c r="I6" s="24">
        <v>42230.415277777778</v>
      </c>
    </row>
    <row r="7" spans="1:9" x14ac:dyDescent="0.2">
      <c r="A7" s="4" t="s">
        <v>1167</v>
      </c>
      <c r="B7" s="4" t="s">
        <v>586</v>
      </c>
      <c r="C7" s="10">
        <v>22</v>
      </c>
      <c r="D7" s="10">
        <v>29</v>
      </c>
      <c r="E7" s="8">
        <f t="shared" si="0"/>
        <v>25.258661880630175</v>
      </c>
      <c r="F7" s="1" t="s">
        <v>583</v>
      </c>
      <c r="G7" s="25" t="s">
        <v>1723</v>
      </c>
      <c r="H7" s="14">
        <v>25</v>
      </c>
      <c r="I7" s="24">
        <v>42230.431250000001</v>
      </c>
    </row>
    <row r="8" spans="1:9" x14ac:dyDescent="0.2">
      <c r="A8" s="4" t="s">
        <v>1168</v>
      </c>
      <c r="B8" s="4" t="s">
        <v>568</v>
      </c>
      <c r="C8" s="10">
        <v>25</v>
      </c>
      <c r="D8" s="10">
        <v>20</v>
      </c>
      <c r="E8" s="8">
        <f t="shared" si="0"/>
        <v>22.360679774997898</v>
      </c>
      <c r="F8" s="1" t="s">
        <v>583</v>
      </c>
      <c r="G8" s="25" t="s">
        <v>2178</v>
      </c>
      <c r="H8" s="14">
        <v>22</v>
      </c>
      <c r="I8" s="24">
        <v>42230.375</v>
      </c>
    </row>
    <row r="9" spans="1:9" x14ac:dyDescent="0.2">
      <c r="A9" s="4" t="s">
        <v>1169</v>
      </c>
      <c r="B9" s="4" t="s">
        <v>569</v>
      </c>
      <c r="C9" s="10">
        <v>5</v>
      </c>
      <c r="D9" s="10">
        <v>1</v>
      </c>
      <c r="E9" s="8">
        <f t="shared" si="0"/>
        <v>2.2360679774997898</v>
      </c>
      <c r="F9" s="1" t="s">
        <v>583</v>
      </c>
      <c r="G9" s="25" t="s">
        <v>1183</v>
      </c>
      <c r="H9" s="14">
        <v>2</v>
      </c>
      <c r="I9" s="24">
        <v>42230.387499999997</v>
      </c>
    </row>
    <row r="10" spans="1:9" x14ac:dyDescent="0.2">
      <c r="A10" s="4" t="s">
        <v>1170</v>
      </c>
      <c r="B10" s="13" t="s">
        <v>570</v>
      </c>
      <c r="C10" s="10">
        <v>48</v>
      </c>
      <c r="D10" s="10">
        <v>37</v>
      </c>
      <c r="E10" s="8">
        <f t="shared" si="0"/>
        <v>42.142615011410953</v>
      </c>
      <c r="F10" s="1" t="s">
        <v>583</v>
      </c>
      <c r="G10" s="25" t="s">
        <v>1142</v>
      </c>
      <c r="H10" s="14">
        <v>42</v>
      </c>
      <c r="I10" s="24">
        <v>42230.405555555553</v>
      </c>
    </row>
    <row r="11" spans="1:9" x14ac:dyDescent="0.2">
      <c r="A11" s="4" t="s">
        <v>1171</v>
      </c>
      <c r="B11" s="22" t="s">
        <v>587</v>
      </c>
      <c r="C11" s="10">
        <v>4</v>
      </c>
      <c r="D11" s="10">
        <v>9</v>
      </c>
      <c r="E11" s="8">
        <f t="shared" si="0"/>
        <v>6</v>
      </c>
      <c r="F11" s="1" t="s">
        <v>583</v>
      </c>
      <c r="G11" s="25" t="s">
        <v>132</v>
      </c>
      <c r="H11" s="14">
        <v>6</v>
      </c>
      <c r="I11" s="24">
        <v>42230.418055555558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1172</v>
      </c>
      <c r="B13" s="4" t="s">
        <v>571</v>
      </c>
      <c r="C13" s="10">
        <v>50</v>
      </c>
      <c r="D13" s="10">
        <v>36</v>
      </c>
      <c r="E13" s="8">
        <f t="shared" si="0"/>
        <v>42.426406871192853</v>
      </c>
      <c r="F13" s="1" t="s">
        <v>583</v>
      </c>
      <c r="G13" s="25" t="s">
        <v>2155</v>
      </c>
      <c r="H13" s="14">
        <v>42</v>
      </c>
      <c r="I13" s="24">
        <v>42230.429166666669</v>
      </c>
    </row>
    <row r="14" spans="1:9" x14ac:dyDescent="0.2">
      <c r="A14" s="4" t="s">
        <v>1173</v>
      </c>
      <c r="B14" s="4" t="s">
        <v>539</v>
      </c>
      <c r="C14" s="10">
        <v>921</v>
      </c>
      <c r="D14" s="10">
        <v>121</v>
      </c>
      <c r="E14" s="8">
        <f t="shared" si="0"/>
        <v>333.82779992085739</v>
      </c>
      <c r="F14" s="1" t="s">
        <v>583</v>
      </c>
      <c r="G14" s="25" t="s">
        <v>2009</v>
      </c>
      <c r="H14" s="14">
        <v>334</v>
      </c>
      <c r="I14" s="24">
        <v>42230.330555555556</v>
      </c>
    </row>
    <row r="15" spans="1:9" x14ac:dyDescent="0.2">
      <c r="A15" s="4" t="s">
        <v>1174</v>
      </c>
      <c r="B15" s="4" t="s">
        <v>572</v>
      </c>
      <c r="C15" s="10">
        <v>261</v>
      </c>
      <c r="D15" s="10">
        <v>548</v>
      </c>
      <c r="E15" s="8">
        <f t="shared" si="0"/>
        <v>378.19042822366617</v>
      </c>
      <c r="F15" s="1" t="s">
        <v>583</v>
      </c>
      <c r="G15" s="25" t="s">
        <v>1937</v>
      </c>
      <c r="H15" s="14">
        <v>378</v>
      </c>
      <c r="I15" s="24">
        <v>42230.318055555559</v>
      </c>
    </row>
    <row r="16" spans="1:9" x14ac:dyDescent="0.2">
      <c r="A16" s="4" t="s">
        <v>1175</v>
      </c>
      <c r="B16" s="4" t="s">
        <v>574</v>
      </c>
      <c r="C16" s="10">
        <v>115</v>
      </c>
      <c r="D16" s="10">
        <v>127</v>
      </c>
      <c r="E16" s="8">
        <f t="shared" si="0"/>
        <v>120.85114811204733</v>
      </c>
      <c r="F16" s="1" t="s">
        <v>583</v>
      </c>
      <c r="G16" s="25" t="s">
        <v>1063</v>
      </c>
      <c r="H16" s="14">
        <v>121</v>
      </c>
      <c r="I16" s="24">
        <v>42230.333333333336</v>
      </c>
    </row>
    <row r="17" spans="1:9" x14ac:dyDescent="0.2">
      <c r="A17" s="4" t="s">
        <v>1176</v>
      </c>
      <c r="B17" s="4" t="s">
        <v>588</v>
      </c>
      <c r="C17" s="10">
        <v>79</v>
      </c>
      <c r="D17" s="10">
        <v>91</v>
      </c>
      <c r="E17" s="8">
        <f t="shared" si="0"/>
        <v>84.78797084492588</v>
      </c>
      <c r="F17" s="1" t="s">
        <v>583</v>
      </c>
      <c r="G17" s="25" t="s">
        <v>40</v>
      </c>
      <c r="H17" s="14">
        <v>85</v>
      </c>
      <c r="I17" s="24">
        <v>42230.34375</v>
      </c>
    </row>
    <row r="18" spans="1:9" x14ac:dyDescent="0.2">
      <c r="A18" s="4" t="s">
        <v>1177</v>
      </c>
      <c r="B18" s="4" t="s">
        <v>589</v>
      </c>
      <c r="C18" s="10">
        <v>29</v>
      </c>
      <c r="D18" s="10">
        <v>36</v>
      </c>
      <c r="E18" s="8">
        <f t="shared" si="0"/>
        <v>32.310988842807021</v>
      </c>
      <c r="F18" s="1" t="s">
        <v>583</v>
      </c>
      <c r="G18" s="25" t="s">
        <v>1612</v>
      </c>
      <c r="H18" s="14">
        <v>32</v>
      </c>
      <c r="I18" s="24">
        <v>42230.354166666664</v>
      </c>
    </row>
    <row r="19" spans="1:9" x14ac:dyDescent="0.2">
      <c r="A19" s="4" t="s">
        <v>1178</v>
      </c>
      <c r="B19" s="4" t="s">
        <v>590</v>
      </c>
      <c r="C19" s="10">
        <v>23</v>
      </c>
      <c r="D19" s="10">
        <v>71</v>
      </c>
      <c r="E19" s="8">
        <f t="shared" si="0"/>
        <v>40.4103947023535</v>
      </c>
      <c r="F19" s="1" t="s">
        <v>583</v>
      </c>
      <c r="G19" s="25" t="s">
        <v>1720</v>
      </c>
      <c r="H19" s="14">
        <v>40</v>
      </c>
      <c r="I19" s="24">
        <v>42230.364583333336</v>
      </c>
    </row>
    <row r="20" spans="1:9" x14ac:dyDescent="0.2">
      <c r="A20" s="4" t="s">
        <v>1179</v>
      </c>
      <c r="B20" s="4" t="s">
        <v>591</v>
      </c>
      <c r="C20" s="10">
        <v>15</v>
      </c>
      <c r="D20" s="10">
        <v>10</v>
      </c>
      <c r="E20" s="8">
        <f t="shared" si="0"/>
        <v>12.24744871391589</v>
      </c>
      <c r="F20" s="1" t="s">
        <v>583</v>
      </c>
      <c r="G20" s="25" t="s">
        <v>1613</v>
      </c>
      <c r="H20" s="14">
        <v>12</v>
      </c>
      <c r="I20" s="24">
        <v>42230.371527777781</v>
      </c>
    </row>
    <row r="21" spans="1:9" x14ac:dyDescent="0.2">
      <c r="A21" s="4" t="s">
        <v>1180</v>
      </c>
      <c r="B21" s="4" t="s">
        <v>575</v>
      </c>
      <c r="C21" s="10">
        <v>2</v>
      </c>
      <c r="D21" s="10">
        <v>1</v>
      </c>
      <c r="E21" s="8">
        <f t="shared" si="0"/>
        <v>1.4142135623730949</v>
      </c>
      <c r="F21" s="1" t="s">
        <v>583</v>
      </c>
      <c r="G21" s="25" t="s">
        <v>1615</v>
      </c>
      <c r="H21" s="14">
        <v>1</v>
      </c>
      <c r="I21" s="24">
        <v>42230.381944444445</v>
      </c>
    </row>
    <row r="22" spans="1:9" x14ac:dyDescent="0.2">
      <c r="A22" s="4" t="s">
        <v>1181</v>
      </c>
      <c r="B22" s="4" t="s">
        <v>576</v>
      </c>
      <c r="C22" s="10">
        <v>185</v>
      </c>
      <c r="D22" s="10">
        <v>105</v>
      </c>
      <c r="E22" s="8">
        <f t="shared" si="0"/>
        <v>139.37359864766353</v>
      </c>
      <c r="F22" s="1" t="s">
        <v>583</v>
      </c>
      <c r="G22" s="25" t="s">
        <v>1614</v>
      </c>
      <c r="H22" s="14">
        <v>139</v>
      </c>
      <c r="I22" s="24">
        <v>42230.378472222219</v>
      </c>
    </row>
    <row r="23" spans="1:9" x14ac:dyDescent="0.2">
      <c r="A23" s="4" t="s">
        <v>1182</v>
      </c>
      <c r="B23" s="4" t="s">
        <v>577</v>
      </c>
      <c r="C23" s="10">
        <v>78</v>
      </c>
      <c r="D23" s="10">
        <v>43</v>
      </c>
      <c r="E23" s="8">
        <f t="shared" si="0"/>
        <v>57.913728942281033</v>
      </c>
      <c r="F23" s="1" t="s">
        <v>583</v>
      </c>
      <c r="G23" s="25" t="s">
        <v>39</v>
      </c>
      <c r="H23" s="14">
        <v>58</v>
      </c>
      <c r="I23" s="24">
        <v>42230.375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16" priority="1" stopIfTrue="1" operator="between">
      <formula>235</formula>
      <formula>1000</formula>
    </cfRule>
    <cfRule type="cellIs" dxfId="115" priority="2" stopIfTrue="1" operator="greaterThan">
      <formula>999</formula>
    </cfRule>
    <cfRule type="cellIs" dxfId="114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I36"/>
  <sheetViews>
    <sheetView topLeftCell="B1" workbookViewId="0">
      <selection activeCell="G30" sqref="G30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 t="e">
        <f t="shared" si="0"/>
        <v>#NUM!</v>
      </c>
      <c r="F13" s="1" t="s">
        <v>583</v>
      </c>
      <c r="G13" s="25"/>
      <c r="H13" s="14"/>
      <c r="I13" s="24"/>
    </row>
    <row r="14" spans="1:9" x14ac:dyDescent="0.2">
      <c r="A14" s="4" t="s">
        <v>537</v>
      </c>
      <c r="B14" s="4" t="s">
        <v>539</v>
      </c>
      <c r="C14" s="10">
        <v>866</v>
      </c>
      <c r="D14" s="10">
        <v>1203</v>
      </c>
      <c r="E14" s="8">
        <f t="shared" si="0"/>
        <v>1020.6850640623678</v>
      </c>
      <c r="F14" s="1" t="s">
        <v>583</v>
      </c>
      <c r="G14" s="25" t="s">
        <v>1686</v>
      </c>
      <c r="H14" s="14">
        <v>1021</v>
      </c>
      <c r="I14" s="24">
        <v>42231.402777777781</v>
      </c>
    </row>
    <row r="15" spans="1:9" x14ac:dyDescent="0.2">
      <c r="A15" s="4" t="s">
        <v>538</v>
      </c>
      <c r="B15" s="4" t="s">
        <v>572</v>
      </c>
      <c r="C15" s="10">
        <v>172</v>
      </c>
      <c r="D15" s="10">
        <v>365</v>
      </c>
      <c r="E15" s="8">
        <f t="shared" si="0"/>
        <v>250.55937420100651</v>
      </c>
      <c r="F15" s="1" t="s">
        <v>583</v>
      </c>
      <c r="G15" s="25" t="s">
        <v>1750</v>
      </c>
      <c r="H15" s="14">
        <v>251</v>
      </c>
      <c r="I15" s="24">
        <v>42231.399305555555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13" priority="1" stopIfTrue="1" operator="between">
      <formula>235</formula>
      <formula>1000</formula>
    </cfRule>
    <cfRule type="cellIs" dxfId="112" priority="2" stopIfTrue="1" operator="greaterThan">
      <formula>999</formula>
    </cfRule>
    <cfRule type="cellIs" dxfId="111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I36"/>
  <sheetViews>
    <sheetView topLeftCell="B1" workbookViewId="0">
      <selection activeCell="E29" sqref="E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/>
      <c r="B2" s="4" t="s">
        <v>540</v>
      </c>
      <c r="C2" s="10"/>
      <c r="D2" s="10"/>
      <c r="E2" s="8" t="e">
        <f>GEOMEAN(C2:D2)</f>
        <v>#NUM!</v>
      </c>
      <c r="F2" s="1" t="s">
        <v>583</v>
      </c>
      <c r="G2" s="25"/>
      <c r="H2" s="14"/>
      <c r="I2" s="24"/>
    </row>
    <row r="3" spans="1:9" x14ac:dyDescent="0.2">
      <c r="A3" s="4"/>
      <c r="B3" s="4" t="s">
        <v>541</v>
      </c>
      <c r="C3" s="10"/>
      <c r="D3" s="10"/>
      <c r="E3" s="8" t="e">
        <f t="shared" ref="E3:E23" si="0">GEOMEAN(C3:D3)</f>
        <v>#NUM!</v>
      </c>
      <c r="F3" s="1" t="s">
        <v>583</v>
      </c>
      <c r="G3" s="25"/>
      <c r="H3" s="14"/>
      <c r="I3" s="24"/>
    </row>
    <row r="4" spans="1:9" x14ac:dyDescent="0.2">
      <c r="A4" s="4"/>
      <c r="B4" s="4" t="s">
        <v>542</v>
      </c>
      <c r="C4" s="10"/>
      <c r="D4" s="10"/>
      <c r="E4" s="8" t="e">
        <f t="shared" si="0"/>
        <v>#NUM!</v>
      </c>
      <c r="F4" s="1" t="s">
        <v>583</v>
      </c>
      <c r="G4" s="25"/>
      <c r="H4" s="14"/>
      <c r="I4" s="24"/>
    </row>
    <row r="5" spans="1:9" x14ac:dyDescent="0.2">
      <c r="A5" s="4"/>
      <c r="B5" s="4" t="s">
        <v>543</v>
      </c>
      <c r="C5" s="10"/>
      <c r="D5" s="10"/>
      <c r="E5" s="8" t="e">
        <f t="shared" si="0"/>
        <v>#NUM!</v>
      </c>
      <c r="F5" s="1" t="s">
        <v>583</v>
      </c>
      <c r="G5" s="25"/>
      <c r="H5" s="14"/>
      <c r="I5" s="24"/>
    </row>
    <row r="6" spans="1:9" x14ac:dyDescent="0.2">
      <c r="A6" s="4"/>
      <c r="B6" s="4" t="s">
        <v>544</v>
      </c>
      <c r="C6" s="10"/>
      <c r="D6" s="10"/>
      <c r="E6" s="8" t="e">
        <f t="shared" si="0"/>
        <v>#NUM!</v>
      </c>
      <c r="F6" s="1" t="s">
        <v>583</v>
      </c>
      <c r="G6" s="25"/>
      <c r="H6" s="14"/>
      <c r="I6" s="24"/>
    </row>
    <row r="7" spans="1:9" x14ac:dyDescent="0.2">
      <c r="A7" s="4"/>
      <c r="B7" s="4" t="s">
        <v>586</v>
      </c>
      <c r="C7" s="10"/>
      <c r="D7" s="10"/>
      <c r="E7" s="8" t="e">
        <f t="shared" si="0"/>
        <v>#NUM!</v>
      </c>
      <c r="F7" s="1" t="s">
        <v>583</v>
      </c>
      <c r="G7" s="25"/>
      <c r="H7" s="14"/>
      <c r="I7" s="24"/>
    </row>
    <row r="8" spans="1:9" x14ac:dyDescent="0.2">
      <c r="A8" s="4"/>
      <c r="B8" s="4" t="s">
        <v>568</v>
      </c>
      <c r="C8" s="10"/>
      <c r="D8" s="10"/>
      <c r="E8" s="8" t="e">
        <f t="shared" si="0"/>
        <v>#NUM!</v>
      </c>
      <c r="F8" s="1" t="s">
        <v>583</v>
      </c>
      <c r="G8" s="25"/>
      <c r="H8" s="14"/>
      <c r="I8" s="24"/>
    </row>
    <row r="9" spans="1:9" x14ac:dyDescent="0.2">
      <c r="A9" s="4"/>
      <c r="B9" s="4" t="s">
        <v>569</v>
      </c>
      <c r="C9" s="10"/>
      <c r="D9" s="10"/>
      <c r="E9" s="8" t="e">
        <f t="shared" si="0"/>
        <v>#NUM!</v>
      </c>
      <c r="F9" s="1" t="s">
        <v>583</v>
      </c>
      <c r="G9" s="25"/>
      <c r="H9" s="14"/>
      <c r="I9" s="24"/>
    </row>
    <row r="10" spans="1:9" x14ac:dyDescent="0.2">
      <c r="A10" s="4"/>
      <c r="B10" s="13" t="s">
        <v>570</v>
      </c>
      <c r="C10" s="10"/>
      <c r="D10" s="10"/>
      <c r="E10" s="8" t="e">
        <f t="shared" si="0"/>
        <v>#NUM!</v>
      </c>
      <c r="F10" s="1" t="s">
        <v>583</v>
      </c>
      <c r="G10" s="25"/>
      <c r="H10" s="14"/>
      <c r="I10" s="24"/>
    </row>
    <row r="11" spans="1:9" x14ac:dyDescent="0.2">
      <c r="A11" s="4"/>
      <c r="B11" s="22" t="s">
        <v>587</v>
      </c>
      <c r="C11" s="10"/>
      <c r="D11" s="10"/>
      <c r="E11" s="8" t="e">
        <f t="shared" si="0"/>
        <v>#NUM!</v>
      </c>
      <c r="F11" s="1" t="s">
        <v>583</v>
      </c>
      <c r="G11" s="25"/>
      <c r="H11" s="14"/>
      <c r="I11" s="24"/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/>
      <c r="B13" s="4" t="s">
        <v>571</v>
      </c>
      <c r="C13" s="10"/>
      <c r="D13" s="10"/>
      <c r="E13" s="8"/>
      <c r="F13" s="1"/>
      <c r="G13" s="25"/>
      <c r="H13" s="14"/>
      <c r="I13" s="24"/>
    </row>
    <row r="14" spans="1:9" x14ac:dyDescent="0.2">
      <c r="A14" s="4" t="s">
        <v>2188</v>
      </c>
      <c r="B14" s="4" t="s">
        <v>539</v>
      </c>
      <c r="C14" s="10">
        <v>1300</v>
      </c>
      <c r="D14" s="10">
        <v>866</v>
      </c>
      <c r="E14" s="8">
        <f t="shared" si="0"/>
        <v>1061.037228376083</v>
      </c>
      <c r="F14" s="1" t="s">
        <v>583</v>
      </c>
      <c r="G14" s="25" t="s">
        <v>1686</v>
      </c>
      <c r="H14" s="14">
        <v>1061</v>
      </c>
      <c r="I14" s="24">
        <v>42232.402777777781</v>
      </c>
    </row>
    <row r="15" spans="1:9" x14ac:dyDescent="0.2">
      <c r="A15" s="4" t="s">
        <v>2189</v>
      </c>
      <c r="B15" s="4" t="s">
        <v>572</v>
      </c>
      <c r="C15" s="10">
        <v>921</v>
      </c>
      <c r="D15" s="10">
        <v>1046</v>
      </c>
      <c r="E15" s="8">
        <f t="shared" si="0"/>
        <v>981.51209875375446</v>
      </c>
      <c r="F15" s="1" t="s">
        <v>583</v>
      </c>
      <c r="G15" s="25" t="s">
        <v>1750</v>
      </c>
      <c r="H15" s="14">
        <v>982</v>
      </c>
      <c r="I15" s="24">
        <v>42232.399305555555</v>
      </c>
    </row>
    <row r="16" spans="1:9" x14ac:dyDescent="0.2">
      <c r="A16" s="4"/>
      <c r="B16" s="4" t="s">
        <v>574</v>
      </c>
      <c r="C16" s="10"/>
      <c r="D16" s="10"/>
      <c r="E16" s="8" t="e">
        <f t="shared" si="0"/>
        <v>#NUM!</v>
      </c>
      <c r="F16" s="1" t="s">
        <v>583</v>
      </c>
      <c r="G16" s="25"/>
      <c r="H16" s="14"/>
      <c r="I16" s="24"/>
    </row>
    <row r="17" spans="1:9" x14ac:dyDescent="0.2">
      <c r="A17" s="4"/>
      <c r="B17" s="4" t="s">
        <v>588</v>
      </c>
      <c r="C17" s="10"/>
      <c r="D17" s="10"/>
      <c r="E17" s="8" t="e">
        <f t="shared" si="0"/>
        <v>#NUM!</v>
      </c>
      <c r="F17" s="1" t="s">
        <v>583</v>
      </c>
      <c r="G17" s="25"/>
      <c r="H17" s="14"/>
      <c r="I17" s="24"/>
    </row>
    <row r="18" spans="1:9" x14ac:dyDescent="0.2">
      <c r="A18" s="4"/>
      <c r="B18" s="4" t="s">
        <v>589</v>
      </c>
      <c r="C18" s="10"/>
      <c r="D18" s="10"/>
      <c r="E18" s="8" t="e">
        <f t="shared" si="0"/>
        <v>#NUM!</v>
      </c>
      <c r="F18" s="1" t="s">
        <v>583</v>
      </c>
      <c r="G18" s="25"/>
      <c r="H18" s="14"/>
      <c r="I18" s="24"/>
    </row>
    <row r="19" spans="1:9" x14ac:dyDescent="0.2">
      <c r="A19" s="4"/>
      <c r="B19" s="4" t="s">
        <v>590</v>
      </c>
      <c r="C19" s="10"/>
      <c r="D19" s="10"/>
      <c r="E19" s="8" t="e">
        <f t="shared" si="0"/>
        <v>#NUM!</v>
      </c>
      <c r="F19" s="1" t="s">
        <v>583</v>
      </c>
      <c r="G19" s="25"/>
      <c r="H19" s="14"/>
      <c r="I19" s="24"/>
    </row>
    <row r="20" spans="1:9" x14ac:dyDescent="0.2">
      <c r="A20" s="4"/>
      <c r="B20" s="4" t="s">
        <v>591</v>
      </c>
      <c r="C20" s="10"/>
      <c r="D20" s="10"/>
      <c r="E20" s="8" t="e">
        <f t="shared" si="0"/>
        <v>#NUM!</v>
      </c>
      <c r="F20" s="1" t="s">
        <v>583</v>
      </c>
      <c r="G20" s="25"/>
      <c r="H20" s="14"/>
      <c r="I20" s="24"/>
    </row>
    <row r="21" spans="1:9" x14ac:dyDescent="0.2">
      <c r="A21" s="4"/>
      <c r="B21" s="4" t="s">
        <v>575</v>
      </c>
      <c r="C21" s="10"/>
      <c r="D21" s="10"/>
      <c r="E21" s="8" t="e">
        <f t="shared" si="0"/>
        <v>#NUM!</v>
      </c>
      <c r="F21" s="1" t="s">
        <v>583</v>
      </c>
      <c r="G21" s="25"/>
      <c r="H21" s="14"/>
      <c r="I21" s="24"/>
    </row>
    <row r="22" spans="1:9" x14ac:dyDescent="0.2">
      <c r="A22" s="4"/>
      <c r="B22" s="4" t="s">
        <v>576</v>
      </c>
      <c r="C22" s="10"/>
      <c r="D22" s="10"/>
      <c r="E22" s="8" t="e">
        <f t="shared" si="0"/>
        <v>#NUM!</v>
      </c>
      <c r="F22" s="1" t="s">
        <v>583</v>
      </c>
      <c r="G22" s="25"/>
      <c r="H22" s="14"/>
      <c r="I22" s="24"/>
    </row>
    <row r="23" spans="1:9" x14ac:dyDescent="0.2">
      <c r="A23" s="4"/>
      <c r="B23" s="4" t="s">
        <v>577</v>
      </c>
      <c r="C23" s="10"/>
      <c r="D23" s="10"/>
      <c r="E23" s="8" t="e">
        <f t="shared" si="0"/>
        <v>#NUM!</v>
      </c>
      <c r="F23" s="1" t="s">
        <v>583</v>
      </c>
      <c r="G23" s="25"/>
      <c r="H23" s="14"/>
      <c r="I23" s="24"/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10" priority="1" stopIfTrue="1" operator="between">
      <formula>235</formula>
      <formula>1000</formula>
    </cfRule>
    <cfRule type="cellIs" dxfId="109" priority="2" stopIfTrue="1" operator="greaterThan">
      <formula>999</formula>
    </cfRule>
    <cfRule type="cellIs" dxfId="108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I36"/>
  <sheetViews>
    <sheetView topLeftCell="B1" workbookViewId="0">
      <selection activeCell="G28" sqref="G28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1544</v>
      </c>
      <c r="B2" s="4" t="s">
        <v>540</v>
      </c>
      <c r="C2" s="10">
        <v>10</v>
      </c>
      <c r="D2" s="10">
        <v>22</v>
      </c>
      <c r="E2" s="8">
        <f>GEOMEAN(C2:D2)</f>
        <v>14.832396974191326</v>
      </c>
      <c r="F2" s="1" t="s">
        <v>583</v>
      </c>
      <c r="G2" s="25" t="s">
        <v>2078</v>
      </c>
      <c r="H2" s="14">
        <v>15</v>
      </c>
      <c r="I2" s="24">
        <v>42233.324999999997</v>
      </c>
    </row>
    <row r="3" spans="1:9" x14ac:dyDescent="0.2">
      <c r="A3" s="4" t="s">
        <v>1545</v>
      </c>
      <c r="B3" s="4" t="s">
        <v>541</v>
      </c>
      <c r="C3" s="10">
        <v>53</v>
      </c>
      <c r="D3" s="10">
        <v>54</v>
      </c>
      <c r="E3" s="8">
        <f t="shared" ref="E3:E23" si="0">GEOMEAN(C3:D3)</f>
        <v>53.497663500381023</v>
      </c>
      <c r="F3" s="1" t="s">
        <v>583</v>
      </c>
      <c r="G3" s="25" t="s">
        <v>1565</v>
      </c>
      <c r="H3" s="14">
        <v>53</v>
      </c>
      <c r="I3" s="24">
        <v>42233.338194444441</v>
      </c>
    </row>
    <row r="4" spans="1:9" x14ac:dyDescent="0.2">
      <c r="A4" s="4" t="s">
        <v>1546</v>
      </c>
      <c r="B4" s="4" t="s">
        <v>542</v>
      </c>
      <c r="C4" s="10">
        <v>214</v>
      </c>
      <c r="D4" s="10">
        <v>11</v>
      </c>
      <c r="E4" s="8">
        <f t="shared" si="0"/>
        <v>48.518037882832814</v>
      </c>
      <c r="F4" s="1" t="s">
        <v>583</v>
      </c>
      <c r="G4" s="25" t="s">
        <v>1612</v>
      </c>
      <c r="H4" s="14">
        <v>49</v>
      </c>
      <c r="I4" s="24">
        <v>42233.354166666664</v>
      </c>
    </row>
    <row r="5" spans="1:9" x14ac:dyDescent="0.2">
      <c r="A5" s="4" t="s">
        <v>1547</v>
      </c>
      <c r="B5" s="4" t="s">
        <v>543</v>
      </c>
      <c r="C5" s="10">
        <v>214</v>
      </c>
      <c r="D5" s="10">
        <v>11</v>
      </c>
      <c r="E5" s="8">
        <f t="shared" si="0"/>
        <v>48.518037882832814</v>
      </c>
      <c r="F5" s="1" t="s">
        <v>583</v>
      </c>
      <c r="G5" s="25" t="s">
        <v>2001</v>
      </c>
      <c r="H5" s="14">
        <v>49</v>
      </c>
      <c r="I5" s="24">
        <v>42233.301388888889</v>
      </c>
    </row>
    <row r="6" spans="1:9" x14ac:dyDescent="0.2">
      <c r="A6" s="4" t="s">
        <v>1548</v>
      </c>
      <c r="B6" s="4" t="s">
        <v>544</v>
      </c>
      <c r="C6" s="10">
        <v>28</v>
      </c>
      <c r="D6" s="10">
        <v>9</v>
      </c>
      <c r="E6" s="8">
        <f t="shared" si="0"/>
        <v>15.874507866387543</v>
      </c>
      <c r="F6" s="1" t="s">
        <v>583</v>
      </c>
      <c r="G6" s="25" t="s">
        <v>372</v>
      </c>
      <c r="H6" s="14">
        <v>16</v>
      </c>
      <c r="I6" s="24">
        <v>42233.413888888892</v>
      </c>
    </row>
    <row r="7" spans="1:9" x14ac:dyDescent="0.2">
      <c r="A7" s="4" t="s">
        <v>1549</v>
      </c>
      <c r="B7" s="4" t="s">
        <v>586</v>
      </c>
      <c r="C7" s="10">
        <v>9</v>
      </c>
      <c r="D7" s="10">
        <v>9</v>
      </c>
      <c r="E7" s="8">
        <f t="shared" si="0"/>
        <v>9</v>
      </c>
      <c r="F7" s="1" t="s">
        <v>583</v>
      </c>
      <c r="G7" s="25" t="s">
        <v>124</v>
      </c>
      <c r="H7" s="14">
        <v>9</v>
      </c>
      <c r="I7" s="24">
        <v>42233.277083333334</v>
      </c>
    </row>
    <row r="8" spans="1:9" x14ac:dyDescent="0.2">
      <c r="A8" s="4" t="s">
        <v>1550</v>
      </c>
      <c r="B8" s="4" t="s">
        <v>568</v>
      </c>
      <c r="C8" s="10">
        <v>1986</v>
      </c>
      <c r="D8" s="10">
        <v>727</v>
      </c>
      <c r="E8" s="8">
        <f t="shared" si="0"/>
        <v>1201.5914447098896</v>
      </c>
      <c r="F8" s="1" t="s">
        <v>583</v>
      </c>
      <c r="G8" s="25" t="s">
        <v>1196</v>
      </c>
      <c r="H8" s="14">
        <v>1202</v>
      </c>
      <c r="I8" s="24">
        <v>42233.316666666666</v>
      </c>
    </row>
    <row r="9" spans="1:9" x14ac:dyDescent="0.2">
      <c r="A9" s="4" t="s">
        <v>1551</v>
      </c>
      <c r="B9" s="4" t="s">
        <v>569</v>
      </c>
      <c r="C9" s="10">
        <v>8</v>
      </c>
      <c r="D9" s="10">
        <v>15</v>
      </c>
      <c r="E9" s="8">
        <f t="shared" si="0"/>
        <v>10.954451150103322</v>
      </c>
      <c r="F9" s="1" t="s">
        <v>583</v>
      </c>
      <c r="G9" s="25" t="s">
        <v>2009</v>
      </c>
      <c r="H9" s="14">
        <v>11</v>
      </c>
      <c r="I9" s="24">
        <v>42233.330555555556</v>
      </c>
    </row>
    <row r="10" spans="1:9" x14ac:dyDescent="0.2">
      <c r="A10" s="4" t="s">
        <v>1552</v>
      </c>
      <c r="B10" s="13" t="s">
        <v>570</v>
      </c>
      <c r="C10" s="10">
        <v>236</v>
      </c>
      <c r="D10" s="10">
        <v>291</v>
      </c>
      <c r="E10" s="8">
        <f t="shared" si="0"/>
        <v>262.06106158679887</v>
      </c>
      <c r="F10" s="1" t="s">
        <v>583</v>
      </c>
      <c r="G10" s="25" t="s">
        <v>1875</v>
      </c>
      <c r="H10" s="14">
        <v>262</v>
      </c>
      <c r="I10" s="24">
        <v>42233.348611111112</v>
      </c>
    </row>
    <row r="11" spans="1:9" x14ac:dyDescent="0.2">
      <c r="A11" s="4" t="s">
        <v>1553</v>
      </c>
      <c r="B11" s="22" t="s">
        <v>587</v>
      </c>
      <c r="C11" s="10">
        <v>10</v>
      </c>
      <c r="D11" s="10">
        <v>10</v>
      </c>
      <c r="E11" s="8">
        <f t="shared" si="0"/>
        <v>10</v>
      </c>
      <c r="F11" s="1" t="s">
        <v>583</v>
      </c>
      <c r="G11" s="25" t="s">
        <v>2012</v>
      </c>
      <c r="H11" s="14">
        <v>10</v>
      </c>
      <c r="I11" s="24">
        <v>42233.363888888889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1554</v>
      </c>
      <c r="B13" s="4" t="s">
        <v>571</v>
      </c>
      <c r="C13" s="10">
        <v>124</v>
      </c>
      <c r="D13" s="10">
        <v>21</v>
      </c>
      <c r="E13" s="8">
        <f t="shared" si="0"/>
        <v>51.029403288692293</v>
      </c>
      <c r="F13" s="1" t="s">
        <v>583</v>
      </c>
      <c r="G13" s="25" t="s">
        <v>2178</v>
      </c>
      <c r="H13" s="14">
        <v>51</v>
      </c>
      <c r="I13" s="24">
        <v>42233.375</v>
      </c>
    </row>
    <row r="14" spans="1:9" x14ac:dyDescent="0.2">
      <c r="A14" s="4" t="s">
        <v>1555</v>
      </c>
      <c r="B14" s="4" t="s">
        <v>539</v>
      </c>
      <c r="C14" s="10">
        <v>27</v>
      </c>
      <c r="D14" s="10">
        <v>649</v>
      </c>
      <c r="E14" s="8">
        <f t="shared" si="0"/>
        <v>132.37446883746125</v>
      </c>
      <c r="F14" s="1" t="s">
        <v>583</v>
      </c>
      <c r="G14" s="25" t="s">
        <v>1566</v>
      </c>
      <c r="H14" s="14">
        <v>132</v>
      </c>
      <c r="I14" s="24">
        <v>42233.390277777777</v>
      </c>
    </row>
    <row r="15" spans="1:9" x14ac:dyDescent="0.2">
      <c r="A15" s="4" t="s">
        <v>1556</v>
      </c>
      <c r="B15" s="4" t="s">
        <v>572</v>
      </c>
      <c r="C15" s="10">
        <v>75</v>
      </c>
      <c r="D15" s="10">
        <v>49</v>
      </c>
      <c r="E15" s="8">
        <f t="shared" si="0"/>
        <v>60.621778264910702</v>
      </c>
      <c r="F15" s="1" t="s">
        <v>583</v>
      </c>
      <c r="G15" s="25" t="s">
        <v>1279</v>
      </c>
      <c r="H15" s="14">
        <v>61</v>
      </c>
      <c r="I15" s="24">
        <v>42233.398611111108</v>
      </c>
    </row>
    <row r="16" spans="1:9" x14ac:dyDescent="0.2">
      <c r="A16" s="4" t="s">
        <v>1557</v>
      </c>
      <c r="B16" s="4" t="s">
        <v>574</v>
      </c>
      <c r="C16" s="10">
        <v>88</v>
      </c>
      <c r="D16" s="10">
        <v>83</v>
      </c>
      <c r="E16" s="8">
        <f t="shared" si="0"/>
        <v>85.463442476885987</v>
      </c>
      <c r="F16" s="1" t="s">
        <v>583</v>
      </c>
      <c r="G16" s="25" t="s">
        <v>1720</v>
      </c>
      <c r="H16" s="14">
        <v>85</v>
      </c>
      <c r="I16" s="24">
        <v>42233.364583333336</v>
      </c>
    </row>
    <row r="17" spans="1:9" x14ac:dyDescent="0.2">
      <c r="A17" s="4" t="s">
        <v>1558</v>
      </c>
      <c r="B17" s="4" t="s">
        <v>588</v>
      </c>
      <c r="C17" s="10">
        <v>49</v>
      </c>
      <c r="D17" s="10">
        <v>31</v>
      </c>
      <c r="E17" s="8">
        <f t="shared" si="0"/>
        <v>38.974350539810153</v>
      </c>
      <c r="F17" s="1" t="s">
        <v>583</v>
      </c>
      <c r="G17" s="25" t="s">
        <v>39</v>
      </c>
      <c r="H17" s="14">
        <v>39</v>
      </c>
      <c r="I17" s="24">
        <v>42233.375</v>
      </c>
    </row>
    <row r="18" spans="1:9" x14ac:dyDescent="0.2">
      <c r="A18" s="4" t="s">
        <v>1559</v>
      </c>
      <c r="B18" s="4" t="s">
        <v>589</v>
      </c>
      <c r="C18" s="10">
        <v>10</v>
      </c>
      <c r="D18" s="10">
        <v>8</v>
      </c>
      <c r="E18" s="8">
        <f t="shared" si="0"/>
        <v>8.9442719099991592</v>
      </c>
      <c r="F18" s="1" t="s">
        <v>583</v>
      </c>
      <c r="G18" s="25" t="s">
        <v>1618</v>
      </c>
      <c r="H18" s="14">
        <v>9</v>
      </c>
      <c r="I18" s="24">
        <v>42233.388888888891</v>
      </c>
    </row>
    <row r="19" spans="1:9" x14ac:dyDescent="0.2">
      <c r="A19" s="4" t="s">
        <v>1560</v>
      </c>
      <c r="B19" s="4" t="s">
        <v>590</v>
      </c>
      <c r="C19" s="10">
        <v>5</v>
      </c>
      <c r="D19" s="10">
        <v>5</v>
      </c>
      <c r="E19" s="8">
        <f t="shared" si="0"/>
        <v>5</v>
      </c>
      <c r="F19" s="1" t="s">
        <v>583</v>
      </c>
      <c r="G19" s="25" t="s">
        <v>1617</v>
      </c>
      <c r="H19" s="14">
        <v>5</v>
      </c>
      <c r="I19" s="24">
        <v>42233.392361111109</v>
      </c>
    </row>
    <row r="20" spans="1:9" x14ac:dyDescent="0.2">
      <c r="A20" s="4" t="s">
        <v>1561</v>
      </c>
      <c r="B20" s="4" t="s">
        <v>591</v>
      </c>
      <c r="C20" s="10">
        <v>6</v>
      </c>
      <c r="D20" s="10">
        <v>8</v>
      </c>
      <c r="E20" s="8">
        <f t="shared" si="0"/>
        <v>6.9282032302755097</v>
      </c>
      <c r="F20" s="1" t="s">
        <v>583</v>
      </c>
      <c r="G20" s="25" t="s">
        <v>1750</v>
      </c>
      <c r="H20" s="14">
        <v>7</v>
      </c>
      <c r="I20" s="24">
        <v>42233.399305555555</v>
      </c>
    </row>
    <row r="21" spans="1:9" x14ac:dyDescent="0.2">
      <c r="A21" s="4" t="s">
        <v>1562</v>
      </c>
      <c r="B21" s="4" t="s">
        <v>575</v>
      </c>
      <c r="C21" s="10">
        <v>10</v>
      </c>
      <c r="D21" s="10">
        <v>7</v>
      </c>
      <c r="E21" s="8">
        <f t="shared" si="0"/>
        <v>8.3666002653407556</v>
      </c>
      <c r="F21" s="1" t="s">
        <v>583</v>
      </c>
      <c r="G21" s="25" t="s">
        <v>1687</v>
      </c>
      <c r="H21" s="14">
        <v>8</v>
      </c>
      <c r="I21" s="24">
        <v>42233.409722222219</v>
      </c>
    </row>
    <row r="22" spans="1:9" x14ac:dyDescent="0.2">
      <c r="A22" s="4" t="s">
        <v>1563</v>
      </c>
      <c r="B22" s="4" t="s">
        <v>576</v>
      </c>
      <c r="C22" s="10">
        <v>19</v>
      </c>
      <c r="D22" s="10">
        <v>35</v>
      </c>
      <c r="E22" s="8">
        <f t="shared" si="0"/>
        <v>25.787593916455254</v>
      </c>
      <c r="F22" s="1" t="s">
        <v>583</v>
      </c>
      <c r="G22" s="25" t="s">
        <v>628</v>
      </c>
      <c r="H22" s="14">
        <v>26</v>
      </c>
      <c r="I22" s="24">
        <v>42233.40625</v>
      </c>
    </row>
    <row r="23" spans="1:9" x14ac:dyDescent="0.2">
      <c r="A23" s="4" t="s">
        <v>1564</v>
      </c>
      <c r="B23" s="4" t="s">
        <v>577</v>
      </c>
      <c r="C23" s="10">
        <v>12</v>
      </c>
      <c r="D23" s="10">
        <v>5</v>
      </c>
      <c r="E23" s="8">
        <f t="shared" si="0"/>
        <v>7.745966692414834</v>
      </c>
      <c r="F23" s="1" t="s">
        <v>583</v>
      </c>
      <c r="G23" s="25" t="s">
        <v>1686</v>
      </c>
      <c r="H23" s="14">
        <v>8</v>
      </c>
      <c r="I23" s="24">
        <v>42233.402777777781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07" priority="1" stopIfTrue="1" operator="between">
      <formula>235</formula>
      <formula>1000</formula>
    </cfRule>
    <cfRule type="cellIs" dxfId="106" priority="2" stopIfTrue="1" operator="greaterThan">
      <formula>999</formula>
    </cfRule>
    <cfRule type="cellIs" dxfId="105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I36"/>
  <sheetViews>
    <sheetView topLeftCell="B1" workbookViewId="0">
      <selection activeCell="F29" sqref="F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830</v>
      </c>
      <c r="B2" s="4" t="s">
        <v>540</v>
      </c>
      <c r="C2" s="10">
        <v>58</v>
      </c>
      <c r="D2" s="10">
        <v>23</v>
      </c>
      <c r="E2" s="8">
        <f>GEOMEAN(C2:D2)</f>
        <v>36.523964735499348</v>
      </c>
      <c r="F2" s="1" t="s">
        <v>583</v>
      </c>
      <c r="G2" s="25" t="s">
        <v>41</v>
      </c>
      <c r="H2" s="14">
        <v>37</v>
      </c>
      <c r="I2" s="24">
        <v>42234.309027777781</v>
      </c>
    </row>
    <row r="3" spans="1:9" x14ac:dyDescent="0.2">
      <c r="A3" s="4" t="s">
        <v>831</v>
      </c>
      <c r="B3" s="4" t="s">
        <v>541</v>
      </c>
      <c r="C3" s="10">
        <v>29</v>
      </c>
      <c r="D3" s="10">
        <v>19</v>
      </c>
      <c r="E3" s="8">
        <f t="shared" ref="E3:E23" si="0">GEOMEAN(C3:D3)</f>
        <v>23.473389188611005</v>
      </c>
      <c r="F3" s="1" t="s">
        <v>583</v>
      </c>
      <c r="G3" s="25" t="s">
        <v>42</v>
      </c>
      <c r="H3" s="14">
        <v>23</v>
      </c>
      <c r="I3" s="24">
        <v>42234.291666666664</v>
      </c>
    </row>
    <row r="4" spans="1:9" x14ac:dyDescent="0.2">
      <c r="A4" s="4" t="s">
        <v>832</v>
      </c>
      <c r="B4" s="4" t="s">
        <v>542</v>
      </c>
      <c r="C4" s="10">
        <v>15</v>
      </c>
      <c r="D4" s="10">
        <v>15</v>
      </c>
      <c r="E4" s="8">
        <f t="shared" si="0"/>
        <v>15</v>
      </c>
      <c r="F4" s="1" t="s">
        <v>583</v>
      </c>
      <c r="G4" s="25" t="s">
        <v>370</v>
      </c>
      <c r="H4" s="14">
        <v>15</v>
      </c>
      <c r="I4" s="24">
        <v>42234.32708333333</v>
      </c>
    </row>
    <row r="5" spans="1:9" x14ac:dyDescent="0.2">
      <c r="A5" s="4" t="s">
        <v>833</v>
      </c>
      <c r="B5" s="4" t="s">
        <v>543</v>
      </c>
      <c r="C5" s="10">
        <v>548</v>
      </c>
      <c r="D5" s="10">
        <v>67</v>
      </c>
      <c r="E5" s="8">
        <f t="shared" si="0"/>
        <v>191.61419571628821</v>
      </c>
      <c r="F5" s="1" t="s">
        <v>583</v>
      </c>
      <c r="G5" s="25" t="s">
        <v>851</v>
      </c>
      <c r="H5" s="14">
        <v>192</v>
      </c>
      <c r="I5" s="24">
        <v>42234.400000000001</v>
      </c>
    </row>
    <row r="6" spans="1:9" x14ac:dyDescent="0.2">
      <c r="A6" s="4" t="s">
        <v>834</v>
      </c>
      <c r="B6" s="4" t="s">
        <v>544</v>
      </c>
      <c r="C6" s="10">
        <v>25</v>
      </c>
      <c r="D6" s="10">
        <v>28</v>
      </c>
      <c r="E6" s="8">
        <f t="shared" si="0"/>
        <v>26.457513110645909</v>
      </c>
      <c r="F6" s="1" t="s">
        <v>583</v>
      </c>
      <c r="G6" s="25" t="s">
        <v>372</v>
      </c>
      <c r="H6" s="14">
        <v>26</v>
      </c>
      <c r="I6" s="24">
        <v>42234.413888888892</v>
      </c>
    </row>
    <row r="7" spans="1:9" x14ac:dyDescent="0.2">
      <c r="A7" s="4" t="s">
        <v>835</v>
      </c>
      <c r="B7" s="4" t="s">
        <v>586</v>
      </c>
      <c r="C7" s="10">
        <v>4</v>
      </c>
      <c r="D7" s="10">
        <v>3</v>
      </c>
      <c r="E7" s="8">
        <f t="shared" si="0"/>
        <v>3.4641016151377548</v>
      </c>
      <c r="F7" s="1" t="s">
        <v>583</v>
      </c>
      <c r="G7" s="25" t="s">
        <v>852</v>
      </c>
      <c r="H7" s="14">
        <v>3</v>
      </c>
      <c r="I7" s="24">
        <v>42234.427777777775</v>
      </c>
    </row>
    <row r="8" spans="1:9" x14ac:dyDescent="0.2">
      <c r="A8" s="4" t="s">
        <v>836</v>
      </c>
      <c r="B8" s="4" t="s">
        <v>573</v>
      </c>
      <c r="C8" s="10">
        <v>8</v>
      </c>
      <c r="D8" s="10">
        <v>60</v>
      </c>
      <c r="E8" s="8">
        <f t="shared" si="0"/>
        <v>21.908902300206645</v>
      </c>
      <c r="F8" s="1" t="s">
        <v>583</v>
      </c>
      <c r="G8" s="25" t="s">
        <v>58</v>
      </c>
      <c r="H8" s="14">
        <v>22</v>
      </c>
      <c r="I8" s="24">
        <v>42234.37222222222</v>
      </c>
    </row>
    <row r="9" spans="1:9" x14ac:dyDescent="0.2">
      <c r="A9" s="4" t="s">
        <v>837</v>
      </c>
      <c r="B9" s="4" t="s">
        <v>569</v>
      </c>
      <c r="C9" s="10">
        <v>8</v>
      </c>
      <c r="D9" s="10">
        <v>6</v>
      </c>
      <c r="E9" s="8">
        <f t="shared" si="0"/>
        <v>6.9282032302755097</v>
      </c>
      <c r="F9" s="1" t="s">
        <v>583</v>
      </c>
      <c r="G9" s="25" t="s">
        <v>1958</v>
      </c>
      <c r="H9" s="14">
        <v>7</v>
      </c>
      <c r="I9" s="24">
        <v>42234.383333333331</v>
      </c>
    </row>
    <row r="10" spans="1:9" x14ac:dyDescent="0.2">
      <c r="A10" s="4" t="s">
        <v>838</v>
      </c>
      <c r="B10" s="13" t="s">
        <v>570</v>
      </c>
      <c r="C10" s="10">
        <v>108</v>
      </c>
      <c r="D10" s="10">
        <v>55</v>
      </c>
      <c r="E10" s="8">
        <f t="shared" si="0"/>
        <v>77.071395471990769</v>
      </c>
      <c r="F10" s="1" t="s">
        <v>583</v>
      </c>
      <c r="G10" s="25" t="s">
        <v>928</v>
      </c>
      <c r="H10" s="14">
        <v>77</v>
      </c>
      <c r="I10" s="24">
        <v>42234.401388888888</v>
      </c>
    </row>
    <row r="11" spans="1:9" x14ac:dyDescent="0.2">
      <c r="A11" s="4" t="s">
        <v>839</v>
      </c>
      <c r="B11" s="22" t="s">
        <v>587</v>
      </c>
      <c r="C11" s="10">
        <v>23</v>
      </c>
      <c r="D11" s="10">
        <v>29</v>
      </c>
      <c r="E11" s="8">
        <f t="shared" si="0"/>
        <v>25.826343140289914</v>
      </c>
      <c r="F11" s="1" t="s">
        <v>583</v>
      </c>
      <c r="G11" s="25" t="s">
        <v>2229</v>
      </c>
      <c r="H11" s="14">
        <v>26</v>
      </c>
      <c r="I11" s="24">
        <v>42234.415277777778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840</v>
      </c>
      <c r="B13" s="4" t="s">
        <v>571</v>
      </c>
      <c r="C13" s="10">
        <v>13</v>
      </c>
      <c r="D13" s="10">
        <v>58</v>
      </c>
      <c r="E13" s="8">
        <f t="shared" si="0"/>
        <v>27.45906043549196</v>
      </c>
      <c r="F13" s="1" t="s">
        <v>583</v>
      </c>
      <c r="G13" s="25" t="s">
        <v>1536</v>
      </c>
      <c r="H13" s="14">
        <v>27</v>
      </c>
      <c r="I13" s="24">
        <v>42234.425000000003</v>
      </c>
    </row>
    <row r="14" spans="1:9" x14ac:dyDescent="0.2">
      <c r="A14" s="4" t="s">
        <v>841</v>
      </c>
      <c r="B14" s="4" t="s">
        <v>539</v>
      </c>
      <c r="C14" s="10">
        <v>32</v>
      </c>
      <c r="D14" s="10">
        <v>31</v>
      </c>
      <c r="E14" s="8">
        <f t="shared" si="0"/>
        <v>31.496031496047245</v>
      </c>
      <c r="F14" s="1" t="s">
        <v>583</v>
      </c>
      <c r="G14" s="25" t="s">
        <v>617</v>
      </c>
      <c r="H14" s="14">
        <v>31</v>
      </c>
      <c r="I14" s="24">
        <v>42234.326388888891</v>
      </c>
    </row>
    <row r="15" spans="1:9" x14ac:dyDescent="0.2">
      <c r="A15" s="4" t="s">
        <v>842</v>
      </c>
      <c r="B15" s="4" t="s">
        <v>572</v>
      </c>
      <c r="C15" s="10">
        <v>770</v>
      </c>
      <c r="D15" s="10">
        <v>1733</v>
      </c>
      <c r="E15" s="8">
        <f t="shared" si="0"/>
        <v>1155.1666546433896</v>
      </c>
      <c r="F15" s="1" t="s">
        <v>583</v>
      </c>
      <c r="G15" s="25" t="s">
        <v>1448</v>
      </c>
      <c r="H15" s="14">
        <v>1155</v>
      </c>
      <c r="I15" s="24">
        <v>42234.311111111114</v>
      </c>
    </row>
    <row r="16" spans="1:9" x14ac:dyDescent="0.2">
      <c r="A16" s="4" t="s">
        <v>843</v>
      </c>
      <c r="B16" s="4" t="s">
        <v>574</v>
      </c>
      <c r="C16" s="10">
        <v>11</v>
      </c>
      <c r="D16" s="10">
        <v>20</v>
      </c>
      <c r="E16" s="8">
        <f t="shared" si="0"/>
        <v>14.832396974191326</v>
      </c>
      <c r="F16" s="1" t="s">
        <v>583</v>
      </c>
      <c r="G16" s="25" t="s">
        <v>1720</v>
      </c>
      <c r="H16" s="14">
        <v>15</v>
      </c>
      <c r="I16" s="24">
        <v>42234.364583333336</v>
      </c>
    </row>
    <row r="17" spans="1:9" x14ac:dyDescent="0.2">
      <c r="A17" s="4" t="s">
        <v>844</v>
      </c>
      <c r="B17" s="4" t="s">
        <v>588</v>
      </c>
      <c r="C17" s="10">
        <v>260</v>
      </c>
      <c r="D17" s="10">
        <v>411</v>
      </c>
      <c r="E17" s="8">
        <f t="shared" si="0"/>
        <v>326.89447838713949</v>
      </c>
      <c r="F17" s="1" t="s">
        <v>583</v>
      </c>
      <c r="G17" s="25" t="s">
        <v>1614</v>
      </c>
      <c r="H17" s="14">
        <v>327</v>
      </c>
      <c r="I17" s="24">
        <v>42234.378472222219</v>
      </c>
    </row>
    <row r="18" spans="1:9" x14ac:dyDescent="0.2">
      <c r="A18" s="4" t="s">
        <v>845</v>
      </c>
      <c r="B18" s="4" t="s">
        <v>589</v>
      </c>
      <c r="C18" s="10">
        <v>9</v>
      </c>
      <c r="D18" s="10">
        <v>10</v>
      </c>
      <c r="E18" s="8">
        <f t="shared" si="0"/>
        <v>9.4868329805051381</v>
      </c>
      <c r="F18" s="1" t="s">
        <v>583</v>
      </c>
      <c r="G18" s="25" t="s">
        <v>1618</v>
      </c>
      <c r="H18" s="14">
        <v>9</v>
      </c>
      <c r="I18" s="24">
        <v>42234.388888888891</v>
      </c>
    </row>
    <row r="19" spans="1:9" x14ac:dyDescent="0.2">
      <c r="A19" s="4" t="s">
        <v>846</v>
      </c>
      <c r="B19" s="4" t="s">
        <v>590</v>
      </c>
      <c r="C19" s="10">
        <v>37</v>
      </c>
      <c r="D19" s="10">
        <v>127</v>
      </c>
      <c r="E19" s="8">
        <f t="shared" si="0"/>
        <v>68.549252366455462</v>
      </c>
      <c r="F19" s="1" t="s">
        <v>583</v>
      </c>
      <c r="G19" s="25" t="s">
        <v>626</v>
      </c>
      <c r="H19" s="14">
        <v>69</v>
      </c>
      <c r="I19" s="24">
        <v>42234.395833333336</v>
      </c>
    </row>
    <row r="20" spans="1:9" x14ac:dyDescent="0.2">
      <c r="A20" s="4" t="s">
        <v>847</v>
      </c>
      <c r="B20" s="4" t="s">
        <v>591</v>
      </c>
      <c r="C20" s="10">
        <v>9</v>
      </c>
      <c r="D20" s="10">
        <v>3</v>
      </c>
      <c r="E20" s="8">
        <f t="shared" si="0"/>
        <v>5.196152422706632</v>
      </c>
      <c r="F20" s="1" t="s">
        <v>583</v>
      </c>
      <c r="G20" s="25" t="s">
        <v>1750</v>
      </c>
      <c r="H20" s="14">
        <v>5</v>
      </c>
      <c r="I20" s="24">
        <v>42234.399305555555</v>
      </c>
    </row>
    <row r="21" spans="1:9" x14ac:dyDescent="0.2">
      <c r="A21" s="4" t="s">
        <v>848</v>
      </c>
      <c r="B21" s="4" t="s">
        <v>575</v>
      </c>
      <c r="C21" s="10">
        <v>12</v>
      </c>
      <c r="D21" s="10">
        <v>3</v>
      </c>
      <c r="E21" s="8">
        <f t="shared" si="0"/>
        <v>6</v>
      </c>
      <c r="F21" s="1" t="s">
        <v>583</v>
      </c>
      <c r="G21" s="25" t="s">
        <v>1687</v>
      </c>
      <c r="H21" s="14">
        <v>6</v>
      </c>
      <c r="I21" s="24">
        <v>42234.409722222219</v>
      </c>
    </row>
    <row r="22" spans="1:9" x14ac:dyDescent="0.2">
      <c r="A22" s="4" t="s">
        <v>849</v>
      </c>
      <c r="B22" s="4" t="s">
        <v>576</v>
      </c>
      <c r="C22" s="10">
        <v>1</v>
      </c>
      <c r="D22" s="10">
        <v>3</v>
      </c>
      <c r="E22" s="8">
        <f t="shared" si="0"/>
        <v>1.7320508075688774</v>
      </c>
      <c r="F22" s="1" t="s">
        <v>583</v>
      </c>
      <c r="G22" s="25" t="s">
        <v>628</v>
      </c>
      <c r="H22" s="14">
        <v>2</v>
      </c>
      <c r="I22" s="24">
        <v>42234.40625</v>
      </c>
    </row>
    <row r="23" spans="1:9" x14ac:dyDescent="0.2">
      <c r="A23" s="4" t="s">
        <v>850</v>
      </c>
      <c r="B23" s="4" t="s">
        <v>577</v>
      </c>
      <c r="C23" s="10">
        <v>13</v>
      </c>
      <c r="D23" s="10">
        <v>9</v>
      </c>
      <c r="E23" s="8">
        <f t="shared" si="0"/>
        <v>10.816653826391969</v>
      </c>
      <c r="F23" s="1" t="s">
        <v>583</v>
      </c>
      <c r="G23" s="25" t="s">
        <v>1686</v>
      </c>
      <c r="H23" s="14">
        <v>11</v>
      </c>
      <c r="I23" s="24">
        <v>42234.402777777781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104" priority="1" stopIfTrue="1" operator="between">
      <formula>235</formula>
      <formula>1000</formula>
    </cfRule>
    <cfRule type="cellIs" dxfId="103" priority="2" stopIfTrue="1" operator="greaterThan">
      <formula>999</formula>
    </cfRule>
    <cfRule type="cellIs" dxfId="102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K36"/>
  <sheetViews>
    <sheetView topLeftCell="C1" workbookViewId="0">
      <selection activeCell="J2" sqref="J2:J23"/>
    </sheetView>
  </sheetViews>
  <sheetFormatPr defaultRowHeight="12.75" x14ac:dyDescent="0.2"/>
  <cols>
    <col min="1" max="1" width="24.85546875" customWidth="1"/>
    <col min="2" max="2" width="19.42578125" style="3" customWidth="1"/>
    <col min="3" max="7" width="18.28515625" style="3" customWidth="1"/>
    <col min="8" max="8" width="13.7109375" customWidth="1"/>
    <col min="9" max="9" width="21" customWidth="1"/>
    <col min="11" max="11" width="19.85546875" customWidth="1"/>
  </cols>
  <sheetData>
    <row r="1" spans="1:11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7" t="s">
        <v>2282</v>
      </c>
      <c r="F1" s="7" t="s">
        <v>2283</v>
      </c>
      <c r="G1" s="9" t="s">
        <v>580</v>
      </c>
      <c r="H1" s="5" t="s">
        <v>581</v>
      </c>
      <c r="I1" s="5" t="s">
        <v>582</v>
      </c>
      <c r="J1" s="23" t="s">
        <v>531</v>
      </c>
      <c r="K1" s="23" t="s">
        <v>532</v>
      </c>
    </row>
    <row r="2" spans="1:11" x14ac:dyDescent="0.2">
      <c r="A2" s="4" t="s">
        <v>2267</v>
      </c>
      <c r="B2" s="4" t="s">
        <v>540</v>
      </c>
      <c r="C2" s="10">
        <v>55</v>
      </c>
      <c r="D2" s="10">
        <v>99</v>
      </c>
      <c r="E2" s="10"/>
      <c r="F2" s="10"/>
      <c r="G2" s="8">
        <f>GEOMEAN(C2:D2)</f>
        <v>73.79024325749306</v>
      </c>
      <c r="H2" s="1" t="s">
        <v>583</v>
      </c>
      <c r="I2" s="25" t="s">
        <v>2290</v>
      </c>
      <c r="J2" s="14">
        <v>74</v>
      </c>
      <c r="K2" s="24">
        <v>42235.307638888888</v>
      </c>
    </row>
    <row r="3" spans="1:11" x14ac:dyDescent="0.2">
      <c r="A3" s="4" t="s">
        <v>2268</v>
      </c>
      <c r="B3" s="4" t="s">
        <v>541</v>
      </c>
      <c r="C3" s="10">
        <v>2</v>
      </c>
      <c r="D3" s="10">
        <v>4</v>
      </c>
      <c r="E3" s="10"/>
      <c r="F3" s="10"/>
      <c r="G3" s="8">
        <f t="shared" ref="G3:G23" si="0">GEOMEAN(C3:D3)</f>
        <v>2.8284271247461898</v>
      </c>
      <c r="H3" s="1" t="s">
        <v>583</v>
      </c>
      <c r="I3" s="25" t="s">
        <v>42</v>
      </c>
      <c r="J3" s="14">
        <v>3</v>
      </c>
      <c r="K3" s="24">
        <v>42235.291666666664</v>
      </c>
    </row>
    <row r="4" spans="1:11" x14ac:dyDescent="0.2">
      <c r="A4" s="4" t="s">
        <v>2269</v>
      </c>
      <c r="B4" s="4" t="s">
        <v>542</v>
      </c>
      <c r="C4" s="10">
        <v>6</v>
      </c>
      <c r="D4" s="10">
        <v>5</v>
      </c>
      <c r="E4" s="10"/>
      <c r="F4" s="10"/>
      <c r="G4" s="8">
        <f t="shared" si="0"/>
        <v>5.4772255750516612</v>
      </c>
      <c r="H4" s="1" t="s">
        <v>583</v>
      </c>
      <c r="I4" s="25" t="s">
        <v>370</v>
      </c>
      <c r="J4" s="14">
        <v>5</v>
      </c>
      <c r="K4" s="24">
        <v>42235.32708333333</v>
      </c>
    </row>
    <row r="5" spans="1:11" x14ac:dyDescent="0.2">
      <c r="A5" s="4" t="s">
        <v>2270</v>
      </c>
      <c r="B5" s="4" t="s">
        <v>543</v>
      </c>
      <c r="C5" s="10">
        <v>225</v>
      </c>
      <c r="D5" s="10">
        <v>2420</v>
      </c>
      <c r="E5" s="10"/>
      <c r="F5" s="10"/>
      <c r="G5" s="8">
        <f t="shared" si="0"/>
        <v>737.90243257493057</v>
      </c>
      <c r="H5" s="1" t="s">
        <v>583</v>
      </c>
      <c r="I5" s="25" t="s">
        <v>2102</v>
      </c>
      <c r="J5" s="14">
        <v>738</v>
      </c>
      <c r="K5" s="24">
        <v>42235.275000000001</v>
      </c>
    </row>
    <row r="6" spans="1:11" x14ac:dyDescent="0.2">
      <c r="A6" s="4" t="s">
        <v>2271</v>
      </c>
      <c r="B6" s="4" t="s">
        <v>544</v>
      </c>
      <c r="C6" s="10">
        <v>54</v>
      </c>
      <c r="D6" s="10">
        <v>76</v>
      </c>
      <c r="E6" s="10"/>
      <c r="F6" s="10"/>
      <c r="G6" s="8">
        <f t="shared" si="0"/>
        <v>64.06246951218786</v>
      </c>
      <c r="H6" s="1" t="s">
        <v>583</v>
      </c>
      <c r="I6" s="25" t="s">
        <v>2291</v>
      </c>
      <c r="J6" s="14">
        <v>64</v>
      </c>
      <c r="K6" s="24">
        <v>42235.42083333333</v>
      </c>
    </row>
    <row r="7" spans="1:11" x14ac:dyDescent="0.2">
      <c r="A7" s="4" t="s">
        <v>2272</v>
      </c>
      <c r="B7" s="4" t="s">
        <v>586</v>
      </c>
      <c r="C7" s="10">
        <v>2</v>
      </c>
      <c r="D7" s="10">
        <v>2</v>
      </c>
      <c r="E7" s="10"/>
      <c r="F7" s="10"/>
      <c r="G7" s="8">
        <f t="shared" si="0"/>
        <v>2</v>
      </c>
      <c r="H7" s="1" t="s">
        <v>583</v>
      </c>
      <c r="I7" s="25" t="s">
        <v>1723</v>
      </c>
      <c r="J7" s="14">
        <v>2</v>
      </c>
      <c r="K7" s="24">
        <v>42235.431250000001</v>
      </c>
    </row>
    <row r="8" spans="1:11" x14ac:dyDescent="0.2">
      <c r="A8" s="4" t="s">
        <v>2273</v>
      </c>
      <c r="B8" s="4" t="s">
        <v>568</v>
      </c>
      <c r="C8" s="10">
        <v>8</v>
      </c>
      <c r="D8" s="10">
        <v>3</v>
      </c>
      <c r="E8" s="10"/>
      <c r="F8" s="10"/>
      <c r="G8" s="8">
        <f t="shared" si="0"/>
        <v>4.8989794855663558</v>
      </c>
      <c r="H8" s="1" t="s">
        <v>583</v>
      </c>
      <c r="I8" s="25" t="s">
        <v>1566</v>
      </c>
      <c r="J8" s="14">
        <v>5</v>
      </c>
      <c r="K8" s="24">
        <v>42235.390277777777</v>
      </c>
    </row>
    <row r="9" spans="1:11" x14ac:dyDescent="0.2">
      <c r="A9" s="4" t="s">
        <v>2274</v>
      </c>
      <c r="B9" s="4" t="s">
        <v>569</v>
      </c>
      <c r="C9" s="10">
        <v>2</v>
      </c>
      <c r="D9" s="10">
        <v>9</v>
      </c>
      <c r="E9" s="10"/>
      <c r="F9" s="10"/>
      <c r="G9" s="8">
        <f t="shared" si="0"/>
        <v>4.2426406871192848</v>
      </c>
      <c r="H9" s="1" t="s">
        <v>583</v>
      </c>
      <c r="I9" s="25" t="s">
        <v>2292</v>
      </c>
      <c r="J9" s="14">
        <v>4</v>
      </c>
      <c r="K9" s="24">
        <v>42235.402777777781</v>
      </c>
    </row>
    <row r="10" spans="1:11" x14ac:dyDescent="0.2">
      <c r="A10" s="4" t="s">
        <v>2275</v>
      </c>
      <c r="B10" s="13" t="s">
        <v>570</v>
      </c>
      <c r="C10" s="10">
        <v>19</v>
      </c>
      <c r="D10" s="10">
        <v>22</v>
      </c>
      <c r="E10" s="10"/>
      <c r="F10" s="10"/>
      <c r="G10" s="8">
        <f t="shared" si="0"/>
        <v>20.445048300260872</v>
      </c>
      <c r="H10" s="1" t="s">
        <v>583</v>
      </c>
      <c r="I10" s="25" t="s">
        <v>1223</v>
      </c>
      <c r="J10" s="14">
        <v>20</v>
      </c>
      <c r="K10" s="24">
        <v>42235.42083333333</v>
      </c>
    </row>
    <row r="11" spans="1:11" x14ac:dyDescent="0.2">
      <c r="A11" s="4" t="s">
        <v>2276</v>
      </c>
      <c r="B11" s="22" t="s">
        <v>587</v>
      </c>
      <c r="C11" s="10">
        <v>17</v>
      </c>
      <c r="D11" s="10">
        <v>31</v>
      </c>
      <c r="E11" s="10"/>
      <c r="F11" s="10"/>
      <c r="G11" s="8">
        <f t="shared" si="0"/>
        <v>22.956480566497991</v>
      </c>
      <c r="H11" s="1" t="s">
        <v>583</v>
      </c>
      <c r="I11" s="25" t="s">
        <v>1445</v>
      </c>
      <c r="J11" s="14">
        <v>23</v>
      </c>
      <c r="K11" s="24">
        <v>42235.433333333334</v>
      </c>
    </row>
    <row r="12" spans="1:11" x14ac:dyDescent="0.2">
      <c r="A12" s="4"/>
      <c r="B12" s="12"/>
      <c r="C12" s="10"/>
      <c r="D12" s="10"/>
      <c r="E12" s="10"/>
      <c r="F12" s="10"/>
      <c r="G12" s="8"/>
      <c r="H12" s="1"/>
      <c r="I12" s="25"/>
      <c r="J12" s="14"/>
      <c r="K12" s="24"/>
    </row>
    <row r="13" spans="1:11" x14ac:dyDescent="0.2">
      <c r="A13" s="4" t="s">
        <v>2277</v>
      </c>
      <c r="B13" s="4" t="s">
        <v>571</v>
      </c>
      <c r="C13" s="10">
        <v>18</v>
      </c>
      <c r="D13" s="10">
        <v>15</v>
      </c>
      <c r="E13" s="10"/>
      <c r="F13" s="10"/>
      <c r="G13" s="8">
        <f t="shared" si="0"/>
        <v>16.431676725154983</v>
      </c>
      <c r="H13" s="1" t="s">
        <v>583</v>
      </c>
      <c r="I13" s="25" t="s">
        <v>1281</v>
      </c>
      <c r="J13" s="14">
        <v>19</v>
      </c>
      <c r="K13" s="24">
        <v>42235.444444444445</v>
      </c>
    </row>
    <row r="14" spans="1:11" x14ac:dyDescent="0.2">
      <c r="A14" s="4" t="s">
        <v>2278</v>
      </c>
      <c r="B14" s="4" t="s">
        <v>539</v>
      </c>
      <c r="C14" s="10">
        <v>153</v>
      </c>
      <c r="D14" s="10">
        <v>2420</v>
      </c>
      <c r="E14" s="10"/>
      <c r="F14" s="10"/>
      <c r="G14" s="8">
        <f t="shared" si="0"/>
        <v>608.48993418133057</v>
      </c>
      <c r="H14" s="1" t="s">
        <v>583</v>
      </c>
      <c r="I14" s="25" t="s">
        <v>2009</v>
      </c>
      <c r="J14" s="14">
        <v>608</v>
      </c>
      <c r="K14" s="24">
        <v>42235.330555555556</v>
      </c>
    </row>
    <row r="15" spans="1:11" x14ac:dyDescent="0.2">
      <c r="A15" s="4" t="s">
        <v>2279</v>
      </c>
      <c r="B15" s="4" t="s">
        <v>572</v>
      </c>
      <c r="C15" s="10">
        <v>127</v>
      </c>
      <c r="D15" s="10">
        <v>1300</v>
      </c>
      <c r="E15" s="10"/>
      <c r="F15" s="10"/>
      <c r="G15" s="8">
        <f t="shared" si="0"/>
        <v>406.32499307820086</v>
      </c>
      <c r="H15" s="1" t="s">
        <v>583</v>
      </c>
      <c r="I15" s="25" t="s">
        <v>1937</v>
      </c>
      <c r="J15" s="14">
        <v>406</v>
      </c>
      <c r="K15" s="24">
        <v>42235.318055555559</v>
      </c>
    </row>
    <row r="16" spans="1:11" x14ac:dyDescent="0.2">
      <c r="A16" s="4" t="s">
        <v>2280</v>
      </c>
      <c r="B16" s="4" t="s">
        <v>574</v>
      </c>
      <c r="C16" s="10">
        <v>50</v>
      </c>
      <c r="D16" s="10">
        <v>88</v>
      </c>
      <c r="E16" s="10"/>
      <c r="F16" s="10"/>
      <c r="G16" s="8">
        <f t="shared" si="0"/>
        <v>66.332495807108003</v>
      </c>
      <c r="H16" s="1" t="s">
        <v>583</v>
      </c>
      <c r="I16" s="25" t="s">
        <v>41</v>
      </c>
      <c r="J16" s="14">
        <v>66</v>
      </c>
      <c r="K16" s="24">
        <v>42235.309027777781</v>
      </c>
    </row>
    <row r="17" spans="1:11" x14ac:dyDescent="0.2">
      <c r="A17" s="4" t="s">
        <v>2281</v>
      </c>
      <c r="B17" s="4" t="s">
        <v>588</v>
      </c>
      <c r="C17" s="10">
        <v>63</v>
      </c>
      <c r="D17" s="10">
        <v>39</v>
      </c>
      <c r="E17" s="10"/>
      <c r="F17" s="10"/>
      <c r="G17" s="8">
        <f t="shared" si="0"/>
        <v>49.568134925574917</v>
      </c>
      <c r="H17" s="1" t="s">
        <v>583</v>
      </c>
      <c r="I17" s="25" t="s">
        <v>1418</v>
      </c>
      <c r="J17" s="14">
        <v>50</v>
      </c>
      <c r="K17" s="24">
        <v>42235.319444444445</v>
      </c>
    </row>
    <row r="18" spans="1:11" x14ac:dyDescent="0.2">
      <c r="A18" s="4" t="s">
        <v>2284</v>
      </c>
      <c r="B18" s="4" t="s">
        <v>589</v>
      </c>
      <c r="C18" s="10">
        <v>49</v>
      </c>
      <c r="D18" s="10">
        <v>55</v>
      </c>
      <c r="E18" s="10"/>
      <c r="F18" s="10"/>
      <c r="G18" s="8">
        <f t="shared" si="0"/>
        <v>51.913389409669641</v>
      </c>
      <c r="H18" s="1" t="s">
        <v>583</v>
      </c>
      <c r="I18" s="25" t="s">
        <v>1644</v>
      </c>
      <c r="J18" s="14">
        <v>52</v>
      </c>
      <c r="K18" s="24">
        <v>42235.326388888891</v>
      </c>
    </row>
    <row r="19" spans="1:11" x14ac:dyDescent="0.2">
      <c r="A19" s="4" t="s">
        <v>2285</v>
      </c>
      <c r="B19" s="4" t="s">
        <v>590</v>
      </c>
      <c r="C19" s="10">
        <v>22</v>
      </c>
      <c r="D19" s="10">
        <v>35</v>
      </c>
      <c r="E19" s="10"/>
      <c r="F19" s="10"/>
      <c r="G19" s="8">
        <f t="shared" si="0"/>
        <v>27.748873851023216</v>
      </c>
      <c r="H19" s="1" t="s">
        <v>583</v>
      </c>
      <c r="I19" s="25" t="s">
        <v>2293</v>
      </c>
      <c r="J19" s="14">
        <v>28</v>
      </c>
      <c r="K19" s="24">
        <v>42235.336805555555</v>
      </c>
    </row>
    <row r="20" spans="1:11" x14ac:dyDescent="0.2">
      <c r="A20" s="4" t="s">
        <v>2286</v>
      </c>
      <c r="B20" s="4" t="s">
        <v>591</v>
      </c>
      <c r="C20" s="10">
        <v>47</v>
      </c>
      <c r="D20" s="10">
        <v>9</v>
      </c>
      <c r="E20" s="10">
        <v>4</v>
      </c>
      <c r="F20" s="10">
        <v>31</v>
      </c>
      <c r="G20" s="8">
        <f>GEOMEAN(C20:F20)</f>
        <v>15.133539447462638</v>
      </c>
      <c r="H20" s="1" t="s">
        <v>583</v>
      </c>
      <c r="I20" s="25" t="s">
        <v>40</v>
      </c>
      <c r="J20" s="14">
        <v>15</v>
      </c>
      <c r="K20" s="24">
        <v>42235.34375</v>
      </c>
    </row>
    <row r="21" spans="1:11" x14ac:dyDescent="0.2">
      <c r="A21" s="4" t="s">
        <v>2287</v>
      </c>
      <c r="B21" s="4" t="s">
        <v>575</v>
      </c>
      <c r="C21" s="10">
        <v>8</v>
      </c>
      <c r="D21" s="10">
        <v>17</v>
      </c>
      <c r="E21" s="10"/>
      <c r="F21" s="10"/>
      <c r="G21" s="8">
        <f t="shared" si="0"/>
        <v>11.661903789690601</v>
      </c>
      <c r="H21" s="1" t="s">
        <v>583</v>
      </c>
      <c r="I21" s="25" t="s">
        <v>1683</v>
      </c>
      <c r="J21" s="14">
        <v>12</v>
      </c>
      <c r="K21" s="24">
        <v>42235.361111111109</v>
      </c>
    </row>
    <row r="22" spans="1:11" x14ac:dyDescent="0.2">
      <c r="A22" s="4" t="s">
        <v>2288</v>
      </c>
      <c r="B22" s="4" t="s">
        <v>576</v>
      </c>
      <c r="C22" s="10">
        <v>3</v>
      </c>
      <c r="D22" s="10">
        <v>4</v>
      </c>
      <c r="E22" s="10"/>
      <c r="F22" s="10"/>
      <c r="G22" s="8">
        <f t="shared" si="0"/>
        <v>3.4641016151377548</v>
      </c>
      <c r="H22" s="1" t="s">
        <v>583</v>
      </c>
      <c r="I22" s="25" t="s">
        <v>1719</v>
      </c>
      <c r="J22" s="14">
        <v>3</v>
      </c>
      <c r="K22" s="24">
        <v>42235.357638888891</v>
      </c>
    </row>
    <row r="23" spans="1:11" x14ac:dyDescent="0.2">
      <c r="A23" s="4" t="s">
        <v>2289</v>
      </c>
      <c r="B23" s="4" t="s">
        <v>577</v>
      </c>
      <c r="C23" s="10">
        <v>13</v>
      </c>
      <c r="D23" s="10">
        <v>15</v>
      </c>
      <c r="E23" s="10"/>
      <c r="F23" s="10"/>
      <c r="G23" s="8">
        <f t="shared" si="0"/>
        <v>13.964240043768941</v>
      </c>
      <c r="H23" s="1" t="s">
        <v>583</v>
      </c>
      <c r="I23" s="25" t="s">
        <v>1612</v>
      </c>
      <c r="J23" s="14">
        <v>14</v>
      </c>
      <c r="K23" s="24">
        <v>42235.354166666664</v>
      </c>
    </row>
    <row r="24" spans="1:11" x14ac:dyDescent="0.2">
      <c r="A24" s="4"/>
      <c r="B24" s="4"/>
      <c r="C24" s="2"/>
      <c r="D24" s="10"/>
      <c r="E24" s="10"/>
      <c r="F24" s="10"/>
      <c r="G24" s="8"/>
      <c r="H24" s="1"/>
      <c r="I24" s="11"/>
    </row>
    <row r="25" spans="1:11" x14ac:dyDescent="0.2">
      <c r="A25" s="4"/>
      <c r="B25" s="4"/>
      <c r="C25" s="2"/>
      <c r="D25" s="10"/>
      <c r="E25" s="10"/>
      <c r="F25" s="10"/>
      <c r="G25" s="8"/>
      <c r="H25" s="1"/>
      <c r="I25" s="11"/>
    </row>
    <row r="26" spans="1:11" x14ac:dyDescent="0.2">
      <c r="A26" s="4"/>
      <c r="B26" s="4"/>
      <c r="C26" s="10"/>
      <c r="D26" s="10"/>
      <c r="E26" s="10"/>
      <c r="F26" s="10"/>
      <c r="G26" s="8"/>
      <c r="H26" s="1"/>
      <c r="I26" s="11"/>
    </row>
    <row r="31" spans="1:11" x14ac:dyDescent="0.2">
      <c r="A31" t="s">
        <v>585</v>
      </c>
    </row>
    <row r="32" spans="1:11" x14ac:dyDescent="0.2">
      <c r="A32" t="str">
        <f>""</f>
        <v/>
      </c>
      <c r="G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G27:G65536">
    <cfRule type="cellIs" dxfId="101" priority="1" stopIfTrue="1" operator="between">
      <formula>235</formula>
      <formula>1000</formula>
    </cfRule>
    <cfRule type="cellIs" dxfId="100" priority="2" stopIfTrue="1" operator="greaterThan">
      <formula>999</formula>
    </cfRule>
    <cfRule type="cellIs" dxfId="99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I36"/>
  <sheetViews>
    <sheetView topLeftCell="B1" workbookViewId="0">
      <selection activeCell="E29" sqref="E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1420</v>
      </c>
      <c r="B2" s="4" t="s">
        <v>540</v>
      </c>
      <c r="C2" s="10">
        <v>3</v>
      </c>
      <c r="D2" s="10">
        <v>12</v>
      </c>
      <c r="E2" s="8">
        <f>GEOMEAN(C2:D2)</f>
        <v>6</v>
      </c>
      <c r="F2" s="1" t="s">
        <v>583</v>
      </c>
      <c r="G2" s="25" t="s">
        <v>488</v>
      </c>
      <c r="H2" s="14">
        <v>6</v>
      </c>
      <c r="I2" s="24">
        <v>42236.313888888886</v>
      </c>
    </row>
    <row r="3" spans="1:9" x14ac:dyDescent="0.2">
      <c r="A3" s="4" t="s">
        <v>1421</v>
      </c>
      <c r="B3" s="4" t="s">
        <v>541</v>
      </c>
      <c r="C3" s="10">
        <v>31</v>
      </c>
      <c r="D3" s="10">
        <v>26</v>
      </c>
      <c r="E3" s="8">
        <f t="shared" ref="E3:E23" si="0">GEOMEAN(C3:D3)</f>
        <v>28.390139133156779</v>
      </c>
      <c r="F3" s="1" t="s">
        <v>583</v>
      </c>
      <c r="G3" s="25" t="s">
        <v>2028</v>
      </c>
      <c r="H3" s="14">
        <v>28</v>
      </c>
      <c r="I3" s="24">
        <v>42236.29583333333</v>
      </c>
    </row>
    <row r="4" spans="1:9" x14ac:dyDescent="0.2">
      <c r="A4" s="4" t="s">
        <v>1422</v>
      </c>
      <c r="B4" s="4" t="s">
        <v>542</v>
      </c>
      <c r="C4" s="10">
        <v>27</v>
      </c>
      <c r="D4" s="10">
        <v>40</v>
      </c>
      <c r="E4" s="8">
        <f t="shared" si="0"/>
        <v>32.863353450309965</v>
      </c>
      <c r="F4" s="1" t="s">
        <v>583</v>
      </c>
      <c r="G4" s="25" t="s">
        <v>1063</v>
      </c>
      <c r="H4" s="14">
        <v>33</v>
      </c>
      <c r="I4" s="24">
        <v>42236.333333333336</v>
      </c>
    </row>
    <row r="5" spans="1:9" x14ac:dyDescent="0.2">
      <c r="A5" s="4" t="s">
        <v>1423</v>
      </c>
      <c r="B5" s="4" t="s">
        <v>543</v>
      </c>
      <c r="C5" s="10">
        <v>980</v>
      </c>
      <c r="D5" s="10">
        <v>238</v>
      </c>
      <c r="E5" s="8">
        <f t="shared" si="0"/>
        <v>482.94927269848949</v>
      </c>
      <c r="F5" s="1" t="s">
        <v>583</v>
      </c>
      <c r="G5" s="25" t="s">
        <v>1953</v>
      </c>
      <c r="H5" s="14">
        <v>483</v>
      </c>
      <c r="I5" s="24">
        <v>42236.275694444441</v>
      </c>
    </row>
    <row r="6" spans="1:9" x14ac:dyDescent="0.2">
      <c r="A6" s="4" t="s">
        <v>1424</v>
      </c>
      <c r="B6" s="4" t="s">
        <v>544</v>
      </c>
      <c r="C6" s="10">
        <v>15</v>
      </c>
      <c r="D6" s="10">
        <v>28</v>
      </c>
      <c r="E6" s="8">
        <f t="shared" si="0"/>
        <v>20.493901531919196</v>
      </c>
      <c r="F6" s="1" t="s">
        <v>583</v>
      </c>
      <c r="G6" s="25" t="s">
        <v>1911</v>
      </c>
      <c r="H6" s="14">
        <v>20</v>
      </c>
      <c r="I6" s="24">
        <v>42236.415972222225</v>
      </c>
    </row>
    <row r="7" spans="1:9" x14ac:dyDescent="0.2">
      <c r="A7" s="4" t="s">
        <v>1425</v>
      </c>
      <c r="B7" s="4" t="s">
        <v>586</v>
      </c>
      <c r="C7" s="10">
        <v>58</v>
      </c>
      <c r="D7" s="10">
        <v>14</v>
      </c>
      <c r="E7" s="8">
        <f t="shared" si="0"/>
        <v>28.495613697550013</v>
      </c>
      <c r="F7" s="1" t="s">
        <v>583</v>
      </c>
      <c r="G7" s="25" t="s">
        <v>1441</v>
      </c>
      <c r="H7" s="14">
        <v>28</v>
      </c>
      <c r="I7" s="24">
        <v>42236.429861111108</v>
      </c>
    </row>
    <row r="8" spans="1:9" x14ac:dyDescent="0.2">
      <c r="A8" s="4" t="s">
        <v>1426</v>
      </c>
      <c r="B8" s="4" t="s">
        <v>568</v>
      </c>
      <c r="C8" s="10">
        <v>1</v>
      </c>
      <c r="D8" s="10">
        <v>6</v>
      </c>
      <c r="E8" s="8">
        <f t="shared" si="0"/>
        <v>2.4494897427831779</v>
      </c>
      <c r="F8" s="1" t="s">
        <v>583</v>
      </c>
      <c r="G8" s="25" t="s">
        <v>1194</v>
      </c>
      <c r="H8" s="14">
        <v>2</v>
      </c>
      <c r="I8" s="24">
        <v>42236.384722222225</v>
      </c>
    </row>
    <row r="9" spans="1:9" x14ac:dyDescent="0.2">
      <c r="A9" s="4" t="s">
        <v>1427</v>
      </c>
      <c r="B9" s="4" t="s">
        <v>569</v>
      </c>
      <c r="C9" s="10">
        <v>1</v>
      </c>
      <c r="D9" s="10">
        <v>1</v>
      </c>
      <c r="E9" s="8">
        <f t="shared" si="0"/>
        <v>1</v>
      </c>
      <c r="F9" s="1" t="s">
        <v>583</v>
      </c>
      <c r="G9" s="25" t="s">
        <v>928</v>
      </c>
      <c r="H9" s="14">
        <v>1</v>
      </c>
      <c r="I9" s="24">
        <v>42236.401388888888</v>
      </c>
    </row>
    <row r="10" spans="1:9" x14ac:dyDescent="0.2">
      <c r="A10" s="4" t="s">
        <v>1428</v>
      </c>
      <c r="B10" s="13" t="s">
        <v>570</v>
      </c>
      <c r="C10" s="10">
        <v>4</v>
      </c>
      <c r="D10" s="10">
        <v>8</v>
      </c>
      <c r="E10" s="8">
        <f t="shared" si="0"/>
        <v>5.6568542494923797</v>
      </c>
      <c r="F10" s="1" t="s">
        <v>583</v>
      </c>
      <c r="G10" s="25" t="s">
        <v>694</v>
      </c>
      <c r="H10" s="14">
        <v>6</v>
      </c>
      <c r="I10" s="24">
        <v>42236.416666666664</v>
      </c>
    </row>
    <row r="11" spans="1:9" x14ac:dyDescent="0.2">
      <c r="A11" s="4" t="s">
        <v>1429</v>
      </c>
      <c r="B11" s="22" t="s">
        <v>587</v>
      </c>
      <c r="C11" s="10">
        <v>1</v>
      </c>
      <c r="D11" s="10">
        <v>5</v>
      </c>
      <c r="E11" s="8">
        <f t="shared" si="0"/>
        <v>2.2360679774997898</v>
      </c>
      <c r="F11" s="1" t="s">
        <v>583</v>
      </c>
      <c r="G11" s="25" t="s">
        <v>818</v>
      </c>
      <c r="H11" s="14">
        <v>2</v>
      </c>
      <c r="I11" s="24">
        <v>42236.430555555555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1430</v>
      </c>
      <c r="B13" s="4" t="s">
        <v>571</v>
      </c>
      <c r="C13" s="10">
        <v>68</v>
      </c>
      <c r="D13" s="10">
        <v>56</v>
      </c>
      <c r="E13" s="8">
        <f t="shared" si="0"/>
        <v>61.708994482166048</v>
      </c>
      <c r="F13" s="1" t="s">
        <v>583</v>
      </c>
      <c r="G13" s="25" t="s">
        <v>1537</v>
      </c>
      <c r="H13" s="14">
        <v>62</v>
      </c>
      <c r="I13" s="24">
        <v>42236.441666666666</v>
      </c>
    </row>
    <row r="14" spans="1:9" x14ac:dyDescent="0.2">
      <c r="A14" s="4" t="s">
        <v>1431</v>
      </c>
      <c r="B14" s="4" t="s">
        <v>539</v>
      </c>
      <c r="C14" s="10">
        <v>12</v>
      </c>
      <c r="D14" s="10">
        <v>3</v>
      </c>
      <c r="E14" s="8">
        <f t="shared" si="0"/>
        <v>6</v>
      </c>
      <c r="F14" s="1" t="s">
        <v>583</v>
      </c>
      <c r="G14" s="25" t="s">
        <v>693</v>
      </c>
      <c r="H14" s="14">
        <v>6</v>
      </c>
      <c r="I14" s="24">
        <v>42236.331944444442</v>
      </c>
    </row>
    <row r="15" spans="1:9" x14ac:dyDescent="0.2">
      <c r="A15" s="4" t="s">
        <v>1432</v>
      </c>
      <c r="B15" s="4" t="s">
        <v>572</v>
      </c>
      <c r="C15" s="10">
        <v>126</v>
      </c>
      <c r="D15" s="10">
        <v>105</v>
      </c>
      <c r="E15" s="8">
        <f t="shared" si="0"/>
        <v>115.02173707608488</v>
      </c>
      <c r="F15" s="1" t="s">
        <v>583</v>
      </c>
      <c r="G15" s="25" t="s">
        <v>139</v>
      </c>
      <c r="H15" s="14">
        <v>115</v>
      </c>
      <c r="I15" s="24">
        <v>42236.323611111111</v>
      </c>
    </row>
    <row r="16" spans="1:9" x14ac:dyDescent="0.2">
      <c r="A16" s="4" t="s">
        <v>1433</v>
      </c>
      <c r="B16" s="4" t="s">
        <v>574</v>
      </c>
      <c r="C16" s="10">
        <v>51</v>
      </c>
      <c r="D16" s="10">
        <v>44</v>
      </c>
      <c r="E16" s="8">
        <f t="shared" si="0"/>
        <v>47.370877129308049</v>
      </c>
      <c r="F16" s="1" t="s">
        <v>583</v>
      </c>
      <c r="G16" s="25" t="s">
        <v>1720</v>
      </c>
      <c r="H16" s="14">
        <v>47</v>
      </c>
      <c r="I16" s="24">
        <v>42236.364583333336</v>
      </c>
    </row>
    <row r="17" spans="1:9" x14ac:dyDescent="0.2">
      <c r="A17" s="4" t="s">
        <v>1434</v>
      </c>
      <c r="B17" s="4" t="s">
        <v>588</v>
      </c>
      <c r="C17" s="10">
        <v>69</v>
      </c>
      <c r="D17" s="10">
        <v>61</v>
      </c>
      <c r="E17" s="8">
        <f t="shared" si="0"/>
        <v>64.87680633323437</v>
      </c>
      <c r="F17" s="1" t="s">
        <v>583</v>
      </c>
      <c r="G17" s="25" t="s">
        <v>39</v>
      </c>
      <c r="H17" s="14">
        <v>65</v>
      </c>
      <c r="I17" s="24">
        <v>42236.375</v>
      </c>
    </row>
    <row r="18" spans="1:9" x14ac:dyDescent="0.2">
      <c r="A18" s="4" t="s">
        <v>1435</v>
      </c>
      <c r="B18" s="4" t="s">
        <v>589</v>
      </c>
      <c r="C18" s="10">
        <v>5</v>
      </c>
      <c r="D18" s="10">
        <v>10</v>
      </c>
      <c r="E18" s="8">
        <f t="shared" si="0"/>
        <v>7.0710678118654755</v>
      </c>
      <c r="F18" s="1" t="s">
        <v>583</v>
      </c>
      <c r="G18" s="25" t="s">
        <v>1616</v>
      </c>
      <c r="H18" s="14">
        <v>7</v>
      </c>
      <c r="I18" s="24">
        <v>42236.385416666664</v>
      </c>
    </row>
    <row r="19" spans="1:9" x14ac:dyDescent="0.2">
      <c r="A19" s="4" t="s">
        <v>1436</v>
      </c>
      <c r="B19" s="4" t="s">
        <v>590</v>
      </c>
      <c r="C19" s="10">
        <v>86</v>
      </c>
      <c r="D19" s="10">
        <v>35</v>
      </c>
      <c r="E19" s="8">
        <f t="shared" si="0"/>
        <v>54.86346689738081</v>
      </c>
      <c r="F19" s="1" t="s">
        <v>583</v>
      </c>
      <c r="G19" s="25" t="s">
        <v>1617</v>
      </c>
      <c r="H19" s="14">
        <v>55</v>
      </c>
      <c r="I19" s="24">
        <v>42236.392361111109</v>
      </c>
    </row>
    <row r="20" spans="1:9" x14ac:dyDescent="0.2">
      <c r="A20" s="4" t="s">
        <v>1437</v>
      </c>
      <c r="B20" s="4" t="s">
        <v>591</v>
      </c>
      <c r="C20" s="10">
        <v>11</v>
      </c>
      <c r="D20" s="10">
        <v>15</v>
      </c>
      <c r="E20" s="8">
        <f t="shared" si="0"/>
        <v>12.845232578665129</v>
      </c>
      <c r="F20" s="1" t="s">
        <v>583</v>
      </c>
      <c r="G20" s="25" t="s">
        <v>1750</v>
      </c>
      <c r="H20" s="14">
        <v>13</v>
      </c>
      <c r="I20" s="24">
        <v>42236.399305555555</v>
      </c>
    </row>
    <row r="21" spans="1:9" x14ac:dyDescent="0.2">
      <c r="A21" s="4" t="s">
        <v>1438</v>
      </c>
      <c r="B21" s="4" t="s">
        <v>575</v>
      </c>
      <c r="C21" s="10">
        <v>3</v>
      </c>
      <c r="D21" s="10">
        <v>4</v>
      </c>
      <c r="E21" s="8">
        <f t="shared" si="0"/>
        <v>3.4641016151377548</v>
      </c>
      <c r="F21" s="1" t="s">
        <v>583</v>
      </c>
      <c r="G21" s="25" t="s">
        <v>1442</v>
      </c>
      <c r="H21" s="14">
        <v>3</v>
      </c>
      <c r="I21" s="24">
        <v>42236.413194444445</v>
      </c>
    </row>
    <row r="22" spans="1:9" x14ac:dyDescent="0.2">
      <c r="A22" s="4" t="s">
        <v>1439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1687</v>
      </c>
      <c r="H22" s="14">
        <v>1</v>
      </c>
      <c r="I22" s="24">
        <v>42236.409722222219</v>
      </c>
    </row>
    <row r="23" spans="1:9" x14ac:dyDescent="0.2">
      <c r="A23" s="4" t="s">
        <v>1440</v>
      </c>
      <c r="B23" s="4" t="s">
        <v>577</v>
      </c>
      <c r="C23" s="10">
        <v>12</v>
      </c>
      <c r="D23" s="10">
        <v>8</v>
      </c>
      <c r="E23" s="8">
        <f t="shared" si="0"/>
        <v>9.7979589711327115</v>
      </c>
      <c r="F23" s="1" t="s">
        <v>583</v>
      </c>
      <c r="G23" s="25" t="s">
        <v>628</v>
      </c>
      <c r="H23" s="14">
        <v>10</v>
      </c>
      <c r="I23" s="24">
        <v>42236.40625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98" priority="1" stopIfTrue="1" operator="between">
      <formula>235</formula>
      <formula>1000</formula>
    </cfRule>
    <cfRule type="cellIs" dxfId="97" priority="2" stopIfTrue="1" operator="greaterThan">
      <formula>999</formula>
    </cfRule>
    <cfRule type="cellIs" dxfId="96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I36"/>
  <sheetViews>
    <sheetView topLeftCell="B1" workbookViewId="0">
      <selection activeCell="D29" sqref="D29"/>
    </sheetView>
  </sheetViews>
  <sheetFormatPr defaultRowHeight="12.75" x14ac:dyDescent="0.2"/>
  <cols>
    <col min="1" max="1" width="24.85546875" customWidth="1"/>
    <col min="2" max="2" width="19.42578125" style="3" customWidth="1"/>
    <col min="3" max="5" width="18.28515625" style="3" customWidth="1"/>
    <col min="6" max="6" width="13.7109375" customWidth="1"/>
    <col min="7" max="7" width="21" customWidth="1"/>
    <col min="9" max="9" width="19.85546875" customWidth="1"/>
  </cols>
  <sheetData>
    <row r="1" spans="1:9" x14ac:dyDescent="0.2">
      <c r="A1" s="5" t="s">
        <v>578</v>
      </c>
      <c r="B1" s="6" t="s">
        <v>579</v>
      </c>
      <c r="C1" s="7" t="s">
        <v>592</v>
      </c>
      <c r="D1" s="7" t="s">
        <v>593</v>
      </c>
      <c r="E1" s="9" t="s">
        <v>580</v>
      </c>
      <c r="F1" s="5" t="s">
        <v>581</v>
      </c>
      <c r="G1" s="5" t="s">
        <v>582</v>
      </c>
      <c r="H1" s="23" t="s">
        <v>531</v>
      </c>
      <c r="I1" s="23" t="s">
        <v>532</v>
      </c>
    </row>
    <row r="2" spans="1:9" x14ac:dyDescent="0.2">
      <c r="A2" s="4" t="s">
        <v>414</v>
      </c>
      <c r="B2" s="4" t="s">
        <v>540</v>
      </c>
      <c r="C2" s="10">
        <v>55</v>
      </c>
      <c r="D2" s="10">
        <v>4</v>
      </c>
      <c r="E2" s="8">
        <f>GEOMEAN(C2:D2)</f>
        <v>14.832396974191326</v>
      </c>
      <c r="F2" s="1" t="s">
        <v>583</v>
      </c>
      <c r="G2" s="25" t="s">
        <v>1608</v>
      </c>
      <c r="H2" s="14">
        <v>15</v>
      </c>
      <c r="I2" s="24">
        <v>42237.3125</v>
      </c>
    </row>
    <row r="3" spans="1:9" x14ac:dyDescent="0.2">
      <c r="A3" s="4" t="s">
        <v>415</v>
      </c>
      <c r="B3" s="4" t="s">
        <v>541</v>
      </c>
      <c r="C3" s="10">
        <v>12</v>
      </c>
      <c r="D3" s="10">
        <v>11</v>
      </c>
      <c r="E3" s="8">
        <f t="shared" ref="E3:E23" si="0">GEOMEAN(C3:D3)</f>
        <v>11.489125293076057</v>
      </c>
      <c r="F3" s="1" t="s">
        <v>583</v>
      </c>
      <c r="G3" s="25" t="s">
        <v>2051</v>
      </c>
      <c r="H3" s="14">
        <v>11</v>
      </c>
      <c r="I3" s="24">
        <v>42237.293749999997</v>
      </c>
    </row>
    <row r="4" spans="1:9" x14ac:dyDescent="0.2">
      <c r="A4" s="4" t="s">
        <v>416</v>
      </c>
      <c r="B4" s="4" t="s">
        <v>542</v>
      </c>
      <c r="C4" s="10">
        <v>45</v>
      </c>
      <c r="D4" s="10">
        <v>43</v>
      </c>
      <c r="E4" s="8">
        <f t="shared" si="0"/>
        <v>43.988634895845536</v>
      </c>
      <c r="F4" s="1" t="s">
        <v>583</v>
      </c>
      <c r="G4" s="25" t="s">
        <v>2224</v>
      </c>
      <c r="H4" s="14">
        <v>44</v>
      </c>
      <c r="I4" s="24">
        <v>42237.331944444442</v>
      </c>
    </row>
    <row r="5" spans="1:9" x14ac:dyDescent="0.2">
      <c r="A5" s="4" t="s">
        <v>417</v>
      </c>
      <c r="B5" s="4" t="s">
        <v>543</v>
      </c>
      <c r="C5" s="10">
        <v>1120</v>
      </c>
      <c r="D5" s="10">
        <v>326</v>
      </c>
      <c r="E5" s="8">
        <f t="shared" si="0"/>
        <v>604.25160322501415</v>
      </c>
      <c r="F5" s="1" t="s">
        <v>583</v>
      </c>
      <c r="G5" s="25" t="s">
        <v>1641</v>
      </c>
      <c r="H5" s="14">
        <v>604</v>
      </c>
      <c r="I5" s="24">
        <v>42237.277777777781</v>
      </c>
    </row>
    <row r="6" spans="1:9" x14ac:dyDescent="0.2">
      <c r="A6" s="4" t="s">
        <v>418</v>
      </c>
      <c r="B6" s="4" t="s">
        <v>544</v>
      </c>
      <c r="C6" s="10">
        <v>147</v>
      </c>
      <c r="D6" s="10">
        <v>231</v>
      </c>
      <c r="E6" s="8">
        <f t="shared" si="0"/>
        <v>184.27425213523455</v>
      </c>
      <c r="F6" s="1" t="s">
        <v>583</v>
      </c>
      <c r="G6" s="25" t="s">
        <v>435</v>
      </c>
      <c r="H6" s="14">
        <v>184</v>
      </c>
      <c r="I6" s="24">
        <v>42237.418055555558</v>
      </c>
    </row>
    <row r="7" spans="1:9" x14ac:dyDescent="0.2">
      <c r="A7" s="4" t="s">
        <v>419</v>
      </c>
      <c r="B7" s="4" t="s">
        <v>586</v>
      </c>
      <c r="C7" s="10">
        <v>4</v>
      </c>
      <c r="D7" s="10">
        <v>15</v>
      </c>
      <c r="E7" s="8">
        <f t="shared" si="0"/>
        <v>7.745966692414834</v>
      </c>
      <c r="F7" s="1" t="s">
        <v>583</v>
      </c>
      <c r="G7" s="25" t="s">
        <v>1441</v>
      </c>
      <c r="H7" s="14">
        <v>8</v>
      </c>
      <c r="I7" s="24">
        <v>42237.429861111108</v>
      </c>
    </row>
    <row r="8" spans="1:9" x14ac:dyDescent="0.2">
      <c r="A8" s="4" t="s">
        <v>420</v>
      </c>
      <c r="B8" s="4" t="s">
        <v>573</v>
      </c>
      <c r="C8" s="10">
        <v>11</v>
      </c>
      <c r="D8" s="10">
        <v>4</v>
      </c>
      <c r="E8" s="8">
        <f t="shared" si="0"/>
        <v>6.6332495807107996</v>
      </c>
      <c r="F8" s="1" t="s">
        <v>583</v>
      </c>
      <c r="G8" s="25" t="s">
        <v>129</v>
      </c>
      <c r="H8" s="14">
        <v>7</v>
      </c>
      <c r="I8" s="24">
        <v>42237.380555555559</v>
      </c>
    </row>
    <row r="9" spans="1:9" x14ac:dyDescent="0.2">
      <c r="A9" s="4" t="s">
        <v>421</v>
      </c>
      <c r="B9" s="4" t="s">
        <v>569</v>
      </c>
      <c r="C9" s="10">
        <v>1</v>
      </c>
      <c r="D9" s="10">
        <v>2</v>
      </c>
      <c r="E9" s="8">
        <f t="shared" si="0"/>
        <v>1.4142135623730949</v>
      </c>
      <c r="F9" s="1" t="s">
        <v>583</v>
      </c>
      <c r="G9" s="25" t="s">
        <v>1141</v>
      </c>
      <c r="H9" s="14">
        <v>1</v>
      </c>
      <c r="I9" s="24">
        <v>42237.393055555556</v>
      </c>
    </row>
    <row r="10" spans="1:9" x14ac:dyDescent="0.2">
      <c r="A10" s="4" t="s">
        <v>422</v>
      </c>
      <c r="B10" s="13" t="s">
        <v>570</v>
      </c>
      <c r="C10" s="10">
        <v>3</v>
      </c>
      <c r="D10" s="10">
        <v>9</v>
      </c>
      <c r="E10" s="8">
        <f t="shared" si="0"/>
        <v>5.196152422706632</v>
      </c>
      <c r="F10" s="1" t="s">
        <v>583</v>
      </c>
      <c r="G10" s="25" t="s">
        <v>2225</v>
      </c>
      <c r="H10" s="14">
        <v>5</v>
      </c>
      <c r="I10" s="24">
        <v>42237.406944444447</v>
      </c>
    </row>
    <row r="11" spans="1:9" x14ac:dyDescent="0.2">
      <c r="A11" s="4" t="s">
        <v>423</v>
      </c>
      <c r="B11" s="22" t="s">
        <v>587</v>
      </c>
      <c r="C11" s="10">
        <v>40</v>
      </c>
      <c r="D11" s="10">
        <v>76</v>
      </c>
      <c r="E11" s="8">
        <f t="shared" si="0"/>
        <v>55.136195008360886</v>
      </c>
      <c r="F11" s="1" t="s">
        <v>583</v>
      </c>
      <c r="G11" s="25" t="s">
        <v>927</v>
      </c>
      <c r="H11" s="14">
        <v>55</v>
      </c>
      <c r="I11" s="24">
        <v>42237.422222222223</v>
      </c>
    </row>
    <row r="12" spans="1:9" x14ac:dyDescent="0.2">
      <c r="A12" s="4"/>
      <c r="B12" s="12"/>
      <c r="C12" s="10"/>
      <c r="D12" s="10"/>
      <c r="E12" s="8"/>
      <c r="F12" s="1"/>
      <c r="G12" s="25"/>
      <c r="H12" s="14"/>
      <c r="I12" s="24"/>
    </row>
    <row r="13" spans="1:9" x14ac:dyDescent="0.2">
      <c r="A13" s="4" t="s">
        <v>424</v>
      </c>
      <c r="B13" s="4" t="s">
        <v>571</v>
      </c>
      <c r="C13" s="10">
        <v>12</v>
      </c>
      <c r="D13" s="10">
        <v>41</v>
      </c>
      <c r="E13" s="8">
        <f t="shared" si="0"/>
        <v>22.181073012818835</v>
      </c>
      <c r="F13" s="1" t="s">
        <v>583</v>
      </c>
      <c r="G13" s="25" t="s">
        <v>1445</v>
      </c>
      <c r="H13" s="14">
        <v>22</v>
      </c>
      <c r="I13" s="24">
        <v>42237.433333333334</v>
      </c>
    </row>
    <row r="14" spans="1:9" x14ac:dyDescent="0.2">
      <c r="A14" s="4" t="s">
        <v>425</v>
      </c>
      <c r="B14" s="4" t="s">
        <v>539</v>
      </c>
      <c r="C14" s="10">
        <v>108</v>
      </c>
      <c r="D14" s="10">
        <v>613</v>
      </c>
      <c r="E14" s="8">
        <f t="shared" si="0"/>
        <v>257.30137970869879</v>
      </c>
      <c r="F14" s="1" t="s">
        <v>583</v>
      </c>
      <c r="G14" s="25" t="s">
        <v>693</v>
      </c>
      <c r="H14" s="14">
        <v>257</v>
      </c>
      <c r="I14" s="24">
        <v>42237.331944444442</v>
      </c>
    </row>
    <row r="15" spans="1:9" x14ac:dyDescent="0.2">
      <c r="A15" s="4" t="s">
        <v>426</v>
      </c>
      <c r="B15" s="4" t="s">
        <v>572</v>
      </c>
      <c r="C15" s="10">
        <v>435</v>
      </c>
      <c r="D15" s="10">
        <v>214</v>
      </c>
      <c r="E15" s="8">
        <f t="shared" si="0"/>
        <v>305.10653876965665</v>
      </c>
      <c r="F15" s="1" t="s">
        <v>583</v>
      </c>
      <c r="G15" s="25" t="s">
        <v>117</v>
      </c>
      <c r="H15" s="14">
        <v>305</v>
      </c>
      <c r="I15" s="24">
        <v>42237.322222222225</v>
      </c>
    </row>
    <row r="16" spans="1:9" x14ac:dyDescent="0.2">
      <c r="A16" s="4" t="s">
        <v>427</v>
      </c>
      <c r="B16" s="4" t="s">
        <v>574</v>
      </c>
      <c r="C16" s="10">
        <v>71</v>
      </c>
      <c r="D16" s="10">
        <v>75</v>
      </c>
      <c r="E16" s="8">
        <f t="shared" si="0"/>
        <v>72.972597596632127</v>
      </c>
      <c r="F16" s="1" t="s">
        <v>583</v>
      </c>
      <c r="G16" s="25" t="s">
        <v>1720</v>
      </c>
      <c r="H16" s="14">
        <v>73</v>
      </c>
      <c r="I16" s="24">
        <v>42237.364583333336</v>
      </c>
    </row>
    <row r="17" spans="1:9" x14ac:dyDescent="0.2">
      <c r="A17" s="4" t="s">
        <v>428</v>
      </c>
      <c r="B17" s="4" t="s">
        <v>588</v>
      </c>
      <c r="C17" s="10">
        <v>37</v>
      </c>
      <c r="D17" s="10">
        <v>41</v>
      </c>
      <c r="E17" s="8">
        <f t="shared" si="0"/>
        <v>38.948684188300895</v>
      </c>
      <c r="F17" s="1" t="s">
        <v>583</v>
      </c>
      <c r="G17" s="25" t="s">
        <v>39</v>
      </c>
      <c r="H17" s="14">
        <v>39</v>
      </c>
      <c r="I17" s="24">
        <v>42237.375</v>
      </c>
    </row>
    <row r="18" spans="1:9" x14ac:dyDescent="0.2">
      <c r="A18" s="4" t="s">
        <v>429</v>
      </c>
      <c r="B18" s="4" t="s">
        <v>589</v>
      </c>
      <c r="C18" s="10">
        <v>3</v>
      </c>
      <c r="D18" s="10">
        <v>2</v>
      </c>
      <c r="E18" s="8">
        <f t="shared" si="0"/>
        <v>2.4494897427831779</v>
      </c>
      <c r="F18" s="1" t="s">
        <v>583</v>
      </c>
      <c r="G18" s="25" t="s">
        <v>626</v>
      </c>
      <c r="H18" s="14">
        <v>2</v>
      </c>
      <c r="I18" s="24">
        <v>42237.395833333336</v>
      </c>
    </row>
    <row r="19" spans="1:9" x14ac:dyDescent="0.2">
      <c r="A19" s="4" t="s">
        <v>430</v>
      </c>
      <c r="B19" s="4" t="s">
        <v>590</v>
      </c>
      <c r="C19" s="10">
        <v>378</v>
      </c>
      <c r="D19" s="10">
        <v>27</v>
      </c>
      <c r="E19" s="8">
        <f t="shared" si="0"/>
        <v>101.02474944289642</v>
      </c>
      <c r="F19" s="1" t="s">
        <v>583</v>
      </c>
      <c r="G19" s="25" t="s">
        <v>1686</v>
      </c>
      <c r="H19" s="14">
        <v>101</v>
      </c>
      <c r="I19" s="24">
        <v>42237.402777777781</v>
      </c>
    </row>
    <row r="20" spans="1:9" x14ac:dyDescent="0.2">
      <c r="A20" s="4" t="s">
        <v>431</v>
      </c>
      <c r="B20" s="4" t="s">
        <v>591</v>
      </c>
      <c r="C20" s="10">
        <v>26</v>
      </c>
      <c r="D20" s="10">
        <v>28</v>
      </c>
      <c r="E20" s="8">
        <f t="shared" si="0"/>
        <v>26.981475126464083</v>
      </c>
      <c r="F20" s="1" t="s">
        <v>583</v>
      </c>
      <c r="G20" s="25" t="s">
        <v>1687</v>
      </c>
      <c r="H20" s="14">
        <v>27</v>
      </c>
      <c r="I20" s="24">
        <v>42237.409722222219</v>
      </c>
    </row>
    <row r="21" spans="1:9" x14ac:dyDescent="0.2">
      <c r="A21" s="4" t="s">
        <v>432</v>
      </c>
      <c r="B21" s="4" t="s">
        <v>575</v>
      </c>
      <c r="C21" s="10">
        <v>1</v>
      </c>
      <c r="D21" s="10">
        <v>1</v>
      </c>
      <c r="E21" s="8">
        <f t="shared" si="0"/>
        <v>1</v>
      </c>
      <c r="F21" s="1" t="s">
        <v>583</v>
      </c>
      <c r="G21" s="25" t="s">
        <v>629</v>
      </c>
      <c r="H21" s="14">
        <v>1</v>
      </c>
      <c r="I21" s="24">
        <v>42237.420138888891</v>
      </c>
    </row>
    <row r="22" spans="1:9" x14ac:dyDescent="0.2">
      <c r="A22" s="4" t="s">
        <v>433</v>
      </c>
      <c r="B22" s="4" t="s">
        <v>576</v>
      </c>
      <c r="C22" s="10">
        <v>1</v>
      </c>
      <c r="D22" s="10">
        <v>1</v>
      </c>
      <c r="E22" s="8">
        <f t="shared" si="0"/>
        <v>1</v>
      </c>
      <c r="F22" s="1" t="s">
        <v>583</v>
      </c>
      <c r="G22" s="25" t="s">
        <v>697</v>
      </c>
      <c r="H22" s="14">
        <v>1</v>
      </c>
      <c r="I22" s="24">
        <v>42237.416666666664</v>
      </c>
    </row>
    <row r="23" spans="1:9" x14ac:dyDescent="0.2">
      <c r="A23" s="4" t="s">
        <v>434</v>
      </c>
      <c r="B23" s="4" t="s">
        <v>577</v>
      </c>
      <c r="C23" s="10">
        <v>3</v>
      </c>
      <c r="D23" s="10">
        <v>1</v>
      </c>
      <c r="E23" s="8">
        <f t="shared" si="0"/>
        <v>1.7320508075688774</v>
      </c>
      <c r="F23" s="1" t="s">
        <v>583</v>
      </c>
      <c r="G23" s="25" t="s">
        <v>1442</v>
      </c>
      <c r="H23" s="14">
        <v>2</v>
      </c>
      <c r="I23" s="24">
        <v>42237.413194444445</v>
      </c>
    </row>
    <row r="24" spans="1:9" x14ac:dyDescent="0.2">
      <c r="A24" s="4"/>
      <c r="B24" s="4"/>
      <c r="C24" s="2"/>
      <c r="D24" s="10"/>
      <c r="E24" s="8"/>
      <c r="F24" s="1"/>
      <c r="G24" s="11"/>
    </row>
    <row r="25" spans="1:9" x14ac:dyDescent="0.2">
      <c r="A25" s="4"/>
      <c r="B25" s="4"/>
      <c r="C25" s="2"/>
      <c r="D25" s="10"/>
      <c r="E25" s="8"/>
      <c r="F25" s="1"/>
      <c r="G25" s="11"/>
    </row>
    <row r="26" spans="1:9" x14ac:dyDescent="0.2">
      <c r="A26" s="4"/>
      <c r="B26" s="4"/>
      <c r="C26" s="10"/>
      <c r="D26" s="10"/>
      <c r="E26" s="8"/>
      <c r="F26" s="1"/>
      <c r="G26" s="11"/>
    </row>
    <row r="31" spans="1:9" x14ac:dyDescent="0.2">
      <c r="A31" t="s">
        <v>585</v>
      </c>
    </row>
    <row r="32" spans="1:9" x14ac:dyDescent="0.2">
      <c r="A32" t="str">
        <f>""</f>
        <v/>
      </c>
      <c r="E32" s="3" t="s">
        <v>584</v>
      </c>
    </row>
    <row r="33" spans="1:1" x14ac:dyDescent="0.2">
      <c r="A33" t="str">
        <f>""</f>
        <v/>
      </c>
    </row>
    <row r="34" spans="1:1" x14ac:dyDescent="0.2">
      <c r="A34" t="str">
        <f>""</f>
        <v/>
      </c>
    </row>
    <row r="35" spans="1:1" x14ac:dyDescent="0.2">
      <c r="A35" t="str">
        <f>""</f>
        <v/>
      </c>
    </row>
    <row r="36" spans="1:1" x14ac:dyDescent="0.2">
      <c r="A36" t="str">
        <f>""</f>
        <v/>
      </c>
    </row>
  </sheetData>
  <phoneticPr fontId="0" type="noConversion"/>
  <conditionalFormatting sqref="E27:E65536">
    <cfRule type="cellIs" dxfId="95" priority="1" stopIfTrue="1" operator="between">
      <formula>235</formula>
      <formula>1000</formula>
    </cfRule>
    <cfRule type="cellIs" dxfId="94" priority="2" stopIfTrue="1" operator="greaterThan">
      <formula>999</formula>
    </cfRule>
    <cfRule type="cellIs" dxfId="93" priority="3" stopIfTrue="1" operator="lessThan">
      <formula>235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130</vt:i4>
      </vt:variant>
    </vt:vector>
  </HeadingPairs>
  <TitlesOfParts>
    <vt:vector size="130" baseType="lpstr">
      <vt:lpstr>Summary</vt:lpstr>
      <vt:lpstr>May 18</vt:lpstr>
      <vt:lpstr>May 19</vt:lpstr>
      <vt:lpstr>May 20</vt:lpstr>
      <vt:lpstr>May 21</vt:lpstr>
      <vt:lpstr>May 22</vt:lpstr>
      <vt:lpstr>May 23</vt:lpstr>
      <vt:lpstr>May 24</vt:lpstr>
      <vt:lpstr>May 25</vt:lpstr>
      <vt:lpstr>May 26</vt:lpstr>
      <vt:lpstr>May 27</vt:lpstr>
      <vt:lpstr>May 28</vt:lpstr>
      <vt:lpstr>May 29</vt:lpstr>
      <vt:lpstr>May 30</vt:lpstr>
      <vt:lpstr>May 31</vt:lpstr>
      <vt:lpstr>June 1</vt:lpstr>
      <vt:lpstr>June 2</vt:lpstr>
      <vt:lpstr>June 3</vt:lpstr>
      <vt:lpstr>June 4</vt:lpstr>
      <vt:lpstr>June 5</vt:lpstr>
      <vt:lpstr>June 6</vt:lpstr>
      <vt:lpstr>June 7</vt:lpstr>
      <vt:lpstr>June 8</vt:lpstr>
      <vt:lpstr>June 9</vt:lpstr>
      <vt:lpstr>June 10</vt:lpstr>
      <vt:lpstr>June 11</vt:lpstr>
      <vt:lpstr>June 12</vt:lpstr>
      <vt:lpstr>June 13</vt:lpstr>
      <vt:lpstr>June 14</vt:lpstr>
      <vt:lpstr>June 15</vt:lpstr>
      <vt:lpstr>June 16</vt:lpstr>
      <vt:lpstr>June 16 (PM)</vt:lpstr>
      <vt:lpstr>June 17</vt:lpstr>
      <vt:lpstr>June 18</vt:lpstr>
      <vt:lpstr>June 19</vt:lpstr>
      <vt:lpstr>June 20</vt:lpstr>
      <vt:lpstr>June 21</vt:lpstr>
      <vt:lpstr>June 22</vt:lpstr>
      <vt:lpstr>June 23</vt:lpstr>
      <vt:lpstr>June 24</vt:lpstr>
      <vt:lpstr>June 25</vt:lpstr>
      <vt:lpstr>June 26</vt:lpstr>
      <vt:lpstr>June 27</vt:lpstr>
      <vt:lpstr>June 28</vt:lpstr>
      <vt:lpstr>June 29</vt:lpstr>
      <vt:lpstr>June 30</vt:lpstr>
      <vt:lpstr>July 1</vt:lpstr>
      <vt:lpstr>July 1 PM</vt:lpstr>
      <vt:lpstr>July 2</vt:lpstr>
      <vt:lpstr>July 3</vt:lpstr>
      <vt:lpstr>July 4</vt:lpstr>
      <vt:lpstr>July 5</vt:lpstr>
      <vt:lpstr>July 6</vt:lpstr>
      <vt:lpstr>July 7</vt:lpstr>
      <vt:lpstr>July 8</vt:lpstr>
      <vt:lpstr>July 9</vt:lpstr>
      <vt:lpstr>July 10</vt:lpstr>
      <vt:lpstr>July 11</vt:lpstr>
      <vt:lpstr>July 12</vt:lpstr>
      <vt:lpstr>July 13</vt:lpstr>
      <vt:lpstr>July 14</vt:lpstr>
      <vt:lpstr>July 15</vt:lpstr>
      <vt:lpstr>July 16</vt:lpstr>
      <vt:lpstr>July 17</vt:lpstr>
      <vt:lpstr>July 18</vt:lpstr>
      <vt:lpstr>July 19</vt:lpstr>
      <vt:lpstr>July 20</vt:lpstr>
      <vt:lpstr>July 21</vt:lpstr>
      <vt:lpstr>July 22</vt:lpstr>
      <vt:lpstr>July 23</vt:lpstr>
      <vt:lpstr>July 24</vt:lpstr>
      <vt:lpstr>July 25</vt:lpstr>
      <vt:lpstr>July 26</vt:lpstr>
      <vt:lpstr>July 27</vt:lpstr>
      <vt:lpstr>July 28</vt:lpstr>
      <vt:lpstr>July 29</vt:lpstr>
      <vt:lpstr>July 30</vt:lpstr>
      <vt:lpstr>July 31</vt:lpstr>
      <vt:lpstr>August 1</vt:lpstr>
      <vt:lpstr>August 2</vt:lpstr>
      <vt:lpstr>August 3</vt:lpstr>
      <vt:lpstr>August 4</vt:lpstr>
      <vt:lpstr>August 5</vt:lpstr>
      <vt:lpstr>August 6</vt:lpstr>
      <vt:lpstr>August 7</vt:lpstr>
      <vt:lpstr>August 8</vt:lpstr>
      <vt:lpstr>August 9</vt:lpstr>
      <vt:lpstr>August 10</vt:lpstr>
      <vt:lpstr>August 11</vt:lpstr>
      <vt:lpstr>August 12</vt:lpstr>
      <vt:lpstr>August 13</vt:lpstr>
      <vt:lpstr>August 14</vt:lpstr>
      <vt:lpstr>August 15</vt:lpstr>
      <vt:lpstr>August 16</vt:lpstr>
      <vt:lpstr>August 17</vt:lpstr>
      <vt:lpstr>August 18</vt:lpstr>
      <vt:lpstr>August 19</vt:lpstr>
      <vt:lpstr>August 20</vt:lpstr>
      <vt:lpstr>August 21</vt:lpstr>
      <vt:lpstr>August 22</vt:lpstr>
      <vt:lpstr>August 23</vt:lpstr>
      <vt:lpstr>August 24</vt:lpstr>
      <vt:lpstr>August 25</vt:lpstr>
      <vt:lpstr>August 26</vt:lpstr>
      <vt:lpstr>August 27</vt:lpstr>
      <vt:lpstr>August 28</vt:lpstr>
      <vt:lpstr>August 29</vt:lpstr>
      <vt:lpstr>August 30</vt:lpstr>
      <vt:lpstr>August 31</vt:lpstr>
      <vt:lpstr>September 1</vt:lpstr>
      <vt:lpstr>September 2</vt:lpstr>
      <vt:lpstr>September 3</vt:lpstr>
      <vt:lpstr>September 4</vt:lpstr>
      <vt:lpstr>September 5</vt:lpstr>
      <vt:lpstr>September 6</vt:lpstr>
      <vt:lpstr>September 7</vt:lpstr>
      <vt:lpstr>September 8</vt:lpstr>
      <vt:lpstr>September 9</vt:lpstr>
      <vt:lpstr>September 10</vt:lpstr>
      <vt:lpstr>September 11</vt:lpstr>
      <vt:lpstr>September 12</vt:lpstr>
      <vt:lpstr>September 13</vt:lpstr>
      <vt:lpstr>September 14</vt:lpstr>
      <vt:lpstr>September 15</vt:lpstr>
      <vt:lpstr>September 16</vt:lpstr>
      <vt:lpstr>September 17</vt:lpstr>
      <vt:lpstr>September 18</vt:lpstr>
      <vt:lpstr>September 19</vt:lpstr>
      <vt:lpstr>September 20</vt:lpstr>
      <vt:lpstr>September 21</vt:lpstr>
    </vt:vector>
  </TitlesOfParts>
  <Company>Chicago Park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Park District</dc:creator>
  <cp:lastModifiedBy>Stankowski, Marek</cp:lastModifiedBy>
  <cp:lastPrinted>2014-05-23T12:44:44Z</cp:lastPrinted>
  <dcterms:created xsi:type="dcterms:W3CDTF">2000-07-14T19:08:46Z</dcterms:created>
  <dcterms:modified xsi:type="dcterms:W3CDTF">2015-09-21T12:38:58Z</dcterms:modified>
</cp:coreProperties>
</file>