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920" activeTab="3"/>
  </bookViews>
  <sheets>
    <sheet name="Madres" sheetId="1" r:id="rId1"/>
    <sheet name="Jefas de familia" sheetId="2" r:id="rId2"/>
    <sheet name="Embarazos" sheetId="5" r:id="rId3"/>
    <sheet name="Salud materna" sheetId="3" r:id="rId4"/>
  </sheets>
  <definedNames>
    <definedName name="_xlnm._FilterDatabase" localSheetId="2" hidden="1">Embarazos!$A$23:$V$56</definedName>
    <definedName name="_xlnm._FilterDatabase" localSheetId="1" hidden="1">'Jefas de familia'!$A$3:$I$36</definedName>
    <definedName name="_xlnm._FilterDatabase" localSheetId="0" hidden="1">Madres!$A$120:$D$152</definedName>
    <definedName name="_xlnm._FilterDatabase" localSheetId="3" hidden="1">'Salud materna'!$A$4:$M$37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6" i="5" l="1"/>
  <c r="W5" i="5"/>
  <c r="W7" i="5"/>
  <c r="W8" i="5"/>
  <c r="W9" i="5"/>
  <c r="W10" i="5"/>
  <c r="W11" i="5"/>
  <c r="W12" i="5"/>
  <c r="W13" i="5"/>
  <c r="W14" i="5"/>
  <c r="H47" i="1"/>
  <c r="H48" i="1"/>
  <c r="H49" i="1"/>
  <c r="H50" i="1"/>
  <c r="H51" i="1"/>
  <c r="H46" i="1"/>
  <c r="N25" i="5"/>
  <c r="O25" i="5"/>
  <c r="P25" i="5"/>
  <c r="Q25" i="5"/>
  <c r="R25" i="5"/>
  <c r="S25" i="5"/>
  <c r="T25" i="5"/>
  <c r="U25" i="5"/>
  <c r="V25" i="5"/>
  <c r="N26" i="5"/>
  <c r="O26" i="5"/>
  <c r="P26" i="5"/>
  <c r="Q26" i="5"/>
  <c r="R26" i="5"/>
  <c r="S26" i="5"/>
  <c r="T26" i="5"/>
  <c r="U26" i="5"/>
  <c r="V26" i="5"/>
  <c r="N27" i="5"/>
  <c r="O27" i="5"/>
  <c r="P27" i="5"/>
  <c r="Q27" i="5"/>
  <c r="R27" i="5"/>
  <c r="S27" i="5"/>
  <c r="T27" i="5"/>
  <c r="U27" i="5"/>
  <c r="V27" i="5"/>
  <c r="N28" i="5"/>
  <c r="O28" i="5"/>
  <c r="P28" i="5"/>
  <c r="Q28" i="5"/>
  <c r="R28" i="5"/>
  <c r="S28" i="5"/>
  <c r="T28" i="5"/>
  <c r="U28" i="5"/>
  <c r="V28" i="5"/>
  <c r="N29" i="5"/>
  <c r="O29" i="5"/>
  <c r="P29" i="5"/>
  <c r="Q29" i="5"/>
  <c r="R29" i="5"/>
  <c r="S29" i="5"/>
  <c r="T29" i="5"/>
  <c r="U29" i="5"/>
  <c r="V29" i="5"/>
  <c r="N30" i="5"/>
  <c r="O30" i="5"/>
  <c r="P30" i="5"/>
  <c r="Q30" i="5"/>
  <c r="R30" i="5"/>
  <c r="S30" i="5"/>
  <c r="T30" i="5"/>
  <c r="U30" i="5"/>
  <c r="V30" i="5"/>
  <c r="N31" i="5"/>
  <c r="O31" i="5"/>
  <c r="P31" i="5"/>
  <c r="Q31" i="5"/>
  <c r="R31" i="5"/>
  <c r="S31" i="5"/>
  <c r="T31" i="5"/>
  <c r="U31" i="5"/>
  <c r="V31" i="5"/>
  <c r="N32" i="5"/>
  <c r="O32" i="5"/>
  <c r="P32" i="5"/>
  <c r="Q32" i="5"/>
  <c r="R32" i="5"/>
  <c r="S32" i="5"/>
  <c r="T32" i="5"/>
  <c r="U32" i="5"/>
  <c r="V32" i="5"/>
  <c r="N33" i="5"/>
  <c r="O33" i="5"/>
  <c r="P33" i="5"/>
  <c r="Q33" i="5"/>
  <c r="R33" i="5"/>
  <c r="S33" i="5"/>
  <c r="T33" i="5"/>
  <c r="U33" i="5"/>
  <c r="V33" i="5"/>
  <c r="N34" i="5"/>
  <c r="O34" i="5"/>
  <c r="P34" i="5"/>
  <c r="Q34" i="5"/>
  <c r="R34" i="5"/>
  <c r="S34" i="5"/>
  <c r="T34" i="5"/>
  <c r="U34" i="5"/>
  <c r="V34" i="5"/>
  <c r="N35" i="5"/>
  <c r="O35" i="5"/>
  <c r="P35" i="5"/>
  <c r="Q35" i="5"/>
  <c r="R35" i="5"/>
  <c r="S35" i="5"/>
  <c r="T35" i="5"/>
  <c r="U35" i="5"/>
  <c r="V35" i="5"/>
  <c r="N36" i="5"/>
  <c r="O36" i="5"/>
  <c r="P36" i="5"/>
  <c r="Q36" i="5"/>
  <c r="R36" i="5"/>
  <c r="S36" i="5"/>
  <c r="T36" i="5"/>
  <c r="U36" i="5"/>
  <c r="V36" i="5"/>
  <c r="N37" i="5"/>
  <c r="O37" i="5"/>
  <c r="P37" i="5"/>
  <c r="Q37" i="5"/>
  <c r="R37" i="5"/>
  <c r="S37" i="5"/>
  <c r="T37" i="5"/>
  <c r="U37" i="5"/>
  <c r="V37" i="5"/>
  <c r="N38" i="5"/>
  <c r="O38" i="5"/>
  <c r="P38" i="5"/>
  <c r="Q38" i="5"/>
  <c r="R38" i="5"/>
  <c r="S38" i="5"/>
  <c r="T38" i="5"/>
  <c r="U38" i="5"/>
  <c r="V38" i="5"/>
  <c r="N39" i="5"/>
  <c r="O39" i="5"/>
  <c r="P39" i="5"/>
  <c r="Q39" i="5"/>
  <c r="R39" i="5"/>
  <c r="S39" i="5"/>
  <c r="T39" i="5"/>
  <c r="U39" i="5"/>
  <c r="V39" i="5"/>
  <c r="N40" i="5"/>
  <c r="O40" i="5"/>
  <c r="P40" i="5"/>
  <c r="Q40" i="5"/>
  <c r="R40" i="5"/>
  <c r="S40" i="5"/>
  <c r="T40" i="5"/>
  <c r="U40" i="5"/>
  <c r="V40" i="5"/>
  <c r="N41" i="5"/>
  <c r="O41" i="5"/>
  <c r="P41" i="5"/>
  <c r="Q41" i="5"/>
  <c r="R41" i="5"/>
  <c r="S41" i="5"/>
  <c r="T41" i="5"/>
  <c r="U41" i="5"/>
  <c r="V41" i="5"/>
  <c r="N42" i="5"/>
  <c r="O42" i="5"/>
  <c r="P42" i="5"/>
  <c r="Q42" i="5"/>
  <c r="R42" i="5"/>
  <c r="S42" i="5"/>
  <c r="T42" i="5"/>
  <c r="U42" i="5"/>
  <c r="V42" i="5"/>
  <c r="N43" i="5"/>
  <c r="O43" i="5"/>
  <c r="P43" i="5"/>
  <c r="Q43" i="5"/>
  <c r="R43" i="5"/>
  <c r="S43" i="5"/>
  <c r="T43" i="5"/>
  <c r="U43" i="5"/>
  <c r="V43" i="5"/>
  <c r="N44" i="5"/>
  <c r="O44" i="5"/>
  <c r="P44" i="5"/>
  <c r="Q44" i="5"/>
  <c r="R44" i="5"/>
  <c r="S44" i="5"/>
  <c r="T44" i="5"/>
  <c r="U44" i="5"/>
  <c r="V44" i="5"/>
  <c r="N45" i="5"/>
  <c r="O45" i="5"/>
  <c r="P45" i="5"/>
  <c r="Q45" i="5"/>
  <c r="R45" i="5"/>
  <c r="S45" i="5"/>
  <c r="T45" i="5"/>
  <c r="U45" i="5"/>
  <c r="V45" i="5"/>
  <c r="N46" i="5"/>
  <c r="O46" i="5"/>
  <c r="P46" i="5"/>
  <c r="Q46" i="5"/>
  <c r="R46" i="5"/>
  <c r="S46" i="5"/>
  <c r="T46" i="5"/>
  <c r="U46" i="5"/>
  <c r="V46" i="5"/>
  <c r="N47" i="5"/>
  <c r="O47" i="5"/>
  <c r="P47" i="5"/>
  <c r="Q47" i="5"/>
  <c r="R47" i="5"/>
  <c r="S47" i="5"/>
  <c r="T47" i="5"/>
  <c r="U47" i="5"/>
  <c r="V47" i="5"/>
  <c r="N48" i="5"/>
  <c r="O48" i="5"/>
  <c r="P48" i="5"/>
  <c r="Q48" i="5"/>
  <c r="R48" i="5"/>
  <c r="S48" i="5"/>
  <c r="T48" i="5"/>
  <c r="U48" i="5"/>
  <c r="V48" i="5"/>
  <c r="N49" i="5"/>
  <c r="O49" i="5"/>
  <c r="P49" i="5"/>
  <c r="Q49" i="5"/>
  <c r="R49" i="5"/>
  <c r="S49" i="5"/>
  <c r="T49" i="5"/>
  <c r="U49" i="5"/>
  <c r="V49" i="5"/>
  <c r="N50" i="5"/>
  <c r="O50" i="5"/>
  <c r="P50" i="5"/>
  <c r="Q50" i="5"/>
  <c r="R50" i="5"/>
  <c r="S50" i="5"/>
  <c r="T50" i="5"/>
  <c r="U50" i="5"/>
  <c r="V50" i="5"/>
  <c r="N51" i="5"/>
  <c r="O51" i="5"/>
  <c r="P51" i="5"/>
  <c r="Q51" i="5"/>
  <c r="R51" i="5"/>
  <c r="S51" i="5"/>
  <c r="T51" i="5"/>
  <c r="U51" i="5"/>
  <c r="V51" i="5"/>
  <c r="N52" i="5"/>
  <c r="O52" i="5"/>
  <c r="P52" i="5"/>
  <c r="Q52" i="5"/>
  <c r="R52" i="5"/>
  <c r="S52" i="5"/>
  <c r="T52" i="5"/>
  <c r="U52" i="5"/>
  <c r="V52" i="5"/>
  <c r="N53" i="5"/>
  <c r="O53" i="5"/>
  <c r="P53" i="5"/>
  <c r="Q53" i="5"/>
  <c r="R53" i="5"/>
  <c r="S53" i="5"/>
  <c r="T53" i="5"/>
  <c r="U53" i="5"/>
  <c r="V53" i="5"/>
  <c r="N54" i="5"/>
  <c r="O54" i="5"/>
  <c r="P54" i="5"/>
  <c r="Q54" i="5"/>
  <c r="R54" i="5"/>
  <c r="S54" i="5"/>
  <c r="T54" i="5"/>
  <c r="U54" i="5"/>
  <c r="V54" i="5"/>
  <c r="N55" i="5"/>
  <c r="O55" i="5"/>
  <c r="P55" i="5"/>
  <c r="Q55" i="5"/>
  <c r="R55" i="5"/>
  <c r="S55" i="5"/>
  <c r="T55" i="5"/>
  <c r="U55" i="5"/>
  <c r="V55" i="5"/>
  <c r="N56" i="5"/>
  <c r="O56" i="5"/>
  <c r="P56" i="5"/>
  <c r="Q56" i="5"/>
  <c r="R56" i="5"/>
  <c r="S56" i="5"/>
  <c r="T56" i="5"/>
  <c r="U56" i="5"/>
  <c r="V56" i="5"/>
  <c r="P24" i="5"/>
  <c r="Q24" i="5"/>
  <c r="R24" i="5"/>
  <c r="S24" i="5"/>
  <c r="T24" i="5"/>
  <c r="U24" i="5"/>
  <c r="V24" i="5"/>
  <c r="O24" i="5"/>
  <c r="N24" i="5"/>
  <c r="A18" i="5"/>
  <c r="W16" i="5"/>
  <c r="B21" i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4" i="2"/>
  <c r="L36" i="2"/>
  <c r="G36" i="2"/>
  <c r="O36" i="2"/>
  <c r="K36" i="2"/>
  <c r="F36" i="2"/>
  <c r="N36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4" i="2"/>
  <c r="D36" i="2"/>
  <c r="E36" i="2"/>
  <c r="H36" i="2"/>
  <c r="B36" i="2"/>
  <c r="C36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4" i="2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10" i="1"/>
  <c r="D111" i="1"/>
  <c r="D112" i="1"/>
  <c r="D113" i="1"/>
  <c r="D114" i="1"/>
  <c r="D115" i="1"/>
  <c r="D116" i="1"/>
  <c r="D105" i="1"/>
  <c r="D106" i="1"/>
  <c r="D107" i="1"/>
  <c r="D108" i="1"/>
  <c r="D109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85" i="1"/>
  <c r="D74" i="1"/>
  <c r="D73" i="1"/>
  <c r="D80" i="1"/>
  <c r="D79" i="1"/>
  <c r="G58" i="1"/>
  <c r="G59" i="1"/>
  <c r="G60" i="1"/>
  <c r="G57" i="1"/>
  <c r="D66" i="1"/>
  <c r="D67" i="1"/>
  <c r="D68" i="1"/>
  <c r="D65" i="1"/>
  <c r="F58" i="1"/>
  <c r="F59" i="1"/>
  <c r="F60" i="1"/>
  <c r="F57" i="1"/>
  <c r="D52" i="1"/>
  <c r="D41" i="1"/>
  <c r="D29" i="1"/>
  <c r="D31" i="1"/>
  <c r="D32" i="1"/>
  <c r="D33" i="1"/>
  <c r="D34" i="1"/>
  <c r="D35" i="1"/>
  <c r="D36" i="1"/>
  <c r="D37" i="1"/>
  <c r="D38" i="1"/>
  <c r="D39" i="1"/>
  <c r="D40" i="1"/>
  <c r="D30" i="1"/>
  <c r="D47" i="1"/>
  <c r="D48" i="1"/>
  <c r="D49" i="1"/>
  <c r="D50" i="1"/>
  <c r="D51" i="1"/>
  <c r="D46" i="1"/>
  <c r="A23" i="1"/>
  <c r="A24" i="1"/>
  <c r="I36" i="2"/>
</calcChain>
</file>

<file path=xl/sharedStrings.xml><?xml version="1.0" encoding="utf-8"?>
<sst xmlns="http://schemas.openxmlformats.org/spreadsheetml/2006/main" count="313" uniqueCount="134">
  <si>
    <t>RADIOGRAFÍA MATERNA EN MÉXICO</t>
  </si>
  <si>
    <t>POBLACIÓN FEMENINA DE 12 Y MÁS AÑOS SEGÚN NÚMERO DE HIJOS NACIDOS VIVOS</t>
  </si>
  <si>
    <t>4° TRIMESTRE DE 2014</t>
  </si>
  <si>
    <t>Total</t>
  </si>
  <si>
    <t>Sin hijos</t>
  </si>
  <si>
    <t>No especificado</t>
  </si>
  <si>
    <t>Número de hijos</t>
  </si>
  <si>
    <t>Mujeres</t>
  </si>
  <si>
    <t>Hay 33 millones de madres en México</t>
  </si>
  <si>
    <t>Dos de cada tres mujeres mayores de 12 años son madres</t>
  </si>
  <si>
    <t>15 a 19 años</t>
  </si>
  <si>
    <t>Edad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</si>
  <si>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</si>
  <si>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</si>
  <si>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</si>
  <si>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</si>
  <si>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</si>
  <si>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</si>
  <si>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</si>
  <si>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</si>
  <si>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</si>
  <si>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años y más</t>
  </si>
  <si>
    <t>PROMEDIO DE HIJOS NACIDOS VIVOS</t>
  </si>
  <si>
    <t>Estado civil</t>
  </si>
  <si>
    <t>Total mujeres 2014</t>
  </si>
  <si>
    <t>Madres 2014</t>
  </si>
  <si>
    <t>% Madres 2014</t>
  </si>
  <si>
    <t>% Madres 2005</t>
  </si>
  <si>
    <t>Unión libre</t>
  </si>
  <si>
    <t>PORCENTAJE DE MUJERES DE 12 Y MÁS AÑOS QUE SON MADRES, SEGÚN GRUPOS DE EDAD</t>
  </si>
  <si>
    <t>PORCENTAJE DE MUJERES DE 12 Y MÁS AÑOS QUE SON MADRES, SEGÚN ESTADO CIVIL</t>
  </si>
  <si>
    <t>12 a 14 años</t>
  </si>
  <si>
    <t>Estrato</t>
  </si>
  <si>
    <t>Bajo</t>
  </si>
  <si>
    <t>Medio bajo</t>
  </si>
  <si>
    <t>Medio alto</t>
  </si>
  <si>
    <t>Alto</t>
  </si>
  <si>
    <t>Soltera</t>
  </si>
  <si>
    <t>Casada</t>
  </si>
  <si>
    <t>Separada</t>
  </si>
  <si>
    <t>Divorciada</t>
  </si>
  <si>
    <t>Viuda</t>
  </si>
  <si>
    <t>Mujeres Solteras</t>
  </si>
  <si>
    <t>Madres Solteras</t>
  </si>
  <si>
    <t>% Madres Solteras</t>
  </si>
  <si>
    <t>PORCENTAJE DE MUJERES DE ENTRE 12 Y 19 AÑOS QUE SON MADRES, SEGÚN ESTRATO SOCIAL</t>
  </si>
  <si>
    <t>Mujeres Separadas o Divorciadas</t>
  </si>
  <si>
    <t>Madres Separadas o Divorciadas</t>
  </si>
  <si>
    <t>% Madres Separadas o Divorciadas</t>
  </si>
  <si>
    <t>Mujeres 12 a 19 Años</t>
  </si>
  <si>
    <t>Madres 12 a 19 Años</t>
  </si>
  <si>
    <t>% Madres 12 a 19 Años</t>
  </si>
  <si>
    <t>PORCENTAJE DE MUJERES DE ENTRE 12 Y 19 AÑOS QUE SON MADRES, SEGÚN GRADO DE URBANIZACIÓN</t>
  </si>
  <si>
    <t>Urbano</t>
  </si>
  <si>
    <t>Rural</t>
  </si>
  <si>
    <t>PORCENTAJE DE MUJERES SOLTERAS, SEPARADAS O DIVORCIADAS QUE SON MADRES, SEGÚN ESTRATO SOCIAL</t>
  </si>
  <si>
    <t>PORCENTAJE DE MUJERES SOLTERAS QUE SON MADRES, SEGÚN GRADO DE URBANIZACIÓN</t>
  </si>
  <si>
    <t>PORCENTAJE DE MUJERES SOLTERAS QUE SON MADRES, POR ESTADO</t>
  </si>
  <si>
    <t>Estado</t>
  </si>
  <si>
    <t>PORCENTAJE DE MUJERES DE ENTRE 12 Y 19 AÑOS QUE SON MADRES, POR ESTADO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</si>
  <si>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</si>
  <si>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</si>
  <si>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</si>
  <si>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</si>
  <si>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</si>
  <si>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</si>
  <si>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</si>
  <si>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</si>
  <si>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</si>
  <si>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</si>
  <si>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</si>
  <si>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</si>
  <si>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</si>
  <si>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</si>
  <si>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</si>
  <si>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</si>
  <si>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</si>
  <si>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</si>
  <si>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</si>
  <si>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</si>
  <si>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</si>
  <si>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</si>
  <si>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</si>
  <si>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</si>
  <si>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</si>
  <si>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</si>
  <si>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</si>
  <si>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</si>
  <si>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</si>
  <si>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</t>
  </si>
  <si>
    <t>Michoacán</t>
  </si>
  <si>
    <t>Veracruz</t>
  </si>
  <si>
    <t>Entidad</t>
  </si>
  <si>
    <t>San Luis Potosí</t>
  </si>
  <si>
    <t>Hogares con jefa de familia 2010</t>
  </si>
  <si>
    <t>Hogares con jefa de familia 2000</t>
  </si>
  <si>
    <t>Nacional</t>
  </si>
  <si>
    <t>HOGARES CON JEFAS DE FAMILIA</t>
  </si>
  <si>
    <t>Hogares censales 2000</t>
  </si>
  <si>
    <t>Hogares censales 2010</t>
  </si>
  <si>
    <t>Hogares con jefe de familia 2000</t>
  </si>
  <si>
    <t>Hogares con jefe de familia 2010</t>
  </si>
  <si>
    <t>Crecimiento hogares con jefe de familia 2000-2010</t>
  </si>
  <si>
    <t>Crecimiento hogares con jefa de familia 2000-2010</t>
  </si>
  <si>
    <t>Jefas de familia económicamente activas 2000</t>
  </si>
  <si>
    <t>Jefas de familia económicamente activas 2010</t>
  </si>
  <si>
    <t>% Jefas de familia económicamente activas 2000</t>
  </si>
  <si>
    <t>% Jefas de familia económicamente activas 2010</t>
  </si>
  <si>
    <t>13 y más</t>
  </si>
  <si>
    <t>EVOLUCIÓN</t>
  </si>
  <si>
    <t>Año</t>
  </si>
  <si>
    <t>Promedio de hijos nacidos vivos</t>
  </si>
  <si>
    <t>SALUD MATERNA</t>
  </si>
  <si>
    <t>RAZÓN DE MORTALIDAD MATERNA X CADA 100 MIL NACIDOS VIVOS</t>
  </si>
  <si>
    <t>EMBARAZO</t>
  </si>
  <si>
    <t>Menor de 15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</si>
  <si>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</si>
  <si>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</si>
  <si>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</si>
  <si>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</si>
  <si>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</si>
  <si>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</si>
  <si>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</si>
  <si>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y más años</t>
  </si>
  <si>
    <t>De 10 a 14 años</t>
  </si>
  <si>
    <t>Grupos edad</t>
  </si>
  <si>
    <t>En la mitad de los nacimientos de 2013 las madres tenían entre 15 y 24 años</t>
  </si>
  <si>
    <t>Nota: Edad de la madre al momento del nacimiento y año de registro</t>
  </si>
  <si>
    <t>Extranjero</t>
  </si>
  <si>
    <t>Nota: Edad de la madre al momento del nacimiento, entidad de residencia habitual de la madre y año de registro</t>
  </si>
  <si>
    <t>EDAD PROMEDIO NACIMIENTO</t>
  </si>
  <si>
    <t>NACIMIENTOS REGISTRADOS SEGÚN EDAD DE LA MADRE, EVOLUCIÓN</t>
  </si>
  <si>
    <t>NACIMIENTOS REGISTRADOS EN 2013 POR ESTADO</t>
  </si>
  <si>
    <t>Variaicón 2006-2013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</si>
</sst>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/>
    </xf>
    <xf numFmtId="9" fontId="3" fillId="4" borderId="0" xfId="1" applyFont="1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9" fontId="0" fillId="4" borderId="0" xfId="1" applyNumberFormat="1" applyFont="1" applyFill="1" applyAlignment="1">
      <alignment horizontal="center" vertical="center"/>
    </xf>
    <xf numFmtId="9" fontId="0" fillId="0" borderId="0" xfId="1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3" fontId="5" fillId="6" borderId="0" xfId="0" applyNumberFormat="1" applyFont="1" applyFill="1" applyAlignment="1">
      <alignment horizontal="center" vertical="center"/>
    </xf>
    <xf numFmtId="9" fontId="5" fillId="6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9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5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164" fontId="0" fillId="0" borderId="0" xfId="0" applyNumberFormat="1" applyAlignment="1">
      <alignment vertical="center"/>
    </xf>
    <xf numFmtId="164" fontId="3" fillId="3" borderId="0" xfId="1" applyNumberFormat="1" applyFont="1" applyFill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9" fontId="0" fillId="0" borderId="0" xfId="1" applyFont="1" applyAlignment="1">
      <alignment vertical="center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vertical="center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 b="1">
                <a:solidFill>
                  <a:sysClr val="windowText" lastClr="000000"/>
                </a:solidFill>
              </a:rPr>
              <a:t>Nacimientos registrados en madres de 10 a 14 años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Embarazos!$B$4:$V$4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Embarazos!$B$5:$V$5</c:f>
              <c:numCache>
                <c:formatCode>#,##0</c:formatCode>
                <c:ptCount val="21"/>
                <c:pt idx="0">
                  <c:v>12357.0</c:v>
                </c:pt>
                <c:pt idx="1">
                  <c:v>12719.0</c:v>
                </c:pt>
                <c:pt idx="2">
                  <c:v>11756.0</c:v>
                </c:pt>
                <c:pt idx="3">
                  <c:v>10568.0</c:v>
                </c:pt>
                <c:pt idx="4">
                  <c:v>10546.0</c:v>
                </c:pt>
                <c:pt idx="5">
                  <c:v>10544.0</c:v>
                </c:pt>
                <c:pt idx="6">
                  <c:v>11609.0</c:v>
                </c:pt>
                <c:pt idx="7">
                  <c:v>12175.0</c:v>
                </c:pt>
                <c:pt idx="8">
                  <c:v>11957.0</c:v>
                </c:pt>
                <c:pt idx="9">
                  <c:v>10678.0</c:v>
                </c:pt>
                <c:pt idx="10">
                  <c:v>9933.0</c:v>
                </c:pt>
                <c:pt idx="11">
                  <c:v>9980.0</c:v>
                </c:pt>
                <c:pt idx="12">
                  <c:v>9880.0</c:v>
                </c:pt>
                <c:pt idx="13">
                  <c:v>9926.0</c:v>
                </c:pt>
                <c:pt idx="14">
                  <c:v>11131.0</c:v>
                </c:pt>
                <c:pt idx="15">
                  <c:v>11530.0</c:v>
                </c:pt>
                <c:pt idx="16">
                  <c:v>11360.0</c:v>
                </c:pt>
                <c:pt idx="17">
                  <c:v>11682.0</c:v>
                </c:pt>
                <c:pt idx="18">
                  <c:v>11521.0</c:v>
                </c:pt>
                <c:pt idx="19">
                  <c:v>10924.0</c:v>
                </c:pt>
                <c:pt idx="20">
                  <c:v>10880.0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160"/>
        <c:axId val="2061719112"/>
      </c:lineChart>
      <c:catAx>
        <c:axId val="206170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1719112"/>
        <c:crosses val="autoZero"/>
        <c:auto val="1"/>
        <c:lblAlgn val="ctr"/>
        <c:lblOffset val="100"/>
        <c:noMultiLvlLbl val="0"/>
      </c:catAx>
      <c:valAx>
        <c:axId val="2061719112"/>
        <c:scaling>
          <c:orientation val="minMax"/>
          <c:min val="9000.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17071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MX" b="1">
                <a:solidFill>
                  <a:sysClr val="windowText" lastClr="000000"/>
                </a:solidFill>
              </a:rPr>
              <a:t>Nacimientos registrados en madres de 15 a 19 años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Embarazos!$B$4:$V$4</c:f>
              <c:numCache>
                <c:formatCode>General</c:formatCode>
                <c:ptCount val="21"/>
                <c:pt idx="0">
                  <c:v>1993.0</c:v>
                </c:pt>
                <c:pt idx="1">
                  <c:v>1994.0</c:v>
                </c:pt>
                <c:pt idx="2">
                  <c:v>1995.0</c:v>
                </c:pt>
                <c:pt idx="3">
                  <c:v>1996.0</c:v>
                </c:pt>
                <c:pt idx="4">
                  <c:v>1997.0</c:v>
                </c:pt>
                <c:pt idx="5">
                  <c:v>1998.0</c:v>
                </c:pt>
                <c:pt idx="6">
                  <c:v>1999.0</c:v>
                </c:pt>
                <c:pt idx="7">
                  <c:v>2000.0</c:v>
                </c:pt>
                <c:pt idx="8">
                  <c:v>2001.0</c:v>
                </c:pt>
                <c:pt idx="9">
                  <c:v>2002.0</c:v>
                </c:pt>
                <c:pt idx="10">
                  <c:v>2003.0</c:v>
                </c:pt>
                <c:pt idx="11">
                  <c:v>2004.0</c:v>
                </c:pt>
                <c:pt idx="12">
                  <c:v>2005.0</c:v>
                </c:pt>
                <c:pt idx="13">
                  <c:v>2006.0</c:v>
                </c:pt>
                <c:pt idx="14">
                  <c:v>2007.0</c:v>
                </c:pt>
                <c:pt idx="15">
                  <c:v>2008.0</c:v>
                </c:pt>
                <c:pt idx="16">
                  <c:v>2009.0</c:v>
                </c:pt>
                <c:pt idx="17">
                  <c:v>2010.0</c:v>
                </c:pt>
                <c:pt idx="18">
                  <c:v>2011.0</c:v>
                </c:pt>
                <c:pt idx="19">
                  <c:v>2012.0</c:v>
                </c:pt>
                <c:pt idx="20">
                  <c:v>2013.0</c:v>
                </c:pt>
              </c:numCache>
            </c:numRef>
          </c:cat>
          <c:val>
            <c:numRef>
              <c:f>Embarazos!$B$6:$V$6</c:f>
              <c:numCache>
                <c:formatCode>#,##0</c:formatCode>
                <c:ptCount val="21"/>
                <c:pt idx="0">
                  <c:v>442563.0</c:v>
                </c:pt>
                <c:pt idx="1">
                  <c:v>449200.0</c:v>
                </c:pt>
                <c:pt idx="2">
                  <c:v>420861.0</c:v>
                </c:pt>
                <c:pt idx="3">
                  <c:v>413961.0</c:v>
                </c:pt>
                <c:pt idx="4">
                  <c:v>410057.0</c:v>
                </c:pt>
                <c:pt idx="5">
                  <c:v>412207.0</c:v>
                </c:pt>
                <c:pt idx="6">
                  <c:v>428932.0</c:v>
                </c:pt>
                <c:pt idx="7">
                  <c:v>433600.0</c:v>
                </c:pt>
                <c:pt idx="8">
                  <c:v>427057.0</c:v>
                </c:pt>
                <c:pt idx="9">
                  <c:v>420959.0</c:v>
                </c:pt>
                <c:pt idx="10">
                  <c:v>403436.0</c:v>
                </c:pt>
                <c:pt idx="11">
                  <c:v>410269.0</c:v>
                </c:pt>
                <c:pt idx="12">
                  <c:v>412368.0</c:v>
                </c:pt>
                <c:pt idx="13">
                  <c:v>399431.0</c:v>
                </c:pt>
                <c:pt idx="14">
                  <c:v>435920.0</c:v>
                </c:pt>
                <c:pt idx="15">
                  <c:v>446399.0</c:v>
                </c:pt>
                <c:pt idx="16">
                  <c:v>452199.0</c:v>
                </c:pt>
                <c:pt idx="17">
                  <c:v>464102.0</c:v>
                </c:pt>
                <c:pt idx="18">
                  <c:v>461466.0</c:v>
                </c:pt>
                <c:pt idx="19">
                  <c:v>457192.0</c:v>
                </c:pt>
                <c:pt idx="20">
                  <c:v>456001.0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956536"/>
        <c:axId val="-2110953080"/>
      </c:lineChart>
      <c:catAx>
        <c:axId val="-211095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110953080"/>
        <c:crosses val="autoZero"/>
        <c:auto val="1"/>
        <c:lblAlgn val="ctr"/>
        <c:lblOffset val="100"/>
        <c:noMultiLvlLbl val="0"/>
      </c:catAx>
      <c:valAx>
        <c:axId val="-211095308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110956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314325</xdr:colOff>
      <xdr:row>2</xdr:row>
      <xdr:rowOff>157162</xdr:rowOff>
    </xdr:from>
    <xdr:to>
      <xdr:col>30</xdr:col>
      <xdr:colOff>314325</xdr:colOff>
      <xdr:row>16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314325</xdr:colOff>
      <xdr:row>17</xdr:row>
      <xdr:rowOff>76200</xdr:rowOff>
    </xdr:from>
    <xdr:to>
      <xdr:col>30</xdr:col>
      <xdr:colOff>314325</xdr:colOff>
      <xdr:row>21</xdr:row>
      <xdr:rowOff>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opLeftCell="A158" workbookViewId="0"/>
  </sheetViews>
  <sheetFormatPr baseColWidth="10" defaultRowHeight="14" x14ac:dyDescent="0"/>
  <cols>
    <col min="1" max="1" width="26.83203125" style="6" customWidth="1"/>
    <col min="2" max="16384" width="10.83203125" style="6"/>
  </cols>
  <sheetData>
    <row r="1" spans="1:2" ht="25">
      <c r="A1" s="5" t="s">
        <v>0</v>
      </c>
    </row>
    <row r="3" spans="1:2">
      <c r="A3" s="7" t="s">
        <v>1</v>
      </c>
    </row>
    <row r="4" spans="1:2">
      <c r="A4" s="7" t="s">
        <v>2</v>
      </c>
    </row>
    <row r="5" spans="1:2">
      <c r="A5" s="8" t="s">
        <v>6</v>
      </c>
      <c r="B5" s="4" t="s">
        <v>7</v>
      </c>
    </row>
    <row r="6" spans="1:2">
      <c r="A6" s="2" t="s">
        <v>4</v>
      </c>
      <c r="B6" s="9">
        <v>15888302</v>
      </c>
    </row>
    <row r="7" spans="1:2">
      <c r="A7" s="2">
        <v>1</v>
      </c>
      <c r="B7" s="9">
        <v>6152671</v>
      </c>
    </row>
    <row r="8" spans="1:2">
      <c r="A8" s="2">
        <v>2</v>
      </c>
      <c r="B8" s="9">
        <v>8863285</v>
      </c>
    </row>
    <row r="9" spans="1:2">
      <c r="A9" s="2">
        <v>3</v>
      </c>
      <c r="B9" s="9">
        <v>7680851</v>
      </c>
    </row>
    <row r="10" spans="1:2">
      <c r="A10" s="2">
        <v>4</v>
      </c>
      <c r="B10" s="9">
        <v>3932182</v>
      </c>
    </row>
    <row r="11" spans="1:2">
      <c r="A11" s="2">
        <v>5</v>
      </c>
      <c r="B11" s="9">
        <v>2206237</v>
      </c>
    </row>
    <row r="12" spans="1:2">
      <c r="A12" s="2">
        <v>6</v>
      </c>
      <c r="B12" s="9">
        <v>1418311</v>
      </c>
    </row>
    <row r="13" spans="1:2">
      <c r="A13" s="2">
        <v>7</v>
      </c>
      <c r="B13" s="9">
        <v>957943</v>
      </c>
    </row>
    <row r="14" spans="1:2">
      <c r="A14" s="2">
        <v>8</v>
      </c>
      <c r="B14" s="9">
        <v>788232</v>
      </c>
    </row>
    <row r="15" spans="1:2">
      <c r="A15" s="2">
        <v>9</v>
      </c>
      <c r="B15" s="9">
        <v>535599</v>
      </c>
    </row>
    <row r="16" spans="1:2">
      <c r="A16" s="2">
        <v>10</v>
      </c>
      <c r="B16" s="9">
        <v>395676</v>
      </c>
    </row>
    <row r="17" spans="1:10">
      <c r="A17" s="2">
        <v>11</v>
      </c>
      <c r="B17" s="9">
        <v>228705</v>
      </c>
    </row>
    <row r="18" spans="1:10">
      <c r="A18" s="2">
        <v>12</v>
      </c>
      <c r="B18" s="9">
        <v>207653</v>
      </c>
    </row>
    <row r="19" spans="1:10">
      <c r="A19" s="2" t="s">
        <v>108</v>
      </c>
      <c r="B19" s="9">
        <v>229247</v>
      </c>
    </row>
    <row r="20" spans="1:10">
      <c r="A20" s="3" t="s">
        <v>5</v>
      </c>
      <c r="B20" s="10">
        <v>7139</v>
      </c>
    </row>
    <row r="21" spans="1:10">
      <c r="A21" s="11" t="s">
        <v>3</v>
      </c>
      <c r="B21" s="12">
        <f>SUM(B6:B20)</f>
        <v>49492033</v>
      </c>
    </row>
    <row r="23" spans="1:10">
      <c r="A23" s="20">
        <f>SUM(B7:B18)</f>
        <v>33367345</v>
      </c>
      <c r="B23" s="7" t="s">
        <v>8</v>
      </c>
    </row>
    <row r="24" spans="1:10">
      <c r="A24" s="21">
        <f>A23/B21</f>
        <v>0.67419628933004228</v>
      </c>
      <c r="B24" s="7" t="s">
        <v>9</v>
      </c>
    </row>
    <row r="26" spans="1:10">
      <c r="H26" s="1"/>
      <c r="I26" s="1"/>
      <c r="J26" s="1"/>
    </row>
    <row r="27" spans="1:10">
      <c r="A27" s="7" t="s">
        <v>29</v>
      </c>
      <c r="H27" s="1"/>
      <c r="I27" s="1"/>
      <c r="J27" s="1"/>
    </row>
    <row r="28" spans="1:10" ht="42">
      <c r="A28" s="4" t="s">
        <v>11</v>
      </c>
      <c r="B28" s="17" t="s">
        <v>24</v>
      </c>
      <c r="C28" s="17" t="s">
        <v>25</v>
      </c>
      <c r="D28" s="17" t="s">
        <v>26</v>
      </c>
      <c r="F28" s="19" t="s">
        <v>27</v>
      </c>
      <c r="I28" s="1"/>
      <c r="J28" s="1"/>
    </row>
    <row r="29" spans="1:10">
      <c r="A29" s="1" t="s">
        <v>31</v>
      </c>
      <c r="B29" s="9">
        <v>3517465</v>
      </c>
      <c r="C29" s="18">
        <v>6164</v>
      </c>
      <c r="D29" s="22">
        <f t="shared" ref="D29" si="0">C29/B29</f>
        <v>1.7523983891808447E-3</v>
      </c>
      <c r="F29" s="23">
        <v>4.3407693538306882E-3</v>
      </c>
      <c r="I29" s="1"/>
      <c r="J29" s="1"/>
    </row>
    <row r="30" spans="1:10">
      <c r="A30" s="1" t="s">
        <v>10</v>
      </c>
      <c r="B30" s="9">
        <v>5549742</v>
      </c>
      <c r="C30" s="18">
        <v>553813</v>
      </c>
      <c r="D30" s="16">
        <f t="shared" ref="D30:D41" si="1">C30/B30</f>
        <v>9.9790765048177008E-2</v>
      </c>
      <c r="F30" s="15">
        <v>8.9365662660269268E-2</v>
      </c>
      <c r="I30" s="1"/>
      <c r="J30" s="1"/>
    </row>
    <row r="31" spans="1:10">
      <c r="A31" s="1" t="s">
        <v>12</v>
      </c>
      <c r="B31" s="9">
        <v>5107402</v>
      </c>
      <c r="C31" s="18">
        <v>2190869</v>
      </c>
      <c r="D31" s="16">
        <f t="shared" si="1"/>
        <v>0.42895957670847135</v>
      </c>
      <c r="F31" s="15">
        <v>0.42426028294366791</v>
      </c>
      <c r="I31" s="1"/>
      <c r="J31" s="1"/>
    </row>
    <row r="32" spans="1:10">
      <c r="A32" s="1" t="s">
        <v>13</v>
      </c>
      <c r="B32" s="9">
        <v>4529903</v>
      </c>
      <c r="C32" s="9">
        <v>3040458</v>
      </c>
      <c r="D32" s="13">
        <f t="shared" si="1"/>
        <v>0.67119715366973642</v>
      </c>
      <c r="F32" s="13">
        <v>0.68659330474866498</v>
      </c>
      <c r="I32" s="1"/>
      <c r="J32" s="1"/>
    </row>
    <row r="33" spans="1:10">
      <c r="A33" s="1" t="s">
        <v>14</v>
      </c>
      <c r="B33" s="9">
        <v>4485002</v>
      </c>
      <c r="C33" s="9">
        <v>3640470</v>
      </c>
      <c r="D33" s="13">
        <f t="shared" si="1"/>
        <v>0.81169863469403136</v>
      </c>
      <c r="F33" s="13">
        <v>0.82495586588333647</v>
      </c>
      <c r="I33" s="1"/>
      <c r="J33" s="1"/>
    </row>
    <row r="34" spans="1:10">
      <c r="A34" s="1" t="s">
        <v>15</v>
      </c>
      <c r="B34" s="9">
        <v>4469042</v>
      </c>
      <c r="C34" s="9">
        <v>3931898</v>
      </c>
      <c r="D34" s="13">
        <f t="shared" si="1"/>
        <v>0.879807797733832</v>
      </c>
      <c r="F34" s="13">
        <v>0.89509801892839491</v>
      </c>
    </row>
    <row r="35" spans="1:10">
      <c r="A35" s="1" t="s">
        <v>16</v>
      </c>
      <c r="B35" s="9">
        <v>4584630</v>
      </c>
      <c r="C35" s="9">
        <v>4142376</v>
      </c>
      <c r="D35" s="13">
        <f t="shared" si="1"/>
        <v>0.90353550886331069</v>
      </c>
      <c r="F35" s="13">
        <v>0.91877300526778327</v>
      </c>
    </row>
    <row r="36" spans="1:10">
      <c r="A36" s="1" t="s">
        <v>17</v>
      </c>
      <c r="B36" s="9">
        <v>3798319</v>
      </c>
      <c r="C36" s="9">
        <v>3500543</v>
      </c>
      <c r="D36" s="13">
        <f t="shared" si="1"/>
        <v>0.92160321447461369</v>
      </c>
      <c r="F36" s="13">
        <v>0.92905116380356856</v>
      </c>
    </row>
    <row r="37" spans="1:10">
      <c r="A37" s="1" t="s">
        <v>18</v>
      </c>
      <c r="B37" s="9">
        <v>3463215</v>
      </c>
      <c r="C37" s="9">
        <v>3221606</v>
      </c>
      <c r="D37" s="13">
        <f t="shared" si="1"/>
        <v>0.93023563365254536</v>
      </c>
      <c r="F37" s="13">
        <v>0.94156014654058628</v>
      </c>
    </row>
    <row r="38" spans="1:10">
      <c r="A38" s="1" t="s">
        <v>19</v>
      </c>
      <c r="B38" s="9">
        <v>2750546</v>
      </c>
      <c r="C38" s="9">
        <v>2582247</v>
      </c>
      <c r="D38" s="13">
        <f t="shared" si="1"/>
        <v>0.93881251213395445</v>
      </c>
      <c r="E38" s="1"/>
      <c r="F38" s="13">
        <v>0.94371385696601118</v>
      </c>
      <c r="G38" s="1"/>
      <c r="H38" s="1"/>
      <c r="I38" s="1"/>
    </row>
    <row r="39" spans="1:10">
      <c r="A39" s="1" t="s">
        <v>20</v>
      </c>
      <c r="B39" s="9">
        <v>2201885</v>
      </c>
      <c r="C39" s="9">
        <v>2052668</v>
      </c>
      <c r="D39" s="13">
        <f t="shared" si="1"/>
        <v>0.93223215563028949</v>
      </c>
      <c r="E39" s="1"/>
      <c r="F39" s="13">
        <v>0.93657843128962526</v>
      </c>
      <c r="G39" s="1"/>
      <c r="H39" s="1"/>
      <c r="I39" s="1"/>
    </row>
    <row r="40" spans="1:10">
      <c r="A40" s="1" t="s">
        <v>21</v>
      </c>
      <c r="B40" s="9">
        <v>5014829</v>
      </c>
      <c r="C40" s="9">
        <v>4718822</v>
      </c>
      <c r="D40" s="13">
        <f t="shared" si="1"/>
        <v>0.94097366031822816</v>
      </c>
      <c r="E40" s="1"/>
      <c r="F40" s="13">
        <v>0.9255901300526248</v>
      </c>
      <c r="G40" s="1"/>
      <c r="H40" s="1"/>
      <c r="I40" s="1"/>
    </row>
    <row r="41" spans="1:10">
      <c r="A41" s="1" t="s">
        <v>5</v>
      </c>
      <c r="B41" s="9">
        <v>20053</v>
      </c>
      <c r="C41" s="9">
        <v>14658</v>
      </c>
      <c r="D41" s="13">
        <f t="shared" si="1"/>
        <v>0.73096294818730367</v>
      </c>
      <c r="E41" s="1"/>
      <c r="F41" s="13">
        <v>0.65980855026638363</v>
      </c>
      <c r="G41" s="1"/>
      <c r="H41" s="1"/>
      <c r="I41" s="1"/>
    </row>
    <row r="42" spans="1:10">
      <c r="E42" s="1"/>
      <c r="F42" s="1"/>
      <c r="G42" s="1"/>
      <c r="H42" s="1"/>
      <c r="I42" s="1"/>
    </row>
    <row r="44" spans="1:10">
      <c r="A44" s="7" t="s">
        <v>30</v>
      </c>
    </row>
    <row r="45" spans="1:10" ht="42">
      <c r="A45" s="4" t="s">
        <v>23</v>
      </c>
      <c r="B45" s="17" t="s">
        <v>24</v>
      </c>
      <c r="C45" s="17" t="s">
        <v>25</v>
      </c>
      <c r="D45" s="17" t="s">
        <v>26</v>
      </c>
      <c r="F45" s="19" t="s">
        <v>27</v>
      </c>
    </row>
    <row r="46" spans="1:10">
      <c r="A46" s="1" t="s">
        <v>37</v>
      </c>
      <c r="B46" s="9">
        <v>17067198</v>
      </c>
      <c r="C46" s="18">
        <v>3089200</v>
      </c>
      <c r="D46" s="16">
        <f>C46/B46</f>
        <v>0.18100217739314914</v>
      </c>
      <c r="F46" s="16">
        <v>0.12775581616582757</v>
      </c>
      <c r="H46" s="44">
        <f>C46/SUM($C$46:$C$52)</f>
        <v>9.1949802527589705E-2</v>
      </c>
    </row>
    <row r="47" spans="1:10">
      <c r="A47" s="1" t="s">
        <v>38</v>
      </c>
      <c r="B47" s="9">
        <v>19175492</v>
      </c>
      <c r="C47" s="9">
        <v>18183977</v>
      </c>
      <c r="D47" s="13">
        <f t="shared" ref="D47:D52" si="2">C47/B47</f>
        <v>0.94829259139739408</v>
      </c>
      <c r="F47" s="13">
        <v>0.94703555641450643</v>
      </c>
      <c r="H47" s="44">
        <f t="shared" ref="H47:H51" si="3">C47/SUM($C$46:$C$52)</f>
        <v>0.54124468934229997</v>
      </c>
    </row>
    <row r="48" spans="1:10">
      <c r="A48" s="1" t="s">
        <v>28</v>
      </c>
      <c r="B48" s="9">
        <v>6756564</v>
      </c>
      <c r="C48" s="9">
        <v>5995444</v>
      </c>
      <c r="D48" s="13">
        <f t="shared" si="2"/>
        <v>0.88735102635007967</v>
      </c>
      <c r="F48" s="13">
        <v>0.89259085991295539</v>
      </c>
      <c r="H48" s="44">
        <f t="shared" si="3"/>
        <v>0.17845393366089038</v>
      </c>
    </row>
    <row r="49" spans="1:8">
      <c r="A49" s="1" t="s">
        <v>39</v>
      </c>
      <c r="B49" s="9">
        <v>2078633</v>
      </c>
      <c r="C49" s="18">
        <v>2011737</v>
      </c>
      <c r="D49" s="13">
        <f t="shared" si="2"/>
        <v>0.96781731070371735</v>
      </c>
      <c r="F49" s="13">
        <v>0.96838207593389758</v>
      </c>
      <c r="H49" s="44">
        <f t="shared" si="3"/>
        <v>5.9879198461558245E-2</v>
      </c>
    </row>
    <row r="50" spans="1:8">
      <c r="A50" s="1" t="s">
        <v>40</v>
      </c>
      <c r="B50" s="9">
        <v>860035</v>
      </c>
      <c r="C50" s="18">
        <v>829865</v>
      </c>
      <c r="D50" s="13">
        <f t="shared" si="2"/>
        <v>0.96492003232426582</v>
      </c>
      <c r="F50" s="13">
        <v>0.95785520584825268</v>
      </c>
      <c r="H50" s="44">
        <f t="shared" si="3"/>
        <v>2.4700868469039954E-2</v>
      </c>
    </row>
    <row r="51" spans="1:8">
      <c r="A51" s="1" t="s">
        <v>41</v>
      </c>
      <c r="B51" s="9">
        <v>3548704</v>
      </c>
      <c r="C51" s="18">
        <v>3482850</v>
      </c>
      <c r="D51" s="13">
        <f t="shared" si="2"/>
        <v>0.98144280278095886</v>
      </c>
      <c r="F51" s="13">
        <v>0.97411499288257919</v>
      </c>
      <c r="H51" s="44">
        <f t="shared" si="3"/>
        <v>0.10366676477185544</v>
      </c>
    </row>
    <row r="52" spans="1:8">
      <c r="A52" s="1" t="s">
        <v>5</v>
      </c>
      <c r="B52" s="9">
        <v>5407</v>
      </c>
      <c r="C52" s="9">
        <v>3519</v>
      </c>
      <c r="D52" s="13">
        <f t="shared" si="2"/>
        <v>0.65082300721287223</v>
      </c>
      <c r="F52" s="13">
        <v>0.22431639116329369</v>
      </c>
    </row>
    <row r="55" spans="1:8">
      <c r="A55" s="7" t="s">
        <v>55</v>
      </c>
    </row>
    <row r="56" spans="1:8" ht="42">
      <c r="A56" s="4" t="s">
        <v>32</v>
      </c>
      <c r="B56" s="17" t="s">
        <v>42</v>
      </c>
      <c r="C56" s="17" t="s">
        <v>46</v>
      </c>
      <c r="D56" s="17" t="s">
        <v>43</v>
      </c>
      <c r="E56" s="17" t="s">
        <v>47</v>
      </c>
      <c r="F56" s="17" t="s">
        <v>44</v>
      </c>
      <c r="G56" s="17" t="s">
        <v>48</v>
      </c>
    </row>
    <row r="57" spans="1:8">
      <c r="A57" s="6" t="s">
        <v>33</v>
      </c>
      <c r="B57" s="9">
        <v>2928012</v>
      </c>
      <c r="C57" s="9">
        <v>291883</v>
      </c>
      <c r="D57" s="9">
        <v>379623</v>
      </c>
      <c r="E57" s="9">
        <v>286403</v>
      </c>
      <c r="F57" s="13">
        <f>D57/B57</f>
        <v>0.12965213257322716</v>
      </c>
      <c r="G57" s="13">
        <f>E57/C57</f>
        <v>0.98122535399458</v>
      </c>
    </row>
    <row r="58" spans="1:8">
      <c r="A58" s="6" t="s">
        <v>34</v>
      </c>
      <c r="B58" s="9">
        <v>8338906</v>
      </c>
      <c r="C58" s="9">
        <v>1480964</v>
      </c>
      <c r="D58" s="9">
        <v>1603578</v>
      </c>
      <c r="E58" s="9">
        <v>1439913</v>
      </c>
      <c r="F58" s="16">
        <f>D58/B58</f>
        <v>0.19230076463267484</v>
      </c>
      <c r="G58" s="13">
        <f t="shared" ref="G58:G60" si="4">E58/C58</f>
        <v>0.97228089271582563</v>
      </c>
    </row>
    <row r="59" spans="1:8">
      <c r="A59" s="6" t="s">
        <v>35</v>
      </c>
      <c r="B59" s="9">
        <v>4060313</v>
      </c>
      <c r="C59" s="9">
        <v>821815</v>
      </c>
      <c r="D59" s="9">
        <v>828935</v>
      </c>
      <c r="E59" s="9">
        <v>788013</v>
      </c>
      <c r="F59" s="16">
        <f>D59/B59</f>
        <v>0.20415544318873938</v>
      </c>
      <c r="G59" s="13">
        <f t="shared" si="4"/>
        <v>0.95886908854182507</v>
      </c>
    </row>
    <row r="60" spans="1:8">
      <c r="A60" s="6" t="s">
        <v>36</v>
      </c>
      <c r="B60" s="9">
        <v>1739967</v>
      </c>
      <c r="C60" s="9">
        <v>344006</v>
      </c>
      <c r="D60" s="9">
        <v>277064</v>
      </c>
      <c r="E60" s="9">
        <v>327273</v>
      </c>
      <c r="F60" s="13">
        <f>D60/B60</f>
        <v>0.15923520388605072</v>
      </c>
      <c r="G60" s="13">
        <f t="shared" si="4"/>
        <v>0.95135840653942083</v>
      </c>
    </row>
    <row r="63" spans="1:8">
      <c r="A63" s="7" t="s">
        <v>45</v>
      </c>
    </row>
    <row r="64" spans="1:8" ht="42">
      <c r="A64" s="4" t="s">
        <v>32</v>
      </c>
      <c r="B64" s="17" t="s">
        <v>49</v>
      </c>
      <c r="C64" s="17" t="s">
        <v>50</v>
      </c>
      <c r="D64" s="17" t="s">
        <v>51</v>
      </c>
    </row>
    <row r="65" spans="1:4">
      <c r="A65" s="6" t="s">
        <v>33</v>
      </c>
      <c r="B65" s="9">
        <v>2076930</v>
      </c>
      <c r="C65" s="9">
        <v>162359</v>
      </c>
      <c r="D65" s="26">
        <f>C65/B65</f>
        <v>7.817259127654759E-2</v>
      </c>
    </row>
    <row r="66" spans="1:4">
      <c r="A66" s="6" t="s">
        <v>34</v>
      </c>
      <c r="B66" s="9">
        <v>4586642</v>
      </c>
      <c r="C66" s="9">
        <v>298041</v>
      </c>
      <c r="D66" s="25">
        <f t="shared" ref="D66:D68" si="5">C66/B66</f>
        <v>6.4980218643617707E-2</v>
      </c>
    </row>
    <row r="67" spans="1:4">
      <c r="A67" s="6" t="s">
        <v>35</v>
      </c>
      <c r="B67" s="9">
        <v>1701065</v>
      </c>
      <c r="C67" s="9">
        <v>84132</v>
      </c>
      <c r="D67" s="25">
        <f t="shared" si="5"/>
        <v>4.9458427514527663E-2</v>
      </c>
    </row>
    <row r="68" spans="1:4">
      <c r="A68" s="6" t="s">
        <v>36</v>
      </c>
      <c r="B68" s="9">
        <v>702570</v>
      </c>
      <c r="C68" s="9">
        <v>15445</v>
      </c>
      <c r="D68" s="25">
        <f t="shared" si="5"/>
        <v>2.1983574590432271E-2</v>
      </c>
    </row>
    <row r="71" spans="1:4">
      <c r="A71" s="7" t="s">
        <v>56</v>
      </c>
    </row>
    <row r="72" spans="1:4" ht="28">
      <c r="A72" s="4" t="s">
        <v>32</v>
      </c>
      <c r="B72" s="17" t="s">
        <v>42</v>
      </c>
      <c r="C72" s="17" t="s">
        <v>43</v>
      </c>
      <c r="D72" s="17" t="s">
        <v>44</v>
      </c>
    </row>
    <row r="73" spans="1:4">
      <c r="A73" s="6" t="s">
        <v>53</v>
      </c>
      <c r="B73" s="9">
        <v>13678942</v>
      </c>
      <c r="C73" s="9">
        <v>2630731</v>
      </c>
      <c r="D73" s="26">
        <f>C73/B73</f>
        <v>0.19231977151449287</v>
      </c>
    </row>
    <row r="74" spans="1:4">
      <c r="A74" s="6" t="s">
        <v>54</v>
      </c>
      <c r="B74" s="9">
        <v>3388256</v>
      </c>
      <c r="C74" s="9">
        <v>458469</v>
      </c>
      <c r="D74" s="25">
        <f t="shared" ref="D74" si="6">C74/B74</f>
        <v>0.13531120434819566</v>
      </c>
    </row>
    <row r="77" spans="1:4">
      <c r="A77" s="7" t="s">
        <v>52</v>
      </c>
    </row>
    <row r="78" spans="1:4" ht="42">
      <c r="A78" s="4" t="s">
        <v>32</v>
      </c>
      <c r="B78" s="17" t="s">
        <v>49</v>
      </c>
      <c r="C78" s="17" t="s">
        <v>50</v>
      </c>
      <c r="D78" s="17" t="s">
        <v>51</v>
      </c>
    </row>
    <row r="79" spans="1:4">
      <c r="A79" s="6" t="s">
        <v>53</v>
      </c>
      <c r="B79" s="9">
        <v>6777588</v>
      </c>
      <c r="C79" s="9">
        <v>392129</v>
      </c>
      <c r="D79" s="27">
        <f>C79/B79</f>
        <v>5.7856718348769501E-2</v>
      </c>
    </row>
    <row r="80" spans="1:4">
      <c r="A80" s="6" t="s">
        <v>54</v>
      </c>
      <c r="B80" s="9">
        <v>2289619</v>
      </c>
      <c r="C80" s="9">
        <v>167848</v>
      </c>
      <c r="D80" s="25">
        <f t="shared" ref="D80" si="7">C80/B80</f>
        <v>7.3308266571861957E-2</v>
      </c>
    </row>
    <row r="83" spans="1:4">
      <c r="A83" s="7" t="s">
        <v>57</v>
      </c>
    </row>
    <row r="84" spans="1:4" ht="28">
      <c r="A84" s="4" t="s">
        <v>58</v>
      </c>
      <c r="B84" s="17" t="s">
        <v>42</v>
      </c>
      <c r="C84" s="17" t="s">
        <v>43</v>
      </c>
      <c r="D84" s="17" t="s">
        <v>44</v>
      </c>
    </row>
    <row r="85" spans="1:4">
      <c r="A85" s="1" t="s">
        <v>60</v>
      </c>
      <c r="B85" s="9">
        <v>190710</v>
      </c>
      <c r="C85" s="9">
        <v>32154</v>
      </c>
      <c r="D85" s="27">
        <f>C85/B85</f>
        <v>0.16860154160767657</v>
      </c>
    </row>
    <row r="86" spans="1:4">
      <c r="A86" s="1" t="s">
        <v>61</v>
      </c>
      <c r="B86" s="9">
        <v>508618</v>
      </c>
      <c r="C86" s="9">
        <v>111834</v>
      </c>
      <c r="D86" s="27">
        <f t="shared" ref="D86:D105" si="8">C86/B86</f>
        <v>0.21987817969478077</v>
      </c>
    </row>
    <row r="87" spans="1:4">
      <c r="A87" s="1" t="s">
        <v>62</v>
      </c>
      <c r="B87" s="9">
        <v>90306</v>
      </c>
      <c r="C87" s="9">
        <v>18604</v>
      </c>
      <c r="D87" s="27">
        <f t="shared" si="8"/>
        <v>0.20601067481673421</v>
      </c>
    </row>
    <row r="88" spans="1:4">
      <c r="A88" s="1" t="s">
        <v>63</v>
      </c>
      <c r="B88" s="9">
        <v>113526</v>
      </c>
      <c r="C88" s="9">
        <v>14595</v>
      </c>
      <c r="D88" s="27">
        <f t="shared" si="8"/>
        <v>0.12856085830558639</v>
      </c>
    </row>
    <row r="89" spans="1:4">
      <c r="A89" s="1" t="s">
        <v>89</v>
      </c>
      <c r="B89" s="9">
        <v>369735</v>
      </c>
      <c r="C89" s="9">
        <v>55924</v>
      </c>
      <c r="D89" s="27">
        <f t="shared" si="8"/>
        <v>0.15125427671169892</v>
      </c>
    </row>
    <row r="90" spans="1:4">
      <c r="A90" s="1" t="s">
        <v>64</v>
      </c>
      <c r="B90" s="9">
        <v>97593</v>
      </c>
      <c r="C90" s="9">
        <v>17231</v>
      </c>
      <c r="D90" s="27">
        <f t="shared" si="8"/>
        <v>0.17655979424753823</v>
      </c>
    </row>
    <row r="91" spans="1:4">
      <c r="A91" s="1" t="s">
        <v>65</v>
      </c>
      <c r="B91" s="9">
        <v>675417</v>
      </c>
      <c r="C91" s="9">
        <v>57813</v>
      </c>
      <c r="D91" s="27">
        <f t="shared" si="8"/>
        <v>8.5596009576306198E-2</v>
      </c>
    </row>
    <row r="92" spans="1:4">
      <c r="A92" s="1" t="s">
        <v>66</v>
      </c>
      <c r="B92" s="9">
        <v>474453</v>
      </c>
      <c r="C92" s="9">
        <v>112260</v>
      </c>
      <c r="D92" s="26">
        <f t="shared" si="8"/>
        <v>0.23660931641279537</v>
      </c>
    </row>
    <row r="93" spans="1:4">
      <c r="A93" s="1" t="s">
        <v>67</v>
      </c>
      <c r="B93" s="9">
        <v>1577015</v>
      </c>
      <c r="C93" s="9">
        <v>391780</v>
      </c>
      <c r="D93" s="26">
        <f t="shared" si="8"/>
        <v>0.24843137192734374</v>
      </c>
    </row>
    <row r="94" spans="1:4">
      <c r="A94" s="1" t="s">
        <v>68</v>
      </c>
      <c r="B94" s="9">
        <v>233999</v>
      </c>
      <c r="C94" s="9">
        <v>43773</v>
      </c>
      <c r="D94" s="27">
        <f t="shared" si="8"/>
        <v>0.18706490198676062</v>
      </c>
    </row>
    <row r="95" spans="1:4">
      <c r="A95" s="1" t="s">
        <v>69</v>
      </c>
      <c r="B95" s="9">
        <v>837962</v>
      </c>
      <c r="C95" s="9">
        <v>132168</v>
      </c>
      <c r="D95" s="27">
        <f t="shared" si="8"/>
        <v>0.1577255293199453</v>
      </c>
    </row>
    <row r="96" spans="1:4">
      <c r="A96" s="1" t="s">
        <v>70</v>
      </c>
      <c r="B96" s="9">
        <v>472151</v>
      </c>
      <c r="C96" s="9">
        <v>67767</v>
      </c>
      <c r="D96" s="27">
        <f t="shared" si="8"/>
        <v>0.14352823567036815</v>
      </c>
    </row>
    <row r="97" spans="1:4">
      <c r="A97" s="1" t="s">
        <v>71</v>
      </c>
      <c r="B97" s="9">
        <v>369470</v>
      </c>
      <c r="C97" s="9">
        <v>52203</v>
      </c>
      <c r="D97" s="27">
        <f t="shared" si="8"/>
        <v>0.14129157983056811</v>
      </c>
    </row>
    <row r="98" spans="1:4">
      <c r="A98" s="1" t="s">
        <v>72</v>
      </c>
      <c r="B98" s="9">
        <v>1179782</v>
      </c>
      <c r="C98" s="9">
        <v>185481</v>
      </c>
      <c r="D98" s="27">
        <f t="shared" si="8"/>
        <v>0.15721633318697861</v>
      </c>
    </row>
    <row r="99" spans="1:4">
      <c r="A99" s="1" t="s">
        <v>73</v>
      </c>
      <c r="B99" s="9">
        <v>2460556</v>
      </c>
      <c r="C99" s="9">
        <v>467603</v>
      </c>
      <c r="D99" s="27">
        <f t="shared" si="8"/>
        <v>0.19003956829269483</v>
      </c>
    </row>
    <row r="100" spans="1:4">
      <c r="A100" s="1" t="s">
        <v>90</v>
      </c>
      <c r="B100" s="9">
        <v>617848</v>
      </c>
      <c r="C100" s="9">
        <v>75924</v>
      </c>
      <c r="D100" s="27">
        <f t="shared" si="8"/>
        <v>0.12288459297432378</v>
      </c>
    </row>
    <row r="101" spans="1:4">
      <c r="A101" s="1" t="s">
        <v>74</v>
      </c>
      <c r="B101" s="9">
        <v>281446</v>
      </c>
      <c r="C101" s="9">
        <v>56404</v>
      </c>
      <c r="D101" s="27">
        <f t="shared" si="8"/>
        <v>0.20040789352131491</v>
      </c>
    </row>
    <row r="102" spans="1:4">
      <c r="A102" s="1" t="s">
        <v>75</v>
      </c>
      <c r="B102" s="9">
        <v>151768</v>
      </c>
      <c r="C102" s="9">
        <v>31823</v>
      </c>
      <c r="D102" s="27">
        <f t="shared" si="8"/>
        <v>0.20968188287386011</v>
      </c>
    </row>
    <row r="103" spans="1:4">
      <c r="A103" s="1" t="s">
        <v>76</v>
      </c>
      <c r="B103" s="9">
        <v>663758</v>
      </c>
      <c r="C103" s="9">
        <v>80219</v>
      </c>
      <c r="D103" s="27">
        <f t="shared" si="8"/>
        <v>0.12085579382847363</v>
      </c>
    </row>
    <row r="104" spans="1:4">
      <c r="A104" s="1" t="s">
        <v>77</v>
      </c>
      <c r="B104" s="9">
        <v>534502</v>
      </c>
      <c r="C104" s="9">
        <v>105740</v>
      </c>
      <c r="D104" s="27">
        <f t="shared" si="8"/>
        <v>0.19782900718799928</v>
      </c>
    </row>
    <row r="105" spans="1:4">
      <c r="A105" s="1" t="s">
        <v>78</v>
      </c>
      <c r="B105" s="9">
        <v>937754</v>
      </c>
      <c r="C105" s="9">
        <v>192178</v>
      </c>
      <c r="D105" s="27">
        <f t="shared" si="8"/>
        <v>0.20493434312197015</v>
      </c>
    </row>
    <row r="106" spans="1:4">
      <c r="A106" s="1" t="s">
        <v>79</v>
      </c>
      <c r="B106" s="9">
        <v>310290</v>
      </c>
      <c r="C106" s="9">
        <v>53617</v>
      </c>
      <c r="D106" s="27">
        <f t="shared" ref="D106:D109" si="9">C106/B106</f>
        <v>0.17279641625576073</v>
      </c>
    </row>
    <row r="107" spans="1:4">
      <c r="A107" s="1" t="s">
        <v>80</v>
      </c>
      <c r="B107" s="9">
        <v>191610</v>
      </c>
      <c r="C107" s="9">
        <v>29095</v>
      </c>
      <c r="D107" s="27">
        <f t="shared" si="9"/>
        <v>0.15184489327279369</v>
      </c>
    </row>
    <row r="108" spans="1:4">
      <c r="A108" s="1" t="s">
        <v>81</v>
      </c>
      <c r="B108" s="9">
        <v>403335</v>
      </c>
      <c r="C108" s="9">
        <v>69290</v>
      </c>
      <c r="D108" s="27">
        <f t="shared" si="9"/>
        <v>0.17179267854265065</v>
      </c>
    </row>
    <row r="109" spans="1:4">
      <c r="A109" s="1" t="s">
        <v>82</v>
      </c>
      <c r="B109" s="9">
        <v>394223</v>
      </c>
      <c r="C109" s="9">
        <v>57600</v>
      </c>
      <c r="D109" s="27">
        <f t="shared" si="9"/>
        <v>0.14611019651314103</v>
      </c>
    </row>
    <row r="110" spans="1:4">
      <c r="A110" s="1" t="s">
        <v>83</v>
      </c>
      <c r="B110" s="9">
        <v>369223</v>
      </c>
      <c r="C110" s="9">
        <v>72058</v>
      </c>
      <c r="D110" s="27">
        <f t="shared" ref="D110:D116" si="10">C110/B110</f>
        <v>0.19516118985003642</v>
      </c>
    </row>
    <row r="111" spans="1:4">
      <c r="A111" s="1" t="s">
        <v>84</v>
      </c>
      <c r="B111" s="9">
        <v>280812</v>
      </c>
      <c r="C111" s="9">
        <v>39594</v>
      </c>
      <c r="D111" s="27">
        <f t="shared" si="10"/>
        <v>0.1409982479381223</v>
      </c>
    </row>
    <row r="112" spans="1:4">
      <c r="A112" s="1" t="s">
        <v>85</v>
      </c>
      <c r="B112" s="9">
        <v>437406</v>
      </c>
      <c r="C112" s="9">
        <v>70726</v>
      </c>
      <c r="D112" s="27">
        <f t="shared" si="10"/>
        <v>0.161694169718751</v>
      </c>
    </row>
    <row r="113" spans="1:4">
      <c r="A113" s="1" t="s">
        <v>86</v>
      </c>
      <c r="B113" s="9">
        <v>187241</v>
      </c>
      <c r="C113" s="9">
        <v>42280</v>
      </c>
      <c r="D113" s="26">
        <f t="shared" si="10"/>
        <v>0.22580524564598564</v>
      </c>
    </row>
    <row r="114" spans="1:4">
      <c r="A114" s="1" t="s">
        <v>91</v>
      </c>
      <c r="B114" s="9">
        <v>1162664</v>
      </c>
      <c r="C114" s="9">
        <v>293952</v>
      </c>
      <c r="D114" s="26">
        <f t="shared" si="10"/>
        <v>0.25282626795015584</v>
      </c>
    </row>
    <row r="115" spans="1:4">
      <c r="A115" s="1" t="s">
        <v>87</v>
      </c>
      <c r="B115" s="9">
        <v>282620</v>
      </c>
      <c r="C115" s="9">
        <v>30592</v>
      </c>
      <c r="D115" s="27">
        <f t="shared" si="10"/>
        <v>0.10824428561319085</v>
      </c>
    </row>
    <row r="116" spans="1:4">
      <c r="A116" s="1" t="s">
        <v>88</v>
      </c>
      <c r="B116" s="9">
        <v>209405</v>
      </c>
      <c r="C116" s="9">
        <v>26918</v>
      </c>
      <c r="D116" s="27">
        <f t="shared" si="10"/>
        <v>0.12854516367804017</v>
      </c>
    </row>
    <row r="119" spans="1:4">
      <c r="A119" s="7" t="s">
        <v>59</v>
      </c>
    </row>
    <row r="120" spans="1:4" ht="42">
      <c r="A120" s="4" t="s">
        <v>58</v>
      </c>
      <c r="B120" s="17" t="s">
        <v>49</v>
      </c>
      <c r="C120" s="17" t="s">
        <v>50</v>
      </c>
      <c r="D120" s="17" t="s">
        <v>51</v>
      </c>
    </row>
    <row r="121" spans="1:4">
      <c r="A121" s="1" t="s">
        <v>60</v>
      </c>
      <c r="B121" s="9">
        <v>101377</v>
      </c>
      <c r="C121" s="9">
        <v>7319</v>
      </c>
      <c r="D121" s="27">
        <f>C121/B121</f>
        <v>7.2195862966945162E-2</v>
      </c>
    </row>
    <row r="122" spans="1:4">
      <c r="A122" s="1" t="s">
        <v>61</v>
      </c>
      <c r="B122" s="9">
        <v>270535</v>
      </c>
      <c r="C122" s="9">
        <v>18185</v>
      </c>
      <c r="D122" s="27">
        <f t="shared" ref="D122:D152" si="11">C122/B122</f>
        <v>6.7218659323192931E-2</v>
      </c>
    </row>
    <row r="123" spans="1:4">
      <c r="A123" s="1" t="s">
        <v>62</v>
      </c>
      <c r="B123" s="9">
        <v>49172</v>
      </c>
      <c r="C123" s="9">
        <v>3119</v>
      </c>
      <c r="D123" s="27">
        <f t="shared" si="11"/>
        <v>6.3430407549011636E-2</v>
      </c>
    </row>
    <row r="124" spans="1:4">
      <c r="A124" s="1" t="s">
        <v>63</v>
      </c>
      <c r="B124" s="9">
        <v>68399</v>
      </c>
      <c r="C124" s="9">
        <v>5001</v>
      </c>
      <c r="D124" s="27">
        <f t="shared" si="11"/>
        <v>7.3115104021988619E-2</v>
      </c>
    </row>
    <row r="125" spans="1:4">
      <c r="A125" s="1" t="s">
        <v>89</v>
      </c>
      <c r="B125" s="9">
        <v>221352</v>
      </c>
      <c r="C125" s="9">
        <v>15066</v>
      </c>
      <c r="D125" s="27">
        <f t="shared" si="11"/>
        <v>6.8063536810148539E-2</v>
      </c>
    </row>
    <row r="126" spans="1:4">
      <c r="A126" s="1" t="s">
        <v>64</v>
      </c>
      <c r="B126" s="9">
        <v>55485</v>
      </c>
      <c r="C126" s="9">
        <v>3311</v>
      </c>
      <c r="D126" s="27">
        <f t="shared" si="11"/>
        <v>5.9673785707848967E-2</v>
      </c>
    </row>
    <row r="127" spans="1:4">
      <c r="A127" s="1" t="s">
        <v>65</v>
      </c>
      <c r="B127" s="9">
        <v>449470</v>
      </c>
      <c r="C127" s="9">
        <v>32185</v>
      </c>
      <c r="D127" s="27">
        <f t="shared" si="11"/>
        <v>7.1606558835962356E-2</v>
      </c>
    </row>
    <row r="128" spans="1:4">
      <c r="A128" s="1" t="s">
        <v>66</v>
      </c>
      <c r="B128" s="9">
        <v>261440</v>
      </c>
      <c r="C128" s="9">
        <v>21727</v>
      </c>
      <c r="D128" s="26">
        <f t="shared" si="11"/>
        <v>8.3105110159118728E-2</v>
      </c>
    </row>
    <row r="129" spans="1:4">
      <c r="A129" s="1" t="s">
        <v>67</v>
      </c>
      <c r="B129" s="9">
        <v>556220</v>
      </c>
      <c r="C129" s="9">
        <v>29032</v>
      </c>
      <c r="D129" s="27">
        <f t="shared" si="11"/>
        <v>5.2195174571212831E-2</v>
      </c>
    </row>
    <row r="130" spans="1:4">
      <c r="A130" s="1" t="s">
        <v>68</v>
      </c>
      <c r="B130" s="9">
        <v>137704</v>
      </c>
      <c r="C130" s="9">
        <v>5766</v>
      </c>
      <c r="D130" s="27">
        <f t="shared" si="11"/>
        <v>4.1872422006622903E-2</v>
      </c>
    </row>
    <row r="131" spans="1:4">
      <c r="A131" s="1" t="s">
        <v>69</v>
      </c>
      <c r="B131" s="9">
        <v>452647</v>
      </c>
      <c r="C131" s="9">
        <v>28671</v>
      </c>
      <c r="D131" s="27">
        <f t="shared" si="11"/>
        <v>6.3340748972157107E-2</v>
      </c>
    </row>
    <row r="132" spans="1:4">
      <c r="A132" s="1" t="s">
        <v>70</v>
      </c>
      <c r="B132" s="9">
        <v>310935</v>
      </c>
      <c r="C132" s="9">
        <v>24794</v>
      </c>
      <c r="D132" s="26">
        <f t="shared" si="11"/>
        <v>7.9740138614179806E-2</v>
      </c>
    </row>
    <row r="133" spans="1:4">
      <c r="A133" s="1" t="s">
        <v>71</v>
      </c>
      <c r="B133" s="9">
        <v>228750</v>
      </c>
      <c r="C133" s="9">
        <v>14951</v>
      </c>
      <c r="D133" s="27">
        <f t="shared" si="11"/>
        <v>6.535956284153005E-2</v>
      </c>
    </row>
    <row r="134" spans="1:4">
      <c r="A134" s="1" t="s">
        <v>72</v>
      </c>
      <c r="B134" s="9">
        <v>596206</v>
      </c>
      <c r="C134" s="9">
        <v>36398</v>
      </c>
      <c r="D134" s="27">
        <f t="shared" si="11"/>
        <v>6.1049368842312893E-2</v>
      </c>
    </row>
    <row r="135" spans="1:4">
      <c r="A135" s="1" t="s">
        <v>73</v>
      </c>
      <c r="B135" s="9">
        <v>1224638</v>
      </c>
      <c r="C135" s="9">
        <v>53414</v>
      </c>
      <c r="D135" s="27">
        <f t="shared" si="11"/>
        <v>4.3616154324788221E-2</v>
      </c>
    </row>
    <row r="136" spans="1:4">
      <c r="A136" s="1" t="s">
        <v>90</v>
      </c>
      <c r="B136" s="9">
        <v>363104</v>
      </c>
      <c r="C136" s="9">
        <v>26698</v>
      </c>
      <c r="D136" s="27">
        <f t="shared" si="11"/>
        <v>7.3527143738433068E-2</v>
      </c>
    </row>
    <row r="137" spans="1:4">
      <c r="A137" s="1" t="s">
        <v>74</v>
      </c>
      <c r="B137" s="9">
        <v>140943</v>
      </c>
      <c r="C137" s="9">
        <v>10523</v>
      </c>
      <c r="D137" s="27">
        <f t="shared" si="11"/>
        <v>7.466138793696743E-2</v>
      </c>
    </row>
    <row r="138" spans="1:4">
      <c r="A138" s="1" t="s">
        <v>75</v>
      </c>
      <c r="B138" s="9">
        <v>89565</v>
      </c>
      <c r="C138" s="9">
        <v>7996</v>
      </c>
      <c r="D138" s="26">
        <f t="shared" si="11"/>
        <v>8.927594484452632E-2</v>
      </c>
    </row>
    <row r="139" spans="1:4">
      <c r="A139" s="1" t="s">
        <v>76</v>
      </c>
      <c r="B139" s="9">
        <v>362255</v>
      </c>
      <c r="C139" s="9">
        <v>17226</v>
      </c>
      <c r="D139" s="27">
        <f t="shared" si="11"/>
        <v>4.7552138686836623E-2</v>
      </c>
    </row>
    <row r="140" spans="1:4">
      <c r="A140" s="1" t="s">
        <v>77</v>
      </c>
      <c r="B140" s="9">
        <v>295150</v>
      </c>
      <c r="C140" s="9">
        <v>17380</v>
      </c>
      <c r="D140" s="27">
        <f t="shared" si="11"/>
        <v>5.8885312552939183E-2</v>
      </c>
    </row>
    <row r="141" spans="1:4">
      <c r="A141" s="1" t="s">
        <v>78</v>
      </c>
      <c r="B141" s="9">
        <v>507255</v>
      </c>
      <c r="C141" s="9">
        <v>27779</v>
      </c>
      <c r="D141" s="27">
        <f t="shared" si="11"/>
        <v>5.4763383308198049E-2</v>
      </c>
    </row>
    <row r="142" spans="1:4">
      <c r="A142" s="1" t="s">
        <v>79</v>
      </c>
      <c r="B142" s="9">
        <v>155861</v>
      </c>
      <c r="C142" s="9">
        <v>6377</v>
      </c>
      <c r="D142" s="27">
        <f t="shared" si="11"/>
        <v>4.0914661140375078E-2</v>
      </c>
    </row>
    <row r="143" spans="1:4">
      <c r="A143" s="1" t="s">
        <v>80</v>
      </c>
      <c r="B143" s="9">
        <v>110114</v>
      </c>
      <c r="C143" s="9">
        <v>7073</v>
      </c>
      <c r="D143" s="27">
        <f t="shared" si="11"/>
        <v>6.4233430808071632E-2</v>
      </c>
    </row>
    <row r="144" spans="1:4">
      <c r="A144" s="1" t="s">
        <v>81</v>
      </c>
      <c r="B144" s="9">
        <v>217136</v>
      </c>
      <c r="C144" s="9">
        <v>12492</v>
      </c>
      <c r="D144" s="27">
        <f t="shared" si="11"/>
        <v>5.7530764129393556E-2</v>
      </c>
    </row>
    <row r="145" spans="1:4">
      <c r="A145" s="1" t="s">
        <v>82</v>
      </c>
      <c r="B145" s="9">
        <v>230405</v>
      </c>
      <c r="C145" s="9">
        <v>12058</v>
      </c>
      <c r="D145" s="27">
        <f t="shared" si="11"/>
        <v>5.2333933725396582E-2</v>
      </c>
    </row>
    <row r="146" spans="1:4">
      <c r="A146" s="1" t="s">
        <v>83</v>
      </c>
      <c r="B146" s="9">
        <v>205775</v>
      </c>
      <c r="C146" s="9">
        <v>11974</v>
      </c>
      <c r="D146" s="27">
        <f t="shared" si="11"/>
        <v>5.8189770380269713E-2</v>
      </c>
    </row>
    <row r="147" spans="1:4">
      <c r="A147" s="1" t="s">
        <v>84</v>
      </c>
      <c r="B147" s="9">
        <v>157901</v>
      </c>
      <c r="C147" s="9">
        <v>8960</v>
      </c>
      <c r="D147" s="27">
        <f t="shared" si="11"/>
        <v>5.6744415804839743E-2</v>
      </c>
    </row>
    <row r="148" spans="1:4">
      <c r="A148" s="1" t="s">
        <v>85</v>
      </c>
      <c r="B148" s="9">
        <v>253876</v>
      </c>
      <c r="C148" s="9">
        <v>21968</v>
      </c>
      <c r="D148" s="26">
        <f t="shared" si="11"/>
        <v>8.6530432179489206E-2</v>
      </c>
    </row>
    <row r="149" spans="1:4">
      <c r="A149" s="1" t="s">
        <v>86</v>
      </c>
      <c r="B149" s="9">
        <v>101046</v>
      </c>
      <c r="C149" s="9">
        <v>6269</v>
      </c>
      <c r="D149" s="27">
        <f t="shared" si="11"/>
        <v>6.2041050610612991E-2</v>
      </c>
    </row>
    <row r="150" spans="1:4">
      <c r="A150" s="1" t="s">
        <v>91</v>
      </c>
      <c r="B150" s="9">
        <v>614421</v>
      </c>
      <c r="C150" s="9">
        <v>49339</v>
      </c>
      <c r="D150" s="26">
        <f t="shared" si="11"/>
        <v>8.0301617294981781E-2</v>
      </c>
    </row>
    <row r="151" spans="1:4">
      <c r="A151" s="1" t="s">
        <v>87</v>
      </c>
      <c r="B151" s="9">
        <v>155203</v>
      </c>
      <c r="C151" s="9">
        <v>9137</v>
      </c>
      <c r="D151" s="27">
        <f t="shared" si="11"/>
        <v>5.8871284704548235E-2</v>
      </c>
    </row>
    <row r="152" spans="1:4">
      <c r="A152" s="1" t="s">
        <v>88</v>
      </c>
      <c r="B152" s="9">
        <v>122867</v>
      </c>
      <c r="C152" s="9">
        <v>7789</v>
      </c>
      <c r="D152" s="27">
        <f t="shared" si="11"/>
        <v>6.3393750966492218E-2</v>
      </c>
    </row>
    <row r="155" spans="1:4">
      <c r="A155" s="7" t="s">
        <v>22</v>
      </c>
    </row>
    <row r="156" spans="1:4">
      <c r="A156" s="7" t="s">
        <v>109</v>
      </c>
    </row>
    <row r="157" spans="1:4" ht="56">
      <c r="A157" s="17" t="s">
        <v>110</v>
      </c>
      <c r="B157" s="17" t="s">
        <v>111</v>
      </c>
    </row>
    <row r="158" spans="1:4">
      <c r="A158" s="2">
        <v>2005</v>
      </c>
      <c r="B158" s="36">
        <v>3.7324218358364467</v>
      </c>
    </row>
    <row r="159" spans="1:4">
      <c r="A159" s="2">
        <v>2006</v>
      </c>
      <c r="B159" s="36">
        <v>3.6727249275825344</v>
      </c>
    </row>
    <row r="160" spans="1:4">
      <c r="A160" s="2">
        <v>2007</v>
      </c>
      <c r="B160" s="36">
        <v>3.6181412058385169</v>
      </c>
    </row>
    <row r="161" spans="1:2">
      <c r="A161" s="2">
        <v>2008</v>
      </c>
      <c r="B161" s="36">
        <v>3.5825428692043793</v>
      </c>
    </row>
    <row r="162" spans="1:2">
      <c r="A162" s="2">
        <v>2009</v>
      </c>
      <c r="B162" s="36">
        <v>3.5448473536303582</v>
      </c>
    </row>
    <row r="163" spans="1:2">
      <c r="A163" s="2">
        <v>2010</v>
      </c>
      <c r="B163" s="36">
        <v>3.4754691912385356</v>
      </c>
    </row>
    <row r="164" spans="1:2">
      <c r="A164" s="2">
        <v>2011</v>
      </c>
      <c r="B164" s="36">
        <v>3.4230517490658054</v>
      </c>
    </row>
    <row r="165" spans="1:2">
      <c r="A165" s="2">
        <v>2012</v>
      </c>
      <c r="B165" s="36">
        <v>3.4014889451115504</v>
      </c>
    </row>
    <row r="166" spans="1:2">
      <c r="A166" s="2">
        <v>2013</v>
      </c>
      <c r="B166" s="36">
        <v>3.3618979743238011</v>
      </c>
    </row>
    <row r="167" spans="1:2">
      <c r="A167" s="2">
        <v>2014</v>
      </c>
      <c r="B167" s="36">
        <v>3.3327184793029008</v>
      </c>
    </row>
  </sheetData>
  <autoFilter ref="A120:D15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H17" workbookViewId="0">
      <selection activeCell="O19" sqref="O19"/>
    </sheetView>
  </sheetViews>
  <sheetFormatPr baseColWidth="10" defaultRowHeight="14" x14ac:dyDescent="0"/>
  <cols>
    <col min="1" max="1" width="19.6640625" style="6" customWidth="1"/>
    <col min="2" max="3" width="19.6640625" style="2" customWidth="1"/>
    <col min="4" max="5" width="19.6640625" style="6" customWidth="1"/>
    <col min="6" max="9" width="17.6640625" style="2" customWidth="1"/>
    <col min="10" max="10" width="10.83203125" style="6"/>
    <col min="11" max="12" width="17.6640625" style="2" customWidth="1"/>
    <col min="13" max="13" width="10.83203125" style="6"/>
    <col min="14" max="15" width="17.6640625" style="2" customWidth="1"/>
    <col min="16" max="16384" width="10.83203125" style="6"/>
  </cols>
  <sheetData>
    <row r="1" spans="1:16" ht="25">
      <c r="A1" s="5" t="s">
        <v>97</v>
      </c>
      <c r="B1" s="33"/>
      <c r="C1" s="33"/>
      <c r="D1" s="5"/>
      <c r="E1" s="5"/>
    </row>
    <row r="3" spans="1:16" ht="42">
      <c r="A3" s="29" t="s">
        <v>58</v>
      </c>
      <c r="B3" s="17" t="s">
        <v>98</v>
      </c>
      <c r="C3" s="17" t="s">
        <v>99</v>
      </c>
      <c r="D3" s="34" t="s">
        <v>100</v>
      </c>
      <c r="E3" s="34" t="s">
        <v>101</v>
      </c>
      <c r="F3" s="19" t="s">
        <v>95</v>
      </c>
      <c r="G3" s="19" t="s">
        <v>94</v>
      </c>
      <c r="H3" s="34" t="s">
        <v>102</v>
      </c>
      <c r="I3" s="19" t="s">
        <v>103</v>
      </c>
      <c r="K3" s="19" t="s">
        <v>104</v>
      </c>
      <c r="L3" s="19" t="s">
        <v>105</v>
      </c>
      <c r="N3" s="19" t="s">
        <v>106</v>
      </c>
      <c r="O3" s="19" t="s">
        <v>107</v>
      </c>
    </row>
    <row r="4" spans="1:16">
      <c r="A4" s="28" t="s">
        <v>60</v>
      </c>
      <c r="B4" s="10">
        <v>208161</v>
      </c>
      <c r="C4" s="10">
        <v>289575</v>
      </c>
      <c r="D4" s="10">
        <v>169441</v>
      </c>
      <c r="E4" s="10">
        <v>224643</v>
      </c>
      <c r="F4" s="9">
        <v>38720</v>
      </c>
      <c r="G4" s="9">
        <v>64932</v>
      </c>
      <c r="H4" s="13">
        <f>(E4-D4)/D4</f>
        <v>0.32578891767635931</v>
      </c>
      <c r="I4" s="13">
        <f>(G4-F4)/F4</f>
        <v>0.67696280991735536</v>
      </c>
      <c r="J4" s="35"/>
      <c r="K4" s="9">
        <v>16838</v>
      </c>
      <c r="L4" s="9">
        <v>33239</v>
      </c>
      <c r="N4" s="13">
        <f>K4/F4</f>
        <v>0.43486570247933887</v>
      </c>
      <c r="O4" s="13">
        <f>L4/G4</f>
        <v>0.51190476190476186</v>
      </c>
      <c r="P4" s="35"/>
    </row>
    <row r="5" spans="1:16">
      <c r="A5" s="28" t="s">
        <v>61</v>
      </c>
      <c r="B5" s="10">
        <v>568063</v>
      </c>
      <c r="C5" s="10">
        <v>858676</v>
      </c>
      <c r="D5" s="10">
        <v>446570</v>
      </c>
      <c r="E5" s="10">
        <v>635594</v>
      </c>
      <c r="F5" s="9">
        <v>121493</v>
      </c>
      <c r="G5" s="9">
        <v>223082</v>
      </c>
      <c r="H5" s="13">
        <f t="shared" ref="H5:H36" si="0">(E5-D5)/D5</f>
        <v>0.42327966500212733</v>
      </c>
      <c r="I5" s="16">
        <f t="shared" ref="I5:I35" si="1">(G5-F5)/F5</f>
        <v>0.83617163128739924</v>
      </c>
      <c r="J5" s="35"/>
      <c r="K5" s="9">
        <v>60879</v>
      </c>
      <c r="L5" s="9">
        <v>131990</v>
      </c>
      <c r="N5" s="13">
        <f t="shared" ref="N5:N36" si="2">K5/F5</f>
        <v>0.50109059781221965</v>
      </c>
      <c r="O5" s="13">
        <f t="shared" ref="O5:O36" si="3">L5/G5</f>
        <v>0.5916658448462897</v>
      </c>
      <c r="P5" s="35"/>
    </row>
    <row r="6" spans="1:16">
      <c r="A6" s="6" t="s">
        <v>62</v>
      </c>
      <c r="B6" s="9">
        <v>107003</v>
      </c>
      <c r="C6" s="9">
        <v>175046</v>
      </c>
      <c r="D6" s="9">
        <v>87713</v>
      </c>
      <c r="E6" s="9">
        <v>134525</v>
      </c>
      <c r="F6" s="9">
        <v>19290</v>
      </c>
      <c r="G6" s="9">
        <v>40521</v>
      </c>
      <c r="H6" s="13">
        <f t="shared" si="0"/>
        <v>0.53369511930956648</v>
      </c>
      <c r="I6" s="16">
        <f t="shared" si="1"/>
        <v>1.1006220839813374</v>
      </c>
      <c r="J6" s="35"/>
      <c r="K6" s="9">
        <v>10194</v>
      </c>
      <c r="L6" s="9">
        <v>24226</v>
      </c>
      <c r="N6" s="13">
        <f t="shared" si="2"/>
        <v>0.52846034214618975</v>
      </c>
      <c r="O6" s="13">
        <f t="shared" si="3"/>
        <v>0.59786283655388561</v>
      </c>
      <c r="P6" s="35"/>
    </row>
    <row r="7" spans="1:16">
      <c r="A7" s="28" t="s">
        <v>63</v>
      </c>
      <c r="B7" s="10">
        <v>160484</v>
      </c>
      <c r="C7" s="10">
        <v>211632</v>
      </c>
      <c r="D7" s="10">
        <v>131944</v>
      </c>
      <c r="E7" s="10">
        <v>162574</v>
      </c>
      <c r="F7" s="9">
        <v>28540</v>
      </c>
      <c r="G7" s="9">
        <v>49058</v>
      </c>
      <c r="H7" s="13">
        <f t="shared" si="0"/>
        <v>0.23214393985327109</v>
      </c>
      <c r="I7" s="16">
        <f t="shared" si="1"/>
        <v>0.71892081289418364</v>
      </c>
      <c r="J7" s="35"/>
      <c r="K7" s="9">
        <v>14005</v>
      </c>
      <c r="L7" s="9">
        <v>24283</v>
      </c>
      <c r="N7" s="13">
        <f t="shared" si="2"/>
        <v>0.4907147862648914</v>
      </c>
      <c r="O7" s="13">
        <f t="shared" si="3"/>
        <v>0.49498552733499124</v>
      </c>
      <c r="P7" s="35"/>
    </row>
    <row r="8" spans="1:16">
      <c r="A8" s="6" t="s">
        <v>89</v>
      </c>
      <c r="B8" s="9">
        <v>552013</v>
      </c>
      <c r="C8" s="9">
        <v>715158</v>
      </c>
      <c r="D8" s="9">
        <v>457708</v>
      </c>
      <c r="E8" s="9">
        <v>565393</v>
      </c>
      <c r="F8" s="9">
        <v>94305</v>
      </c>
      <c r="G8" s="9">
        <v>149765</v>
      </c>
      <c r="H8" s="13">
        <f t="shared" si="0"/>
        <v>0.23527008485759479</v>
      </c>
      <c r="I8" s="13">
        <f t="shared" si="1"/>
        <v>0.58809182970150042</v>
      </c>
      <c r="J8" s="35"/>
      <c r="K8" s="9">
        <v>39025</v>
      </c>
      <c r="L8" s="9">
        <v>70013</v>
      </c>
      <c r="N8" s="13">
        <f t="shared" si="2"/>
        <v>0.41381687079158053</v>
      </c>
      <c r="O8" s="13">
        <f t="shared" si="3"/>
        <v>0.46748572763996926</v>
      </c>
      <c r="P8" s="35"/>
    </row>
    <row r="9" spans="1:16">
      <c r="A9" s="28" t="s">
        <v>64</v>
      </c>
      <c r="B9" s="10">
        <v>128285</v>
      </c>
      <c r="C9" s="10">
        <v>177848</v>
      </c>
      <c r="D9" s="10">
        <v>100173</v>
      </c>
      <c r="E9" s="10">
        <v>131791</v>
      </c>
      <c r="F9" s="9">
        <v>28112</v>
      </c>
      <c r="G9" s="9">
        <v>46057</v>
      </c>
      <c r="H9" s="13">
        <f t="shared" si="0"/>
        <v>0.31563395326085869</v>
      </c>
      <c r="I9" s="13">
        <f t="shared" si="1"/>
        <v>0.63833949914627208</v>
      </c>
      <c r="J9" s="35"/>
      <c r="K9" s="9">
        <v>13132</v>
      </c>
      <c r="L9" s="9">
        <v>25562</v>
      </c>
      <c r="N9" s="13">
        <f t="shared" si="2"/>
        <v>0.46713147410358563</v>
      </c>
      <c r="O9" s="13">
        <f t="shared" si="3"/>
        <v>0.55500792496254636</v>
      </c>
      <c r="P9" s="35"/>
    </row>
    <row r="10" spans="1:16">
      <c r="A10" s="28" t="s">
        <v>65</v>
      </c>
      <c r="B10" s="10">
        <v>808132</v>
      </c>
      <c r="C10" s="10">
        <v>1072560</v>
      </c>
      <c r="D10" s="10">
        <v>674339</v>
      </c>
      <c r="E10" s="10">
        <v>856153</v>
      </c>
      <c r="F10" s="9">
        <v>133793</v>
      </c>
      <c r="G10" s="9">
        <v>216407</v>
      </c>
      <c r="H10" s="13">
        <f t="shared" si="0"/>
        <v>0.26961810009505605</v>
      </c>
      <c r="I10" s="13">
        <f t="shared" si="1"/>
        <v>0.617476250625967</v>
      </c>
      <c r="J10" s="35"/>
      <c r="K10" s="9">
        <v>53287</v>
      </c>
      <c r="L10" s="9">
        <v>91358</v>
      </c>
      <c r="N10" s="13">
        <f t="shared" si="2"/>
        <v>0.39827943165935437</v>
      </c>
      <c r="O10" s="13">
        <f t="shared" si="3"/>
        <v>0.42215824811581881</v>
      </c>
      <c r="P10" s="35"/>
    </row>
    <row r="11" spans="1:16">
      <c r="A11" s="28" t="s">
        <v>66</v>
      </c>
      <c r="B11" s="10">
        <v>744142</v>
      </c>
      <c r="C11" s="10">
        <v>910647</v>
      </c>
      <c r="D11" s="10">
        <v>590658</v>
      </c>
      <c r="E11" s="10">
        <v>688119</v>
      </c>
      <c r="F11" s="9">
        <v>153484</v>
      </c>
      <c r="G11" s="9">
        <v>222528</v>
      </c>
      <c r="H11" s="13">
        <f t="shared" si="0"/>
        <v>0.16500411405584958</v>
      </c>
      <c r="I11" s="13">
        <f t="shared" si="1"/>
        <v>0.44984493497693573</v>
      </c>
      <c r="J11" s="35"/>
      <c r="K11" s="9">
        <v>70105</v>
      </c>
      <c r="L11" s="9">
        <v>112278</v>
      </c>
      <c r="N11" s="13">
        <f t="shared" si="2"/>
        <v>0.45675770764379348</v>
      </c>
      <c r="O11" s="13">
        <f t="shared" si="3"/>
        <v>0.5045567299396031</v>
      </c>
      <c r="P11" s="35"/>
    </row>
    <row r="12" spans="1:16">
      <c r="A12" s="28" t="s">
        <v>67</v>
      </c>
      <c r="B12" s="10">
        <v>2180184</v>
      </c>
      <c r="C12" s="10">
        <v>2388534</v>
      </c>
      <c r="D12" s="10">
        <v>1618603</v>
      </c>
      <c r="E12" s="10">
        <v>1638790</v>
      </c>
      <c r="F12" s="9">
        <v>561581</v>
      </c>
      <c r="G12" s="9">
        <v>749744</v>
      </c>
      <c r="H12" s="13">
        <f t="shared" si="0"/>
        <v>1.2471866171012905E-2</v>
      </c>
      <c r="I12" s="13">
        <f t="shared" si="1"/>
        <v>0.33505941262257805</v>
      </c>
      <c r="J12" s="35"/>
      <c r="K12" s="9">
        <v>306362</v>
      </c>
      <c r="L12" s="9">
        <v>418700</v>
      </c>
      <c r="N12" s="13">
        <f t="shared" si="2"/>
        <v>0.54553483825129412</v>
      </c>
      <c r="O12" s="13">
        <f t="shared" si="3"/>
        <v>0.55845728675387862</v>
      </c>
      <c r="P12" s="35"/>
    </row>
    <row r="13" spans="1:16">
      <c r="A13" s="28" t="s">
        <v>68</v>
      </c>
      <c r="B13" s="10">
        <v>329545</v>
      </c>
      <c r="C13" s="10">
        <v>398471</v>
      </c>
      <c r="D13" s="10">
        <v>262273</v>
      </c>
      <c r="E13" s="10">
        <v>301613</v>
      </c>
      <c r="F13" s="9">
        <v>67272</v>
      </c>
      <c r="G13" s="9">
        <v>96858</v>
      </c>
      <c r="H13" s="13">
        <f t="shared" si="0"/>
        <v>0.14999637782005773</v>
      </c>
      <c r="I13" s="13">
        <f t="shared" si="1"/>
        <v>0.43979664645023192</v>
      </c>
      <c r="J13" s="35"/>
      <c r="K13" s="9">
        <v>24276</v>
      </c>
      <c r="L13" s="9">
        <v>39765</v>
      </c>
      <c r="N13" s="13">
        <f t="shared" si="2"/>
        <v>0.36086336068498037</v>
      </c>
      <c r="O13" s="13">
        <f t="shared" si="3"/>
        <v>0.41054946416403393</v>
      </c>
      <c r="P13" s="35"/>
    </row>
    <row r="14" spans="1:16">
      <c r="A14" s="28" t="s">
        <v>69</v>
      </c>
      <c r="B14" s="10">
        <v>990088</v>
      </c>
      <c r="C14" s="10">
        <v>1266772</v>
      </c>
      <c r="D14" s="10">
        <v>791425</v>
      </c>
      <c r="E14" s="10">
        <v>964206</v>
      </c>
      <c r="F14" s="9">
        <v>198663</v>
      </c>
      <c r="G14" s="9">
        <v>302566</v>
      </c>
      <c r="H14" s="13">
        <f t="shared" si="0"/>
        <v>0.218316328142275</v>
      </c>
      <c r="I14" s="13">
        <f t="shared" si="1"/>
        <v>0.52301133074603723</v>
      </c>
      <c r="J14" s="35"/>
      <c r="K14" s="9">
        <v>65280</v>
      </c>
      <c r="L14" s="9">
        <v>123832</v>
      </c>
      <c r="N14" s="13">
        <f t="shared" si="2"/>
        <v>0.32859666873046317</v>
      </c>
      <c r="O14" s="13">
        <f t="shared" si="3"/>
        <v>0.40927268761195906</v>
      </c>
      <c r="P14" s="35"/>
    </row>
    <row r="15" spans="1:16">
      <c r="A15" s="28" t="s">
        <v>70</v>
      </c>
      <c r="B15" s="10">
        <v>674151</v>
      </c>
      <c r="C15" s="10">
        <v>805230</v>
      </c>
      <c r="D15" s="10">
        <v>508485</v>
      </c>
      <c r="E15" s="10">
        <v>588351</v>
      </c>
      <c r="F15" s="9">
        <v>165666</v>
      </c>
      <c r="G15" s="9">
        <v>216879</v>
      </c>
      <c r="H15" s="13">
        <f t="shared" si="0"/>
        <v>0.15706658013510724</v>
      </c>
      <c r="I15" s="13">
        <f t="shared" si="1"/>
        <v>0.30913404078084822</v>
      </c>
      <c r="J15" s="35"/>
      <c r="K15" s="9">
        <v>65293</v>
      </c>
      <c r="L15" s="9">
        <v>95182</v>
      </c>
      <c r="N15" s="13">
        <f t="shared" si="2"/>
        <v>0.394124322431881</v>
      </c>
      <c r="O15" s="13">
        <f t="shared" si="3"/>
        <v>0.43887144444598142</v>
      </c>
      <c r="P15" s="35"/>
    </row>
    <row r="16" spans="1:16">
      <c r="A16" s="28" t="s">
        <v>71</v>
      </c>
      <c r="B16" s="10">
        <v>503138</v>
      </c>
      <c r="C16" s="10">
        <v>662651</v>
      </c>
      <c r="D16" s="10">
        <v>398379</v>
      </c>
      <c r="E16" s="10">
        <v>504119</v>
      </c>
      <c r="F16" s="9">
        <v>104759</v>
      </c>
      <c r="G16" s="9">
        <v>158532</v>
      </c>
      <c r="H16" s="13">
        <f t="shared" si="0"/>
        <v>0.26542563739554542</v>
      </c>
      <c r="I16" s="13">
        <f t="shared" si="1"/>
        <v>0.51330195973615633</v>
      </c>
      <c r="J16" s="35"/>
      <c r="K16" s="9">
        <v>41486</v>
      </c>
      <c r="L16" s="9">
        <v>72210</v>
      </c>
      <c r="N16" s="13">
        <f t="shared" si="2"/>
        <v>0.39601370765280308</v>
      </c>
      <c r="O16" s="13">
        <f t="shared" si="3"/>
        <v>0.45549163575808038</v>
      </c>
      <c r="P16" s="35"/>
    </row>
    <row r="17" spans="1:16">
      <c r="A17" s="28" t="s">
        <v>72</v>
      </c>
      <c r="B17" s="10">
        <v>1441017</v>
      </c>
      <c r="C17" s="10">
        <v>1802424</v>
      </c>
      <c r="D17" s="10">
        <v>1141517</v>
      </c>
      <c r="E17" s="10">
        <v>1359424</v>
      </c>
      <c r="F17" s="9">
        <v>299500</v>
      </c>
      <c r="G17" s="9">
        <v>443000</v>
      </c>
      <c r="H17" s="13">
        <f t="shared" si="0"/>
        <v>0.19089247028296558</v>
      </c>
      <c r="I17" s="13">
        <f t="shared" si="1"/>
        <v>0.47913188647746241</v>
      </c>
      <c r="J17" s="35"/>
      <c r="K17" s="9">
        <v>125794</v>
      </c>
      <c r="L17" s="9">
        <v>214720</v>
      </c>
      <c r="N17" s="13">
        <f t="shared" si="2"/>
        <v>0.4200133555926544</v>
      </c>
      <c r="O17" s="13">
        <f t="shared" si="3"/>
        <v>0.48469525959367948</v>
      </c>
      <c r="P17" s="35"/>
    </row>
    <row r="18" spans="1:16">
      <c r="A18" s="28" t="s">
        <v>73</v>
      </c>
      <c r="B18" s="10">
        <v>2848921</v>
      </c>
      <c r="C18" s="10">
        <v>3689053</v>
      </c>
      <c r="D18" s="10">
        <v>2319154</v>
      </c>
      <c r="E18" s="10">
        <v>2841143</v>
      </c>
      <c r="F18" s="9">
        <v>529767</v>
      </c>
      <c r="G18" s="9">
        <v>847910</v>
      </c>
      <c r="H18" s="13">
        <f t="shared" si="0"/>
        <v>0.22507733423481149</v>
      </c>
      <c r="I18" s="13">
        <f t="shared" si="1"/>
        <v>0.60053381958483631</v>
      </c>
      <c r="J18" s="35"/>
      <c r="K18" s="9">
        <v>256487</v>
      </c>
      <c r="L18" s="9">
        <v>452512</v>
      </c>
      <c r="N18" s="13">
        <f t="shared" si="2"/>
        <v>0.48415057940566325</v>
      </c>
      <c r="O18" s="13">
        <f t="shared" si="3"/>
        <v>0.53367928199926884</v>
      </c>
      <c r="P18" s="35"/>
    </row>
    <row r="19" spans="1:16">
      <c r="A19" s="6" t="s">
        <v>90</v>
      </c>
      <c r="B19" s="9">
        <v>887928</v>
      </c>
      <c r="C19" s="9">
        <v>1066630</v>
      </c>
      <c r="D19" s="9">
        <v>697620</v>
      </c>
      <c r="E19" s="9">
        <v>809569</v>
      </c>
      <c r="F19" s="9">
        <v>190308</v>
      </c>
      <c r="G19" s="9">
        <v>257061</v>
      </c>
      <c r="H19" s="13">
        <f t="shared" si="0"/>
        <v>0.16047275020784954</v>
      </c>
      <c r="I19" s="13">
        <f t="shared" si="1"/>
        <v>0.35076297370578219</v>
      </c>
      <c r="J19" s="35"/>
      <c r="K19" s="9">
        <v>65682</v>
      </c>
      <c r="L19" s="9">
        <v>107361</v>
      </c>
      <c r="N19" s="13">
        <f t="shared" si="2"/>
        <v>0.34513525442966136</v>
      </c>
      <c r="O19" s="13">
        <f t="shared" si="3"/>
        <v>0.41764795126448584</v>
      </c>
      <c r="P19" s="35"/>
    </row>
    <row r="20" spans="1:16">
      <c r="A20" s="28" t="s">
        <v>74</v>
      </c>
      <c r="B20" s="10">
        <v>364779</v>
      </c>
      <c r="C20" s="10">
        <v>460868</v>
      </c>
      <c r="D20" s="10">
        <v>279698</v>
      </c>
      <c r="E20" s="10">
        <v>334770</v>
      </c>
      <c r="F20" s="9">
        <v>85081</v>
      </c>
      <c r="G20" s="9">
        <v>126098</v>
      </c>
      <c r="H20" s="13">
        <f t="shared" si="0"/>
        <v>0.19689808293230557</v>
      </c>
      <c r="I20" s="13">
        <f t="shared" si="1"/>
        <v>0.48209353439663377</v>
      </c>
      <c r="J20" s="35"/>
      <c r="K20" s="9">
        <v>40784</v>
      </c>
      <c r="L20" s="9">
        <v>65613</v>
      </c>
      <c r="N20" s="13">
        <f t="shared" si="2"/>
        <v>0.47935496761909241</v>
      </c>
      <c r="O20" s="13">
        <f t="shared" si="3"/>
        <v>0.52033339148915925</v>
      </c>
      <c r="P20" s="35"/>
    </row>
    <row r="21" spans="1:16">
      <c r="A21" s="28" t="s">
        <v>75</v>
      </c>
      <c r="B21" s="10">
        <v>222942</v>
      </c>
      <c r="C21" s="10">
        <v>288680</v>
      </c>
      <c r="D21" s="10">
        <v>175311</v>
      </c>
      <c r="E21" s="10">
        <v>217993</v>
      </c>
      <c r="F21" s="9">
        <v>47631</v>
      </c>
      <c r="G21" s="9">
        <v>70687</v>
      </c>
      <c r="H21" s="13">
        <f t="shared" si="0"/>
        <v>0.24346447171027488</v>
      </c>
      <c r="I21" s="13">
        <f t="shared" si="1"/>
        <v>0.4840545023199177</v>
      </c>
      <c r="J21" s="35"/>
      <c r="K21" s="9">
        <v>18798</v>
      </c>
      <c r="L21" s="9">
        <v>33129</v>
      </c>
      <c r="N21" s="13">
        <f t="shared" si="2"/>
        <v>0.39465894060590789</v>
      </c>
      <c r="O21" s="13">
        <f t="shared" si="3"/>
        <v>0.46867175010963824</v>
      </c>
      <c r="P21" s="35"/>
    </row>
    <row r="22" spans="1:16">
      <c r="A22" s="28" t="s">
        <v>76</v>
      </c>
      <c r="B22" s="10">
        <v>915389</v>
      </c>
      <c r="C22" s="10">
        <v>1191114</v>
      </c>
      <c r="D22" s="10">
        <v>765893</v>
      </c>
      <c r="E22" s="10">
        <v>958936</v>
      </c>
      <c r="F22" s="9">
        <v>149496</v>
      </c>
      <c r="G22" s="9">
        <v>232178</v>
      </c>
      <c r="H22" s="13">
        <f t="shared" si="0"/>
        <v>0.25204956828173125</v>
      </c>
      <c r="I22" s="13">
        <f t="shared" si="1"/>
        <v>0.55307165409107939</v>
      </c>
      <c r="J22" s="35"/>
      <c r="K22" s="9">
        <v>61200</v>
      </c>
      <c r="L22" s="9">
        <v>107036</v>
      </c>
      <c r="N22" s="13">
        <f t="shared" si="2"/>
        <v>0.40937550168566383</v>
      </c>
      <c r="O22" s="13">
        <f t="shared" si="3"/>
        <v>0.4610083642722394</v>
      </c>
      <c r="P22" s="35"/>
    </row>
    <row r="23" spans="1:16">
      <c r="A23" s="28" t="s">
        <v>77</v>
      </c>
      <c r="B23" s="10">
        <v>763274</v>
      </c>
      <c r="C23" s="10">
        <v>934471</v>
      </c>
      <c r="D23" s="10">
        <v>593036</v>
      </c>
      <c r="E23" s="10">
        <v>693910</v>
      </c>
      <c r="F23" s="9">
        <v>170238</v>
      </c>
      <c r="G23" s="9">
        <v>240561</v>
      </c>
      <c r="H23" s="13">
        <f t="shared" si="0"/>
        <v>0.17009759947119568</v>
      </c>
      <c r="I23" s="13">
        <f t="shared" si="1"/>
        <v>0.41308638494343214</v>
      </c>
      <c r="J23" s="35"/>
      <c r="K23" s="9">
        <v>68651</v>
      </c>
      <c r="L23" s="9">
        <v>100043</v>
      </c>
      <c r="N23" s="13">
        <f t="shared" si="2"/>
        <v>0.40326484098732363</v>
      </c>
      <c r="O23" s="13">
        <f t="shared" si="3"/>
        <v>0.41587372849298099</v>
      </c>
      <c r="P23" s="35"/>
    </row>
    <row r="24" spans="1:16">
      <c r="A24" s="28" t="s">
        <v>78</v>
      </c>
      <c r="B24" s="10">
        <v>1068802</v>
      </c>
      <c r="C24" s="10">
        <v>1373772</v>
      </c>
      <c r="D24" s="10">
        <v>836699</v>
      </c>
      <c r="E24" s="10">
        <v>1025727</v>
      </c>
      <c r="F24" s="9">
        <v>232103</v>
      </c>
      <c r="G24" s="9">
        <v>348045</v>
      </c>
      <c r="H24" s="13">
        <f t="shared" si="0"/>
        <v>0.22592114966075016</v>
      </c>
      <c r="I24" s="13">
        <f t="shared" si="1"/>
        <v>0.49952822669245983</v>
      </c>
      <c r="J24" s="35"/>
      <c r="K24" s="9">
        <v>100620</v>
      </c>
      <c r="L24" s="9">
        <v>167591</v>
      </c>
      <c r="N24" s="13">
        <f t="shared" si="2"/>
        <v>0.43351443109309229</v>
      </c>
      <c r="O24" s="13">
        <f t="shared" si="3"/>
        <v>0.48152106767803016</v>
      </c>
      <c r="P24" s="35"/>
    </row>
    <row r="25" spans="1:16">
      <c r="A25" s="28" t="s">
        <v>79</v>
      </c>
      <c r="B25" s="10">
        <v>310084</v>
      </c>
      <c r="C25" s="10">
        <v>450104</v>
      </c>
      <c r="D25" s="10">
        <v>248671</v>
      </c>
      <c r="E25" s="10">
        <v>342043</v>
      </c>
      <c r="F25" s="9">
        <v>61413</v>
      </c>
      <c r="G25" s="9">
        <v>108061</v>
      </c>
      <c r="H25" s="13">
        <f t="shared" si="0"/>
        <v>0.37548407333384271</v>
      </c>
      <c r="I25" s="16">
        <f t="shared" si="1"/>
        <v>0.75957859085209967</v>
      </c>
      <c r="J25" s="35"/>
      <c r="K25" s="9">
        <v>27480</v>
      </c>
      <c r="L25" s="9">
        <v>56035</v>
      </c>
      <c r="N25" s="13">
        <f t="shared" si="2"/>
        <v>0.44746226369009817</v>
      </c>
      <c r="O25" s="13">
        <f t="shared" si="3"/>
        <v>0.51854970803527634</v>
      </c>
      <c r="P25" s="35"/>
    </row>
    <row r="26" spans="1:16">
      <c r="A26" s="28" t="s">
        <v>80</v>
      </c>
      <c r="B26" s="10">
        <v>216463</v>
      </c>
      <c r="C26" s="10">
        <v>363066</v>
      </c>
      <c r="D26" s="10">
        <v>178942</v>
      </c>
      <c r="E26" s="10">
        <v>280790</v>
      </c>
      <c r="F26" s="9">
        <v>37521</v>
      </c>
      <c r="G26" s="9">
        <v>82276</v>
      </c>
      <c r="H26" s="13">
        <f t="shared" si="0"/>
        <v>0.56916766326519208</v>
      </c>
      <c r="I26" s="16">
        <f t="shared" si="1"/>
        <v>1.1927986993950055</v>
      </c>
      <c r="J26" s="35"/>
      <c r="K26" s="9">
        <v>22604</v>
      </c>
      <c r="L26" s="9">
        <v>52197</v>
      </c>
      <c r="N26" s="13">
        <f t="shared" si="2"/>
        <v>0.60243596919058662</v>
      </c>
      <c r="O26" s="13">
        <f t="shared" si="3"/>
        <v>0.63441343769750591</v>
      </c>
      <c r="P26" s="35"/>
    </row>
    <row r="27" spans="1:16">
      <c r="A27" s="28" t="s">
        <v>93</v>
      </c>
      <c r="B27" s="10">
        <v>504979</v>
      </c>
      <c r="C27" s="10">
        <v>631587</v>
      </c>
      <c r="D27" s="10">
        <v>409001</v>
      </c>
      <c r="E27" s="10">
        <v>486229</v>
      </c>
      <c r="F27" s="9">
        <v>95978</v>
      </c>
      <c r="G27" s="9">
        <v>145358</v>
      </c>
      <c r="H27" s="13">
        <f t="shared" si="0"/>
        <v>0.18882105422725129</v>
      </c>
      <c r="I27" s="13">
        <f t="shared" si="1"/>
        <v>0.51449290462397634</v>
      </c>
      <c r="J27" s="35"/>
      <c r="K27" s="9">
        <v>36109</v>
      </c>
      <c r="L27" s="9">
        <v>63837</v>
      </c>
      <c r="N27" s="13">
        <f t="shared" si="2"/>
        <v>0.37622163412448684</v>
      </c>
      <c r="O27" s="13">
        <f t="shared" si="3"/>
        <v>0.43917087466806093</v>
      </c>
      <c r="P27" s="35"/>
    </row>
    <row r="28" spans="1:16">
      <c r="A28" s="28" t="s">
        <v>82</v>
      </c>
      <c r="B28" s="10">
        <v>585920</v>
      </c>
      <c r="C28" s="10">
        <v>709960</v>
      </c>
      <c r="D28" s="10">
        <v>466719</v>
      </c>
      <c r="E28" s="10">
        <v>531787</v>
      </c>
      <c r="F28" s="9">
        <v>119201</v>
      </c>
      <c r="G28" s="9">
        <v>178173</v>
      </c>
      <c r="H28" s="13">
        <f t="shared" si="0"/>
        <v>0.13941579408594892</v>
      </c>
      <c r="I28" s="13">
        <f t="shared" si="1"/>
        <v>0.49472739322656689</v>
      </c>
      <c r="J28" s="35"/>
      <c r="K28" s="9">
        <v>47921</v>
      </c>
      <c r="L28" s="9">
        <v>80391</v>
      </c>
      <c r="N28" s="13">
        <f t="shared" si="2"/>
        <v>0.40201843944262211</v>
      </c>
      <c r="O28" s="13">
        <f t="shared" si="3"/>
        <v>0.4511963092050984</v>
      </c>
      <c r="P28" s="35"/>
    </row>
    <row r="29" spans="1:16">
      <c r="A29" s="28" t="s">
        <v>83</v>
      </c>
      <c r="B29" s="10">
        <v>535724</v>
      </c>
      <c r="C29" s="10">
        <v>705668</v>
      </c>
      <c r="D29" s="10">
        <v>425498</v>
      </c>
      <c r="E29" s="10">
        <v>524130</v>
      </c>
      <c r="F29" s="9">
        <v>110226</v>
      </c>
      <c r="G29" s="9">
        <v>181538</v>
      </c>
      <c r="H29" s="13">
        <f t="shared" si="0"/>
        <v>0.2318036747528778</v>
      </c>
      <c r="I29" s="13">
        <f t="shared" si="1"/>
        <v>0.64696169687732474</v>
      </c>
      <c r="J29" s="35"/>
      <c r="K29" s="9">
        <v>48322</v>
      </c>
      <c r="L29" s="9">
        <v>92089</v>
      </c>
      <c r="N29" s="13">
        <f t="shared" si="2"/>
        <v>0.43839021646435505</v>
      </c>
      <c r="O29" s="13">
        <f t="shared" si="3"/>
        <v>0.50727120492679223</v>
      </c>
      <c r="P29" s="35"/>
    </row>
    <row r="30" spans="1:16">
      <c r="A30" s="28" t="s">
        <v>84</v>
      </c>
      <c r="B30" s="10">
        <v>424602</v>
      </c>
      <c r="C30" s="10">
        <v>559114</v>
      </c>
      <c r="D30" s="10">
        <v>347918</v>
      </c>
      <c r="E30" s="10">
        <v>429930</v>
      </c>
      <c r="F30" s="9">
        <v>76684</v>
      </c>
      <c r="G30" s="9">
        <v>129184</v>
      </c>
      <c r="H30" s="13">
        <f t="shared" si="0"/>
        <v>0.23572221040590025</v>
      </c>
      <c r="I30" s="13">
        <f t="shared" si="1"/>
        <v>0.68462782327473792</v>
      </c>
      <c r="J30" s="35"/>
      <c r="K30" s="9">
        <v>31989</v>
      </c>
      <c r="L30" s="9">
        <v>55721</v>
      </c>
      <c r="N30" s="13">
        <f t="shared" si="2"/>
        <v>0.41715351311877313</v>
      </c>
      <c r="O30" s="13">
        <f t="shared" si="3"/>
        <v>0.43133050532573691</v>
      </c>
      <c r="P30" s="35"/>
    </row>
    <row r="31" spans="1:16">
      <c r="A31" s="28" t="s">
        <v>85</v>
      </c>
      <c r="B31" s="10">
        <v>689830</v>
      </c>
      <c r="C31" s="10">
        <v>868244</v>
      </c>
      <c r="D31" s="10">
        <v>546615</v>
      </c>
      <c r="E31" s="10">
        <v>659304</v>
      </c>
      <c r="F31" s="9">
        <v>143215</v>
      </c>
      <c r="G31" s="9">
        <v>208940</v>
      </c>
      <c r="H31" s="13">
        <f t="shared" si="0"/>
        <v>0.20615789906972914</v>
      </c>
      <c r="I31" s="13">
        <f t="shared" si="1"/>
        <v>0.45892539189330728</v>
      </c>
      <c r="J31" s="35"/>
      <c r="K31" s="9">
        <v>62688</v>
      </c>
      <c r="L31" s="9">
        <v>103208</v>
      </c>
      <c r="N31" s="13">
        <f t="shared" si="2"/>
        <v>0.43771951262088471</v>
      </c>
      <c r="O31" s="13">
        <f t="shared" si="3"/>
        <v>0.49395998851344886</v>
      </c>
      <c r="P31" s="35"/>
    </row>
    <row r="32" spans="1:16">
      <c r="A32" s="28" t="s">
        <v>86</v>
      </c>
      <c r="B32" s="10">
        <v>203441</v>
      </c>
      <c r="C32" s="10">
        <v>272507</v>
      </c>
      <c r="D32" s="10">
        <v>166516</v>
      </c>
      <c r="E32" s="10">
        <v>210993</v>
      </c>
      <c r="F32" s="9">
        <v>36925</v>
      </c>
      <c r="G32" s="9">
        <v>61514</v>
      </c>
      <c r="H32" s="13">
        <f t="shared" si="0"/>
        <v>0.26710346152922243</v>
      </c>
      <c r="I32" s="13">
        <f t="shared" si="1"/>
        <v>0.66591740013540957</v>
      </c>
      <c r="J32" s="35"/>
      <c r="K32" s="9">
        <v>16406</v>
      </c>
      <c r="L32" s="9">
        <v>31275</v>
      </c>
      <c r="N32" s="13">
        <f t="shared" si="2"/>
        <v>0.44430602572782668</v>
      </c>
      <c r="O32" s="13">
        <f t="shared" si="3"/>
        <v>0.50842084728679648</v>
      </c>
      <c r="P32" s="35"/>
    </row>
    <row r="33" spans="1:16">
      <c r="A33" s="6" t="s">
        <v>91</v>
      </c>
      <c r="B33" s="9">
        <v>1635457</v>
      </c>
      <c r="C33" s="9">
        <v>1983543</v>
      </c>
      <c r="D33" s="9">
        <v>1266904</v>
      </c>
      <c r="E33" s="9">
        <v>1456374</v>
      </c>
      <c r="F33" s="9">
        <v>368553</v>
      </c>
      <c r="G33" s="9">
        <v>527169</v>
      </c>
      <c r="H33" s="13">
        <f t="shared" si="0"/>
        <v>0.14955355733346803</v>
      </c>
      <c r="I33" s="13">
        <f t="shared" si="1"/>
        <v>0.43037500712244914</v>
      </c>
      <c r="J33" s="35"/>
      <c r="K33" s="9">
        <v>154295</v>
      </c>
      <c r="L33" s="9">
        <v>228846</v>
      </c>
      <c r="N33" s="13">
        <f t="shared" si="2"/>
        <v>0.41865077750011531</v>
      </c>
      <c r="O33" s="13">
        <f t="shared" si="3"/>
        <v>0.43410367453321419</v>
      </c>
      <c r="P33" s="35"/>
    </row>
    <row r="34" spans="1:16">
      <c r="A34" s="28" t="s">
        <v>87</v>
      </c>
      <c r="B34" s="10">
        <v>387565</v>
      </c>
      <c r="C34" s="10">
        <v>503106</v>
      </c>
      <c r="D34" s="10">
        <v>319316</v>
      </c>
      <c r="E34" s="10">
        <v>390167</v>
      </c>
      <c r="F34" s="9">
        <v>68249</v>
      </c>
      <c r="G34" s="9">
        <v>112939</v>
      </c>
      <c r="H34" s="13">
        <f t="shared" si="0"/>
        <v>0.22188365130466373</v>
      </c>
      <c r="I34" s="13">
        <f t="shared" si="1"/>
        <v>0.65480812905683605</v>
      </c>
      <c r="J34" s="35"/>
      <c r="K34" s="9">
        <v>29979</v>
      </c>
      <c r="L34" s="9">
        <v>52745</v>
      </c>
      <c r="N34" s="13">
        <f t="shared" si="2"/>
        <v>0.43925918328473679</v>
      </c>
      <c r="O34" s="13">
        <f t="shared" si="3"/>
        <v>0.46702202073685795</v>
      </c>
      <c r="P34" s="35"/>
    </row>
    <row r="35" spans="1:16">
      <c r="A35" s="28" t="s">
        <v>88</v>
      </c>
      <c r="B35" s="10">
        <v>307690</v>
      </c>
      <c r="C35" s="10">
        <v>372662</v>
      </c>
      <c r="D35" s="10">
        <v>248613</v>
      </c>
      <c r="E35" s="10">
        <v>294077</v>
      </c>
      <c r="F35" s="9">
        <v>59077</v>
      </c>
      <c r="G35" s="9">
        <v>78585</v>
      </c>
      <c r="H35" s="13">
        <f t="shared" si="0"/>
        <v>0.18287056589961104</v>
      </c>
      <c r="I35" s="13">
        <f t="shared" si="1"/>
        <v>0.3302131117016775</v>
      </c>
      <c r="J35" s="35"/>
      <c r="K35" s="9">
        <v>15625</v>
      </c>
      <c r="L35" s="9">
        <v>28482</v>
      </c>
      <c r="N35" s="13">
        <f t="shared" si="2"/>
        <v>0.26448533270138969</v>
      </c>
      <c r="O35" s="13">
        <f t="shared" si="3"/>
        <v>0.36243557930902842</v>
      </c>
      <c r="P35" s="35"/>
    </row>
    <row r="36" spans="1:16">
      <c r="A36" s="30" t="s">
        <v>96</v>
      </c>
      <c r="B36" s="31">
        <f t="shared" ref="B36:C36" si="4">SUM(B4:B35)</f>
        <v>22268196</v>
      </c>
      <c r="C36" s="31">
        <f t="shared" si="4"/>
        <v>28159373</v>
      </c>
      <c r="D36" s="31">
        <f t="shared" ref="D36" si="5">SUM(D4:D35)</f>
        <v>17671352</v>
      </c>
      <c r="E36" s="31">
        <f t="shared" ref="E36" si="6">SUM(E4:E35)</f>
        <v>21243167</v>
      </c>
      <c r="F36" s="31">
        <f t="shared" ref="F36:G36" si="7">SUM(F4:F35)</f>
        <v>4596844</v>
      </c>
      <c r="G36" s="31">
        <f t="shared" si="7"/>
        <v>6916206</v>
      </c>
      <c r="H36" s="32">
        <f t="shared" si="0"/>
        <v>0.20212460257709766</v>
      </c>
      <c r="I36" s="32">
        <f t="shared" ref="I36" si="8">(G36-F36)/F36</f>
        <v>0.50455529924443809</v>
      </c>
      <c r="K36" s="31">
        <f t="shared" ref="K36:L36" si="9">SUM(K4:K35)</f>
        <v>2011596</v>
      </c>
      <c r="L36" s="31">
        <f t="shared" si="9"/>
        <v>3355469</v>
      </c>
      <c r="N36" s="32">
        <f t="shared" si="2"/>
        <v>0.43760371246011392</v>
      </c>
      <c r="O36" s="32">
        <f t="shared" si="3"/>
        <v>0.4851603610418776</v>
      </c>
    </row>
  </sheetData>
  <autoFilter ref="A3:I3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opLeftCell="A17" workbookViewId="0">
      <selection activeCell="H38" sqref="H38"/>
    </sheetView>
  </sheetViews>
  <sheetFormatPr baseColWidth="10" defaultRowHeight="14" x14ac:dyDescent="0"/>
  <cols>
    <col min="1" max="1" width="21.83203125" style="6" customWidth="1"/>
    <col min="2" max="12" width="10.83203125" style="6"/>
    <col min="13" max="13" width="12.83203125" style="6" customWidth="1"/>
    <col min="14" max="16384" width="10.83203125" style="6"/>
  </cols>
  <sheetData>
    <row r="1" spans="1:25" ht="25">
      <c r="A1" s="5" t="s">
        <v>114</v>
      </c>
    </row>
    <row r="3" spans="1:25">
      <c r="A3" s="7" t="s">
        <v>131</v>
      </c>
    </row>
    <row r="4" spans="1:25" ht="28">
      <c r="A4" s="8" t="s">
        <v>125</v>
      </c>
      <c r="B4" s="17">
        <v>1993</v>
      </c>
      <c r="C4" s="17">
        <v>1994</v>
      </c>
      <c r="D4" s="17">
        <v>1995</v>
      </c>
      <c r="E4" s="17">
        <v>1996</v>
      </c>
      <c r="F4" s="17">
        <v>1997</v>
      </c>
      <c r="G4" s="17">
        <v>1998</v>
      </c>
      <c r="H4" s="17">
        <v>1999</v>
      </c>
      <c r="I4" s="17">
        <v>2000</v>
      </c>
      <c r="J4" s="17">
        <v>2001</v>
      </c>
      <c r="K4" s="17">
        <v>2002</v>
      </c>
      <c r="L4" s="17">
        <v>2003</v>
      </c>
      <c r="M4" s="17">
        <v>2004</v>
      </c>
      <c r="N4" s="17">
        <v>2005</v>
      </c>
      <c r="O4" s="17">
        <v>2006</v>
      </c>
      <c r="P4" s="17">
        <v>2007</v>
      </c>
      <c r="Q4" s="17">
        <v>2008</v>
      </c>
      <c r="R4" s="17">
        <v>2009</v>
      </c>
      <c r="S4" s="17">
        <v>2010</v>
      </c>
      <c r="T4" s="17">
        <v>2011</v>
      </c>
      <c r="U4" s="17">
        <v>2012</v>
      </c>
      <c r="V4" s="17">
        <v>2013</v>
      </c>
      <c r="W4" s="17" t="s">
        <v>133</v>
      </c>
      <c r="X4" s="45"/>
    </row>
    <row r="5" spans="1:25">
      <c r="A5" s="28" t="s">
        <v>124</v>
      </c>
      <c r="B5" s="9">
        <v>12357</v>
      </c>
      <c r="C5" s="9">
        <v>12719</v>
      </c>
      <c r="D5" s="9">
        <v>11756</v>
      </c>
      <c r="E5" s="9">
        <v>10568</v>
      </c>
      <c r="F5" s="9">
        <v>10546</v>
      </c>
      <c r="G5" s="9">
        <v>10544</v>
      </c>
      <c r="H5" s="9">
        <v>11609</v>
      </c>
      <c r="I5" s="9">
        <v>12175</v>
      </c>
      <c r="J5" s="9">
        <v>11957</v>
      </c>
      <c r="K5" s="9">
        <v>10678</v>
      </c>
      <c r="L5" s="9">
        <v>9933</v>
      </c>
      <c r="M5" s="9">
        <v>9980</v>
      </c>
      <c r="N5" s="9">
        <v>9880</v>
      </c>
      <c r="O5" s="9">
        <v>9926</v>
      </c>
      <c r="P5" s="9">
        <v>11131</v>
      </c>
      <c r="Q5" s="9">
        <v>11530</v>
      </c>
      <c r="R5" s="9">
        <v>11360</v>
      </c>
      <c r="S5" s="9">
        <v>11682</v>
      </c>
      <c r="T5" s="9">
        <v>11521</v>
      </c>
      <c r="U5" s="9">
        <v>10924</v>
      </c>
      <c r="V5" s="9">
        <v>10880</v>
      </c>
      <c r="W5" s="22">
        <f t="shared" ref="W5:W6" si="0">(V5-O5)/O5</f>
        <v>9.6111223050574249E-2</v>
      </c>
      <c r="X5" s="46"/>
    </row>
    <row r="6" spans="1:25">
      <c r="A6" s="39" t="s">
        <v>116</v>
      </c>
      <c r="B6" s="18">
        <v>442563</v>
      </c>
      <c r="C6" s="18">
        <v>449200</v>
      </c>
      <c r="D6" s="18">
        <v>420861</v>
      </c>
      <c r="E6" s="18">
        <v>413961</v>
      </c>
      <c r="F6" s="18">
        <v>410057</v>
      </c>
      <c r="G6" s="18">
        <v>412207</v>
      </c>
      <c r="H6" s="18">
        <v>428932</v>
      </c>
      <c r="I6" s="18">
        <v>433600</v>
      </c>
      <c r="J6" s="18">
        <v>427057</v>
      </c>
      <c r="K6" s="18">
        <v>420959</v>
      </c>
      <c r="L6" s="18">
        <v>403436</v>
      </c>
      <c r="M6" s="18">
        <v>410269</v>
      </c>
      <c r="N6" s="18">
        <v>412368</v>
      </c>
      <c r="O6" s="18">
        <v>399431</v>
      </c>
      <c r="P6" s="18">
        <v>435920</v>
      </c>
      <c r="Q6" s="18">
        <v>446399</v>
      </c>
      <c r="R6" s="18">
        <v>452199</v>
      </c>
      <c r="S6" s="18">
        <v>464102</v>
      </c>
      <c r="T6" s="18">
        <v>461466</v>
      </c>
      <c r="U6" s="18">
        <v>457192</v>
      </c>
      <c r="V6" s="18">
        <v>456001</v>
      </c>
      <c r="W6" s="22">
        <f t="shared" si="0"/>
        <v>0.14162646364453435</v>
      </c>
      <c r="X6" s="46"/>
      <c r="Y6" s="44"/>
    </row>
    <row r="7" spans="1:25">
      <c r="A7" s="28" t="s">
        <v>117</v>
      </c>
      <c r="B7" s="9">
        <v>863934</v>
      </c>
      <c r="C7" s="9">
        <v>876590</v>
      </c>
      <c r="D7" s="9">
        <v>835139</v>
      </c>
      <c r="E7" s="9">
        <v>820033</v>
      </c>
      <c r="F7" s="9">
        <v>808938</v>
      </c>
      <c r="G7" s="9">
        <v>796531</v>
      </c>
      <c r="H7" s="9">
        <v>805998</v>
      </c>
      <c r="I7" s="9">
        <v>797421</v>
      </c>
      <c r="J7" s="9">
        <v>771299</v>
      </c>
      <c r="K7" s="9">
        <v>759080</v>
      </c>
      <c r="L7" s="9">
        <v>737283</v>
      </c>
      <c r="M7" s="9">
        <v>739149</v>
      </c>
      <c r="N7" s="9">
        <v>728815</v>
      </c>
      <c r="O7" s="9">
        <v>711579</v>
      </c>
      <c r="P7" s="9">
        <v>749680</v>
      </c>
      <c r="Q7" s="9">
        <v>744269</v>
      </c>
      <c r="R7" s="9">
        <v>730425</v>
      </c>
      <c r="S7" s="9">
        <v>748723</v>
      </c>
      <c r="T7" s="9">
        <v>732070</v>
      </c>
      <c r="U7" s="9">
        <v>728155</v>
      </c>
      <c r="V7" s="18">
        <v>731242</v>
      </c>
      <c r="W7" s="23">
        <f t="shared" ref="W7:W14" si="1">(V7-O7)/O7</f>
        <v>2.7632912157328982E-2</v>
      </c>
      <c r="X7" s="46"/>
    </row>
    <row r="8" spans="1:25">
      <c r="A8" s="28" t="s">
        <v>118</v>
      </c>
      <c r="B8" s="9">
        <v>684509</v>
      </c>
      <c r="C8" s="9">
        <v>689062</v>
      </c>
      <c r="D8" s="9">
        <v>669246</v>
      </c>
      <c r="E8" s="9">
        <v>664840</v>
      </c>
      <c r="F8" s="9">
        <v>667315</v>
      </c>
      <c r="G8" s="9">
        <v>666901</v>
      </c>
      <c r="H8" s="9">
        <v>683650</v>
      </c>
      <c r="I8" s="9">
        <v>686367</v>
      </c>
      <c r="J8" s="9">
        <v>669560</v>
      </c>
      <c r="K8" s="9">
        <v>657479</v>
      </c>
      <c r="L8" s="9">
        <v>641611</v>
      </c>
      <c r="M8" s="9">
        <v>629045</v>
      </c>
      <c r="N8" s="9">
        <v>618381</v>
      </c>
      <c r="O8" s="9">
        <v>605828</v>
      </c>
      <c r="P8" s="9">
        <v>630032</v>
      </c>
      <c r="Q8" s="9">
        <v>622868</v>
      </c>
      <c r="R8" s="9">
        <v>608571</v>
      </c>
      <c r="S8" s="9">
        <v>624181</v>
      </c>
      <c r="T8" s="9">
        <v>603771</v>
      </c>
      <c r="U8" s="9">
        <v>587306</v>
      </c>
      <c r="V8" s="18">
        <v>580791</v>
      </c>
      <c r="W8" s="23">
        <f t="shared" si="1"/>
        <v>-4.1326911268544868E-2</v>
      </c>
      <c r="X8" s="46"/>
    </row>
    <row r="9" spans="1:25">
      <c r="A9" s="28" t="s">
        <v>119</v>
      </c>
      <c r="B9" s="9">
        <v>416203</v>
      </c>
      <c r="C9" s="9">
        <v>423436</v>
      </c>
      <c r="D9" s="9">
        <v>408581</v>
      </c>
      <c r="E9" s="9">
        <v>408921</v>
      </c>
      <c r="F9" s="9">
        <v>409893</v>
      </c>
      <c r="G9" s="9">
        <v>408303</v>
      </c>
      <c r="H9" s="9">
        <v>416654</v>
      </c>
      <c r="I9" s="9">
        <v>418706</v>
      </c>
      <c r="J9" s="9">
        <v>412117</v>
      </c>
      <c r="K9" s="9">
        <v>412554</v>
      </c>
      <c r="L9" s="9">
        <v>414762</v>
      </c>
      <c r="M9" s="9">
        <v>415188</v>
      </c>
      <c r="N9" s="9">
        <v>417702</v>
      </c>
      <c r="O9" s="9">
        <v>412406</v>
      </c>
      <c r="P9" s="9">
        <v>430053</v>
      </c>
      <c r="Q9" s="9">
        <v>423708</v>
      </c>
      <c r="R9" s="9">
        <v>410382</v>
      </c>
      <c r="S9" s="9">
        <v>418695</v>
      </c>
      <c r="T9" s="9">
        <v>402298</v>
      </c>
      <c r="U9" s="9">
        <v>391695</v>
      </c>
      <c r="V9" s="9">
        <v>388176</v>
      </c>
      <c r="W9" s="23">
        <f t="shared" si="1"/>
        <v>-5.8752782452243663E-2</v>
      </c>
      <c r="X9" s="46"/>
    </row>
    <row r="10" spans="1:25">
      <c r="A10" s="28" t="s">
        <v>120</v>
      </c>
      <c r="B10" s="9">
        <v>202622</v>
      </c>
      <c r="C10" s="9">
        <v>202740</v>
      </c>
      <c r="D10" s="9">
        <v>197806</v>
      </c>
      <c r="E10" s="9">
        <v>199958</v>
      </c>
      <c r="F10" s="9">
        <v>195459</v>
      </c>
      <c r="G10" s="9">
        <v>191849</v>
      </c>
      <c r="H10" s="9">
        <v>197238</v>
      </c>
      <c r="I10" s="9">
        <v>196536</v>
      </c>
      <c r="J10" s="9">
        <v>191541</v>
      </c>
      <c r="K10" s="9">
        <v>189343</v>
      </c>
      <c r="L10" s="9">
        <v>187927</v>
      </c>
      <c r="M10" s="9">
        <v>185184</v>
      </c>
      <c r="N10" s="9">
        <v>187204</v>
      </c>
      <c r="O10" s="9">
        <v>186239</v>
      </c>
      <c r="P10" s="9">
        <v>197841</v>
      </c>
      <c r="Q10" s="9">
        <v>198843</v>
      </c>
      <c r="R10" s="9">
        <v>196311</v>
      </c>
      <c r="S10" s="9">
        <v>205503</v>
      </c>
      <c r="T10" s="9">
        <v>203382</v>
      </c>
      <c r="U10" s="9">
        <v>191368</v>
      </c>
      <c r="V10" s="9">
        <v>189750</v>
      </c>
      <c r="W10" s="23">
        <f t="shared" si="1"/>
        <v>1.8852120125215449E-2</v>
      </c>
      <c r="X10" s="46"/>
    </row>
    <row r="11" spans="1:25">
      <c r="A11" s="28" t="s">
        <v>121</v>
      </c>
      <c r="B11" s="9">
        <v>63774</v>
      </c>
      <c r="C11" s="9">
        <v>63456</v>
      </c>
      <c r="D11" s="9">
        <v>60757</v>
      </c>
      <c r="E11" s="9">
        <v>60670</v>
      </c>
      <c r="F11" s="9">
        <v>60040</v>
      </c>
      <c r="G11" s="9">
        <v>56802</v>
      </c>
      <c r="H11" s="9">
        <v>58029</v>
      </c>
      <c r="I11" s="9">
        <v>56696</v>
      </c>
      <c r="J11" s="9">
        <v>54753</v>
      </c>
      <c r="K11" s="9">
        <v>52563</v>
      </c>
      <c r="L11" s="9">
        <v>51731</v>
      </c>
      <c r="M11" s="9">
        <v>49426</v>
      </c>
      <c r="N11" s="9">
        <v>49220</v>
      </c>
      <c r="O11" s="9">
        <v>48607</v>
      </c>
      <c r="P11" s="9">
        <v>50925</v>
      </c>
      <c r="Q11" s="9">
        <v>49477</v>
      </c>
      <c r="R11" s="9">
        <v>47264</v>
      </c>
      <c r="S11" s="9">
        <v>49430</v>
      </c>
      <c r="T11" s="9">
        <v>46149</v>
      </c>
      <c r="U11" s="9">
        <v>46016</v>
      </c>
      <c r="V11" s="9">
        <v>47106</v>
      </c>
      <c r="W11" s="23">
        <f t="shared" si="1"/>
        <v>-3.0880325878988622E-2</v>
      </c>
      <c r="X11" s="46"/>
    </row>
    <row r="12" spans="1:25">
      <c r="A12" s="28" t="s">
        <v>122</v>
      </c>
      <c r="B12" s="9">
        <v>11418</v>
      </c>
      <c r="C12" s="9">
        <v>10734</v>
      </c>
      <c r="D12" s="9">
        <v>10388</v>
      </c>
      <c r="E12" s="9">
        <v>10106</v>
      </c>
      <c r="F12" s="9">
        <v>9513</v>
      </c>
      <c r="G12" s="9">
        <v>8846</v>
      </c>
      <c r="H12" s="9">
        <v>8826</v>
      </c>
      <c r="I12" s="9">
        <v>8552</v>
      </c>
      <c r="J12" s="9">
        <v>8213</v>
      </c>
      <c r="K12" s="9">
        <v>7398</v>
      </c>
      <c r="L12" s="9">
        <v>6718</v>
      </c>
      <c r="M12" s="9">
        <v>6034</v>
      </c>
      <c r="N12" s="9">
        <v>6225</v>
      </c>
      <c r="O12" s="9">
        <v>5842</v>
      </c>
      <c r="P12" s="9">
        <v>5942</v>
      </c>
      <c r="Q12" s="9">
        <v>5355</v>
      </c>
      <c r="R12" s="9">
        <v>5005</v>
      </c>
      <c r="S12" s="9">
        <v>5128</v>
      </c>
      <c r="T12" s="9">
        <v>4559</v>
      </c>
      <c r="U12" s="9">
        <v>4084</v>
      </c>
      <c r="V12" s="9">
        <v>3941</v>
      </c>
      <c r="W12" s="23">
        <f t="shared" si="1"/>
        <v>-0.32540225950017115</v>
      </c>
      <c r="X12" s="46"/>
    </row>
    <row r="13" spans="1:25">
      <c r="A13" s="28" t="s">
        <v>123</v>
      </c>
      <c r="B13" s="9">
        <v>4081</v>
      </c>
      <c r="C13" s="9">
        <v>3845</v>
      </c>
      <c r="D13" s="9">
        <v>3621</v>
      </c>
      <c r="E13" s="9">
        <v>3251</v>
      </c>
      <c r="F13" s="9">
        <v>3345</v>
      </c>
      <c r="G13" s="9">
        <v>3068</v>
      </c>
      <c r="H13" s="9">
        <v>3143</v>
      </c>
      <c r="I13" s="9">
        <v>2988</v>
      </c>
      <c r="J13" s="9">
        <v>2611</v>
      </c>
      <c r="K13" s="9">
        <v>2294</v>
      </c>
      <c r="L13" s="9">
        <v>2056</v>
      </c>
      <c r="M13" s="9">
        <v>1824</v>
      </c>
      <c r="N13" s="9">
        <v>1873</v>
      </c>
      <c r="O13" s="9">
        <v>2071</v>
      </c>
      <c r="P13" s="9">
        <v>2266</v>
      </c>
      <c r="Q13" s="9">
        <v>2172</v>
      </c>
      <c r="R13" s="9">
        <v>803</v>
      </c>
      <c r="S13" s="9">
        <v>831</v>
      </c>
      <c r="T13" s="9">
        <v>935</v>
      </c>
      <c r="U13" s="9">
        <v>584</v>
      </c>
      <c r="V13" s="9">
        <v>538</v>
      </c>
      <c r="W13" s="23">
        <f t="shared" si="1"/>
        <v>-0.7402221149203283</v>
      </c>
      <c r="X13" s="46"/>
    </row>
    <row r="14" spans="1:25">
      <c r="A14" s="28" t="s">
        <v>5</v>
      </c>
      <c r="B14" s="9">
        <v>138225</v>
      </c>
      <c r="C14" s="9">
        <v>172607</v>
      </c>
      <c r="D14" s="9">
        <v>132289</v>
      </c>
      <c r="E14" s="9">
        <v>115410</v>
      </c>
      <c r="F14" s="9">
        <v>123319</v>
      </c>
      <c r="G14" s="9">
        <v>113377</v>
      </c>
      <c r="H14" s="9">
        <v>155010</v>
      </c>
      <c r="I14" s="9">
        <v>185298</v>
      </c>
      <c r="J14" s="9">
        <v>218502</v>
      </c>
      <c r="K14" s="9">
        <v>186736</v>
      </c>
      <c r="L14" s="9">
        <v>200437</v>
      </c>
      <c r="M14" s="9">
        <v>178957</v>
      </c>
      <c r="N14" s="9">
        <v>136238</v>
      </c>
      <c r="O14" s="9">
        <v>124010</v>
      </c>
      <c r="P14" s="9">
        <v>141293</v>
      </c>
      <c r="Q14" s="9">
        <v>131489</v>
      </c>
      <c r="R14" s="9">
        <v>114894</v>
      </c>
      <c r="S14" s="9">
        <v>115633</v>
      </c>
      <c r="T14" s="9">
        <v>120136</v>
      </c>
      <c r="U14" s="9">
        <v>81556</v>
      </c>
      <c r="V14" s="9">
        <v>70464</v>
      </c>
      <c r="W14" s="23">
        <f t="shared" si="1"/>
        <v>-0.43178775905168937</v>
      </c>
      <c r="X14" s="46"/>
    </row>
    <row r="15" spans="1:25">
      <c r="W15" s="40"/>
      <c r="X15" s="47"/>
    </row>
    <row r="16" spans="1:25">
      <c r="A16" s="38" t="s">
        <v>3</v>
      </c>
      <c r="B16" s="12">
        <v>2839686</v>
      </c>
      <c r="C16" s="12">
        <v>2904389</v>
      </c>
      <c r="D16" s="12">
        <v>2750444</v>
      </c>
      <c r="E16" s="12">
        <v>2707718</v>
      </c>
      <c r="F16" s="12">
        <v>2698425</v>
      </c>
      <c r="G16" s="12">
        <v>2668428</v>
      </c>
      <c r="H16" s="12">
        <v>2769089</v>
      </c>
      <c r="I16" s="12">
        <v>2798339</v>
      </c>
      <c r="J16" s="12">
        <v>2767610</v>
      </c>
      <c r="K16" s="12">
        <v>2699084</v>
      </c>
      <c r="L16" s="12">
        <v>2655894</v>
      </c>
      <c r="M16" s="12">
        <v>2625056</v>
      </c>
      <c r="N16" s="12">
        <v>2567906</v>
      </c>
      <c r="O16" s="12">
        <v>2505939</v>
      </c>
      <c r="P16" s="12">
        <v>2655083</v>
      </c>
      <c r="Q16" s="12">
        <v>2636110</v>
      </c>
      <c r="R16" s="12">
        <v>2577214</v>
      </c>
      <c r="S16" s="12">
        <v>2643908</v>
      </c>
      <c r="T16" s="12">
        <v>2586287</v>
      </c>
      <c r="U16" s="12">
        <v>2498880</v>
      </c>
      <c r="V16" s="12">
        <v>2478889</v>
      </c>
      <c r="W16" s="41">
        <f t="shared" ref="W16" si="2">(V16-L16)/L16</f>
        <v>-6.664610861728669E-2</v>
      </c>
      <c r="X16" s="46"/>
    </row>
    <row r="17" spans="1:24">
      <c r="X17" s="47"/>
    </row>
    <row r="18" spans="1:24">
      <c r="A18" s="14">
        <f>(V7+V8)/V16</f>
        <v>0.52928267461754031</v>
      </c>
      <c r="B18" s="6" t="s">
        <v>126</v>
      </c>
      <c r="X18" s="47"/>
    </row>
    <row r="20" spans="1:24">
      <c r="A20" s="6" t="s">
        <v>127</v>
      </c>
    </row>
    <row r="21" spans="1:24">
      <c r="X21" s="47"/>
    </row>
    <row r="22" spans="1:24">
      <c r="A22" s="7" t="s">
        <v>132</v>
      </c>
    </row>
    <row r="23" spans="1:24" ht="42">
      <c r="A23" s="8" t="s">
        <v>92</v>
      </c>
      <c r="B23" s="17" t="s">
        <v>3</v>
      </c>
      <c r="C23" s="17" t="s">
        <v>115</v>
      </c>
      <c r="D23" s="17" t="s">
        <v>116</v>
      </c>
      <c r="E23" s="17" t="s">
        <v>117</v>
      </c>
      <c r="F23" s="17" t="s">
        <v>118</v>
      </c>
      <c r="G23" s="17" t="s">
        <v>119</v>
      </c>
      <c r="H23" s="17" t="s">
        <v>120</v>
      </c>
      <c r="I23" s="17" t="s">
        <v>121</v>
      </c>
      <c r="J23" s="17" t="s">
        <v>122</v>
      </c>
      <c r="K23" s="17" t="s">
        <v>123</v>
      </c>
      <c r="L23" s="17" t="s">
        <v>5</v>
      </c>
      <c r="M23" s="19" t="s">
        <v>130</v>
      </c>
      <c r="N23" s="17" t="s">
        <v>115</v>
      </c>
      <c r="O23" s="17" t="s">
        <v>116</v>
      </c>
      <c r="P23" s="17" t="s">
        <v>117</v>
      </c>
      <c r="Q23" s="17" t="s">
        <v>118</v>
      </c>
      <c r="R23" s="17" t="s">
        <v>119</v>
      </c>
      <c r="S23" s="17" t="s">
        <v>120</v>
      </c>
      <c r="T23" s="17" t="s">
        <v>121</v>
      </c>
      <c r="U23" s="17" t="s">
        <v>122</v>
      </c>
      <c r="V23" s="17" t="s">
        <v>123</v>
      </c>
    </row>
    <row r="24" spans="1:24">
      <c r="A24" s="28" t="s">
        <v>60</v>
      </c>
      <c r="B24" s="10">
        <v>26434</v>
      </c>
      <c r="C24" s="3">
        <v>78</v>
      </c>
      <c r="D24" s="10">
        <v>4860</v>
      </c>
      <c r="E24" s="10">
        <v>7816</v>
      </c>
      <c r="F24" s="10">
        <v>6424</v>
      </c>
      <c r="G24" s="10">
        <v>4449</v>
      </c>
      <c r="H24" s="10">
        <v>2171</v>
      </c>
      <c r="I24" s="3">
        <v>489</v>
      </c>
      <c r="J24" s="3">
        <v>38</v>
      </c>
      <c r="K24" s="3"/>
      <c r="L24" s="3">
        <v>109</v>
      </c>
      <c r="M24" s="36">
        <v>25.616638176638176</v>
      </c>
      <c r="N24" s="24">
        <f>C24/$B24</f>
        <v>2.9507452523265493E-3</v>
      </c>
      <c r="O24" s="24">
        <f t="shared" ref="O24:P24" si="3">D24/$B24</f>
        <v>0.18385412726034653</v>
      </c>
      <c r="P24" s="24">
        <f t="shared" si="3"/>
        <v>0.29567980631005525</v>
      </c>
      <c r="Q24" s="24">
        <f t="shared" ref="Q24:R24" si="4">F24/$B24</f>
        <v>0.24302035257622759</v>
      </c>
      <c r="R24" s="24">
        <f t="shared" si="4"/>
        <v>0.16830596958462585</v>
      </c>
      <c r="S24" s="24">
        <f t="shared" ref="S24:T24" si="5">H24/$B24</f>
        <v>8.2129076189755623E-2</v>
      </c>
      <c r="T24" s="24">
        <f t="shared" si="5"/>
        <v>1.8498902928047213E-2</v>
      </c>
      <c r="U24" s="24">
        <f t="shared" ref="U24:V24" si="6">J24/$B24</f>
        <v>1.4375425588257548E-3</v>
      </c>
      <c r="V24" s="24">
        <f t="shared" si="6"/>
        <v>0</v>
      </c>
    </row>
    <row r="25" spans="1:24">
      <c r="A25" s="28" t="s">
        <v>61</v>
      </c>
      <c r="B25" s="10">
        <v>61840</v>
      </c>
      <c r="C25" s="3">
        <v>455</v>
      </c>
      <c r="D25" s="10">
        <v>11314</v>
      </c>
      <c r="E25" s="10">
        <v>18677</v>
      </c>
      <c r="F25" s="10">
        <v>14208</v>
      </c>
      <c r="G25" s="10">
        <v>9311</v>
      </c>
      <c r="H25" s="10">
        <v>4366</v>
      </c>
      <c r="I25" s="10">
        <v>1022</v>
      </c>
      <c r="J25" s="3">
        <v>76</v>
      </c>
      <c r="K25" s="3">
        <v>3</v>
      </c>
      <c r="L25" s="10">
        <v>2408</v>
      </c>
      <c r="M25" s="36">
        <v>25.211586350787453</v>
      </c>
      <c r="N25" s="24">
        <f t="shared" ref="N25:N56" si="7">C25/$B25</f>
        <v>7.3576972833117723E-3</v>
      </c>
      <c r="O25" s="24">
        <f t="shared" ref="O25:O56" si="8">D25/$B25</f>
        <v>0.18295601552393273</v>
      </c>
      <c r="P25" s="24">
        <f t="shared" ref="P25:P56" si="9">E25/$B25</f>
        <v>0.30202134540750325</v>
      </c>
      <c r="Q25" s="24">
        <f t="shared" ref="Q25:Q56" si="10">F25/$B25</f>
        <v>0.2297542043984476</v>
      </c>
      <c r="R25" s="24">
        <f t="shared" ref="R25:R56" si="11">G25/$B25</f>
        <v>0.15056597671410091</v>
      </c>
      <c r="S25" s="24">
        <f t="shared" ref="S25:S56" si="12">H25/$B25</f>
        <v>7.0601552393272968E-2</v>
      </c>
      <c r="T25" s="24">
        <f t="shared" ref="T25:T56" si="13">I25/$B25</f>
        <v>1.6526520051746443E-2</v>
      </c>
      <c r="U25" s="24">
        <f t="shared" ref="U25:U56" si="14">J25/$B25</f>
        <v>1.2289780077619663E-3</v>
      </c>
      <c r="V25" s="24">
        <f t="shared" ref="V25:V56" si="15">K25/$B25</f>
        <v>4.8512289780077618E-5</v>
      </c>
    </row>
    <row r="26" spans="1:24">
      <c r="A26" s="28" t="s">
        <v>62</v>
      </c>
      <c r="B26" s="10">
        <v>12489</v>
      </c>
      <c r="C26" s="3">
        <v>41</v>
      </c>
      <c r="D26" s="10">
        <v>2183</v>
      </c>
      <c r="E26" s="10">
        <v>3824</v>
      </c>
      <c r="F26" s="10">
        <v>3172</v>
      </c>
      <c r="G26" s="10">
        <v>2065</v>
      </c>
      <c r="H26" s="3">
        <v>916</v>
      </c>
      <c r="I26" s="3">
        <v>181</v>
      </c>
      <c r="J26" s="3">
        <v>8</v>
      </c>
      <c r="K26" s="3">
        <v>2</v>
      </c>
      <c r="L26" s="3">
        <v>97</v>
      </c>
      <c r="M26" s="36">
        <v>25.453679793415105</v>
      </c>
      <c r="N26" s="24">
        <f t="shared" si="7"/>
        <v>3.282888942269197E-3</v>
      </c>
      <c r="O26" s="24">
        <f t="shared" si="8"/>
        <v>0.1747938185603331</v>
      </c>
      <c r="P26" s="24">
        <f t="shared" si="9"/>
        <v>0.30618944671310755</v>
      </c>
      <c r="Q26" s="24">
        <f t="shared" si="10"/>
        <v>0.25398350548482662</v>
      </c>
      <c r="R26" s="24">
        <f t="shared" si="11"/>
        <v>0.16534550404355833</v>
      </c>
      <c r="S26" s="24">
        <f t="shared" si="12"/>
        <v>7.3344543198014256E-2</v>
      </c>
      <c r="T26" s="24">
        <f t="shared" si="13"/>
        <v>1.4492753623188406E-2</v>
      </c>
      <c r="U26" s="24">
        <f t="shared" si="14"/>
        <v>6.4056369605252619E-4</v>
      </c>
      <c r="V26" s="24">
        <f t="shared" si="15"/>
        <v>1.6014092401313155E-4</v>
      </c>
    </row>
    <row r="27" spans="1:24">
      <c r="A27" s="28" t="s">
        <v>63</v>
      </c>
      <c r="B27" s="10">
        <v>18998</v>
      </c>
      <c r="C27" s="3">
        <v>86</v>
      </c>
      <c r="D27" s="10">
        <v>3594</v>
      </c>
      <c r="E27" s="10">
        <v>5778</v>
      </c>
      <c r="F27" s="10">
        <v>4459</v>
      </c>
      <c r="G27" s="10">
        <v>2841</v>
      </c>
      <c r="H27" s="10">
        <v>1230</v>
      </c>
      <c r="I27" s="3">
        <v>247</v>
      </c>
      <c r="J27" s="3">
        <v>29</v>
      </c>
      <c r="K27" s="3">
        <v>7</v>
      </c>
      <c r="L27" s="3">
        <v>727</v>
      </c>
      <c r="M27" s="36">
        <v>25.072190903617756</v>
      </c>
      <c r="N27" s="24">
        <f t="shared" si="7"/>
        <v>4.5267922939256763E-3</v>
      </c>
      <c r="O27" s="24">
        <f t="shared" si="8"/>
        <v>0.18917780819033583</v>
      </c>
      <c r="P27" s="24">
        <f t="shared" si="9"/>
        <v>0.30413727760816928</v>
      </c>
      <c r="Q27" s="24">
        <f t="shared" si="10"/>
        <v>0.23470891672807664</v>
      </c>
      <c r="R27" s="24">
        <f t="shared" si="11"/>
        <v>0.14954205705863774</v>
      </c>
      <c r="S27" s="24">
        <f t="shared" si="12"/>
        <v>6.4743657227076534E-2</v>
      </c>
      <c r="T27" s="24">
        <f t="shared" si="13"/>
        <v>1.3001368565112118E-2</v>
      </c>
      <c r="U27" s="24">
        <f t="shared" si="14"/>
        <v>1.5264764712074955E-3</v>
      </c>
      <c r="V27" s="24">
        <f t="shared" si="15"/>
        <v>3.6845983787767134E-4</v>
      </c>
    </row>
    <row r="28" spans="1:24">
      <c r="A28" s="28" t="s">
        <v>89</v>
      </c>
      <c r="B28" s="10">
        <v>62490</v>
      </c>
      <c r="C28" s="3">
        <v>343</v>
      </c>
      <c r="D28" s="10">
        <v>13908</v>
      </c>
      <c r="E28" s="10">
        <v>18885</v>
      </c>
      <c r="F28" s="10">
        <v>14417</v>
      </c>
      <c r="G28" s="10">
        <v>9319</v>
      </c>
      <c r="H28" s="10">
        <v>3902</v>
      </c>
      <c r="I28" s="3">
        <v>767</v>
      </c>
      <c r="J28" s="3">
        <v>45</v>
      </c>
      <c r="K28" s="3">
        <v>2</v>
      </c>
      <c r="L28" s="3">
        <v>902</v>
      </c>
      <c r="M28" s="43">
        <v>24.726018055465349</v>
      </c>
      <c r="N28" s="24">
        <f t="shared" si="7"/>
        <v>5.4888782205152822E-3</v>
      </c>
      <c r="O28" s="22">
        <f t="shared" si="8"/>
        <v>0.22256361017762841</v>
      </c>
      <c r="P28" s="24">
        <f t="shared" si="9"/>
        <v>0.30220835333653384</v>
      </c>
      <c r="Q28" s="24">
        <f t="shared" si="10"/>
        <v>0.23070891342614819</v>
      </c>
      <c r="R28" s="24">
        <f t="shared" si="11"/>
        <v>0.14912786045767323</v>
      </c>
      <c r="S28" s="24">
        <f t="shared" si="12"/>
        <v>6.2441990718514966E-2</v>
      </c>
      <c r="T28" s="24">
        <f t="shared" si="13"/>
        <v>1.2273963834213475E-2</v>
      </c>
      <c r="U28" s="24">
        <f t="shared" si="14"/>
        <v>7.2011521843494961E-4</v>
      </c>
      <c r="V28" s="24">
        <f t="shared" si="15"/>
        <v>3.2005120819331091E-5</v>
      </c>
    </row>
    <row r="29" spans="1:24">
      <c r="A29" s="28" t="s">
        <v>64</v>
      </c>
      <c r="B29" s="10">
        <v>13287</v>
      </c>
      <c r="C29" s="3">
        <v>64</v>
      </c>
      <c r="D29" s="10">
        <v>2452</v>
      </c>
      <c r="E29" s="10">
        <v>3896</v>
      </c>
      <c r="F29" s="10">
        <v>3376</v>
      </c>
      <c r="G29" s="10">
        <v>2079</v>
      </c>
      <c r="H29" s="10">
        <v>1020</v>
      </c>
      <c r="I29" s="3">
        <v>239</v>
      </c>
      <c r="J29" s="3">
        <v>20</v>
      </c>
      <c r="K29" s="3">
        <v>1</v>
      </c>
      <c r="L29" s="3">
        <v>140</v>
      </c>
      <c r="M29" s="36">
        <v>25.466950635125883</v>
      </c>
      <c r="N29" s="24">
        <f t="shared" si="7"/>
        <v>4.8167381651238053E-3</v>
      </c>
      <c r="O29" s="24">
        <f t="shared" si="8"/>
        <v>0.18454128095130579</v>
      </c>
      <c r="P29" s="24">
        <f t="shared" si="9"/>
        <v>0.29321893580191166</v>
      </c>
      <c r="Q29" s="24">
        <f t="shared" si="10"/>
        <v>0.25408293821028072</v>
      </c>
      <c r="R29" s="24">
        <f t="shared" si="11"/>
        <v>0.15646872883269361</v>
      </c>
      <c r="S29" s="24">
        <f t="shared" si="12"/>
        <v>7.6766764506660645E-2</v>
      </c>
      <c r="T29" s="24">
        <f t="shared" si="13"/>
        <v>1.798750658538421E-2</v>
      </c>
      <c r="U29" s="24">
        <f t="shared" si="14"/>
        <v>1.5052306766011891E-3</v>
      </c>
      <c r="V29" s="24">
        <f t="shared" si="15"/>
        <v>7.5261533830059459E-5</v>
      </c>
    </row>
    <row r="30" spans="1:24">
      <c r="A30" s="28" t="s">
        <v>65</v>
      </c>
      <c r="B30" s="10">
        <v>164102</v>
      </c>
      <c r="C30" s="10">
        <v>1038</v>
      </c>
      <c r="D30" s="10">
        <v>30973</v>
      </c>
      <c r="E30" s="10">
        <v>48280</v>
      </c>
      <c r="F30" s="10">
        <v>37170</v>
      </c>
      <c r="G30" s="10">
        <v>24152</v>
      </c>
      <c r="H30" s="10">
        <v>12489</v>
      </c>
      <c r="I30" s="10">
        <v>4458</v>
      </c>
      <c r="J30" s="3">
        <v>715</v>
      </c>
      <c r="K30" s="3">
        <v>110</v>
      </c>
      <c r="L30" s="10">
        <v>4717</v>
      </c>
      <c r="M30" s="36">
        <v>25.512695673996927</v>
      </c>
      <c r="N30" s="24">
        <f t="shared" si="7"/>
        <v>6.3253342433364614E-3</v>
      </c>
      <c r="O30" s="24">
        <f t="shared" si="8"/>
        <v>0.18874236755188845</v>
      </c>
      <c r="P30" s="24">
        <f t="shared" si="9"/>
        <v>0.29420726133746083</v>
      </c>
      <c r="Q30" s="24">
        <f t="shared" si="10"/>
        <v>0.22650546611253977</v>
      </c>
      <c r="R30" s="24">
        <f t="shared" si="11"/>
        <v>0.14717675592009846</v>
      </c>
      <c r="S30" s="24">
        <f t="shared" si="12"/>
        <v>7.6105105361299677E-2</v>
      </c>
      <c r="T30" s="24">
        <f t="shared" si="13"/>
        <v>2.7166030883231163E-2</v>
      </c>
      <c r="U30" s="24">
        <f t="shared" si="14"/>
        <v>4.3570462273464063E-3</v>
      </c>
      <c r="V30" s="24">
        <f t="shared" si="15"/>
        <v>6.7031480420713945E-4</v>
      </c>
    </row>
    <row r="31" spans="1:24">
      <c r="A31" s="28" t="s">
        <v>66</v>
      </c>
      <c r="B31" s="10">
        <v>66516</v>
      </c>
      <c r="C31" s="3">
        <v>380</v>
      </c>
      <c r="D31" s="10">
        <v>14203</v>
      </c>
      <c r="E31" s="10">
        <v>20958</v>
      </c>
      <c r="F31" s="10">
        <v>14691</v>
      </c>
      <c r="G31" s="10">
        <v>9360</v>
      </c>
      <c r="H31" s="10">
        <v>4432</v>
      </c>
      <c r="I31" s="10">
        <v>1092</v>
      </c>
      <c r="J31" s="3">
        <v>126</v>
      </c>
      <c r="K31" s="3">
        <v>16</v>
      </c>
      <c r="L31" s="10">
        <v>1258</v>
      </c>
      <c r="M31" s="43">
        <v>24.817049250666585</v>
      </c>
      <c r="N31" s="24">
        <f t="shared" si="7"/>
        <v>5.7129111792651394E-3</v>
      </c>
      <c r="O31" s="22">
        <f t="shared" si="8"/>
        <v>0.21352757231342834</v>
      </c>
      <c r="P31" s="24">
        <f t="shared" si="9"/>
        <v>0.31508208551325995</v>
      </c>
      <c r="Q31" s="24">
        <f t="shared" si="10"/>
        <v>0.2208641529857478</v>
      </c>
      <c r="R31" s="24">
        <f t="shared" si="11"/>
        <v>0.1407180227313729</v>
      </c>
      <c r="S31" s="24">
        <f t="shared" si="12"/>
        <v>6.6630585122376573E-2</v>
      </c>
      <c r="T31" s="24">
        <f t="shared" si="13"/>
        <v>1.6417102651993504E-2</v>
      </c>
      <c r="U31" s="24">
        <f t="shared" si="14"/>
        <v>1.8942810752300197E-3</v>
      </c>
      <c r="V31" s="24">
        <f t="shared" si="15"/>
        <v>2.4054362860063743E-4</v>
      </c>
    </row>
    <row r="32" spans="1:24">
      <c r="A32" s="28" t="s">
        <v>67</v>
      </c>
      <c r="B32" s="10">
        <v>145302</v>
      </c>
      <c r="C32" s="3">
        <v>324</v>
      </c>
      <c r="D32" s="10">
        <v>22728</v>
      </c>
      <c r="E32" s="10">
        <v>38719</v>
      </c>
      <c r="F32" s="10">
        <v>33024</v>
      </c>
      <c r="G32" s="10">
        <v>26684</v>
      </c>
      <c r="H32" s="10">
        <v>15265</v>
      </c>
      <c r="I32" s="10">
        <v>3838</v>
      </c>
      <c r="J32" s="3">
        <v>234</v>
      </c>
      <c r="K32" s="3">
        <v>20</v>
      </c>
      <c r="L32" s="10">
        <v>4466</v>
      </c>
      <c r="M32" s="42">
        <v>26.456957028032605</v>
      </c>
      <c r="N32" s="24">
        <f t="shared" si="7"/>
        <v>2.2298385431721518E-3</v>
      </c>
      <c r="O32" s="24">
        <f t="shared" si="8"/>
        <v>0.15641904447289096</v>
      </c>
      <c r="P32" s="24">
        <f t="shared" si="9"/>
        <v>0.26647258812679797</v>
      </c>
      <c r="Q32" s="24">
        <f t="shared" si="10"/>
        <v>0.22727835817813932</v>
      </c>
      <c r="R32" s="24">
        <f t="shared" si="11"/>
        <v>0.18364509779631388</v>
      </c>
      <c r="S32" s="24">
        <f t="shared" si="12"/>
        <v>0.10505705358494721</v>
      </c>
      <c r="T32" s="24">
        <f t="shared" si="13"/>
        <v>2.6413951631773822E-2</v>
      </c>
      <c r="U32" s="24">
        <f t="shared" si="14"/>
        <v>1.6104389478465541E-3</v>
      </c>
      <c r="V32" s="24">
        <f t="shared" si="15"/>
        <v>1.3764435451679949E-4</v>
      </c>
    </row>
    <row r="33" spans="1:22">
      <c r="A33" s="28" t="s">
        <v>68</v>
      </c>
      <c r="B33" s="10">
        <v>39298</v>
      </c>
      <c r="C33" s="3">
        <v>178</v>
      </c>
      <c r="D33" s="10">
        <v>8155</v>
      </c>
      <c r="E33" s="10">
        <v>12050</v>
      </c>
      <c r="F33" s="10">
        <v>8933</v>
      </c>
      <c r="G33" s="10">
        <v>5597</v>
      </c>
      <c r="H33" s="10">
        <v>2843</v>
      </c>
      <c r="I33" s="3">
        <v>717</v>
      </c>
      <c r="J33" s="3">
        <v>69</v>
      </c>
      <c r="K33" s="3">
        <v>13</v>
      </c>
      <c r="L33" s="3">
        <v>743</v>
      </c>
      <c r="M33" s="43">
        <v>25.039216703410712</v>
      </c>
      <c r="N33" s="24">
        <f t="shared" si="7"/>
        <v>4.5294925950430049E-3</v>
      </c>
      <c r="O33" s="22">
        <f t="shared" si="8"/>
        <v>0.20751692198076238</v>
      </c>
      <c r="P33" s="24">
        <f t="shared" si="9"/>
        <v>0.30663138073184387</v>
      </c>
      <c r="Q33" s="24">
        <f t="shared" si="10"/>
        <v>0.22731436714336609</v>
      </c>
      <c r="R33" s="24">
        <f t="shared" si="11"/>
        <v>0.14242455086772865</v>
      </c>
      <c r="S33" s="24">
        <f t="shared" si="12"/>
        <v>7.2344648582625071E-2</v>
      </c>
      <c r="T33" s="24">
        <f t="shared" si="13"/>
        <v>1.8245203318235023E-2</v>
      </c>
      <c r="U33" s="24">
        <f t="shared" si="14"/>
        <v>1.7558145452694794E-3</v>
      </c>
      <c r="V33" s="24">
        <f t="shared" si="15"/>
        <v>3.3080563896381495E-4</v>
      </c>
    </row>
    <row r="34" spans="1:22">
      <c r="A34" s="28" t="s">
        <v>69</v>
      </c>
      <c r="B34" s="10">
        <v>119083</v>
      </c>
      <c r="C34" s="3">
        <v>550</v>
      </c>
      <c r="D34" s="10">
        <v>21588</v>
      </c>
      <c r="E34" s="10">
        <v>34980</v>
      </c>
      <c r="F34" s="10">
        <v>28790</v>
      </c>
      <c r="G34" s="10">
        <v>19186</v>
      </c>
      <c r="H34" s="10">
        <v>9489</v>
      </c>
      <c r="I34" s="10">
        <v>2269</v>
      </c>
      <c r="J34" s="3">
        <v>154</v>
      </c>
      <c r="K34" s="3">
        <v>31</v>
      </c>
      <c r="L34" s="10">
        <v>2046</v>
      </c>
      <c r="M34" s="36">
        <v>25.558968531319156</v>
      </c>
      <c r="N34" s="24">
        <f t="shared" si="7"/>
        <v>4.6186273439533772E-3</v>
      </c>
      <c r="O34" s="24">
        <f t="shared" si="8"/>
        <v>0.18128532200230091</v>
      </c>
      <c r="P34" s="24">
        <f t="shared" si="9"/>
        <v>0.29374469907543477</v>
      </c>
      <c r="Q34" s="24">
        <f t="shared" si="10"/>
        <v>0.24176414769530497</v>
      </c>
      <c r="R34" s="24">
        <f t="shared" si="11"/>
        <v>0.16111451676561725</v>
      </c>
      <c r="S34" s="24">
        <f t="shared" si="12"/>
        <v>7.9683917939588358E-2</v>
      </c>
      <c r="T34" s="24">
        <f t="shared" si="13"/>
        <v>1.9053937169873112E-2</v>
      </c>
      <c r="U34" s="24">
        <f t="shared" si="14"/>
        <v>1.2932156563069455E-3</v>
      </c>
      <c r="V34" s="24">
        <f t="shared" si="15"/>
        <v>2.6032263211373582E-4</v>
      </c>
    </row>
    <row r="35" spans="1:22">
      <c r="A35" s="28" t="s">
        <v>70</v>
      </c>
      <c r="B35" s="10">
        <v>102077</v>
      </c>
      <c r="C35" s="3">
        <v>702</v>
      </c>
      <c r="D35" s="10">
        <v>19623</v>
      </c>
      <c r="E35" s="10">
        <v>28700</v>
      </c>
      <c r="F35" s="10">
        <v>21844</v>
      </c>
      <c r="G35" s="10">
        <v>14183</v>
      </c>
      <c r="H35" s="10">
        <v>7627</v>
      </c>
      <c r="I35" s="10">
        <v>2244</v>
      </c>
      <c r="J35" s="3">
        <v>296</v>
      </c>
      <c r="K35" s="3">
        <v>66</v>
      </c>
      <c r="L35" s="10">
        <v>6792</v>
      </c>
      <c r="M35" s="36">
        <v>25.297528467229888</v>
      </c>
      <c r="N35" s="24">
        <f t="shared" si="7"/>
        <v>6.8771613585822469E-3</v>
      </c>
      <c r="O35" s="24">
        <f t="shared" si="8"/>
        <v>0.19223723267729262</v>
      </c>
      <c r="P35" s="24">
        <f t="shared" si="9"/>
        <v>0.28116030055742236</v>
      </c>
      <c r="Q35" s="24">
        <f t="shared" si="10"/>
        <v>0.21399531726049942</v>
      </c>
      <c r="R35" s="24">
        <f t="shared" si="11"/>
        <v>0.13894413041135614</v>
      </c>
      <c r="S35" s="24">
        <f t="shared" si="12"/>
        <v>7.4718104959981185E-2</v>
      </c>
      <c r="T35" s="24">
        <f t="shared" si="13"/>
        <v>2.1983404684698806E-2</v>
      </c>
      <c r="U35" s="24">
        <f t="shared" si="14"/>
        <v>2.8997717409406623E-3</v>
      </c>
      <c r="V35" s="24">
        <f t="shared" si="15"/>
        <v>6.465707260205531E-4</v>
      </c>
    </row>
    <row r="36" spans="1:22">
      <c r="A36" s="28" t="s">
        <v>71</v>
      </c>
      <c r="B36" s="10">
        <v>59045</v>
      </c>
      <c r="C36" s="3">
        <v>229</v>
      </c>
      <c r="D36" s="10">
        <v>10814</v>
      </c>
      <c r="E36" s="10">
        <v>17520</v>
      </c>
      <c r="F36" s="10">
        <v>13416</v>
      </c>
      <c r="G36" s="10">
        <v>8517</v>
      </c>
      <c r="H36" s="10">
        <v>3902</v>
      </c>
      <c r="I36" s="3">
        <v>861</v>
      </c>
      <c r="J36" s="3">
        <v>65</v>
      </c>
      <c r="K36" s="3">
        <v>2</v>
      </c>
      <c r="L36" s="10">
        <v>3719</v>
      </c>
      <c r="M36" s="36">
        <v>25.133445396377834</v>
      </c>
      <c r="N36" s="24">
        <f t="shared" si="7"/>
        <v>3.8783978321619106E-3</v>
      </c>
      <c r="O36" s="24">
        <f t="shared" si="8"/>
        <v>0.18314844610043188</v>
      </c>
      <c r="P36" s="24">
        <f t="shared" si="9"/>
        <v>0.29672283851299858</v>
      </c>
      <c r="Q36" s="24">
        <f t="shared" si="10"/>
        <v>0.22721652976543313</v>
      </c>
      <c r="R36" s="24">
        <f t="shared" si="11"/>
        <v>0.14424591413328816</v>
      </c>
      <c r="S36" s="24">
        <f t="shared" si="12"/>
        <v>6.6085189262426958E-2</v>
      </c>
      <c r="T36" s="24">
        <f t="shared" si="13"/>
        <v>1.4582098399525786E-2</v>
      </c>
      <c r="U36" s="24">
        <f t="shared" si="14"/>
        <v>1.1008552798712845E-3</v>
      </c>
      <c r="V36" s="24">
        <f t="shared" si="15"/>
        <v>3.3872470149885681E-5</v>
      </c>
    </row>
    <row r="37" spans="1:22">
      <c r="A37" s="28" t="s">
        <v>72</v>
      </c>
      <c r="B37" s="10">
        <v>159748</v>
      </c>
      <c r="C37" s="3">
        <v>555</v>
      </c>
      <c r="D37" s="10">
        <v>27918</v>
      </c>
      <c r="E37" s="10">
        <v>46405</v>
      </c>
      <c r="F37" s="10">
        <v>39397</v>
      </c>
      <c r="G37" s="10">
        <v>26721</v>
      </c>
      <c r="H37" s="10">
        <v>13314</v>
      </c>
      <c r="I37" s="10">
        <v>3278</v>
      </c>
      <c r="J37" s="3">
        <v>181</v>
      </c>
      <c r="K37" s="3">
        <v>13</v>
      </c>
      <c r="L37" s="10">
        <v>1966</v>
      </c>
      <c r="M37" s="36">
        <v>25.737707723314447</v>
      </c>
      <c r="N37" s="24">
        <f t="shared" si="7"/>
        <v>3.4742218994916994E-3</v>
      </c>
      <c r="O37" s="24">
        <f t="shared" si="8"/>
        <v>0.17476275133335004</v>
      </c>
      <c r="P37" s="24">
        <f t="shared" si="9"/>
        <v>0.29048876981245464</v>
      </c>
      <c r="Q37" s="24">
        <f t="shared" si="10"/>
        <v>0.24661967598968376</v>
      </c>
      <c r="R37" s="24">
        <f t="shared" si="11"/>
        <v>0.16726969977714901</v>
      </c>
      <c r="S37" s="24">
        <f t="shared" si="12"/>
        <v>8.3343766432130609E-2</v>
      </c>
      <c r="T37" s="24">
        <f t="shared" si="13"/>
        <v>2.0519818714475297E-2</v>
      </c>
      <c r="U37" s="24">
        <f t="shared" si="14"/>
        <v>1.1330345293837794E-3</v>
      </c>
      <c r="V37" s="24">
        <f t="shared" si="15"/>
        <v>8.137817061872449E-5</v>
      </c>
    </row>
    <row r="38" spans="1:22">
      <c r="A38" s="28" t="s">
        <v>73</v>
      </c>
      <c r="B38" s="10">
        <v>317834</v>
      </c>
      <c r="C38" s="10">
        <v>1025</v>
      </c>
      <c r="D38" s="10">
        <v>59288</v>
      </c>
      <c r="E38" s="10">
        <v>98507</v>
      </c>
      <c r="F38" s="10">
        <v>74073</v>
      </c>
      <c r="G38" s="10">
        <v>48401</v>
      </c>
      <c r="H38" s="10">
        <v>23168</v>
      </c>
      <c r="I38" s="10">
        <v>5523</v>
      </c>
      <c r="J38" s="3">
        <v>391</v>
      </c>
      <c r="K38" s="3">
        <v>67</v>
      </c>
      <c r="L38" s="10">
        <v>7391</v>
      </c>
      <c r="M38" s="36">
        <v>25.279184906730059</v>
      </c>
      <c r="N38" s="24">
        <f t="shared" si="7"/>
        <v>3.2249539067563571E-3</v>
      </c>
      <c r="O38" s="24">
        <f t="shared" si="8"/>
        <v>0.18653762655977649</v>
      </c>
      <c r="P38" s="24">
        <f t="shared" si="9"/>
        <v>0.30993222877351068</v>
      </c>
      <c r="Q38" s="24">
        <f t="shared" si="10"/>
        <v>0.23305562022942794</v>
      </c>
      <c r="R38" s="24">
        <f t="shared" si="11"/>
        <v>0.15228389662528238</v>
      </c>
      <c r="S38" s="24">
        <f t="shared" si="12"/>
        <v>7.2893397182176856E-2</v>
      </c>
      <c r="T38" s="24">
        <f t="shared" si="13"/>
        <v>1.7376995538551571E-2</v>
      </c>
      <c r="U38" s="24">
        <f t="shared" si="14"/>
        <v>1.2302019293090104E-3</v>
      </c>
      <c r="V38" s="24">
        <f t="shared" si="15"/>
        <v>2.1080186512456188E-4</v>
      </c>
    </row>
    <row r="39" spans="1:22">
      <c r="A39" s="28" t="s">
        <v>90</v>
      </c>
      <c r="B39" s="10">
        <v>105158</v>
      </c>
      <c r="C39" s="3">
        <v>416</v>
      </c>
      <c r="D39" s="10">
        <v>19447</v>
      </c>
      <c r="E39" s="10">
        <v>31155</v>
      </c>
      <c r="F39" s="10">
        <v>24830</v>
      </c>
      <c r="G39" s="10">
        <v>16021</v>
      </c>
      <c r="H39" s="10">
        <v>8336</v>
      </c>
      <c r="I39" s="10">
        <v>2153</v>
      </c>
      <c r="J39" s="3">
        <v>152</v>
      </c>
      <c r="K39" s="3">
        <v>10</v>
      </c>
      <c r="L39" s="10">
        <v>2638</v>
      </c>
      <c r="M39" s="36">
        <v>25.468552477565353</v>
      </c>
      <c r="N39" s="24">
        <f t="shared" si="7"/>
        <v>3.9559519960440477E-3</v>
      </c>
      <c r="O39" s="24">
        <f t="shared" si="8"/>
        <v>0.18493124631506874</v>
      </c>
      <c r="P39" s="24">
        <f t="shared" si="9"/>
        <v>0.29626847220373154</v>
      </c>
      <c r="Q39" s="24">
        <f t="shared" si="10"/>
        <v>0.2361208847638791</v>
      </c>
      <c r="R39" s="24">
        <f t="shared" si="11"/>
        <v>0.15235169934764831</v>
      </c>
      <c r="S39" s="24">
        <f t="shared" si="12"/>
        <v>7.9271191920728803E-2</v>
      </c>
      <c r="T39" s="24">
        <f t="shared" si="13"/>
        <v>2.0473953479526047E-2</v>
      </c>
      <c r="U39" s="24">
        <f t="shared" si="14"/>
        <v>1.4454439985545559E-3</v>
      </c>
      <c r="V39" s="24">
        <f t="shared" si="15"/>
        <v>9.5094999904905004E-5</v>
      </c>
    </row>
    <row r="40" spans="1:22">
      <c r="A40" s="28" t="s">
        <v>74</v>
      </c>
      <c r="B40" s="10">
        <v>37335</v>
      </c>
      <c r="C40" s="3">
        <v>149</v>
      </c>
      <c r="D40" s="10">
        <v>6834</v>
      </c>
      <c r="E40" s="10">
        <v>10564</v>
      </c>
      <c r="F40" s="10">
        <v>8559</v>
      </c>
      <c r="G40" s="10">
        <v>5547</v>
      </c>
      <c r="H40" s="10">
        <v>2722</v>
      </c>
      <c r="I40" s="3">
        <v>617</v>
      </c>
      <c r="J40" s="3">
        <v>48</v>
      </c>
      <c r="K40" s="3">
        <v>3</v>
      </c>
      <c r="L40" s="10">
        <v>2292</v>
      </c>
      <c r="M40" s="36">
        <v>25.336500870359274</v>
      </c>
      <c r="N40" s="24">
        <f t="shared" si="7"/>
        <v>3.9908932636935849E-3</v>
      </c>
      <c r="O40" s="24">
        <f t="shared" si="8"/>
        <v>0.18304539975893933</v>
      </c>
      <c r="P40" s="24">
        <f t="shared" si="9"/>
        <v>0.28295165394402033</v>
      </c>
      <c r="Q40" s="24">
        <f t="shared" si="10"/>
        <v>0.22924869425472078</v>
      </c>
      <c r="R40" s="24">
        <f t="shared" si="11"/>
        <v>0.14857372438730415</v>
      </c>
      <c r="S40" s="24">
        <f t="shared" si="12"/>
        <v>7.2907459488415691E-2</v>
      </c>
      <c r="T40" s="24">
        <f t="shared" si="13"/>
        <v>1.6526047944288202E-2</v>
      </c>
      <c r="U40" s="24">
        <f t="shared" si="14"/>
        <v>1.2856568903173965E-3</v>
      </c>
      <c r="V40" s="24">
        <f t="shared" si="15"/>
        <v>8.0353555644837278E-5</v>
      </c>
    </row>
    <row r="41" spans="1:22">
      <c r="A41" s="28" t="s">
        <v>75</v>
      </c>
      <c r="B41" s="10">
        <v>24163</v>
      </c>
      <c r="C41" s="3">
        <v>138</v>
      </c>
      <c r="D41" s="10">
        <v>5032</v>
      </c>
      <c r="E41" s="10">
        <v>7010</v>
      </c>
      <c r="F41" s="10">
        <v>5575</v>
      </c>
      <c r="G41" s="10">
        <v>3654</v>
      </c>
      <c r="H41" s="10">
        <v>1756</v>
      </c>
      <c r="I41" s="3">
        <v>419</v>
      </c>
      <c r="J41" s="3">
        <v>54</v>
      </c>
      <c r="K41" s="3">
        <v>10</v>
      </c>
      <c r="L41" s="3">
        <v>515</v>
      </c>
      <c r="M41" s="36">
        <v>25.157899188092017</v>
      </c>
      <c r="N41" s="24">
        <f t="shared" si="7"/>
        <v>5.7112113562057688E-3</v>
      </c>
      <c r="O41" s="22">
        <f t="shared" si="8"/>
        <v>0.20825228655382197</v>
      </c>
      <c r="P41" s="24">
        <f t="shared" si="9"/>
        <v>0.29011298265943797</v>
      </c>
      <c r="Q41" s="24">
        <f t="shared" si="10"/>
        <v>0.23072466167280553</v>
      </c>
      <c r="R41" s="24">
        <f t="shared" si="11"/>
        <v>0.1512229441708397</v>
      </c>
      <c r="S41" s="24">
        <f t="shared" si="12"/>
        <v>7.267309522824153E-2</v>
      </c>
      <c r="T41" s="24">
        <f t="shared" si="13"/>
        <v>1.7340562016305922E-2</v>
      </c>
      <c r="U41" s="24">
        <f t="shared" si="14"/>
        <v>2.2348218350370401E-3</v>
      </c>
      <c r="V41" s="24">
        <f t="shared" si="15"/>
        <v>4.1385589537722964E-4</v>
      </c>
    </row>
    <row r="42" spans="1:22">
      <c r="A42" s="28" t="s">
        <v>76</v>
      </c>
      <c r="B42" s="10">
        <v>93710</v>
      </c>
      <c r="C42" s="3">
        <v>313</v>
      </c>
      <c r="D42" s="10">
        <v>16063</v>
      </c>
      <c r="E42" s="10">
        <v>25905</v>
      </c>
      <c r="F42" s="10">
        <v>22801</v>
      </c>
      <c r="G42" s="10">
        <v>17739</v>
      </c>
      <c r="H42" s="10">
        <v>8240</v>
      </c>
      <c r="I42" s="10">
        <v>1674</v>
      </c>
      <c r="J42" s="3">
        <v>60</v>
      </c>
      <c r="K42" s="3">
        <v>3</v>
      </c>
      <c r="L42" s="3">
        <v>912</v>
      </c>
      <c r="M42" s="42">
        <v>25.951399814651179</v>
      </c>
      <c r="N42" s="24">
        <f t="shared" si="7"/>
        <v>3.3400917724895956E-3</v>
      </c>
      <c r="O42" s="24">
        <f t="shared" si="8"/>
        <v>0.17141180236901077</v>
      </c>
      <c r="P42" s="24">
        <f t="shared" si="9"/>
        <v>0.27643794685732581</v>
      </c>
      <c r="Q42" s="24">
        <f t="shared" si="10"/>
        <v>0.24331448084516061</v>
      </c>
      <c r="R42" s="24">
        <f t="shared" si="11"/>
        <v>0.18929676662042472</v>
      </c>
      <c r="S42" s="24">
        <f t="shared" si="12"/>
        <v>8.7930850496211715E-2</v>
      </c>
      <c r="T42" s="24">
        <f t="shared" si="13"/>
        <v>1.786362181197311E-2</v>
      </c>
      <c r="U42" s="24">
        <f t="shared" si="14"/>
        <v>6.4027318322484265E-4</v>
      </c>
      <c r="V42" s="24">
        <f t="shared" si="15"/>
        <v>3.201365916124213E-5</v>
      </c>
    </row>
    <row r="43" spans="1:22">
      <c r="A43" s="28" t="s">
        <v>77</v>
      </c>
      <c r="B43" s="10">
        <v>92503</v>
      </c>
      <c r="C43" s="3">
        <v>394</v>
      </c>
      <c r="D43" s="10">
        <v>15953</v>
      </c>
      <c r="E43" s="10">
        <v>26838</v>
      </c>
      <c r="F43" s="10">
        <v>20856</v>
      </c>
      <c r="G43" s="10">
        <v>13648</v>
      </c>
      <c r="H43" s="10">
        <v>6823</v>
      </c>
      <c r="I43" s="10">
        <v>1922</v>
      </c>
      <c r="J43" s="3">
        <v>227</v>
      </c>
      <c r="K43" s="3">
        <v>29</v>
      </c>
      <c r="L43" s="10">
        <v>5813</v>
      </c>
      <c r="M43" s="36">
        <v>25.508801476525552</v>
      </c>
      <c r="N43" s="24">
        <f t="shared" si="7"/>
        <v>4.259321319308563E-3</v>
      </c>
      <c r="O43" s="24">
        <f t="shared" si="8"/>
        <v>0.17245927159119165</v>
      </c>
      <c r="P43" s="24">
        <f t="shared" si="9"/>
        <v>0.29013113088224168</v>
      </c>
      <c r="Q43" s="24">
        <f t="shared" si="10"/>
        <v>0.22546295795812027</v>
      </c>
      <c r="R43" s="24">
        <f t="shared" si="11"/>
        <v>0.14754116082721641</v>
      </c>
      <c r="S43" s="24">
        <f t="shared" si="12"/>
        <v>7.3759769953406912E-2</v>
      </c>
      <c r="T43" s="24">
        <f t="shared" si="13"/>
        <v>2.0777704506880858E-2</v>
      </c>
      <c r="U43" s="24">
        <f t="shared" si="14"/>
        <v>2.4539744656930044E-3</v>
      </c>
      <c r="V43" s="24">
        <f t="shared" si="15"/>
        <v>3.1350334583743228E-4</v>
      </c>
    </row>
    <row r="44" spans="1:22">
      <c r="A44" s="28" t="s">
        <v>78</v>
      </c>
      <c r="B44" s="10">
        <v>140507</v>
      </c>
      <c r="C44" s="3">
        <v>511</v>
      </c>
      <c r="D44" s="10">
        <v>25746</v>
      </c>
      <c r="E44" s="10">
        <v>43400</v>
      </c>
      <c r="F44" s="10">
        <v>33017</v>
      </c>
      <c r="G44" s="10">
        <v>21586</v>
      </c>
      <c r="H44" s="10">
        <v>10246</v>
      </c>
      <c r="I44" s="10">
        <v>2558</v>
      </c>
      <c r="J44" s="3">
        <v>209</v>
      </c>
      <c r="K44" s="3">
        <v>33</v>
      </c>
      <c r="L44" s="10">
        <v>3201</v>
      </c>
      <c r="M44" s="36">
        <v>25.3330007428663</v>
      </c>
      <c r="N44" s="24">
        <f t="shared" si="7"/>
        <v>3.6368294818051768E-3</v>
      </c>
      <c r="O44" s="24">
        <f t="shared" si="8"/>
        <v>0.18323642238464988</v>
      </c>
      <c r="P44" s="24">
        <f t="shared" si="9"/>
        <v>0.30888140804372738</v>
      </c>
      <c r="Q44" s="24">
        <f t="shared" si="10"/>
        <v>0.23498473385667618</v>
      </c>
      <c r="R44" s="24">
        <f t="shared" si="11"/>
        <v>0.15362935654451379</v>
      </c>
      <c r="S44" s="24">
        <f t="shared" si="12"/>
        <v>7.2921633797604385E-2</v>
      </c>
      <c r="T44" s="24">
        <f t="shared" si="13"/>
        <v>1.8205498658429829E-2</v>
      </c>
      <c r="U44" s="24">
        <f t="shared" si="14"/>
        <v>1.487470375141452E-3</v>
      </c>
      <c r="V44" s="24">
        <f t="shared" si="15"/>
        <v>2.3486374344338715E-4</v>
      </c>
    </row>
    <row r="45" spans="1:22">
      <c r="A45" s="28" t="s">
        <v>79</v>
      </c>
      <c r="B45" s="10">
        <v>41817</v>
      </c>
      <c r="C45" s="3">
        <v>128</v>
      </c>
      <c r="D45" s="10">
        <v>7042</v>
      </c>
      <c r="E45" s="10">
        <v>12186</v>
      </c>
      <c r="F45" s="10">
        <v>10226</v>
      </c>
      <c r="G45" s="10">
        <v>7510</v>
      </c>
      <c r="H45" s="10">
        <v>3505</v>
      </c>
      <c r="I45" s="3">
        <v>821</v>
      </c>
      <c r="J45" s="3">
        <v>49</v>
      </c>
      <c r="K45" s="3">
        <v>3</v>
      </c>
      <c r="L45" s="3">
        <v>347</v>
      </c>
      <c r="M45" s="42">
        <v>25.863660477453582</v>
      </c>
      <c r="N45" s="24">
        <f t="shared" si="7"/>
        <v>3.0609560704976447E-3</v>
      </c>
      <c r="O45" s="24">
        <f t="shared" si="8"/>
        <v>0.16840041131597197</v>
      </c>
      <c r="P45" s="24">
        <f t="shared" si="9"/>
        <v>0.29141258339909604</v>
      </c>
      <c r="Q45" s="24">
        <f t="shared" si="10"/>
        <v>0.24454169356960087</v>
      </c>
      <c r="R45" s="24">
        <f t="shared" si="11"/>
        <v>0.179592031948729</v>
      </c>
      <c r="S45" s="24">
        <f t="shared" si="12"/>
        <v>8.3817586149173784E-2</v>
      </c>
      <c r="T45" s="24">
        <f t="shared" si="13"/>
        <v>1.9633163545926299E-2</v>
      </c>
      <c r="U45" s="24">
        <f t="shared" si="14"/>
        <v>1.1717722457373796E-3</v>
      </c>
      <c r="V45" s="24">
        <f t="shared" si="15"/>
        <v>7.1741157902288538E-5</v>
      </c>
    </row>
    <row r="46" spans="1:22">
      <c r="A46" s="28" t="s">
        <v>80</v>
      </c>
      <c r="B46" s="10">
        <v>28103</v>
      </c>
      <c r="C46" s="3">
        <v>123</v>
      </c>
      <c r="D46" s="10">
        <v>4757</v>
      </c>
      <c r="E46" s="10">
        <v>8637</v>
      </c>
      <c r="F46" s="10">
        <v>7019</v>
      </c>
      <c r="G46" s="10">
        <v>4544</v>
      </c>
      <c r="H46" s="10">
        <v>2017</v>
      </c>
      <c r="I46" s="3">
        <v>415</v>
      </c>
      <c r="J46" s="3">
        <v>40</v>
      </c>
      <c r="K46" s="3">
        <v>1</v>
      </c>
      <c r="L46" s="3">
        <v>550</v>
      </c>
      <c r="M46" s="36">
        <v>25.4481907596269</v>
      </c>
      <c r="N46" s="24">
        <f t="shared" si="7"/>
        <v>4.3767569298651388E-3</v>
      </c>
      <c r="O46" s="24">
        <f t="shared" si="8"/>
        <v>0.1692701846777924</v>
      </c>
      <c r="P46" s="24">
        <f t="shared" si="9"/>
        <v>0.30733373661174962</v>
      </c>
      <c r="Q46" s="24">
        <f t="shared" si="10"/>
        <v>0.24975981211970252</v>
      </c>
      <c r="R46" s="24">
        <f t="shared" si="11"/>
        <v>0.16169092267729424</v>
      </c>
      <c r="S46" s="24">
        <f t="shared" si="12"/>
        <v>7.1771696971853538E-2</v>
      </c>
      <c r="T46" s="24">
        <f t="shared" si="13"/>
        <v>1.4767106714585631E-2</v>
      </c>
      <c r="U46" s="24">
        <f t="shared" si="14"/>
        <v>1.4233355869480127E-3</v>
      </c>
      <c r="V46" s="24">
        <f t="shared" si="15"/>
        <v>3.5583389673700318E-5</v>
      </c>
    </row>
    <row r="47" spans="1:22">
      <c r="A47" s="28" t="s">
        <v>93</v>
      </c>
      <c r="B47" s="10">
        <v>54488</v>
      </c>
      <c r="C47" s="3">
        <v>216</v>
      </c>
      <c r="D47" s="10">
        <v>10251</v>
      </c>
      <c r="E47" s="10">
        <v>15817</v>
      </c>
      <c r="F47" s="10">
        <v>12890</v>
      </c>
      <c r="G47" s="10">
        <v>8809</v>
      </c>
      <c r="H47" s="10">
        <v>4364</v>
      </c>
      <c r="I47" s="10">
        <v>1078</v>
      </c>
      <c r="J47" s="3">
        <v>67</v>
      </c>
      <c r="K47" s="3">
        <v>3</v>
      </c>
      <c r="L47" s="3">
        <v>993</v>
      </c>
      <c r="M47" s="36">
        <v>25.514889241985234</v>
      </c>
      <c r="N47" s="24">
        <f t="shared" si="7"/>
        <v>3.9641755982968725E-3</v>
      </c>
      <c r="O47" s="24">
        <f t="shared" si="8"/>
        <v>0.18813316693583909</v>
      </c>
      <c r="P47" s="24">
        <f t="shared" si="9"/>
        <v>0.29028409925121129</v>
      </c>
      <c r="Q47" s="24">
        <f t="shared" si="10"/>
        <v>0.23656584936132727</v>
      </c>
      <c r="R47" s="24">
        <f t="shared" si="11"/>
        <v>0.16166862428424608</v>
      </c>
      <c r="S47" s="24">
        <f t="shared" si="12"/>
        <v>8.0091029217442378E-2</v>
      </c>
      <c r="T47" s="24">
        <f t="shared" si="13"/>
        <v>1.9784172661870502E-2</v>
      </c>
      <c r="U47" s="24">
        <f t="shared" si="14"/>
        <v>1.2296285420643077E-3</v>
      </c>
      <c r="V47" s="24">
        <f t="shared" si="15"/>
        <v>5.5057994420789899E-5</v>
      </c>
    </row>
    <row r="48" spans="1:22">
      <c r="A48" s="28" t="s">
        <v>82</v>
      </c>
      <c r="B48" s="10">
        <v>56267</v>
      </c>
      <c r="C48" s="3">
        <v>281</v>
      </c>
      <c r="D48" s="10">
        <v>10584</v>
      </c>
      <c r="E48" s="10">
        <v>15777</v>
      </c>
      <c r="F48" s="10">
        <v>13805</v>
      </c>
      <c r="G48" s="10">
        <v>9064</v>
      </c>
      <c r="H48" s="10">
        <v>4127</v>
      </c>
      <c r="I48" s="3">
        <v>775</v>
      </c>
      <c r="J48" s="3">
        <v>61</v>
      </c>
      <c r="K48" s="3">
        <v>11</v>
      </c>
      <c r="L48" s="10">
        <v>1782</v>
      </c>
      <c r="M48" s="36">
        <v>25.364063503716618</v>
      </c>
      <c r="N48" s="24">
        <f t="shared" si="7"/>
        <v>4.994046243801873E-3</v>
      </c>
      <c r="O48" s="24">
        <f t="shared" si="8"/>
        <v>0.18810315104768335</v>
      </c>
      <c r="P48" s="24">
        <f t="shared" si="9"/>
        <v>0.28039525832192935</v>
      </c>
      <c r="Q48" s="24">
        <f t="shared" si="10"/>
        <v>0.2453480725825084</v>
      </c>
      <c r="R48" s="24">
        <f t="shared" si="11"/>
        <v>0.16108909307409316</v>
      </c>
      <c r="S48" s="24">
        <f t="shared" si="12"/>
        <v>7.3346721879609722E-2</v>
      </c>
      <c r="T48" s="24">
        <f t="shared" si="13"/>
        <v>1.3773615085218689E-2</v>
      </c>
      <c r="U48" s="24">
        <f t="shared" si="14"/>
        <v>1.0841168002559227E-3</v>
      </c>
      <c r="V48" s="24">
        <f t="shared" si="15"/>
        <v>1.9549647217729753E-4</v>
      </c>
    </row>
    <row r="49" spans="1:22">
      <c r="A49" s="28" t="s">
        <v>83</v>
      </c>
      <c r="B49" s="10">
        <v>52825</v>
      </c>
      <c r="C49" s="3">
        <v>191</v>
      </c>
      <c r="D49" s="10">
        <v>10498</v>
      </c>
      <c r="E49" s="10">
        <v>15379</v>
      </c>
      <c r="F49" s="10">
        <v>12563</v>
      </c>
      <c r="G49" s="10">
        <v>8442</v>
      </c>
      <c r="H49" s="10">
        <v>3914</v>
      </c>
      <c r="I49" s="3">
        <v>908</v>
      </c>
      <c r="J49" s="3">
        <v>56</v>
      </c>
      <c r="K49" s="3">
        <v>4</v>
      </c>
      <c r="L49" s="3">
        <v>870</v>
      </c>
      <c r="M49" s="36">
        <v>25.296217880858435</v>
      </c>
      <c r="N49" s="24">
        <f t="shared" si="7"/>
        <v>3.6157122574538569E-3</v>
      </c>
      <c r="O49" s="24">
        <f t="shared" si="8"/>
        <v>0.19873166114529106</v>
      </c>
      <c r="P49" s="24">
        <f t="shared" si="9"/>
        <v>0.29113109323237102</v>
      </c>
      <c r="Q49" s="24">
        <f t="shared" si="10"/>
        <v>0.23782300047326077</v>
      </c>
      <c r="R49" s="24">
        <f t="shared" si="11"/>
        <v>0.15981069569332701</v>
      </c>
      <c r="S49" s="24">
        <f t="shared" si="12"/>
        <v>7.409370563180312E-2</v>
      </c>
      <c r="T49" s="24">
        <f t="shared" si="13"/>
        <v>1.7188831045906294E-2</v>
      </c>
      <c r="U49" s="24">
        <f t="shared" si="14"/>
        <v>1.0601041173686702E-3</v>
      </c>
      <c r="V49" s="24">
        <f t="shared" si="15"/>
        <v>7.5721722669190727E-5</v>
      </c>
    </row>
    <row r="50" spans="1:22">
      <c r="A50" s="28" t="s">
        <v>84</v>
      </c>
      <c r="B50" s="10">
        <v>52478</v>
      </c>
      <c r="C50" s="3">
        <v>287</v>
      </c>
      <c r="D50" s="10">
        <v>9784</v>
      </c>
      <c r="E50" s="10">
        <v>15840</v>
      </c>
      <c r="F50" s="10">
        <v>12912</v>
      </c>
      <c r="G50" s="10">
        <v>8043</v>
      </c>
      <c r="H50" s="10">
        <v>3565</v>
      </c>
      <c r="I50" s="3">
        <v>841</v>
      </c>
      <c r="J50" s="3">
        <v>62</v>
      </c>
      <c r="K50" s="3">
        <v>27</v>
      </c>
      <c r="L50" s="10">
        <v>1117</v>
      </c>
      <c r="M50" s="36">
        <v>25.214131344794687</v>
      </c>
      <c r="N50" s="24">
        <f t="shared" si="7"/>
        <v>5.4689584206715196E-3</v>
      </c>
      <c r="O50" s="24">
        <f t="shared" si="8"/>
        <v>0.18644003201341514</v>
      </c>
      <c r="P50" s="24">
        <f t="shared" si="9"/>
        <v>0.30184077137086018</v>
      </c>
      <c r="Q50" s="24">
        <f t="shared" si="10"/>
        <v>0.24604596211745874</v>
      </c>
      <c r="R50" s="24">
        <f t="shared" si="11"/>
        <v>0.15326422500857503</v>
      </c>
      <c r="S50" s="24">
        <f t="shared" si="12"/>
        <v>6.7933229162696743E-2</v>
      </c>
      <c r="T50" s="24">
        <f t="shared" si="13"/>
        <v>1.6025763176950342E-2</v>
      </c>
      <c r="U50" s="24">
        <f t="shared" si="14"/>
        <v>1.1814474636990739E-3</v>
      </c>
      <c r="V50" s="24">
        <f t="shared" si="15"/>
        <v>5.145013148366935E-4</v>
      </c>
    </row>
    <row r="51" spans="1:22">
      <c r="A51" s="28" t="s">
        <v>85</v>
      </c>
      <c r="B51" s="10">
        <v>59933</v>
      </c>
      <c r="C51" s="3">
        <v>288</v>
      </c>
      <c r="D51" s="10">
        <v>11009</v>
      </c>
      <c r="E51" s="10">
        <v>17689</v>
      </c>
      <c r="F51" s="10">
        <v>14930</v>
      </c>
      <c r="G51" s="10">
        <v>9870</v>
      </c>
      <c r="H51" s="10">
        <v>4463</v>
      </c>
      <c r="I51" s="3">
        <v>942</v>
      </c>
      <c r="J51" s="3">
        <v>51</v>
      </c>
      <c r="K51" s="3">
        <v>13</v>
      </c>
      <c r="L51" s="3">
        <v>678</v>
      </c>
      <c r="M51" s="36">
        <v>25.429128343599697</v>
      </c>
      <c r="N51" s="24">
        <f t="shared" si="7"/>
        <v>4.8053659920244277E-3</v>
      </c>
      <c r="O51" s="24">
        <f t="shared" si="8"/>
        <v>0.18368845210485041</v>
      </c>
      <c r="P51" s="24">
        <f t="shared" si="9"/>
        <v>0.29514624664208367</v>
      </c>
      <c r="Q51" s="24">
        <f t="shared" si="10"/>
        <v>0.24911150785043298</v>
      </c>
      <c r="R51" s="24">
        <f t="shared" si="11"/>
        <v>0.16468389701833713</v>
      </c>
      <c r="S51" s="24">
        <f t="shared" si="12"/>
        <v>7.4466487577795198E-2</v>
      </c>
      <c r="T51" s="24">
        <f t="shared" si="13"/>
        <v>1.5717551265579898E-2</v>
      </c>
      <c r="U51" s="24">
        <f t="shared" si="14"/>
        <v>8.5095022775432566E-4</v>
      </c>
      <c r="V51" s="24">
        <f t="shared" si="15"/>
        <v>2.1690888158443596E-4</v>
      </c>
    </row>
    <row r="52" spans="1:22">
      <c r="A52" s="28" t="s">
        <v>86</v>
      </c>
      <c r="B52" s="10">
        <v>27060</v>
      </c>
      <c r="C52" s="3">
        <v>102</v>
      </c>
      <c r="D52" s="10">
        <v>5106</v>
      </c>
      <c r="E52" s="10">
        <v>8392</v>
      </c>
      <c r="F52" s="10">
        <v>6525</v>
      </c>
      <c r="G52" s="10">
        <v>4104</v>
      </c>
      <c r="H52" s="10">
        <v>1784</v>
      </c>
      <c r="I52" s="3">
        <v>397</v>
      </c>
      <c r="J52" s="3">
        <v>27</v>
      </c>
      <c r="K52" s="3">
        <v>4</v>
      </c>
      <c r="L52" s="3">
        <v>619</v>
      </c>
      <c r="M52" s="36">
        <v>25.139102151960969</v>
      </c>
      <c r="N52" s="24">
        <f t="shared" si="7"/>
        <v>3.7694013303769401E-3</v>
      </c>
      <c r="O52" s="24">
        <f t="shared" si="8"/>
        <v>0.18869179600886918</v>
      </c>
      <c r="P52" s="24">
        <f t="shared" si="9"/>
        <v>0.31012564671101256</v>
      </c>
      <c r="Q52" s="24">
        <f t="shared" si="10"/>
        <v>0.24113082039911307</v>
      </c>
      <c r="R52" s="24">
        <f t="shared" si="11"/>
        <v>0.15166297117516631</v>
      </c>
      <c r="S52" s="24">
        <f t="shared" si="12"/>
        <v>6.5927568366592762E-2</v>
      </c>
      <c r="T52" s="24">
        <f t="shared" si="13"/>
        <v>1.467110125646711E-2</v>
      </c>
      <c r="U52" s="24">
        <f t="shared" si="14"/>
        <v>9.9778270509977827E-4</v>
      </c>
      <c r="V52" s="24">
        <f t="shared" si="15"/>
        <v>1.4781966001478197E-4</v>
      </c>
    </row>
    <row r="53" spans="1:22">
      <c r="A53" s="28" t="s">
        <v>91</v>
      </c>
      <c r="B53" s="10">
        <v>161019</v>
      </c>
      <c r="C53" s="3">
        <v>827</v>
      </c>
      <c r="D53" s="10">
        <v>30394</v>
      </c>
      <c r="E53" s="10">
        <v>48189</v>
      </c>
      <c r="F53" s="10">
        <v>36963</v>
      </c>
      <c r="G53" s="10">
        <v>23345</v>
      </c>
      <c r="H53" s="10">
        <v>11365</v>
      </c>
      <c r="I53" s="10">
        <v>2910</v>
      </c>
      <c r="J53" s="3">
        <v>223</v>
      </c>
      <c r="K53" s="3">
        <v>23</v>
      </c>
      <c r="L53" s="10">
        <v>6780</v>
      </c>
      <c r="M53" s="36">
        <v>25.190710520685428</v>
      </c>
      <c r="N53" s="24">
        <f t="shared" si="7"/>
        <v>5.1360398462293273E-3</v>
      </c>
      <c r="O53" s="24">
        <f t="shared" si="8"/>
        <v>0.18876033263155279</v>
      </c>
      <c r="P53" s="24">
        <f t="shared" si="9"/>
        <v>0.29927524081009071</v>
      </c>
      <c r="Q53" s="24">
        <f t="shared" si="10"/>
        <v>0.22955676038231512</v>
      </c>
      <c r="R53" s="24">
        <f t="shared" si="11"/>
        <v>0.1449828902179246</v>
      </c>
      <c r="S53" s="24">
        <f t="shared" si="12"/>
        <v>7.0581732590563842E-2</v>
      </c>
      <c r="T53" s="24">
        <f t="shared" si="13"/>
        <v>1.8072401393624354E-2</v>
      </c>
      <c r="U53" s="24">
        <f t="shared" si="14"/>
        <v>1.3849297287897701E-3</v>
      </c>
      <c r="V53" s="24">
        <f t="shared" si="15"/>
        <v>1.4284028592898975E-4</v>
      </c>
    </row>
    <row r="54" spans="1:22">
      <c r="A54" s="28" t="s">
        <v>87</v>
      </c>
      <c r="B54" s="10">
        <v>38588</v>
      </c>
      <c r="C54" s="3">
        <v>190</v>
      </c>
      <c r="D54" s="10">
        <v>6789</v>
      </c>
      <c r="E54" s="10">
        <v>11360</v>
      </c>
      <c r="F54" s="10">
        <v>9609</v>
      </c>
      <c r="G54" s="10">
        <v>6545</v>
      </c>
      <c r="H54" s="10">
        <v>3057</v>
      </c>
      <c r="I54" s="3">
        <v>642</v>
      </c>
      <c r="J54" s="3">
        <v>33</v>
      </c>
      <c r="K54" s="3">
        <v>5</v>
      </c>
      <c r="L54" s="3">
        <v>358</v>
      </c>
      <c r="M54" s="36">
        <v>25.585404132879937</v>
      </c>
      <c r="N54" s="24">
        <f t="shared" si="7"/>
        <v>4.9238105110397017E-3</v>
      </c>
      <c r="O54" s="24">
        <f t="shared" si="8"/>
        <v>0.17593552399709755</v>
      </c>
      <c r="P54" s="24">
        <f t="shared" si="9"/>
        <v>0.29439203897584743</v>
      </c>
      <c r="Q54" s="24">
        <f t="shared" si="10"/>
        <v>0.24901523789779206</v>
      </c>
      <c r="R54" s="24">
        <f t="shared" si="11"/>
        <v>0.16961231470923605</v>
      </c>
      <c r="S54" s="24">
        <f t="shared" si="12"/>
        <v>7.9221519643412466E-2</v>
      </c>
      <c r="T54" s="24">
        <f t="shared" si="13"/>
        <v>1.6637296568881518E-2</v>
      </c>
      <c r="U54" s="24">
        <f t="shared" si="14"/>
        <v>8.5518814139110607E-4</v>
      </c>
      <c r="V54" s="24">
        <f t="shared" si="15"/>
        <v>1.2957396081683426E-4</v>
      </c>
    </row>
    <row r="55" spans="1:22">
      <c r="A55" s="28" t="s">
        <v>88</v>
      </c>
      <c r="B55" s="10">
        <v>35089</v>
      </c>
      <c r="C55" s="3">
        <v>154</v>
      </c>
      <c r="D55" s="10">
        <v>6256</v>
      </c>
      <c r="E55" s="10">
        <v>10026</v>
      </c>
      <c r="F55" s="10">
        <v>8448</v>
      </c>
      <c r="G55" s="10">
        <v>5670</v>
      </c>
      <c r="H55" s="10">
        <v>2883</v>
      </c>
      <c r="I55" s="3">
        <v>675</v>
      </c>
      <c r="J55" s="3">
        <v>56</v>
      </c>
      <c r="K55" s="3">
        <v>2</v>
      </c>
      <c r="L55" s="3">
        <v>919</v>
      </c>
      <c r="M55" s="36">
        <v>25.641820310213639</v>
      </c>
      <c r="N55" s="24">
        <f t="shared" si="7"/>
        <v>4.3888398073470315E-3</v>
      </c>
      <c r="O55" s="24">
        <f t="shared" si="8"/>
        <v>0.17828949243352618</v>
      </c>
      <c r="P55" s="24">
        <f t="shared" si="9"/>
        <v>0.28573057083416453</v>
      </c>
      <c r="Q55" s="24">
        <f t="shared" si="10"/>
        <v>0.24075921228875147</v>
      </c>
      <c r="R55" s="24">
        <f t="shared" si="11"/>
        <v>0.16158910199777707</v>
      </c>
      <c r="S55" s="24">
        <f t="shared" si="12"/>
        <v>8.2162501068710994E-2</v>
      </c>
      <c r="T55" s="24">
        <f t="shared" si="13"/>
        <v>1.9236797856878225E-2</v>
      </c>
      <c r="U55" s="24">
        <f t="shared" si="14"/>
        <v>1.5959417481261934E-3</v>
      </c>
      <c r="V55" s="24">
        <f t="shared" si="15"/>
        <v>5.6997919575935476E-5</v>
      </c>
    </row>
    <row r="56" spans="1:22">
      <c r="A56" s="28" t="s">
        <v>128</v>
      </c>
      <c r="B56" s="10">
        <v>9303</v>
      </c>
      <c r="C56" s="3">
        <v>124</v>
      </c>
      <c r="D56" s="3">
        <v>855</v>
      </c>
      <c r="E56" s="10">
        <v>2083</v>
      </c>
      <c r="F56" s="10">
        <v>1869</v>
      </c>
      <c r="G56" s="10">
        <v>1170</v>
      </c>
      <c r="H56" s="3">
        <v>449</v>
      </c>
      <c r="I56" s="3">
        <v>134</v>
      </c>
      <c r="J56" s="3">
        <v>19</v>
      </c>
      <c r="K56" s="3">
        <v>1</v>
      </c>
      <c r="L56" s="10">
        <v>2599</v>
      </c>
      <c r="M56" s="36">
        <v>25.797881861575178</v>
      </c>
      <c r="N56" s="22">
        <f t="shared" si="7"/>
        <v>1.3329033645060733E-2</v>
      </c>
      <c r="O56" s="24">
        <f t="shared" si="8"/>
        <v>9.1905836826830054E-2</v>
      </c>
      <c r="P56" s="24">
        <f t="shared" si="9"/>
        <v>0.22390626679565731</v>
      </c>
      <c r="Q56" s="24">
        <f t="shared" si="10"/>
        <v>0.20090293453724606</v>
      </c>
      <c r="R56" s="24">
        <f t="shared" si="11"/>
        <v>0.12576588197355693</v>
      </c>
      <c r="S56" s="24">
        <f t="shared" si="12"/>
        <v>4.8264000859937657E-2</v>
      </c>
      <c r="T56" s="24">
        <f t="shared" si="13"/>
        <v>1.4403955713210792E-2</v>
      </c>
      <c r="U56" s="24">
        <f t="shared" si="14"/>
        <v>2.0423519294851121E-3</v>
      </c>
      <c r="V56" s="24">
        <f t="shared" si="15"/>
        <v>1.0749220681500591E-4</v>
      </c>
    </row>
    <row r="58" spans="1:22">
      <c r="A58" s="6" t="s">
        <v>129</v>
      </c>
    </row>
  </sheetData>
  <autoFilter ref="A23:V56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27" sqref="E27"/>
    </sheetView>
  </sheetViews>
  <sheetFormatPr baseColWidth="10" defaultRowHeight="14" x14ac:dyDescent="0"/>
  <cols>
    <col min="1" max="1" width="23.5" customWidth="1"/>
  </cols>
  <sheetData>
    <row r="1" spans="1:13" ht="25">
      <c r="A1" s="5" t="s">
        <v>112</v>
      </c>
    </row>
    <row r="2" spans="1:13">
      <c r="A2" s="6"/>
    </row>
    <row r="3" spans="1:13">
      <c r="A3" s="7" t="s">
        <v>113</v>
      </c>
    </row>
    <row r="4" spans="1:13">
      <c r="A4" s="29" t="s">
        <v>58</v>
      </c>
      <c r="B4" s="4">
        <v>2002</v>
      </c>
      <c r="C4" s="4">
        <v>2003</v>
      </c>
      <c r="D4" s="4">
        <v>2004</v>
      </c>
      <c r="E4" s="4">
        <v>2005</v>
      </c>
      <c r="F4" s="4">
        <v>2006</v>
      </c>
      <c r="G4" s="4">
        <v>2007</v>
      </c>
      <c r="H4" s="4">
        <v>2008</v>
      </c>
      <c r="I4" s="4">
        <v>2009</v>
      </c>
      <c r="J4" s="4">
        <v>42.3</v>
      </c>
      <c r="K4" s="4">
        <v>2011</v>
      </c>
      <c r="L4" s="4">
        <v>2012</v>
      </c>
      <c r="M4" s="4">
        <v>2013</v>
      </c>
    </row>
    <row r="5" spans="1:13">
      <c r="A5" s="28" t="s">
        <v>60</v>
      </c>
      <c r="B5" s="36">
        <v>22</v>
      </c>
      <c r="C5" s="36">
        <v>43.9</v>
      </c>
      <c r="D5" s="36">
        <v>18.3</v>
      </c>
      <c r="E5" s="36">
        <v>25.8</v>
      </c>
      <c r="F5" s="36">
        <v>44.8</v>
      </c>
      <c r="G5" s="36">
        <v>15</v>
      </c>
      <c r="H5" s="36">
        <v>33.700000000000003</v>
      </c>
      <c r="I5" s="36">
        <v>48.8</v>
      </c>
      <c r="J5" s="36">
        <v>37.799999999999997</v>
      </c>
      <c r="K5" s="36">
        <v>18.5</v>
      </c>
      <c r="L5" s="36">
        <v>47.7</v>
      </c>
      <c r="M5" s="36">
        <v>25.7</v>
      </c>
    </row>
    <row r="6" spans="1:13">
      <c r="A6" s="28" t="s">
        <v>61</v>
      </c>
      <c r="B6" s="36">
        <v>31.8</v>
      </c>
      <c r="C6" s="36">
        <v>40.700000000000003</v>
      </c>
      <c r="D6" s="36">
        <v>60.3</v>
      </c>
      <c r="E6" s="36">
        <v>50.6</v>
      </c>
      <c r="F6" s="36">
        <v>41.3</v>
      </c>
      <c r="G6" s="36">
        <v>39.299999999999997</v>
      </c>
      <c r="H6" s="36">
        <v>42.4</v>
      </c>
      <c r="I6" s="36">
        <v>52.7</v>
      </c>
      <c r="J6" s="36">
        <v>42.6</v>
      </c>
      <c r="K6" s="36">
        <v>37.1</v>
      </c>
      <c r="L6" s="36">
        <v>31</v>
      </c>
      <c r="M6" s="36">
        <v>42.3</v>
      </c>
    </row>
    <row r="7" spans="1:13">
      <c r="A7" s="6" t="s">
        <v>62</v>
      </c>
      <c r="B7" s="36">
        <v>60.1</v>
      </c>
      <c r="C7" s="36">
        <v>89.1</v>
      </c>
      <c r="D7" s="36">
        <v>39.1</v>
      </c>
      <c r="E7" s="36">
        <v>28.9</v>
      </c>
      <c r="F7" s="36">
        <v>37.9</v>
      </c>
      <c r="G7" s="36">
        <v>74.599999999999994</v>
      </c>
      <c r="H7" s="36">
        <v>45.8</v>
      </c>
      <c r="I7" s="36">
        <v>44.9</v>
      </c>
      <c r="J7" s="36">
        <v>35.200000000000003</v>
      </c>
      <c r="K7" s="36">
        <v>31.7</v>
      </c>
      <c r="L7" s="36">
        <v>23.3</v>
      </c>
      <c r="M7" s="36">
        <v>32.1</v>
      </c>
    </row>
    <row r="8" spans="1:13">
      <c r="A8" s="28" t="s">
        <v>63</v>
      </c>
      <c r="B8" s="36">
        <v>70.3</v>
      </c>
      <c r="C8" s="36">
        <v>57.5</v>
      </c>
      <c r="D8" s="36">
        <v>44.6</v>
      </c>
      <c r="E8" s="36">
        <v>69.8</v>
      </c>
      <c r="F8" s="36">
        <v>63.2</v>
      </c>
      <c r="G8" s="36">
        <v>18.8</v>
      </c>
      <c r="H8" s="36">
        <v>43.7</v>
      </c>
      <c r="I8" s="36">
        <v>49.6</v>
      </c>
      <c r="J8" s="36">
        <v>49.4</v>
      </c>
      <c r="K8" s="36">
        <v>63.1</v>
      </c>
      <c r="L8" s="36">
        <v>42.8</v>
      </c>
      <c r="M8" s="43">
        <v>65.400000000000006</v>
      </c>
    </row>
    <row r="9" spans="1:13">
      <c r="A9" s="6" t="s">
        <v>89</v>
      </c>
      <c r="B9" s="36">
        <v>40.9</v>
      </c>
      <c r="C9" s="36">
        <v>37.6</v>
      </c>
      <c r="D9" s="36">
        <v>27</v>
      </c>
      <c r="E9" s="36">
        <v>43.3</v>
      </c>
      <c r="F9" s="36">
        <v>25.4</v>
      </c>
      <c r="G9" s="36">
        <v>23.7</v>
      </c>
      <c r="H9" s="36">
        <v>34.799999999999997</v>
      </c>
      <c r="I9" s="36">
        <v>27.6</v>
      </c>
      <c r="J9" s="36">
        <v>44.3</v>
      </c>
      <c r="K9" s="36">
        <v>39.5</v>
      </c>
      <c r="L9" s="36">
        <v>34.4</v>
      </c>
      <c r="M9" s="36">
        <v>27</v>
      </c>
    </row>
    <row r="10" spans="1:13">
      <c r="A10" s="28" t="s">
        <v>64</v>
      </c>
      <c r="B10" s="36">
        <v>16.2</v>
      </c>
      <c r="C10" s="36">
        <v>24</v>
      </c>
      <c r="D10" s="36">
        <v>31.6</v>
      </c>
      <c r="E10" s="36">
        <v>7.8</v>
      </c>
      <c r="F10" s="36">
        <v>46.5</v>
      </c>
      <c r="G10" s="36">
        <v>15.4</v>
      </c>
      <c r="H10" s="36">
        <v>30.5</v>
      </c>
      <c r="I10" s="36">
        <v>22.9</v>
      </c>
      <c r="J10" s="36">
        <v>0</v>
      </c>
      <c r="K10" s="36">
        <v>39.299999999999997</v>
      </c>
      <c r="L10" s="36">
        <v>23.6</v>
      </c>
      <c r="M10" s="36">
        <v>22.5</v>
      </c>
    </row>
    <row r="11" spans="1:13">
      <c r="A11" s="28" t="s">
        <v>65</v>
      </c>
      <c r="B11" s="36">
        <v>77</v>
      </c>
      <c r="C11" s="36">
        <v>87.5</v>
      </c>
      <c r="D11" s="36">
        <v>79.900000000000006</v>
      </c>
      <c r="E11" s="36">
        <v>68.900000000000006</v>
      </c>
      <c r="F11" s="36">
        <v>69.5</v>
      </c>
      <c r="G11" s="36">
        <v>66.7</v>
      </c>
      <c r="H11" s="36">
        <v>79.2</v>
      </c>
      <c r="I11" s="36">
        <v>61.5</v>
      </c>
      <c r="J11" s="36">
        <v>60.2</v>
      </c>
      <c r="K11" s="36">
        <v>51.8</v>
      </c>
      <c r="L11" s="36">
        <v>60.6</v>
      </c>
      <c r="M11" s="43">
        <v>54.8</v>
      </c>
    </row>
    <row r="12" spans="1:13">
      <c r="A12" s="28" t="s">
        <v>66</v>
      </c>
      <c r="B12" s="36">
        <v>73.8</v>
      </c>
      <c r="C12" s="36">
        <v>48.2</v>
      </c>
      <c r="D12" s="36">
        <v>49.2</v>
      </c>
      <c r="E12" s="36">
        <v>81.7</v>
      </c>
      <c r="F12" s="36">
        <v>61.3</v>
      </c>
      <c r="G12" s="36">
        <v>65.5</v>
      </c>
      <c r="H12" s="36">
        <v>54.1</v>
      </c>
      <c r="I12" s="36">
        <v>78.599999999999994</v>
      </c>
      <c r="J12" s="36">
        <v>57</v>
      </c>
      <c r="K12" s="36">
        <v>67.7</v>
      </c>
      <c r="L12" s="36">
        <v>46.7</v>
      </c>
      <c r="M12" s="43">
        <v>59.8</v>
      </c>
    </row>
    <row r="13" spans="1:13">
      <c r="A13" s="28" t="s">
        <v>67</v>
      </c>
      <c r="B13" s="36">
        <v>49.9</v>
      </c>
      <c r="C13" s="36">
        <v>64.900000000000006</v>
      </c>
      <c r="D13" s="36">
        <v>57.7</v>
      </c>
      <c r="E13" s="36">
        <v>53.7</v>
      </c>
      <c r="F13" s="36">
        <v>53.2</v>
      </c>
      <c r="G13" s="36">
        <v>61.8</v>
      </c>
      <c r="H13" s="36">
        <v>48.6</v>
      </c>
      <c r="I13" s="36">
        <v>51.4</v>
      </c>
      <c r="J13" s="36">
        <v>55.2</v>
      </c>
      <c r="K13" s="36">
        <v>40.799999999999997</v>
      </c>
      <c r="L13" s="36">
        <v>40.1</v>
      </c>
      <c r="M13" s="36">
        <v>41.9</v>
      </c>
    </row>
    <row r="14" spans="1:13">
      <c r="A14" s="28" t="s">
        <v>68</v>
      </c>
      <c r="B14" s="36">
        <v>37.9</v>
      </c>
      <c r="C14" s="36">
        <v>52.1</v>
      </c>
      <c r="D14" s="36">
        <v>66.7</v>
      </c>
      <c r="E14" s="36">
        <v>39.4</v>
      </c>
      <c r="F14" s="36">
        <v>74.099999999999994</v>
      </c>
      <c r="G14" s="36">
        <v>40.299999999999997</v>
      </c>
      <c r="H14" s="36">
        <v>66.599999999999994</v>
      </c>
      <c r="I14" s="36">
        <v>37.9</v>
      </c>
      <c r="J14" s="36">
        <v>44.2</v>
      </c>
      <c r="K14" s="36">
        <v>35.9</v>
      </c>
      <c r="L14" s="36">
        <v>52.5</v>
      </c>
      <c r="M14" s="36">
        <v>41.2</v>
      </c>
    </row>
    <row r="15" spans="1:13">
      <c r="A15" s="28" t="s">
        <v>69</v>
      </c>
      <c r="B15" s="36">
        <v>46.6</v>
      </c>
      <c r="C15" s="36">
        <v>50.3</v>
      </c>
      <c r="D15" s="36">
        <v>43.4</v>
      </c>
      <c r="E15" s="36">
        <v>34.9</v>
      </c>
      <c r="F15" s="36">
        <v>36.200000000000003</v>
      </c>
      <c r="G15" s="36">
        <v>33.9</v>
      </c>
      <c r="H15" s="36">
        <v>33.299999999999997</v>
      </c>
      <c r="I15" s="36">
        <v>51.4</v>
      </c>
      <c r="J15" s="36">
        <v>36.200000000000003</v>
      </c>
      <c r="K15" s="36">
        <v>35</v>
      </c>
      <c r="L15" s="36">
        <v>34.799999999999997</v>
      </c>
      <c r="M15" s="36">
        <v>34.9</v>
      </c>
    </row>
    <row r="16" spans="1:13">
      <c r="A16" s="28" t="s">
        <v>70</v>
      </c>
      <c r="B16" s="36">
        <v>88.5</v>
      </c>
      <c r="C16" s="36">
        <v>99.4</v>
      </c>
      <c r="D16" s="36">
        <v>82.1</v>
      </c>
      <c r="E16" s="36">
        <v>103.1</v>
      </c>
      <c r="F16" s="36">
        <v>103.9</v>
      </c>
      <c r="G16" s="36">
        <v>80.400000000000006</v>
      </c>
      <c r="H16" s="36">
        <v>78.900000000000006</v>
      </c>
      <c r="I16" s="36">
        <v>87.5</v>
      </c>
      <c r="J16" s="36">
        <v>69.400000000000006</v>
      </c>
      <c r="K16" s="36">
        <v>90.1</v>
      </c>
      <c r="L16" s="36">
        <v>75.900000000000006</v>
      </c>
      <c r="M16" s="43">
        <v>59.4</v>
      </c>
    </row>
    <row r="17" spans="1:13">
      <c r="A17" s="28" t="s">
        <v>71</v>
      </c>
      <c r="B17" s="36">
        <v>53.8</v>
      </c>
      <c r="C17" s="36">
        <v>55.7</v>
      </c>
      <c r="D17" s="36">
        <v>59.4</v>
      </c>
      <c r="E17" s="36">
        <v>65</v>
      </c>
      <c r="F17" s="36">
        <v>46.1</v>
      </c>
      <c r="G17" s="36">
        <v>53.5</v>
      </c>
      <c r="H17" s="36">
        <v>50</v>
      </c>
      <c r="I17" s="36">
        <v>53.5</v>
      </c>
      <c r="J17" s="36">
        <v>52.1</v>
      </c>
      <c r="K17" s="36">
        <v>28.9</v>
      </c>
      <c r="L17" s="36">
        <v>37.799999999999997</v>
      </c>
      <c r="M17" s="36">
        <v>37.5</v>
      </c>
    </row>
    <row r="18" spans="1:13">
      <c r="A18" s="28" t="s">
        <v>72</v>
      </c>
      <c r="B18" s="36">
        <v>33.1</v>
      </c>
      <c r="C18" s="36">
        <v>37.1</v>
      </c>
      <c r="D18" s="36">
        <v>43.8</v>
      </c>
      <c r="E18" s="36">
        <v>34.700000000000003</v>
      </c>
      <c r="F18" s="36">
        <v>51.5</v>
      </c>
      <c r="G18" s="36">
        <v>30.7</v>
      </c>
      <c r="H18" s="36">
        <v>34.700000000000003</v>
      </c>
      <c r="I18" s="36">
        <v>54.1</v>
      </c>
      <c r="J18" s="36">
        <v>32.299999999999997</v>
      </c>
      <c r="K18" s="36">
        <v>23.4</v>
      </c>
      <c r="L18" s="36">
        <v>23.4</v>
      </c>
      <c r="M18" s="36">
        <v>22.4</v>
      </c>
    </row>
    <row r="19" spans="1:13">
      <c r="A19" s="28" t="s">
        <v>73</v>
      </c>
      <c r="B19" s="36">
        <v>63.1</v>
      </c>
      <c r="C19" s="36">
        <v>68.900000000000006</v>
      </c>
      <c r="D19" s="36">
        <v>64.900000000000006</v>
      </c>
      <c r="E19" s="36">
        <v>64.599999999999994</v>
      </c>
      <c r="F19" s="36">
        <v>48.8</v>
      </c>
      <c r="G19" s="36">
        <v>47.1</v>
      </c>
      <c r="H19" s="36">
        <v>50.5</v>
      </c>
      <c r="I19" s="36">
        <v>54.5</v>
      </c>
      <c r="J19" s="36">
        <v>38.9</v>
      </c>
      <c r="K19" s="36">
        <v>42.9</v>
      </c>
      <c r="L19" s="36">
        <v>42.7</v>
      </c>
      <c r="M19" s="36">
        <v>36.1</v>
      </c>
    </row>
    <row r="20" spans="1:13">
      <c r="A20" s="6" t="s">
        <v>90</v>
      </c>
      <c r="B20" s="36">
        <v>40.6</v>
      </c>
      <c r="C20" s="36">
        <v>49.4</v>
      </c>
      <c r="D20" s="36">
        <v>41.3</v>
      </c>
      <c r="E20" s="36">
        <v>49.1</v>
      </c>
      <c r="F20" s="36">
        <v>57.1</v>
      </c>
      <c r="G20" s="36">
        <v>42.2</v>
      </c>
      <c r="H20" s="36">
        <v>47.7</v>
      </c>
      <c r="I20" s="36">
        <v>44.6</v>
      </c>
      <c r="J20" s="36">
        <v>53.9</v>
      </c>
      <c r="K20" s="36">
        <v>57.9</v>
      </c>
      <c r="L20" s="36">
        <v>41.7</v>
      </c>
      <c r="M20" s="36">
        <v>36.700000000000003</v>
      </c>
    </row>
    <row r="21" spans="1:13">
      <c r="A21" s="28" t="s">
        <v>74</v>
      </c>
      <c r="B21" s="36">
        <v>74.099999999999994</v>
      </c>
      <c r="C21" s="36">
        <v>83</v>
      </c>
      <c r="D21" s="36">
        <v>41.4</v>
      </c>
      <c r="E21" s="36">
        <v>68</v>
      </c>
      <c r="F21" s="36">
        <v>50.3</v>
      </c>
      <c r="G21" s="36">
        <v>44.4</v>
      </c>
      <c r="H21" s="36">
        <v>44.1</v>
      </c>
      <c r="I21" s="36">
        <v>67.2</v>
      </c>
      <c r="J21" s="36">
        <v>29.3</v>
      </c>
      <c r="K21" s="36">
        <v>40</v>
      </c>
      <c r="L21" s="36">
        <v>39</v>
      </c>
      <c r="M21" s="36">
        <v>44.5</v>
      </c>
    </row>
    <row r="22" spans="1:13">
      <c r="A22" s="28" t="s">
        <v>75</v>
      </c>
      <c r="B22" s="36">
        <v>79</v>
      </c>
      <c r="C22" s="36">
        <v>74.099999999999994</v>
      </c>
      <c r="D22" s="36">
        <v>49.3</v>
      </c>
      <c r="E22" s="36">
        <v>88.7</v>
      </c>
      <c r="F22" s="36">
        <v>34.200000000000003</v>
      </c>
      <c r="G22" s="36">
        <v>24.1</v>
      </c>
      <c r="H22" s="36">
        <v>42.9</v>
      </c>
      <c r="I22" s="36">
        <v>56.7</v>
      </c>
      <c r="J22" s="36">
        <v>37.799999999999997</v>
      </c>
      <c r="K22" s="36">
        <v>45.9</v>
      </c>
      <c r="L22" s="36">
        <v>45.5</v>
      </c>
      <c r="M22" s="36">
        <v>36.1</v>
      </c>
    </row>
    <row r="23" spans="1:13">
      <c r="A23" s="28" t="s">
        <v>76</v>
      </c>
      <c r="B23" s="36">
        <v>26</v>
      </c>
      <c r="C23" s="36">
        <v>11.8</v>
      </c>
      <c r="D23" s="36">
        <v>14.1</v>
      </c>
      <c r="E23" s="36">
        <v>23.5</v>
      </c>
      <c r="F23" s="36">
        <v>28.2</v>
      </c>
      <c r="G23" s="36">
        <v>20</v>
      </c>
      <c r="H23" s="36">
        <v>27</v>
      </c>
      <c r="I23" s="36">
        <v>29.4</v>
      </c>
      <c r="J23" s="36">
        <v>16.5</v>
      </c>
      <c r="K23" s="36">
        <v>29.3</v>
      </c>
      <c r="L23" s="36">
        <v>26.6</v>
      </c>
      <c r="M23" s="36">
        <v>14.8</v>
      </c>
    </row>
    <row r="24" spans="1:13">
      <c r="A24" s="28" t="s">
        <v>77</v>
      </c>
      <c r="B24" s="36">
        <v>89.2</v>
      </c>
      <c r="C24" s="36">
        <v>56.5</v>
      </c>
      <c r="D24" s="36">
        <v>73.099999999999994</v>
      </c>
      <c r="E24" s="36">
        <v>80.900000000000006</v>
      </c>
      <c r="F24" s="36">
        <v>63.3</v>
      </c>
      <c r="G24" s="36">
        <v>82.9</v>
      </c>
      <c r="H24" s="36">
        <v>79.900000000000006</v>
      </c>
      <c r="I24" s="36">
        <v>79.099999999999994</v>
      </c>
      <c r="J24" s="36">
        <v>71.3</v>
      </c>
      <c r="K24" s="36">
        <v>61.3</v>
      </c>
      <c r="L24" s="36">
        <v>65.3</v>
      </c>
      <c r="M24" s="43">
        <v>50.4</v>
      </c>
    </row>
    <row r="25" spans="1:13">
      <c r="A25" s="28" t="s">
        <v>78</v>
      </c>
      <c r="B25" s="36">
        <v>64.599999999999994</v>
      </c>
      <c r="C25" s="36">
        <v>65.8</v>
      </c>
      <c r="D25" s="36">
        <v>64.7</v>
      </c>
      <c r="E25" s="36">
        <v>55.5</v>
      </c>
      <c r="F25" s="36">
        <v>47.8</v>
      </c>
      <c r="G25" s="36">
        <v>44.3</v>
      </c>
      <c r="H25" s="36">
        <v>47.5</v>
      </c>
      <c r="I25" s="36">
        <v>60</v>
      </c>
      <c r="J25" s="36">
        <v>44.8</v>
      </c>
      <c r="K25" s="36">
        <v>48.1</v>
      </c>
      <c r="L25" s="36">
        <v>50.6</v>
      </c>
      <c r="M25" s="36">
        <v>31.8</v>
      </c>
    </row>
    <row r="26" spans="1:13">
      <c r="A26" s="28" t="s">
        <v>79</v>
      </c>
      <c r="B26" s="36">
        <v>49.4</v>
      </c>
      <c r="C26" s="36">
        <v>44.4</v>
      </c>
      <c r="D26" s="36">
        <v>47.1</v>
      </c>
      <c r="E26" s="36">
        <v>39.4</v>
      </c>
      <c r="F26" s="36">
        <v>52.5</v>
      </c>
      <c r="G26" s="36">
        <v>44.7</v>
      </c>
      <c r="H26" s="36">
        <v>42.4</v>
      </c>
      <c r="I26" s="36">
        <v>31.9</v>
      </c>
      <c r="J26" s="36">
        <v>34.700000000000003</v>
      </c>
      <c r="K26" s="36">
        <v>40.200000000000003</v>
      </c>
      <c r="L26" s="36">
        <v>19.8</v>
      </c>
      <c r="M26" s="36">
        <v>35</v>
      </c>
    </row>
    <row r="27" spans="1:13">
      <c r="A27" s="28" t="s">
        <v>80</v>
      </c>
      <c r="B27" s="36">
        <v>57.9</v>
      </c>
      <c r="C27" s="36">
        <v>66.099999999999994</v>
      </c>
      <c r="D27" s="36">
        <v>50.5</v>
      </c>
      <c r="E27" s="36">
        <v>57.9</v>
      </c>
      <c r="F27" s="36">
        <v>54.3</v>
      </c>
      <c r="G27" s="36">
        <v>56.2</v>
      </c>
      <c r="H27" s="36">
        <v>67.7</v>
      </c>
      <c r="I27" s="36">
        <v>38.700000000000003</v>
      </c>
      <c r="J27" s="36">
        <v>49.4</v>
      </c>
      <c r="K27" s="36">
        <v>50</v>
      </c>
      <c r="L27" s="36">
        <v>50.4</v>
      </c>
      <c r="M27" s="36">
        <v>46.2</v>
      </c>
    </row>
    <row r="28" spans="1:13">
      <c r="A28" s="28" t="s">
        <v>93</v>
      </c>
      <c r="B28" s="36">
        <v>72.599999999999994</v>
      </c>
      <c r="C28" s="36">
        <v>66.5</v>
      </c>
      <c r="D28" s="36">
        <v>56.7</v>
      </c>
      <c r="E28" s="36">
        <v>44.8</v>
      </c>
      <c r="F28" s="36">
        <v>34.4</v>
      </c>
      <c r="G28" s="36">
        <v>54.7</v>
      </c>
      <c r="H28" s="36">
        <v>31.1</v>
      </c>
      <c r="I28" s="36">
        <v>51.3</v>
      </c>
      <c r="J28" s="36">
        <v>40.6</v>
      </c>
      <c r="K28" s="36">
        <v>44.7</v>
      </c>
      <c r="L28" s="36">
        <v>40.700000000000003</v>
      </c>
      <c r="M28" s="36">
        <v>31.8</v>
      </c>
    </row>
    <row r="29" spans="1:13">
      <c r="A29" s="28" t="s">
        <v>82</v>
      </c>
      <c r="B29" s="36">
        <v>32.6</v>
      </c>
      <c r="C29" s="36">
        <v>19</v>
      </c>
      <c r="D29" s="36">
        <v>31.4</v>
      </c>
      <c r="E29" s="36">
        <v>40.4</v>
      </c>
      <c r="F29" s="36">
        <v>35.4</v>
      </c>
      <c r="G29" s="36">
        <v>44.4</v>
      </c>
      <c r="H29" s="36">
        <v>32.200000000000003</v>
      </c>
      <c r="I29" s="36">
        <v>32.4</v>
      </c>
      <c r="J29" s="36">
        <v>32.6</v>
      </c>
      <c r="K29" s="36">
        <v>16.8</v>
      </c>
      <c r="L29" s="36">
        <v>41.5</v>
      </c>
      <c r="M29" s="36">
        <v>26.7</v>
      </c>
    </row>
    <row r="30" spans="1:13">
      <c r="A30" s="28" t="s">
        <v>83</v>
      </c>
      <c r="B30" s="36">
        <v>44.2</v>
      </c>
      <c r="C30" s="36">
        <v>34.6</v>
      </c>
      <c r="D30" s="36">
        <v>34.5</v>
      </c>
      <c r="E30" s="36">
        <v>36.4</v>
      </c>
      <c r="F30" s="36">
        <v>47.8</v>
      </c>
      <c r="G30" s="36">
        <v>38.1</v>
      </c>
      <c r="H30" s="36">
        <v>26.6</v>
      </c>
      <c r="I30" s="36">
        <v>40</v>
      </c>
      <c r="J30" s="36">
        <v>23</v>
      </c>
      <c r="K30" s="36">
        <v>40.4</v>
      </c>
      <c r="L30" s="36">
        <v>33.200000000000003</v>
      </c>
      <c r="M30" s="36">
        <v>40.200000000000003</v>
      </c>
    </row>
    <row r="31" spans="1:13">
      <c r="A31" s="28" t="s">
        <v>84</v>
      </c>
      <c r="B31" s="36">
        <v>30.5</v>
      </c>
      <c r="C31" s="36">
        <v>44.8</v>
      </c>
      <c r="D31" s="36">
        <v>42.7</v>
      </c>
      <c r="E31" s="36">
        <v>43.1</v>
      </c>
      <c r="F31" s="36">
        <v>43.6</v>
      </c>
      <c r="G31" s="36">
        <v>48</v>
      </c>
      <c r="H31" s="36">
        <v>58.7</v>
      </c>
      <c r="I31" s="36">
        <v>48.5</v>
      </c>
      <c r="J31" s="36">
        <v>29.7</v>
      </c>
      <c r="K31" s="36">
        <v>41.4</v>
      </c>
      <c r="L31" s="36">
        <v>34.200000000000003</v>
      </c>
      <c r="M31" s="36">
        <v>27.4</v>
      </c>
    </row>
    <row r="32" spans="1:13">
      <c r="A32" s="28" t="s">
        <v>85</v>
      </c>
      <c r="B32" s="36">
        <v>36.700000000000003</v>
      </c>
      <c r="C32" s="36">
        <v>34.799999999999997</v>
      </c>
      <c r="D32" s="36">
        <v>40.700000000000003</v>
      </c>
      <c r="E32" s="36">
        <v>47.9</v>
      </c>
      <c r="F32" s="36">
        <v>53.3</v>
      </c>
      <c r="G32" s="36">
        <v>37.9</v>
      </c>
      <c r="H32" s="36">
        <v>50.9</v>
      </c>
      <c r="I32" s="36">
        <v>37.6</v>
      </c>
      <c r="J32" s="36">
        <v>41.3</v>
      </c>
      <c r="K32" s="36">
        <v>15.7</v>
      </c>
      <c r="L32" s="36">
        <v>26</v>
      </c>
      <c r="M32" s="36">
        <v>41.7</v>
      </c>
    </row>
    <row r="33" spans="1:13">
      <c r="A33" s="28" t="s">
        <v>86</v>
      </c>
      <c r="B33" s="36">
        <v>72.900000000000006</v>
      </c>
      <c r="C33" s="36">
        <v>61.5</v>
      </c>
      <c r="D33" s="36">
        <v>46.2</v>
      </c>
      <c r="E33" s="36">
        <v>54.2</v>
      </c>
      <c r="F33" s="36">
        <v>54.6</v>
      </c>
      <c r="G33" s="36">
        <v>27.4</v>
      </c>
      <c r="H33" s="36">
        <v>23.6</v>
      </c>
      <c r="I33" s="36">
        <v>43.4</v>
      </c>
      <c r="J33" s="36">
        <v>55.3</v>
      </c>
      <c r="K33" s="36">
        <v>27.3</v>
      </c>
      <c r="L33" s="36">
        <v>59.4</v>
      </c>
      <c r="M33" s="36">
        <v>23.2</v>
      </c>
    </row>
    <row r="34" spans="1:13">
      <c r="A34" s="6" t="s">
        <v>91</v>
      </c>
      <c r="B34" s="36">
        <v>71.900000000000006</v>
      </c>
      <c r="C34" s="36">
        <v>61</v>
      </c>
      <c r="D34" s="36">
        <v>66</v>
      </c>
      <c r="E34" s="36">
        <v>55</v>
      </c>
      <c r="F34" s="36">
        <v>53.8</v>
      </c>
      <c r="G34" s="36">
        <v>68.099999999999994</v>
      </c>
      <c r="H34" s="36">
        <v>67.900000000000006</v>
      </c>
      <c r="I34" s="36">
        <v>64.7</v>
      </c>
      <c r="J34" s="36">
        <v>54.7</v>
      </c>
      <c r="K34" s="36">
        <v>56.3</v>
      </c>
      <c r="L34" s="36">
        <v>51</v>
      </c>
      <c r="M34" s="36">
        <v>46.4</v>
      </c>
    </row>
    <row r="35" spans="1:13">
      <c r="A35" s="28" t="s">
        <v>87</v>
      </c>
      <c r="B35" s="36">
        <v>75.7</v>
      </c>
      <c r="C35" s="36">
        <v>55</v>
      </c>
      <c r="D35" s="36">
        <v>44.5</v>
      </c>
      <c r="E35" s="36">
        <v>49.7</v>
      </c>
      <c r="F35" s="36">
        <v>26.1</v>
      </c>
      <c r="G35" s="36">
        <v>51.9</v>
      </c>
      <c r="H35" s="36">
        <v>38.700000000000003</v>
      </c>
      <c r="I35" s="36">
        <v>38.4</v>
      </c>
      <c r="J35" s="36">
        <v>30.7</v>
      </c>
      <c r="K35" s="36">
        <v>35.6</v>
      </c>
      <c r="L35" s="36">
        <v>50.1</v>
      </c>
      <c r="M35" s="43">
        <v>50.8</v>
      </c>
    </row>
    <row r="36" spans="1:13">
      <c r="A36" s="28" t="s">
        <v>88</v>
      </c>
      <c r="B36" s="36">
        <v>48.1</v>
      </c>
      <c r="C36" s="36">
        <v>66.599999999999994</v>
      </c>
      <c r="D36" s="36">
        <v>27.3</v>
      </c>
      <c r="E36" s="36">
        <v>24.6</v>
      </c>
      <c r="F36" s="36">
        <v>43.5</v>
      </c>
      <c r="G36" s="36">
        <v>31.2</v>
      </c>
      <c r="H36" s="36">
        <v>37.5</v>
      </c>
      <c r="I36" s="36">
        <v>53.2</v>
      </c>
      <c r="J36" s="36">
        <v>38.1</v>
      </c>
      <c r="K36" s="36">
        <v>39.1</v>
      </c>
      <c r="L36" s="36">
        <v>32</v>
      </c>
      <c r="M36" s="36">
        <v>44.2</v>
      </c>
    </row>
    <row r="37" spans="1:13">
      <c r="A37" s="30" t="s">
        <v>96</v>
      </c>
      <c r="B37" s="37">
        <v>56.1</v>
      </c>
      <c r="C37" s="37">
        <v>56.5</v>
      </c>
      <c r="D37" s="37">
        <v>53.5</v>
      </c>
      <c r="E37" s="37">
        <v>54</v>
      </c>
      <c r="F37" s="37">
        <v>50.9</v>
      </c>
      <c r="G37" s="37">
        <v>48.1</v>
      </c>
      <c r="H37" s="37">
        <v>49.2</v>
      </c>
      <c r="I37" s="37">
        <v>53.3</v>
      </c>
      <c r="J37" s="37">
        <v>44.1</v>
      </c>
      <c r="K37" s="37">
        <v>43</v>
      </c>
      <c r="L37" s="37">
        <v>42.3</v>
      </c>
      <c r="M37" s="37">
        <v>38.200000000000003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Madres</vt:lpstr>
      <vt:lpstr>Jefas de familia</vt:lpstr>
      <vt:lpstr>Embarazos</vt:lpstr>
      <vt:lpstr>Salud materna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Hiram Hernandez Torres</dc:creator>
  <cp:lastModifiedBy>Ricardo Daniel Alanís Tamez</cp:lastModifiedBy>
  <dcterms:created xsi:type="dcterms:W3CDTF">2015-04-17T21:24:03Z</dcterms:created>
  <dcterms:modified xsi:type="dcterms:W3CDTF">2016-10-22T17:56:44Z</dcterms:modified>
</cp:coreProperties>
</file>