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Bomberguin\doc\"/>
    </mc:Choice>
  </mc:AlternateContent>
  <bookViews>
    <workbookView xWindow="0" yWindow="0" windowWidth="23040" windowHeight="1030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Zeitplanung!$A$1:$AB$30</definedName>
  </definedNames>
  <calcPr calcId="171027"/>
</workbook>
</file>

<file path=xl/calcChain.xml><?xml version="1.0" encoding="utf-8"?>
<calcChain xmlns="http://schemas.openxmlformats.org/spreadsheetml/2006/main">
  <c r="D40" i="1" l="1"/>
  <c r="D41" i="1"/>
  <c r="D38" i="1"/>
  <c r="D35" i="1"/>
  <c r="D36" i="1"/>
  <c r="D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5" i="1"/>
  <c r="D12" i="1"/>
  <c r="D13" i="1"/>
  <c r="D11" i="1"/>
  <c r="D7" i="1"/>
  <c r="D8" i="1"/>
  <c r="D9" i="1"/>
  <c r="D6" i="1"/>
  <c r="C5" i="1"/>
  <c r="C14" i="1"/>
  <c r="C10" i="1"/>
  <c r="AS23" i="1"/>
  <c r="B4" i="7"/>
  <c r="AQ42" i="1" l="1"/>
  <c r="AP42" i="1"/>
  <c r="AO42" i="1"/>
  <c r="AN42" i="1"/>
  <c r="AM42" i="1"/>
  <c r="J4" i="1"/>
  <c r="K4" i="1" s="1"/>
  <c r="C37" i="1" l="1"/>
  <c r="C33" i="1"/>
  <c r="AL42" i="1"/>
  <c r="B33" i="7" s="1"/>
  <c r="AK42" i="1"/>
  <c r="B32" i="7" s="1"/>
  <c r="AJ42" i="1"/>
  <c r="B31" i="7" s="1"/>
  <c r="AI42" i="1"/>
  <c r="B30" i="7" s="1"/>
  <c r="AH42" i="1"/>
  <c r="B29" i="7" s="1"/>
  <c r="AG42" i="1"/>
  <c r="B28" i="7" s="1"/>
  <c r="AF42" i="1"/>
  <c r="B27" i="7" s="1"/>
  <c r="AE42" i="1"/>
  <c r="B26" i="7" s="1"/>
  <c r="AD42" i="1"/>
  <c r="B25" i="7" s="1"/>
  <c r="AC42" i="1"/>
  <c r="B24" i="7" s="1"/>
  <c r="C42" i="1" l="1"/>
  <c r="L4" i="1"/>
  <c r="M4" i="1" s="1"/>
  <c r="D10" i="1" l="1"/>
  <c r="C38" i="7" l="1"/>
  <c r="D39" i="1"/>
  <c r="A4" i="7"/>
  <c r="C39" i="1"/>
  <c r="C40" i="7"/>
  <c r="C39" i="7"/>
  <c r="C42" i="7" l="1"/>
  <c r="D42" i="7"/>
  <c r="C41" i="7"/>
  <c r="C37" i="7"/>
  <c r="D37" i="1"/>
  <c r="D41" i="7" s="1"/>
  <c r="I42" i="1"/>
  <c r="J42" i="1"/>
  <c r="B5" i="7" s="1"/>
  <c r="K42" i="1"/>
  <c r="B6" i="7" s="1"/>
  <c r="L42" i="1"/>
  <c r="B7" i="7" s="1"/>
  <c r="M42" i="1"/>
  <c r="B8" i="7" s="1"/>
  <c r="N42" i="1"/>
  <c r="B9" i="7" s="1"/>
  <c r="O42" i="1"/>
  <c r="B10" i="7" s="1"/>
  <c r="P42" i="1"/>
  <c r="B11" i="7" s="1"/>
  <c r="Q42" i="1"/>
  <c r="B12" i="7" s="1"/>
  <c r="R42" i="1"/>
  <c r="B13" i="7" s="1"/>
  <c r="S42" i="1"/>
  <c r="B14" i="7" s="1"/>
  <c r="T42" i="1"/>
  <c r="B15" i="7" s="1"/>
  <c r="U42" i="1"/>
  <c r="B16" i="7" s="1"/>
  <c r="V42" i="1"/>
  <c r="B17" i="7" s="1"/>
  <c r="W42" i="1"/>
  <c r="B18" i="7" s="1"/>
  <c r="X42" i="1"/>
  <c r="B19" i="7" s="1"/>
  <c r="Y42" i="1"/>
  <c r="B20" i="7" s="1"/>
  <c r="Z42" i="1"/>
  <c r="B21" i="7" s="1"/>
  <c r="AA42" i="1"/>
  <c r="B22" i="7" s="1"/>
  <c r="AB42" i="1"/>
  <c r="B23" i="7" s="1"/>
  <c r="D14" i="1" l="1"/>
  <c r="D39" i="7" s="1"/>
  <c r="D33" i="1"/>
  <c r="D40" i="7" s="1"/>
  <c r="D38" i="7"/>
  <c r="D5" i="1"/>
  <c r="D37" i="7" s="1"/>
  <c r="A5" i="7"/>
  <c r="D42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<sst xmlns="http://schemas.openxmlformats.org/spreadsheetml/2006/main" count="69" uniqueCount="62">
  <si>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Nr.</t>
  </si>
  <si>
    <t>Aufwand</t>
  </si>
  <si>
    <t>Plan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</si>
  <si>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</si>
  <si>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</si>
  <si>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</si>
  <si>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</si>
  <si>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</si>
  <si>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</si>
  <si>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</si>
  <si>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</si>
  <si>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</si>
  <si>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</si>
  <si>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</si>
  <si>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</si>
  <si>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</si>
  <si>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</si>
  <si>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</si>
  <si>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</si>
  <si>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</si>
  <si>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</si>
  <si>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</si>
  <si>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</si>
  <si>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</si>
  <si>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</si>
  <si>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</si>
  <si>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</si>
  <si>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</si>
  <si>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</si>
  <si>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</si>
  <si>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</si>
  <si>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</si>
  <si>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</si>
  <si>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</si>
  <si>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</si>
  <si>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</si>
  <si>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</si>
  <si>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</si>
  <si>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</si>
  <si>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</si>
  <si>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>Anforderung #07</t>
  </si>
  <si>
    <t xml:space="preserve">Carolina </t>
  </si>
  <si>
    <t>KW 7</t>
  </si>
  <si>
    <t>GUI Einführung</t>
  </si>
  <si>
    <t>Javascript Einführung</t>
  </si>
  <si>
    <t>Präsentation erstellen</t>
  </si>
  <si>
    <t>ok</t>
  </si>
  <si>
    <t>i.A.</t>
  </si>
  <si>
    <t>Super Bomberguin!</t>
  </si>
  <si>
    <t>Anforderung #08</t>
  </si>
  <si>
    <t>Anforderung #09</t>
  </si>
  <si>
    <t>Anforderung #10</t>
  </si>
  <si>
    <t>Anforderung #11</t>
  </si>
  <si>
    <t>Anforderung #12</t>
  </si>
  <si>
    <t>Anforderung #13</t>
  </si>
  <si>
    <t>Anforderung #14</t>
  </si>
  <si>
    <t>Anforderung #15</t>
  </si>
  <si>
    <t>Anforderung #16</t>
  </si>
  <si>
    <t>Anforderung #18</t>
  </si>
  <si>
    <t>Anforderung #17</t>
  </si>
  <si>
    <t xml:space="preserve"> </t>
  </si>
  <si>
    <t>IST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</si>
</sst>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0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52" applyNumberFormat="0" applyAlignment="0" applyProtection="0"/>
    <xf numFmtId="0" fontId="19" fillId="11" borderId="53" applyNumberFormat="0" applyFont="0" applyAlignment="0" applyProtection="0"/>
  </cellStyleXfs>
  <cellXfs count="1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0" fontId="13" fillId="0" borderId="32" xfId="3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45" xfId="3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7" xfId="3" applyFont="1" applyFill="1" applyBorder="1" applyAlignment="1">
      <alignment horizontal="center" vertical="center"/>
    </xf>
    <xf numFmtId="0" fontId="13" fillId="0" borderId="46" xfId="3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47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48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14" fontId="13" fillId="6" borderId="26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4" fillId="6" borderId="44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center" vertical="center"/>
    </xf>
    <xf numFmtId="164" fontId="14" fillId="6" borderId="24" xfId="0" applyNumberFormat="1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vertical="center"/>
    </xf>
    <xf numFmtId="0" fontId="14" fillId="6" borderId="51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14" fillId="6" borderId="39" xfId="3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5" xfId="1" applyFont="1" applyBorder="1" applyAlignment="1">
      <alignment horizontal="left"/>
    </xf>
    <xf numFmtId="0" fontId="2" fillId="3" borderId="2" xfId="3"/>
    <xf numFmtId="0" fontId="21" fillId="8" borderId="0" xfId="6" applyAlignment="1">
      <alignment vertical="center"/>
    </xf>
    <xf numFmtId="0" fontId="3" fillId="2" borderId="1" xfId="2">
      <alignment horizontal="center" vertical="center"/>
    </xf>
    <xf numFmtId="14" fontId="23" fillId="10" borderId="52" xfId="8" applyNumberFormat="1" applyAlignment="1">
      <alignment horizontal="center" vertical="center" textRotation="90"/>
    </xf>
    <xf numFmtId="0" fontId="22" fillId="9" borderId="16" xfId="7" applyBorder="1" applyAlignment="1">
      <alignment horizontal="center" vertical="center" textRotation="90"/>
    </xf>
    <xf numFmtId="0" fontId="22" fillId="9" borderId="14" xfId="7" applyBorder="1" applyAlignment="1">
      <alignment horizontal="center" vertical="center" textRotation="90" wrapText="1"/>
    </xf>
    <xf numFmtId="0" fontId="20" fillId="7" borderId="30" xfId="5" applyBorder="1" applyAlignment="1">
      <alignment horizontal="center" vertical="center" textRotation="90"/>
    </xf>
    <xf numFmtId="0" fontId="13" fillId="11" borderId="53" xfId="9" applyFont="1" applyAlignment="1">
      <alignment horizontal="center" vertical="center" textRotation="90"/>
    </xf>
    <xf numFmtId="164" fontId="22" fillId="9" borderId="5" xfId="7" applyNumberFormat="1" applyBorder="1" applyAlignment="1">
      <alignment horizontal="center" vertical="center"/>
    </xf>
    <xf numFmtId="0" fontId="22" fillId="9" borderId="4" xfId="7" applyBorder="1" applyAlignment="1">
      <alignment vertical="center"/>
    </xf>
    <xf numFmtId="0" fontId="22" fillId="9" borderId="7" xfId="7" applyBorder="1" applyAlignment="1">
      <alignment vertical="center"/>
    </xf>
    <xf numFmtId="0" fontId="22" fillId="9" borderId="4" xfId="7" applyNumberFormat="1" applyBorder="1" applyAlignment="1">
      <alignment vertical="center"/>
    </xf>
    <xf numFmtId="0" fontId="22" fillId="9" borderId="50" xfId="7" applyBorder="1" applyAlignment="1">
      <alignment vertical="center"/>
    </xf>
    <xf numFmtId="0" fontId="22" fillId="9" borderId="49" xfId="7" applyBorder="1" applyAlignment="1">
      <alignment vertical="center"/>
    </xf>
    <xf numFmtId="0" fontId="20" fillId="7" borderId="4" xfId="5" applyBorder="1" applyAlignment="1">
      <alignment horizontal="center" vertical="center"/>
    </xf>
    <xf numFmtId="0" fontId="20" fillId="7" borderId="7" xfId="5" applyBorder="1" applyAlignment="1">
      <alignment horizontal="center" vertical="center"/>
    </xf>
    <xf numFmtId="0" fontId="20" fillId="7" borderId="30" xfId="5" applyBorder="1" applyAlignment="1">
      <alignment horizontal="center" vertical="center"/>
    </xf>
    <xf numFmtId="0" fontId="13" fillId="11" borderId="53" xfId="9" applyFont="1" applyAlignment="1">
      <alignment horizontal="center" vertical="center"/>
    </xf>
    <xf numFmtId="0" fontId="23" fillId="10" borderId="52" xfId="8"/>
    <xf numFmtId="0" fontId="2" fillId="3" borderId="6" xfId="3" applyBorder="1"/>
    <xf numFmtId="0" fontId="2" fillId="3" borderId="55" xfId="3" applyBorder="1"/>
    <xf numFmtId="0" fontId="2" fillId="3" borderId="56" xfId="3" applyBorder="1"/>
    <xf numFmtId="0" fontId="14" fillId="6" borderId="54" xfId="0" applyFont="1" applyFill="1" applyBorder="1" applyAlignment="1">
      <alignment horizontal="left" vertical="center"/>
    </xf>
    <xf numFmtId="0" fontId="2" fillId="3" borderId="57" xfId="3" applyBorder="1"/>
    <xf numFmtId="0" fontId="21" fillId="8" borderId="58" xfId="6" applyBorder="1" applyAlignment="1">
      <alignment vertical="center"/>
    </xf>
    <xf numFmtId="0" fontId="21" fillId="8" borderId="59" xfId="6" applyBorder="1" applyAlignment="1">
      <alignment vertical="center"/>
    </xf>
    <xf numFmtId="0" fontId="21" fillId="8" borderId="60" xfId="6" applyBorder="1" applyAlignment="1">
      <alignment vertical="center"/>
    </xf>
    <xf numFmtId="0" fontId="21" fillId="8" borderId="0" xfId="6" applyBorder="1" applyAlignment="1">
      <alignment vertical="center"/>
    </xf>
    <xf numFmtId="0" fontId="21" fillId="8" borderId="61" xfId="6" applyBorder="1" applyAlignment="1">
      <alignment vertical="center"/>
    </xf>
    <xf numFmtId="0" fontId="21" fillId="8" borderId="14" xfId="6" applyBorder="1" applyAlignment="1">
      <alignment vertical="center"/>
    </xf>
    <xf numFmtId="0" fontId="13" fillId="0" borderId="62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3" fillId="2" borderId="21" xfId="2" applyBorder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13" fillId="0" borderId="63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10" borderId="52" xfId="8"/>
    <xf numFmtId="0" fontId="9" fillId="4" borderId="35" xfId="1" applyFont="1" applyBorder="1" applyAlignment="1">
      <alignment horizontal="left"/>
    </xf>
    <xf numFmtId="0" fontId="9" fillId="4" borderId="3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35" xfId="1" applyFont="1" applyBorder="1" applyAlignment="1">
      <alignment horizontal="left"/>
    </xf>
    <xf numFmtId="0" fontId="8" fillId="4" borderId="36" xfId="1" applyFont="1" applyBorder="1" applyAlignment="1">
      <alignment horizontal="left"/>
    </xf>
    <xf numFmtId="0" fontId="9" fillId="4" borderId="35" xfId="1" applyFont="1" applyBorder="1" applyAlignment="1"/>
    <xf numFmtId="0" fontId="9" fillId="4" borderId="36" xfId="1" applyFont="1" applyBorder="1" applyAlignment="1"/>
  </cellXfs>
  <cellStyles count="10">
    <cellStyle name="Akzent3" xfId="1" builtinId="37"/>
    <cellStyle name="Ausgabe" xfId="8" builtinId="21"/>
    <cellStyle name="Gelb-Feld" xfId="2" xr:uid="{00000000-0005-0000-0000-000001000000}"/>
    <cellStyle name="Gut" xfId="5" builtinId="26"/>
    <cellStyle name="Neutral" xfId="7" builtinId="28"/>
    <cellStyle name="Notiz" xfId="9" builtinId="10"/>
    <cellStyle name="schatten_blau" xfId="3" xr:uid="{00000000-0005-0000-0000-000002000000}"/>
    <cellStyle name="Schlecht" xfId="6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42708</c:v>
                </c:pt>
                <c:pt idx="1">
                  <c:v>42709</c:v>
                </c:pt>
                <c:pt idx="2">
                  <c:v>42710</c:v>
                </c:pt>
                <c:pt idx="3">
                  <c:v>42711</c:v>
                </c:pt>
                <c:pt idx="4">
                  <c:v>42712</c:v>
                </c:pt>
                <c:pt idx="5">
                  <c:v>42715</c:v>
                </c:pt>
                <c:pt idx="6">
                  <c:v>42716</c:v>
                </c:pt>
                <c:pt idx="7">
                  <c:v>42717</c:v>
                </c:pt>
                <c:pt idx="8">
                  <c:v>42718</c:v>
                </c:pt>
                <c:pt idx="9">
                  <c:v>42719</c:v>
                </c:pt>
                <c:pt idx="10">
                  <c:v>42722</c:v>
                </c:pt>
                <c:pt idx="11">
                  <c:v>42723</c:v>
                </c:pt>
                <c:pt idx="12">
                  <c:v>42724</c:v>
                </c:pt>
                <c:pt idx="13">
                  <c:v>42725</c:v>
                </c:pt>
                <c:pt idx="14">
                  <c:v>42726</c:v>
                </c:pt>
                <c:pt idx="15">
                  <c:v>42729</c:v>
                </c:pt>
                <c:pt idx="16">
                  <c:v>42730</c:v>
                </c:pt>
                <c:pt idx="17">
                  <c:v>42731</c:v>
                </c:pt>
                <c:pt idx="18">
                  <c:v>42732</c:v>
                </c:pt>
                <c:pt idx="19">
                  <c:v>42733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42743</c:v>
                </c:pt>
                <c:pt idx="26">
                  <c:v>42744</c:v>
                </c:pt>
                <c:pt idx="27">
                  <c:v>42745</c:v>
                </c:pt>
                <c:pt idx="28">
                  <c:v>42746</c:v>
                </c:pt>
                <c:pt idx="29">
                  <c:v>42747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62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16.5</c:v>
                </c:pt>
                <c:pt idx="1">
                  <c:v>20</c:v>
                </c:pt>
                <c:pt idx="2">
                  <c:v>49.5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X42"/>
  <sheetViews>
    <sheetView tabSelected="1" topLeftCell="A7" zoomScaleNormal="100" zoomScaleSheetLayoutView="100" zoomScalePageLayoutView="130" workbookViewId="0">
      <selection activeCell="AS38" sqref="AS38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9" customWidth="1"/>
    <col min="5" max="6" width="3.8984375" style="5" customWidth="1"/>
    <col min="7" max="7" width="9.59765625" style="5" customWidth="1"/>
    <col min="8" max="8" width="3.8984375" style="10" customWidth="1"/>
    <col min="9" max="28" width="3.19921875" style="5" customWidth="1"/>
    <col min="29" max="33" width="3.19921875" style="4" customWidth="1"/>
    <col min="34" max="38" width="3.09765625" style="4" customWidth="1"/>
    <col min="39" max="43" width="3.09765625" style="5" customWidth="1"/>
    <col min="44" max="16384" width="12.5" style="5"/>
  </cols>
  <sheetData>
    <row r="1" spans="1:43" ht="25.8" x14ac:dyDescent="0.3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43" ht="9" customHeight="1" x14ac:dyDescent="0.3">
      <c r="A2" s="6"/>
      <c r="B2" s="4"/>
      <c r="C2" s="4"/>
      <c r="D2" s="7"/>
      <c r="E2" s="4"/>
      <c r="F2" s="4"/>
      <c r="G2" s="4"/>
      <c r="H2" s="8"/>
    </row>
    <row r="3" spans="1:43" ht="15" customHeight="1" x14ac:dyDescent="0.3">
      <c r="A3" s="89"/>
      <c r="B3" s="89"/>
      <c r="C3" s="109" t="s">
        <v>1</v>
      </c>
      <c r="D3" s="109"/>
      <c r="E3" s="89"/>
      <c r="F3" s="89"/>
      <c r="G3" s="89"/>
      <c r="H3" s="89"/>
      <c r="I3" s="109" t="s">
        <v>23</v>
      </c>
      <c r="J3" s="109"/>
      <c r="K3" s="109"/>
      <c r="L3" s="109"/>
      <c r="M3" s="109"/>
      <c r="N3" s="109" t="s">
        <v>24</v>
      </c>
      <c r="O3" s="109"/>
      <c r="P3" s="109"/>
      <c r="Q3" s="109"/>
      <c r="R3" s="109"/>
      <c r="S3" s="109" t="s">
        <v>25</v>
      </c>
      <c r="T3" s="109"/>
      <c r="U3" s="109"/>
      <c r="V3" s="109"/>
      <c r="W3" s="109"/>
      <c r="X3" s="109" t="s">
        <v>26</v>
      </c>
      <c r="Y3" s="109"/>
      <c r="Z3" s="109"/>
      <c r="AA3" s="109"/>
      <c r="AB3" s="109"/>
      <c r="AC3" s="109" t="s">
        <v>36</v>
      </c>
      <c r="AD3" s="109"/>
      <c r="AE3" s="109"/>
      <c r="AF3" s="109"/>
      <c r="AG3" s="109"/>
      <c r="AH3" s="109" t="s">
        <v>37</v>
      </c>
      <c r="AI3" s="109"/>
      <c r="AJ3" s="109"/>
      <c r="AK3" s="109"/>
      <c r="AL3" s="109"/>
      <c r="AM3" s="109" t="s">
        <v>42</v>
      </c>
      <c r="AN3" s="109"/>
      <c r="AO3" s="109"/>
      <c r="AP3" s="109"/>
      <c r="AQ3" s="109"/>
    </row>
    <row r="4" spans="1:43" ht="90.75" customHeight="1" x14ac:dyDescent="0.3">
      <c r="A4" s="55" t="s">
        <v>0</v>
      </c>
      <c r="B4" s="26"/>
      <c r="C4" s="78" t="s">
        <v>2</v>
      </c>
      <c r="D4" s="78" t="s">
        <v>61</v>
      </c>
      <c r="E4" s="77" t="s">
        <v>3</v>
      </c>
      <c r="F4" s="64" t="s">
        <v>41</v>
      </c>
      <c r="G4" s="76" t="s">
        <v>17</v>
      </c>
      <c r="H4" s="75" t="s">
        <v>6</v>
      </c>
      <c r="I4" s="74">
        <v>42708</v>
      </c>
      <c r="J4" s="74">
        <f>I4+1</f>
        <v>42709</v>
      </c>
      <c r="K4" s="74">
        <f>J4+1</f>
        <v>42710</v>
      </c>
      <c r="L4" s="74">
        <f>K4+1</f>
        <v>42711</v>
      </c>
      <c r="M4" s="74">
        <f>L4+1</f>
        <v>42712</v>
      </c>
      <c r="N4" s="74">
        <f>M4+3</f>
        <v>42715</v>
      </c>
      <c r="O4" s="74">
        <f>N4+1</f>
        <v>42716</v>
      </c>
      <c r="P4" s="74">
        <f>O4+1</f>
        <v>42717</v>
      </c>
      <c r="Q4" s="74">
        <f>P4+1</f>
        <v>42718</v>
      </c>
      <c r="R4" s="74">
        <f>Q4+1</f>
        <v>42719</v>
      </c>
      <c r="S4" s="74">
        <f>R4+3</f>
        <v>42722</v>
      </c>
      <c r="T4" s="74">
        <f>S4+1</f>
        <v>42723</v>
      </c>
      <c r="U4" s="74">
        <f>T4+1</f>
        <v>42724</v>
      </c>
      <c r="V4" s="74">
        <f>U4+1</f>
        <v>42725</v>
      </c>
      <c r="W4" s="74">
        <f>V4+1</f>
        <v>42726</v>
      </c>
      <c r="X4" s="74">
        <f>W4+3</f>
        <v>42729</v>
      </c>
      <c r="Y4" s="74">
        <f>X4+1</f>
        <v>42730</v>
      </c>
      <c r="Z4" s="74">
        <f>Y4+1</f>
        <v>42731</v>
      </c>
      <c r="AA4" s="74">
        <f>Z4+1</f>
        <v>42732</v>
      </c>
      <c r="AB4" s="74">
        <f>AA4+1</f>
        <v>42733</v>
      </c>
      <c r="AC4" s="74">
        <f>AB4+3</f>
        <v>42736</v>
      </c>
      <c r="AD4" s="74">
        <f>AC4+1</f>
        <v>42737</v>
      </c>
      <c r="AE4" s="74">
        <f>AD4+1</f>
        <v>42738</v>
      </c>
      <c r="AF4" s="74">
        <f>AE4+1</f>
        <v>42739</v>
      </c>
      <c r="AG4" s="74">
        <f>AF4+1</f>
        <v>42740</v>
      </c>
      <c r="AH4" s="74">
        <f>AG4+3</f>
        <v>42743</v>
      </c>
      <c r="AI4" s="74">
        <f>AH4+1</f>
        <v>42744</v>
      </c>
      <c r="AJ4" s="74">
        <f>AI4+1</f>
        <v>42745</v>
      </c>
      <c r="AK4" s="74">
        <f>AJ4+1</f>
        <v>42746</v>
      </c>
      <c r="AL4" s="74">
        <f>AK4+1</f>
        <v>42747</v>
      </c>
      <c r="AM4" s="74">
        <f>AL4+3</f>
        <v>42750</v>
      </c>
      <c r="AN4" s="74">
        <f>AM4+1</f>
        <v>42751</v>
      </c>
      <c r="AO4" s="74">
        <f>AN4+1</f>
        <v>42752</v>
      </c>
      <c r="AP4" s="74">
        <f>AO4+1</f>
        <v>42753</v>
      </c>
      <c r="AQ4" s="74">
        <f>AP4+1</f>
        <v>42754</v>
      </c>
    </row>
    <row r="5" spans="1:43" ht="14.25" customHeight="1" x14ac:dyDescent="0.3">
      <c r="A5" s="40">
        <v>10</v>
      </c>
      <c r="B5" s="41" t="s">
        <v>34</v>
      </c>
      <c r="C5" s="43">
        <f>SUM(C6:C9)</f>
        <v>15</v>
      </c>
      <c r="D5" s="44">
        <f>SUM(D6:D9)</f>
        <v>16.5</v>
      </c>
      <c r="E5" s="45"/>
      <c r="F5" s="50"/>
      <c r="G5" s="48"/>
      <c r="H5" s="49"/>
      <c r="I5" s="46"/>
      <c r="J5" s="50"/>
      <c r="K5" s="51"/>
      <c r="L5" s="52"/>
      <c r="M5" s="45"/>
      <c r="N5" s="42"/>
      <c r="O5" s="51"/>
      <c r="P5" s="52"/>
      <c r="Q5" s="50"/>
      <c r="R5" s="47"/>
      <c r="S5" s="42"/>
      <c r="T5" s="51"/>
      <c r="U5" s="52"/>
      <c r="V5" s="50"/>
      <c r="W5" s="47"/>
      <c r="X5" s="42"/>
      <c r="Y5" s="51"/>
      <c r="Z5" s="52"/>
      <c r="AA5" s="50"/>
      <c r="AB5" s="47"/>
      <c r="AC5" s="42"/>
      <c r="AD5" s="51"/>
      <c r="AE5" s="52"/>
      <c r="AF5" s="50"/>
      <c r="AG5" s="47"/>
      <c r="AH5" s="42"/>
      <c r="AI5" s="51"/>
      <c r="AJ5" s="51"/>
      <c r="AK5" s="52"/>
      <c r="AL5" s="53"/>
      <c r="AM5" s="42"/>
      <c r="AN5" s="51"/>
      <c r="AO5" s="51"/>
      <c r="AP5" s="52"/>
      <c r="AQ5" s="53"/>
    </row>
    <row r="6" spans="1:43" ht="14.25" customHeight="1" x14ac:dyDescent="0.3">
      <c r="A6" s="23">
        <v>11</v>
      </c>
      <c r="B6" s="27" t="s">
        <v>14</v>
      </c>
      <c r="C6" s="88">
        <v>4</v>
      </c>
      <c r="D6" s="88">
        <f>SUM(I6:AQ6)</f>
        <v>4</v>
      </c>
      <c r="E6" s="85">
        <v>1</v>
      </c>
      <c r="F6" s="21"/>
      <c r="G6" s="79"/>
      <c r="H6" s="80" t="s">
        <v>46</v>
      </c>
      <c r="I6" s="72"/>
      <c r="J6" s="72"/>
      <c r="K6" s="73">
        <v>4</v>
      </c>
      <c r="L6" s="71"/>
      <c r="M6" s="90"/>
      <c r="N6" s="95"/>
      <c r="O6" s="96"/>
      <c r="P6" s="12"/>
      <c r="Q6" s="13"/>
      <c r="R6" s="14"/>
      <c r="S6" s="72"/>
      <c r="T6" s="72"/>
      <c r="U6" s="12"/>
      <c r="V6" s="13"/>
      <c r="W6" s="14"/>
      <c r="X6" s="71"/>
      <c r="Y6" s="71"/>
      <c r="Z6" s="71"/>
      <c r="AA6" s="71"/>
      <c r="AB6" s="90"/>
      <c r="AC6" s="91"/>
      <c r="AD6" s="71"/>
      <c r="AE6" s="71"/>
      <c r="AF6" s="71"/>
      <c r="AG6" s="90"/>
      <c r="AH6" s="95"/>
      <c r="AI6" s="96"/>
      <c r="AJ6" s="13"/>
      <c r="AK6" s="13"/>
      <c r="AL6" s="101"/>
      <c r="AM6" s="95"/>
      <c r="AN6" s="96"/>
      <c r="AO6" s="13"/>
      <c r="AP6" s="13"/>
      <c r="AQ6" s="28"/>
    </row>
    <row r="7" spans="1:43" ht="14.25" customHeight="1" x14ac:dyDescent="0.3">
      <c r="A7" s="23">
        <v>12</v>
      </c>
      <c r="B7" s="29" t="s">
        <v>38</v>
      </c>
      <c r="C7" s="88">
        <v>5</v>
      </c>
      <c r="D7" s="88">
        <f t="shared" ref="D7:D9" si="0">SUM(I7:AQ7)</f>
        <v>6</v>
      </c>
      <c r="E7" s="86">
        <v>1</v>
      </c>
      <c r="F7" s="21"/>
      <c r="G7" s="79"/>
      <c r="H7" s="81" t="s">
        <v>47</v>
      </c>
      <c r="I7" s="72"/>
      <c r="J7" s="72"/>
      <c r="K7" s="15"/>
      <c r="L7" s="71"/>
      <c r="M7" s="90"/>
      <c r="N7" s="97"/>
      <c r="O7" s="98"/>
      <c r="P7" s="73">
        <v>4</v>
      </c>
      <c r="Q7" s="73">
        <v>2</v>
      </c>
      <c r="R7" s="17"/>
      <c r="S7" s="72"/>
      <c r="T7" s="72"/>
      <c r="U7" s="12"/>
      <c r="V7" s="16"/>
      <c r="W7" s="17"/>
      <c r="X7" s="71"/>
      <c r="Y7" s="71"/>
      <c r="Z7" s="71"/>
      <c r="AA7" s="71"/>
      <c r="AB7" s="90"/>
      <c r="AC7" s="92"/>
      <c r="AD7" s="71"/>
      <c r="AE7" s="71"/>
      <c r="AF7" s="71"/>
      <c r="AG7" s="90"/>
      <c r="AH7" s="97"/>
      <c r="AI7" s="98"/>
      <c r="AJ7" s="16"/>
      <c r="AK7" s="16"/>
      <c r="AL7" s="102"/>
      <c r="AM7" s="97"/>
      <c r="AN7" s="98"/>
      <c r="AO7" s="16"/>
      <c r="AP7" s="16"/>
      <c r="AQ7" s="30"/>
    </row>
    <row r="8" spans="1:43" ht="14.25" customHeight="1" x14ac:dyDescent="0.3">
      <c r="A8" s="23">
        <v>13</v>
      </c>
      <c r="B8" s="29" t="s">
        <v>39</v>
      </c>
      <c r="C8" s="88">
        <v>6</v>
      </c>
      <c r="D8" s="88">
        <f t="shared" si="0"/>
        <v>5.5</v>
      </c>
      <c r="E8" s="86">
        <v>1</v>
      </c>
      <c r="F8" s="21"/>
      <c r="G8" s="79"/>
      <c r="H8" s="81"/>
      <c r="I8" s="72"/>
      <c r="J8" s="72"/>
      <c r="K8" s="15"/>
      <c r="L8" s="71"/>
      <c r="M8" s="90"/>
      <c r="N8" s="97"/>
      <c r="O8" s="98"/>
      <c r="P8" s="12"/>
      <c r="Q8" s="16"/>
      <c r="R8" s="73">
        <v>1.5</v>
      </c>
      <c r="S8" s="72"/>
      <c r="T8" s="72"/>
      <c r="U8" s="12"/>
      <c r="V8" s="16"/>
      <c r="W8" s="73"/>
      <c r="X8" s="71">
        <v>1</v>
      </c>
      <c r="Y8" s="71"/>
      <c r="Z8" s="71"/>
      <c r="AA8" s="71"/>
      <c r="AB8" s="90"/>
      <c r="AC8" s="92"/>
      <c r="AD8" s="71"/>
      <c r="AE8" s="71"/>
      <c r="AF8" s="71"/>
      <c r="AG8" s="90"/>
      <c r="AH8" s="97"/>
      <c r="AI8" s="98"/>
      <c r="AJ8" s="16"/>
      <c r="AK8" s="11"/>
      <c r="AL8" s="103">
        <v>1.5</v>
      </c>
      <c r="AM8" s="97"/>
      <c r="AN8" s="98"/>
      <c r="AO8" s="16"/>
      <c r="AP8" s="11"/>
      <c r="AQ8" s="73">
        <v>1.5</v>
      </c>
    </row>
    <row r="9" spans="1:43" ht="14.25" customHeight="1" x14ac:dyDescent="0.3">
      <c r="A9" s="23">
        <v>14</v>
      </c>
      <c r="B9" s="32" t="s">
        <v>18</v>
      </c>
      <c r="C9" s="88"/>
      <c r="D9" s="88">
        <f t="shared" si="0"/>
        <v>1</v>
      </c>
      <c r="E9" s="86">
        <v>1</v>
      </c>
      <c r="F9" s="21"/>
      <c r="G9" s="79"/>
      <c r="H9" s="81"/>
      <c r="I9" s="72"/>
      <c r="J9" s="72"/>
      <c r="K9" s="15"/>
      <c r="L9" s="71"/>
      <c r="M9" s="90"/>
      <c r="N9" s="97"/>
      <c r="O9" s="98"/>
      <c r="P9" s="73">
        <v>1</v>
      </c>
      <c r="Q9" s="16"/>
      <c r="R9" s="17"/>
      <c r="S9" s="72"/>
      <c r="T9" s="72"/>
      <c r="U9" s="16"/>
      <c r="V9" s="16"/>
      <c r="W9" s="73"/>
      <c r="X9" s="71"/>
      <c r="Y9" s="71"/>
      <c r="Z9" s="71"/>
      <c r="AA9" s="71"/>
      <c r="AB9" s="90"/>
      <c r="AC9" s="92"/>
      <c r="AD9" s="71"/>
      <c r="AE9" s="71"/>
      <c r="AF9" s="71"/>
      <c r="AG9" s="90"/>
      <c r="AH9" s="97"/>
      <c r="AI9" s="98"/>
      <c r="AJ9" s="16"/>
      <c r="AK9" s="11"/>
      <c r="AL9" s="104"/>
      <c r="AM9" s="97"/>
      <c r="AN9" s="98"/>
      <c r="AO9" s="16"/>
      <c r="AP9" s="11"/>
      <c r="AQ9" s="31"/>
    </row>
    <row r="10" spans="1:43" ht="14.25" customHeight="1" x14ac:dyDescent="0.3">
      <c r="A10" s="40">
        <v>20</v>
      </c>
      <c r="B10" s="41" t="s">
        <v>13</v>
      </c>
      <c r="C10" s="54">
        <f>SUM(C11:C13)</f>
        <v>14</v>
      </c>
      <c r="D10" s="43">
        <f>SUM(D11:D13)</f>
        <v>20</v>
      </c>
      <c r="E10" s="45"/>
      <c r="F10" s="50"/>
      <c r="G10" s="48"/>
      <c r="H10" s="49"/>
      <c r="I10" s="46"/>
      <c r="J10" s="50"/>
      <c r="K10" s="51"/>
      <c r="L10" s="52"/>
      <c r="M10" s="50"/>
      <c r="N10" s="42"/>
      <c r="O10" s="51"/>
      <c r="P10" s="52"/>
      <c r="Q10" s="50"/>
      <c r="R10" s="47"/>
      <c r="S10" s="42"/>
      <c r="T10" s="51"/>
      <c r="U10" s="52"/>
      <c r="V10" s="50"/>
      <c r="W10" s="47"/>
      <c r="X10" s="42"/>
      <c r="Y10" s="51"/>
      <c r="Z10" s="52"/>
      <c r="AA10" s="50"/>
      <c r="AB10" s="51"/>
      <c r="AC10" s="93"/>
      <c r="AD10" s="51"/>
      <c r="AE10" s="52"/>
      <c r="AF10" s="50"/>
      <c r="AG10" s="51"/>
      <c r="AH10" s="42"/>
      <c r="AI10" s="51"/>
      <c r="AJ10" s="51"/>
      <c r="AK10" s="52"/>
      <c r="AL10" s="50"/>
      <c r="AM10" s="42"/>
      <c r="AN10" s="51"/>
      <c r="AO10" s="51"/>
      <c r="AP10" s="52"/>
      <c r="AQ10" s="53"/>
    </row>
    <row r="11" spans="1:43" ht="14.25" customHeight="1" x14ac:dyDescent="0.3">
      <c r="A11" s="24">
        <v>21</v>
      </c>
      <c r="B11" s="27" t="s">
        <v>27</v>
      </c>
      <c r="C11" s="88"/>
      <c r="D11" s="88">
        <f>SUM(I11:AQ11)</f>
        <v>7</v>
      </c>
      <c r="E11" s="85">
        <v>1</v>
      </c>
      <c r="F11" s="21"/>
      <c r="G11" s="79">
        <v>43091</v>
      </c>
      <c r="H11" s="81" t="s">
        <v>47</v>
      </c>
      <c r="I11" s="72"/>
      <c r="J11" s="72"/>
      <c r="K11" s="73">
        <v>4</v>
      </c>
      <c r="L11" s="71"/>
      <c r="M11" s="90"/>
      <c r="N11" s="97"/>
      <c r="O11" s="98"/>
      <c r="P11" s="73">
        <v>3</v>
      </c>
      <c r="Q11" s="13"/>
      <c r="R11" s="13"/>
      <c r="S11" s="72"/>
      <c r="T11" s="72"/>
      <c r="U11" s="12"/>
      <c r="V11" s="13"/>
      <c r="W11" s="13"/>
      <c r="X11" s="71"/>
      <c r="Y11" s="71"/>
      <c r="Z11" s="71"/>
      <c r="AA11" s="71"/>
      <c r="AB11" s="90"/>
      <c r="AC11" s="92"/>
      <c r="AD11" s="71"/>
      <c r="AE11" s="71"/>
      <c r="AF11" s="71"/>
      <c r="AG11" s="90"/>
      <c r="AH11" s="97"/>
      <c r="AI11" s="98"/>
      <c r="AJ11" s="13"/>
      <c r="AK11" s="20"/>
      <c r="AL11" s="105"/>
      <c r="AM11" s="97"/>
      <c r="AN11" s="98"/>
      <c r="AO11" s="13"/>
      <c r="AP11" s="20"/>
      <c r="AQ11" s="33"/>
    </row>
    <row r="12" spans="1:43" ht="13.8" customHeight="1" x14ac:dyDescent="0.3">
      <c r="A12" s="24">
        <v>22</v>
      </c>
      <c r="B12" s="27" t="s">
        <v>44</v>
      </c>
      <c r="C12" s="88">
        <v>8</v>
      </c>
      <c r="D12" s="88">
        <f t="shared" ref="D12:D13" si="1">SUM(I12:AQ12)</f>
        <v>13</v>
      </c>
      <c r="E12" s="85">
        <v>1</v>
      </c>
      <c r="F12" s="21"/>
      <c r="G12" s="79"/>
      <c r="H12" s="81"/>
      <c r="I12" s="72"/>
      <c r="J12" s="72"/>
      <c r="K12" s="15"/>
      <c r="L12" s="71"/>
      <c r="M12" s="90"/>
      <c r="N12" s="97"/>
      <c r="O12" s="98"/>
      <c r="P12" s="12"/>
      <c r="Q12" s="73">
        <v>6</v>
      </c>
      <c r="R12" s="73">
        <v>4</v>
      </c>
      <c r="S12" s="72"/>
      <c r="T12" s="72"/>
      <c r="U12" s="12"/>
      <c r="V12" s="13"/>
      <c r="W12" s="13"/>
      <c r="X12" s="71"/>
      <c r="Y12" s="71"/>
      <c r="Z12" s="71"/>
      <c r="AA12" s="71"/>
      <c r="AB12" s="90"/>
      <c r="AC12" s="92"/>
      <c r="AD12" s="71"/>
      <c r="AE12" s="71"/>
      <c r="AF12" s="71"/>
      <c r="AG12" s="90"/>
      <c r="AH12" s="97"/>
      <c r="AI12" s="98"/>
      <c r="AJ12" s="13"/>
      <c r="AK12" s="20">
        <v>3</v>
      </c>
      <c r="AL12" s="105"/>
      <c r="AM12" s="97"/>
      <c r="AN12" s="98"/>
      <c r="AO12" s="13"/>
      <c r="AP12" s="20"/>
      <c r="AQ12" s="33"/>
    </row>
    <row r="13" spans="1:43" ht="14.25" customHeight="1" x14ac:dyDescent="0.3">
      <c r="A13" s="24">
        <v>23</v>
      </c>
      <c r="B13" s="27" t="s">
        <v>43</v>
      </c>
      <c r="C13" s="88">
        <v>6</v>
      </c>
      <c r="D13" s="88">
        <f t="shared" si="1"/>
        <v>0</v>
      </c>
      <c r="E13" s="85">
        <v>1</v>
      </c>
      <c r="F13" s="21"/>
      <c r="G13" s="79"/>
      <c r="H13" s="81"/>
      <c r="I13" s="72"/>
      <c r="J13" s="72"/>
      <c r="K13" s="15"/>
      <c r="L13" s="71"/>
      <c r="M13" s="90"/>
      <c r="N13" s="97"/>
      <c r="O13" s="98"/>
      <c r="P13" s="12"/>
      <c r="Q13" s="13"/>
      <c r="R13" s="73"/>
      <c r="S13" s="72"/>
      <c r="T13" s="72"/>
      <c r="U13" s="12"/>
      <c r="V13" s="13"/>
      <c r="W13" s="13"/>
      <c r="X13" s="71"/>
      <c r="Y13" s="71"/>
      <c r="Z13" s="71"/>
      <c r="AA13" s="71"/>
      <c r="AB13" s="90"/>
      <c r="AC13" s="92"/>
      <c r="AD13" s="71"/>
      <c r="AE13" s="71"/>
      <c r="AF13" s="71"/>
      <c r="AG13" s="90"/>
      <c r="AH13" s="97"/>
      <c r="AI13" s="98"/>
      <c r="AJ13" s="13"/>
      <c r="AK13" s="20"/>
      <c r="AL13" s="105"/>
      <c r="AM13" s="97"/>
      <c r="AN13" s="98"/>
      <c r="AO13" s="13"/>
      <c r="AP13" s="20"/>
      <c r="AQ13" s="33"/>
    </row>
    <row r="14" spans="1:43" ht="14.25" customHeight="1" x14ac:dyDescent="0.3">
      <c r="A14" s="40">
        <v>30</v>
      </c>
      <c r="B14" s="41" t="s">
        <v>9</v>
      </c>
      <c r="C14" s="43">
        <f>SUM(C15:C32)</f>
        <v>62</v>
      </c>
      <c r="D14" s="44">
        <f>SUM(D15:D21)</f>
        <v>49.5</v>
      </c>
      <c r="E14" s="45"/>
      <c r="F14" s="50"/>
      <c r="G14" s="48"/>
      <c r="H14" s="49"/>
      <c r="I14" s="46"/>
      <c r="J14" s="50"/>
      <c r="K14" s="51"/>
      <c r="L14" s="52"/>
      <c r="M14" s="50"/>
      <c r="N14" s="42"/>
      <c r="O14" s="51"/>
      <c r="P14" s="52"/>
      <c r="Q14" s="50"/>
      <c r="R14" s="47"/>
      <c r="S14" s="42"/>
      <c r="T14" s="51"/>
      <c r="U14" s="52"/>
      <c r="V14" s="50"/>
      <c r="W14" s="47"/>
      <c r="X14" s="42"/>
      <c r="Y14" s="51"/>
      <c r="Z14" s="52"/>
      <c r="AA14" s="50"/>
      <c r="AB14" s="51"/>
      <c r="AC14" s="93"/>
      <c r="AD14" s="51"/>
      <c r="AE14" s="52"/>
      <c r="AF14" s="50"/>
      <c r="AG14" s="51"/>
      <c r="AH14" s="42"/>
      <c r="AI14" s="51"/>
      <c r="AJ14" s="51"/>
      <c r="AK14" s="52"/>
      <c r="AL14" s="50"/>
      <c r="AM14" s="42"/>
      <c r="AN14" s="51"/>
      <c r="AO14" s="51"/>
      <c r="AP14" s="52"/>
      <c r="AQ14" s="53"/>
    </row>
    <row r="15" spans="1:43" ht="14.25" customHeight="1" x14ac:dyDescent="0.3">
      <c r="A15" s="24">
        <v>301</v>
      </c>
      <c r="B15" s="34" t="s">
        <v>33</v>
      </c>
      <c r="C15" s="88">
        <v>50</v>
      </c>
      <c r="D15" s="88">
        <f>SUM(I15:AQ15)</f>
        <v>45</v>
      </c>
      <c r="E15" s="85">
        <v>1</v>
      </c>
      <c r="F15" s="21"/>
      <c r="G15" s="79"/>
      <c r="H15" s="81"/>
      <c r="I15" s="72"/>
      <c r="J15" s="72"/>
      <c r="K15" s="12"/>
      <c r="L15" s="71"/>
      <c r="M15" s="90"/>
      <c r="N15" s="97"/>
      <c r="O15" s="98"/>
      <c r="P15" s="12"/>
      <c r="Q15" s="13"/>
      <c r="R15" s="14"/>
      <c r="S15" s="72"/>
      <c r="T15" s="72"/>
      <c r="U15" s="12">
        <v>3</v>
      </c>
      <c r="V15" s="73">
        <v>6.5</v>
      </c>
      <c r="W15" s="73">
        <v>6</v>
      </c>
      <c r="X15" s="71"/>
      <c r="Y15" s="73"/>
      <c r="Z15" s="71"/>
      <c r="AA15" s="73"/>
      <c r="AB15" s="90"/>
      <c r="AC15" s="92"/>
      <c r="AD15" s="73">
        <v>2</v>
      </c>
      <c r="AE15" s="71"/>
      <c r="AF15" s="71">
        <v>1</v>
      </c>
      <c r="AG15" s="90"/>
      <c r="AH15" s="97"/>
      <c r="AI15" s="98"/>
      <c r="AJ15" s="73">
        <v>7</v>
      </c>
      <c r="AK15" s="73">
        <v>4</v>
      </c>
      <c r="AL15" s="105">
        <v>5</v>
      </c>
      <c r="AM15" s="97"/>
      <c r="AN15" s="98"/>
      <c r="AO15" s="73">
        <v>6.5</v>
      </c>
      <c r="AP15" s="73">
        <v>4</v>
      </c>
      <c r="AQ15" s="73"/>
    </row>
    <row r="16" spans="1:43" ht="14.25" customHeight="1" x14ac:dyDescent="0.3">
      <c r="A16" s="24">
        <v>302</v>
      </c>
      <c r="B16" s="34" t="s">
        <v>32</v>
      </c>
      <c r="C16" s="88">
        <v>4</v>
      </c>
      <c r="D16" s="88">
        <f t="shared" ref="D16:D32" si="2">SUM(I16:AQ16)</f>
        <v>0</v>
      </c>
      <c r="E16" s="85">
        <v>1</v>
      </c>
      <c r="F16" s="21"/>
      <c r="G16" s="79"/>
      <c r="H16" s="81"/>
      <c r="I16" s="72"/>
      <c r="J16" s="72"/>
      <c r="K16" s="12"/>
      <c r="L16" s="71"/>
      <c r="M16" s="90"/>
      <c r="N16" s="97"/>
      <c r="O16" s="98"/>
      <c r="P16" s="12"/>
      <c r="Q16" s="13"/>
      <c r="R16" s="14"/>
      <c r="S16" s="72"/>
      <c r="T16" s="72"/>
      <c r="U16" s="12"/>
      <c r="V16" s="13"/>
      <c r="W16" s="14"/>
      <c r="X16" s="71"/>
      <c r="Y16" s="71"/>
      <c r="Z16" s="71"/>
      <c r="AA16" s="90"/>
      <c r="AB16" s="90"/>
      <c r="AC16" s="92"/>
      <c r="AD16" s="90"/>
      <c r="AE16" s="71"/>
      <c r="AF16" s="71"/>
      <c r="AG16" s="90"/>
      <c r="AH16" s="97"/>
      <c r="AI16" s="98"/>
      <c r="AJ16" s="73"/>
      <c r="AK16" s="73"/>
      <c r="AL16" s="105"/>
      <c r="AM16" s="97"/>
      <c r="AN16" s="98"/>
      <c r="AO16" s="13"/>
      <c r="AP16" s="20"/>
      <c r="AQ16" s="33"/>
    </row>
    <row r="17" spans="1:50" ht="14.25" customHeight="1" x14ac:dyDescent="0.3">
      <c r="A17" s="24">
        <v>303</v>
      </c>
      <c r="B17" s="34" t="s">
        <v>31</v>
      </c>
      <c r="C17" s="88">
        <v>8</v>
      </c>
      <c r="D17" s="88">
        <f t="shared" si="2"/>
        <v>4.5</v>
      </c>
      <c r="E17" s="85">
        <v>1</v>
      </c>
      <c r="F17" s="21"/>
      <c r="G17" s="79"/>
      <c r="H17" s="81"/>
      <c r="I17" s="72"/>
      <c r="J17" s="72"/>
      <c r="K17" s="12"/>
      <c r="L17" s="71"/>
      <c r="M17" s="90"/>
      <c r="N17" s="97"/>
      <c r="O17" s="98"/>
      <c r="P17" s="12"/>
      <c r="Q17" s="13"/>
      <c r="R17" s="14">
        <v>1</v>
      </c>
      <c r="S17" s="72"/>
      <c r="T17" s="72"/>
      <c r="U17" s="73">
        <v>3.5</v>
      </c>
      <c r="V17" s="73"/>
      <c r="W17" s="14"/>
      <c r="X17" s="71"/>
      <c r="Y17" s="71"/>
      <c r="Z17" s="71"/>
      <c r="AA17" s="71"/>
      <c r="AB17" s="90"/>
      <c r="AC17" s="92"/>
      <c r="AD17" s="71"/>
      <c r="AE17" s="71"/>
      <c r="AF17" s="71"/>
      <c r="AG17" s="90"/>
      <c r="AH17" s="97"/>
      <c r="AI17" s="98"/>
      <c r="AJ17" s="13"/>
      <c r="AK17" s="20"/>
      <c r="AL17" s="105"/>
      <c r="AM17" s="97"/>
      <c r="AN17" s="98"/>
      <c r="AO17" s="13"/>
      <c r="AP17" s="73"/>
      <c r="AQ17" s="33"/>
      <c r="AX17" s="5" t="s">
        <v>60</v>
      </c>
    </row>
    <row r="18" spans="1:50" ht="14.25" customHeight="1" x14ac:dyDescent="0.3">
      <c r="A18" s="24">
        <v>304</v>
      </c>
      <c r="B18" s="34" t="s">
        <v>28</v>
      </c>
      <c r="C18" s="88"/>
      <c r="D18" s="88">
        <f t="shared" si="2"/>
        <v>0</v>
      </c>
      <c r="E18" s="85">
        <v>2</v>
      </c>
      <c r="F18" s="21"/>
      <c r="G18" s="79"/>
      <c r="H18" s="81"/>
      <c r="I18" s="72"/>
      <c r="J18" s="72"/>
      <c r="K18" s="12"/>
      <c r="L18" s="71"/>
      <c r="M18" s="90"/>
      <c r="N18" s="97"/>
      <c r="O18" s="98"/>
      <c r="P18" s="12"/>
      <c r="Q18" s="13"/>
      <c r="R18" s="14"/>
      <c r="S18" s="72"/>
      <c r="T18" s="72"/>
      <c r="U18" s="12"/>
      <c r="V18" s="13"/>
      <c r="W18" s="14"/>
      <c r="X18" s="71"/>
      <c r="Y18" s="71"/>
      <c r="Z18" s="71"/>
      <c r="AA18" s="71"/>
      <c r="AB18" s="90"/>
      <c r="AC18" s="92"/>
      <c r="AD18" s="71"/>
      <c r="AE18" s="71"/>
      <c r="AF18" s="73"/>
      <c r="AG18" s="90"/>
      <c r="AH18" s="97"/>
      <c r="AI18" s="98"/>
      <c r="AJ18" s="11"/>
      <c r="AK18" s="20"/>
      <c r="AL18" s="105"/>
      <c r="AM18" s="97"/>
      <c r="AN18" s="98"/>
      <c r="AO18" s="13"/>
      <c r="AP18" s="20"/>
      <c r="AQ18" s="33"/>
    </row>
    <row r="19" spans="1:50" ht="13.8" customHeight="1" x14ac:dyDescent="0.3">
      <c r="A19" s="24">
        <v>305</v>
      </c>
      <c r="B19" s="34" t="s">
        <v>29</v>
      </c>
      <c r="C19" s="88"/>
      <c r="D19" s="88">
        <f t="shared" si="2"/>
        <v>0</v>
      </c>
      <c r="E19" s="85">
        <v>2</v>
      </c>
      <c r="F19" s="21"/>
      <c r="G19" s="79"/>
      <c r="H19" s="81"/>
      <c r="I19" s="72"/>
      <c r="J19" s="72"/>
      <c r="K19" s="12"/>
      <c r="L19" s="71"/>
      <c r="M19" s="90"/>
      <c r="N19" s="97"/>
      <c r="O19" s="98"/>
      <c r="P19" s="12"/>
      <c r="Q19" s="13"/>
      <c r="R19" s="14"/>
      <c r="S19" s="72"/>
      <c r="T19" s="72"/>
      <c r="U19" s="12"/>
      <c r="V19" s="13"/>
      <c r="W19" s="14"/>
      <c r="X19" s="71"/>
      <c r="Y19" s="71"/>
      <c r="Z19" s="71"/>
      <c r="AA19" s="71"/>
      <c r="AB19" s="90"/>
      <c r="AC19" s="92"/>
      <c r="AD19" s="71"/>
      <c r="AE19" s="71"/>
      <c r="AF19" s="71"/>
      <c r="AG19" s="90"/>
      <c r="AH19" s="97"/>
      <c r="AI19" s="98"/>
      <c r="AJ19" s="13"/>
      <c r="AK19" s="11"/>
      <c r="AL19" s="105"/>
      <c r="AM19" s="97"/>
      <c r="AN19" s="98"/>
      <c r="AO19" s="13"/>
      <c r="AP19" s="20"/>
      <c r="AQ19" s="33"/>
    </row>
    <row r="20" spans="1:50" ht="13.8" customHeight="1" x14ac:dyDescent="0.3">
      <c r="A20" s="24">
        <v>306</v>
      </c>
      <c r="B20" s="34" t="s">
        <v>30</v>
      </c>
      <c r="C20" s="88"/>
      <c r="D20" s="88">
        <f t="shared" si="2"/>
        <v>0</v>
      </c>
      <c r="E20" s="85">
        <v>2</v>
      </c>
      <c r="F20" s="21"/>
      <c r="G20" s="79"/>
      <c r="H20" s="81"/>
      <c r="I20" s="72"/>
      <c r="J20" s="72"/>
      <c r="K20" s="12"/>
      <c r="L20" s="71"/>
      <c r="M20" s="90"/>
      <c r="N20" s="97"/>
      <c r="O20" s="98"/>
      <c r="P20" s="12"/>
      <c r="Q20" s="13"/>
      <c r="R20" s="14"/>
      <c r="S20" s="72"/>
      <c r="T20" s="72"/>
      <c r="U20" s="12"/>
      <c r="V20" s="13"/>
      <c r="W20" s="14"/>
      <c r="X20" s="71"/>
      <c r="Y20" s="71"/>
      <c r="Z20" s="71"/>
      <c r="AA20" s="71"/>
      <c r="AB20" s="90"/>
      <c r="AC20" s="92"/>
      <c r="AD20" s="71"/>
      <c r="AE20" s="71"/>
      <c r="AF20" s="71"/>
      <c r="AG20" s="90"/>
      <c r="AH20" s="97"/>
      <c r="AI20" s="98"/>
      <c r="AJ20" s="13"/>
      <c r="AK20" s="20"/>
      <c r="AL20" s="11"/>
      <c r="AM20" s="97"/>
      <c r="AN20" s="98"/>
      <c r="AO20" s="11"/>
      <c r="AP20" s="20"/>
      <c r="AQ20" s="33"/>
    </row>
    <row r="21" spans="1:50" ht="13.8" customHeight="1" x14ac:dyDescent="0.3">
      <c r="A21" s="24">
        <v>307</v>
      </c>
      <c r="B21" s="34" t="s">
        <v>40</v>
      </c>
      <c r="C21" s="88"/>
      <c r="D21" s="88">
        <f t="shared" si="2"/>
        <v>0</v>
      </c>
      <c r="E21" s="86">
        <v>2</v>
      </c>
      <c r="F21" s="21"/>
      <c r="G21" s="79"/>
      <c r="H21" s="81"/>
      <c r="I21" s="72"/>
      <c r="J21" s="72"/>
      <c r="K21" s="15"/>
      <c r="L21" s="71"/>
      <c r="M21" s="90"/>
      <c r="N21" s="97"/>
      <c r="O21" s="98"/>
      <c r="P21" s="12"/>
      <c r="Q21" s="16"/>
      <c r="R21" s="17"/>
      <c r="S21" s="72"/>
      <c r="T21" s="72"/>
      <c r="U21" s="12"/>
      <c r="V21" s="16"/>
      <c r="W21" s="17"/>
      <c r="X21" s="71"/>
      <c r="Y21" s="71"/>
      <c r="Z21" s="71"/>
      <c r="AA21" s="71"/>
      <c r="AB21" s="90"/>
      <c r="AC21" s="92"/>
      <c r="AD21" s="71"/>
      <c r="AE21" s="71"/>
      <c r="AF21" s="71"/>
      <c r="AG21" s="90"/>
      <c r="AH21" s="97"/>
      <c r="AI21" s="98"/>
      <c r="AJ21" s="16"/>
      <c r="AK21" s="11"/>
      <c r="AL21" s="104"/>
      <c r="AM21" s="97"/>
      <c r="AN21" s="98"/>
      <c r="AO21" s="16"/>
      <c r="AP21" s="11"/>
      <c r="AQ21" s="31"/>
    </row>
    <row r="22" spans="1:50" ht="14.25" customHeight="1" x14ac:dyDescent="0.3">
      <c r="A22" s="24">
        <v>308</v>
      </c>
      <c r="B22" s="34" t="s">
        <v>49</v>
      </c>
      <c r="C22" s="88"/>
      <c r="D22" s="88">
        <f t="shared" si="2"/>
        <v>0</v>
      </c>
      <c r="E22" s="86">
        <v>2</v>
      </c>
      <c r="F22" s="21"/>
      <c r="G22" s="79"/>
      <c r="H22" s="81"/>
      <c r="I22" s="72"/>
      <c r="J22" s="72"/>
      <c r="K22" s="15"/>
      <c r="L22" s="71"/>
      <c r="M22" s="90"/>
      <c r="N22" s="97"/>
      <c r="O22" s="98"/>
      <c r="P22" s="12"/>
      <c r="Q22" s="16"/>
      <c r="R22" s="17"/>
      <c r="S22" s="72"/>
      <c r="T22" s="72"/>
      <c r="U22" s="12"/>
      <c r="V22" s="16"/>
      <c r="W22" s="17"/>
      <c r="X22" s="71"/>
      <c r="Y22" s="71"/>
      <c r="Z22" s="71"/>
      <c r="AA22" s="71"/>
      <c r="AB22" s="90"/>
      <c r="AC22" s="92"/>
      <c r="AD22" s="71"/>
      <c r="AE22" s="71"/>
      <c r="AF22" s="71"/>
      <c r="AG22" s="90"/>
      <c r="AH22" s="97"/>
      <c r="AI22" s="98"/>
      <c r="AJ22" s="11"/>
      <c r="AK22" s="11"/>
      <c r="AL22" s="104"/>
      <c r="AM22" s="97"/>
      <c r="AN22" s="98"/>
      <c r="AO22" s="16"/>
      <c r="AP22" s="11"/>
      <c r="AQ22" s="31"/>
    </row>
    <row r="23" spans="1:50" ht="14.25" customHeight="1" x14ac:dyDescent="0.3">
      <c r="A23" s="24">
        <v>309</v>
      </c>
      <c r="B23" s="34" t="s">
        <v>50</v>
      </c>
      <c r="C23" s="88"/>
      <c r="D23" s="88">
        <f t="shared" si="2"/>
        <v>4</v>
      </c>
      <c r="E23" s="86">
        <v>2</v>
      </c>
      <c r="F23" s="21"/>
      <c r="G23" s="79"/>
      <c r="H23" s="81"/>
      <c r="I23" s="72"/>
      <c r="J23" s="72"/>
      <c r="K23" s="15"/>
      <c r="L23" s="71"/>
      <c r="M23" s="90"/>
      <c r="N23" s="97"/>
      <c r="O23" s="98"/>
      <c r="P23" s="12"/>
      <c r="Q23" s="16"/>
      <c r="R23" s="17"/>
      <c r="S23" s="72"/>
      <c r="T23" s="72"/>
      <c r="U23" s="12"/>
      <c r="V23" s="16"/>
      <c r="W23" s="17"/>
      <c r="X23" s="71"/>
      <c r="Y23" s="71"/>
      <c r="Z23" s="71"/>
      <c r="AA23" s="71"/>
      <c r="AB23" s="90"/>
      <c r="AC23" s="92"/>
      <c r="AD23" s="71"/>
      <c r="AE23" s="71"/>
      <c r="AF23" s="71"/>
      <c r="AG23" s="90"/>
      <c r="AH23" s="97"/>
      <c r="AI23" s="98"/>
      <c r="AJ23" s="16"/>
      <c r="AK23" s="11"/>
      <c r="AL23" s="11"/>
      <c r="AM23" s="97"/>
      <c r="AN23" s="98"/>
      <c r="AO23" s="16"/>
      <c r="AP23" s="11">
        <v>4</v>
      </c>
      <c r="AQ23" s="31"/>
      <c r="AS23" s="5">
        <f>12*8 + 8</f>
        <v>104</v>
      </c>
    </row>
    <row r="24" spans="1:50" ht="14.25" customHeight="1" x14ac:dyDescent="0.3">
      <c r="A24" s="24">
        <v>310</v>
      </c>
      <c r="B24" s="34" t="s">
        <v>51</v>
      </c>
      <c r="C24" s="88"/>
      <c r="D24" s="88">
        <f t="shared" si="2"/>
        <v>0</v>
      </c>
      <c r="E24" s="86">
        <v>2</v>
      </c>
      <c r="F24" s="21"/>
      <c r="G24" s="79"/>
      <c r="H24" s="81"/>
      <c r="I24" s="72"/>
      <c r="J24" s="72"/>
      <c r="K24" s="15"/>
      <c r="L24" s="71"/>
      <c r="M24" s="90"/>
      <c r="N24" s="97"/>
      <c r="O24" s="98"/>
      <c r="P24" s="12"/>
      <c r="Q24" s="16"/>
      <c r="R24" s="17"/>
      <c r="S24" s="72"/>
      <c r="T24" s="72"/>
      <c r="U24" s="12"/>
      <c r="V24" s="16"/>
      <c r="W24" s="17"/>
      <c r="X24" s="71"/>
      <c r="Y24" s="71"/>
      <c r="Z24" s="71"/>
      <c r="AA24" s="71"/>
      <c r="AB24" s="90"/>
      <c r="AC24" s="92"/>
      <c r="AD24" s="71"/>
      <c r="AE24" s="71"/>
      <c r="AF24" s="71"/>
      <c r="AG24" s="90"/>
      <c r="AH24" s="97"/>
      <c r="AI24" s="98"/>
      <c r="AJ24" s="16"/>
      <c r="AK24" s="11"/>
      <c r="AL24" s="104"/>
      <c r="AM24" s="97"/>
      <c r="AN24" s="98"/>
      <c r="AO24" s="11"/>
      <c r="AP24" s="11"/>
      <c r="AQ24" s="31"/>
    </row>
    <row r="25" spans="1:50" ht="14.25" customHeight="1" x14ac:dyDescent="0.3">
      <c r="A25" s="24">
        <v>311</v>
      </c>
      <c r="B25" s="34" t="s">
        <v>52</v>
      </c>
      <c r="C25" s="88"/>
      <c r="D25" s="88">
        <f t="shared" si="2"/>
        <v>0</v>
      </c>
      <c r="E25" s="86">
        <v>3</v>
      </c>
      <c r="F25" s="21"/>
      <c r="G25" s="79"/>
      <c r="H25" s="81"/>
      <c r="I25" s="72"/>
      <c r="J25" s="72"/>
      <c r="K25" s="15"/>
      <c r="L25" s="71"/>
      <c r="M25" s="90"/>
      <c r="N25" s="97"/>
      <c r="O25" s="98"/>
      <c r="P25" s="12"/>
      <c r="Q25" s="16"/>
      <c r="R25" s="17"/>
      <c r="S25" s="72"/>
      <c r="T25" s="72"/>
      <c r="U25" s="12"/>
      <c r="V25" s="16"/>
      <c r="W25" s="17"/>
      <c r="X25" s="71"/>
      <c r="Y25" s="71"/>
      <c r="Z25" s="71"/>
      <c r="AA25" s="71"/>
      <c r="AB25" s="90"/>
      <c r="AC25" s="92"/>
      <c r="AD25" s="71"/>
      <c r="AE25" s="71"/>
      <c r="AF25" s="71"/>
      <c r="AG25" s="90"/>
      <c r="AH25" s="97"/>
      <c r="AI25" s="98"/>
      <c r="AJ25" s="16"/>
      <c r="AK25" s="11"/>
      <c r="AL25" s="104"/>
      <c r="AM25" s="97"/>
      <c r="AN25" s="98"/>
      <c r="AO25" s="16"/>
      <c r="AP25" s="11"/>
      <c r="AQ25" s="31"/>
    </row>
    <row r="26" spans="1:50" ht="14.25" customHeight="1" x14ac:dyDescent="0.3">
      <c r="A26" s="24">
        <v>312</v>
      </c>
      <c r="B26" s="34" t="s">
        <v>53</v>
      </c>
      <c r="C26" s="88"/>
      <c r="D26" s="88">
        <f t="shared" si="2"/>
        <v>0</v>
      </c>
      <c r="E26" s="86">
        <v>3</v>
      </c>
      <c r="F26" s="21"/>
      <c r="G26" s="79"/>
      <c r="H26" s="81"/>
      <c r="I26" s="72"/>
      <c r="J26" s="72"/>
      <c r="K26" s="15"/>
      <c r="L26" s="71"/>
      <c r="M26" s="90"/>
      <c r="N26" s="97"/>
      <c r="O26" s="98"/>
      <c r="P26" s="12"/>
      <c r="Q26" s="16"/>
      <c r="R26" s="17"/>
      <c r="S26" s="72"/>
      <c r="T26" s="72"/>
      <c r="U26" s="12"/>
      <c r="V26" s="16"/>
      <c r="W26" s="17"/>
      <c r="X26" s="71"/>
      <c r="Y26" s="71"/>
      <c r="Z26" s="71"/>
      <c r="AA26" s="71"/>
      <c r="AB26" s="90"/>
      <c r="AC26" s="92"/>
      <c r="AD26" s="71"/>
      <c r="AE26" s="71"/>
      <c r="AF26" s="71"/>
      <c r="AG26" s="90"/>
      <c r="AH26" s="97"/>
      <c r="AI26" s="98"/>
      <c r="AJ26" s="16"/>
      <c r="AK26" s="11"/>
      <c r="AL26" s="104"/>
      <c r="AM26" s="97"/>
      <c r="AN26" s="98"/>
      <c r="AO26" s="16"/>
      <c r="AP26" s="11"/>
      <c r="AQ26" s="31"/>
    </row>
    <row r="27" spans="1:50" ht="14.25" customHeight="1" x14ac:dyDescent="0.3">
      <c r="A27" s="24">
        <v>313</v>
      </c>
      <c r="B27" s="34" t="s">
        <v>54</v>
      </c>
      <c r="C27" s="88"/>
      <c r="D27" s="88">
        <f t="shared" si="2"/>
        <v>0</v>
      </c>
      <c r="E27" s="86">
        <v>3</v>
      </c>
      <c r="F27" s="21"/>
      <c r="G27" s="79"/>
      <c r="H27" s="81"/>
      <c r="I27" s="72"/>
      <c r="J27" s="72"/>
      <c r="K27" s="15"/>
      <c r="L27" s="71"/>
      <c r="M27" s="90"/>
      <c r="N27" s="97"/>
      <c r="O27" s="98"/>
      <c r="P27" s="12"/>
      <c r="Q27" s="16"/>
      <c r="R27" s="17"/>
      <c r="S27" s="72"/>
      <c r="T27" s="72"/>
      <c r="U27" s="12"/>
      <c r="V27" s="16"/>
      <c r="W27" s="17"/>
      <c r="X27" s="71"/>
      <c r="Y27" s="71"/>
      <c r="Z27" s="71"/>
      <c r="AA27" s="71"/>
      <c r="AB27" s="90"/>
      <c r="AC27" s="92"/>
      <c r="AD27" s="71"/>
      <c r="AE27" s="71"/>
      <c r="AF27" s="71"/>
      <c r="AG27" s="90"/>
      <c r="AH27" s="97"/>
      <c r="AI27" s="98"/>
      <c r="AJ27" s="16"/>
      <c r="AK27" s="11"/>
      <c r="AL27" s="104"/>
      <c r="AM27" s="97"/>
      <c r="AN27" s="98"/>
      <c r="AO27" s="16"/>
      <c r="AP27" s="11"/>
      <c r="AQ27" s="31"/>
    </row>
    <row r="28" spans="1:50" ht="14.25" customHeight="1" x14ac:dyDescent="0.3">
      <c r="A28" s="24">
        <v>314</v>
      </c>
      <c r="B28" s="34" t="s">
        <v>55</v>
      </c>
      <c r="C28" s="88"/>
      <c r="D28" s="88">
        <f t="shared" si="2"/>
        <v>0</v>
      </c>
      <c r="E28" s="86">
        <v>3</v>
      </c>
      <c r="F28" s="21"/>
      <c r="G28" s="79"/>
      <c r="H28" s="81"/>
      <c r="I28" s="72"/>
      <c r="J28" s="72"/>
      <c r="K28" s="15"/>
      <c r="L28" s="71"/>
      <c r="M28" s="90"/>
      <c r="N28" s="97"/>
      <c r="O28" s="98"/>
      <c r="P28" s="12"/>
      <c r="Q28" s="16"/>
      <c r="R28" s="17"/>
      <c r="S28" s="72"/>
      <c r="T28" s="72"/>
      <c r="U28" s="12"/>
      <c r="V28" s="16"/>
      <c r="W28" s="17"/>
      <c r="X28" s="71"/>
      <c r="Y28" s="71"/>
      <c r="Z28" s="71"/>
      <c r="AA28" s="71"/>
      <c r="AB28" s="90"/>
      <c r="AC28" s="92"/>
      <c r="AD28" s="71"/>
      <c r="AE28" s="71"/>
      <c r="AF28" s="71"/>
      <c r="AG28" s="90"/>
      <c r="AH28" s="97"/>
      <c r="AI28" s="98"/>
      <c r="AJ28" s="16"/>
      <c r="AK28" s="11"/>
      <c r="AL28" s="104"/>
      <c r="AM28" s="97"/>
      <c r="AN28" s="98"/>
      <c r="AO28" s="16"/>
      <c r="AP28" s="11"/>
      <c r="AQ28" s="31"/>
    </row>
    <row r="29" spans="1:50" ht="14.25" customHeight="1" x14ac:dyDescent="0.3">
      <c r="A29" s="24">
        <v>315</v>
      </c>
      <c r="B29" s="34" t="s">
        <v>56</v>
      </c>
      <c r="C29" s="88"/>
      <c r="D29" s="88">
        <f t="shared" si="2"/>
        <v>0</v>
      </c>
      <c r="E29" s="86">
        <v>3</v>
      </c>
      <c r="F29" s="21"/>
      <c r="G29" s="79"/>
      <c r="H29" s="81"/>
      <c r="I29" s="72"/>
      <c r="J29" s="72"/>
      <c r="K29" s="15"/>
      <c r="L29" s="71"/>
      <c r="M29" s="90"/>
      <c r="N29" s="97"/>
      <c r="O29" s="98"/>
      <c r="P29" s="12"/>
      <c r="Q29" s="16"/>
      <c r="R29" s="17"/>
      <c r="S29" s="72"/>
      <c r="T29" s="72"/>
      <c r="U29" s="12"/>
      <c r="V29" s="16"/>
      <c r="W29" s="17"/>
      <c r="X29" s="71"/>
      <c r="Y29" s="71"/>
      <c r="Z29" s="71"/>
      <c r="AA29" s="71"/>
      <c r="AB29" s="90"/>
      <c r="AC29" s="92"/>
      <c r="AD29" s="71"/>
      <c r="AE29" s="71"/>
      <c r="AF29" s="71"/>
      <c r="AG29" s="90"/>
      <c r="AH29" s="97"/>
      <c r="AI29" s="98"/>
      <c r="AJ29" s="16"/>
      <c r="AK29" s="11"/>
      <c r="AL29" s="104"/>
      <c r="AM29" s="97"/>
      <c r="AN29" s="98"/>
      <c r="AO29" s="16"/>
      <c r="AP29" s="11"/>
      <c r="AQ29" s="31"/>
    </row>
    <row r="30" spans="1:50" ht="14.25" customHeight="1" x14ac:dyDescent="0.3">
      <c r="A30" s="24">
        <v>316</v>
      </c>
      <c r="B30" s="34" t="s">
        <v>57</v>
      </c>
      <c r="C30" s="88"/>
      <c r="D30" s="88">
        <f t="shared" si="2"/>
        <v>0</v>
      </c>
      <c r="E30" s="86">
        <v>3</v>
      </c>
      <c r="F30" s="21"/>
      <c r="G30" s="79"/>
      <c r="H30" s="81"/>
      <c r="I30" s="72"/>
      <c r="J30" s="72"/>
      <c r="K30" s="15"/>
      <c r="L30" s="71"/>
      <c r="M30" s="90"/>
      <c r="N30" s="97"/>
      <c r="O30" s="98"/>
      <c r="P30" s="12"/>
      <c r="Q30" s="16"/>
      <c r="R30" s="17"/>
      <c r="S30" s="72"/>
      <c r="T30" s="72"/>
      <c r="U30" s="12"/>
      <c r="V30" s="16"/>
      <c r="W30" s="17"/>
      <c r="X30" s="71"/>
      <c r="Y30" s="71"/>
      <c r="Z30" s="71"/>
      <c r="AA30" s="71"/>
      <c r="AB30" s="90"/>
      <c r="AC30" s="92"/>
      <c r="AD30" s="71"/>
      <c r="AE30" s="71"/>
      <c r="AF30" s="71"/>
      <c r="AG30" s="90"/>
      <c r="AH30" s="97"/>
      <c r="AI30" s="98"/>
      <c r="AJ30" s="16"/>
      <c r="AK30" s="11"/>
      <c r="AL30" s="104"/>
      <c r="AM30" s="97"/>
      <c r="AN30" s="98"/>
      <c r="AO30" s="16"/>
      <c r="AP30" s="11"/>
      <c r="AQ30" s="31"/>
    </row>
    <row r="31" spans="1:50" ht="14.25" customHeight="1" x14ac:dyDescent="0.3">
      <c r="A31" s="24">
        <v>317</v>
      </c>
      <c r="B31" s="34" t="s">
        <v>59</v>
      </c>
      <c r="C31" s="88"/>
      <c r="D31" s="88">
        <f t="shared" si="2"/>
        <v>0</v>
      </c>
      <c r="E31" s="86">
        <v>3</v>
      </c>
      <c r="F31" s="21"/>
      <c r="G31" s="79"/>
      <c r="H31" s="81"/>
      <c r="I31" s="72"/>
      <c r="J31" s="72"/>
      <c r="K31" s="15"/>
      <c r="L31" s="71"/>
      <c r="M31" s="90"/>
      <c r="N31" s="97"/>
      <c r="O31" s="98"/>
      <c r="P31" s="12"/>
      <c r="Q31" s="16"/>
      <c r="R31" s="17"/>
      <c r="S31" s="72"/>
      <c r="T31" s="72"/>
      <c r="U31" s="12"/>
      <c r="V31" s="16"/>
      <c r="W31" s="17"/>
      <c r="X31" s="71"/>
      <c r="Y31" s="71"/>
      <c r="Z31" s="71"/>
      <c r="AA31" s="71"/>
      <c r="AB31" s="90"/>
      <c r="AC31" s="92"/>
      <c r="AD31" s="71"/>
      <c r="AE31" s="71"/>
      <c r="AF31" s="71"/>
      <c r="AG31" s="90"/>
      <c r="AH31" s="97"/>
      <c r="AI31" s="98"/>
      <c r="AJ31" s="16"/>
      <c r="AK31" s="11"/>
      <c r="AL31" s="104"/>
      <c r="AM31" s="97"/>
      <c r="AN31" s="98"/>
      <c r="AO31" s="16"/>
      <c r="AP31" s="11"/>
      <c r="AQ31" s="31"/>
    </row>
    <row r="32" spans="1:50" ht="15" customHeight="1" x14ac:dyDescent="0.3">
      <c r="A32" s="24">
        <v>318</v>
      </c>
      <c r="B32" s="34" t="s">
        <v>58</v>
      </c>
      <c r="C32" s="88"/>
      <c r="D32" s="88">
        <f t="shared" si="2"/>
        <v>0</v>
      </c>
      <c r="E32" s="86">
        <v>3</v>
      </c>
      <c r="F32" s="21"/>
      <c r="G32" s="79"/>
      <c r="H32" s="81"/>
      <c r="I32" s="72"/>
      <c r="J32" s="72"/>
      <c r="K32" s="15"/>
      <c r="L32" s="71"/>
      <c r="M32" s="90"/>
      <c r="N32" s="97"/>
      <c r="O32" s="98"/>
      <c r="P32" s="12"/>
      <c r="Q32" s="16"/>
      <c r="R32" s="17"/>
      <c r="S32" s="72"/>
      <c r="T32" s="72"/>
      <c r="U32" s="12"/>
      <c r="V32" s="16"/>
      <c r="W32" s="17"/>
      <c r="X32" s="71"/>
      <c r="Y32" s="71"/>
      <c r="Z32" s="71"/>
      <c r="AA32" s="71"/>
      <c r="AB32" s="90"/>
      <c r="AC32" s="92"/>
      <c r="AD32" s="71"/>
      <c r="AE32" s="71"/>
      <c r="AF32" s="71"/>
      <c r="AG32" s="90"/>
      <c r="AH32" s="97"/>
      <c r="AI32" s="98"/>
      <c r="AJ32" s="16"/>
      <c r="AK32" s="11"/>
      <c r="AL32" s="104"/>
      <c r="AM32" s="97"/>
      <c r="AN32" s="98"/>
      <c r="AO32" s="16"/>
      <c r="AP32" s="11"/>
      <c r="AQ32" s="31"/>
    </row>
    <row r="33" spans="1:43" ht="15" customHeight="1" x14ac:dyDescent="0.3">
      <c r="A33" s="40">
        <v>40</v>
      </c>
      <c r="B33" s="41" t="s">
        <v>7</v>
      </c>
      <c r="C33" s="43">
        <f>SUM(C34:C36)</f>
        <v>6</v>
      </c>
      <c r="D33" s="44">
        <f>SUM(D34:D36)</f>
        <v>1</v>
      </c>
      <c r="E33" s="50"/>
      <c r="F33" s="50"/>
      <c r="G33" s="48"/>
      <c r="H33" s="49"/>
      <c r="I33" s="46"/>
      <c r="J33" s="50"/>
      <c r="K33" s="51"/>
      <c r="L33" s="52"/>
      <c r="M33" s="50"/>
      <c r="N33" s="42"/>
      <c r="O33" s="51"/>
      <c r="P33" s="52"/>
      <c r="Q33" s="50"/>
      <c r="R33" s="47"/>
      <c r="S33" s="42"/>
      <c r="T33" s="51"/>
      <c r="U33" s="52"/>
      <c r="V33" s="50"/>
      <c r="W33" s="47"/>
      <c r="X33" s="42"/>
      <c r="Y33" s="51"/>
      <c r="Z33" s="52"/>
      <c r="AA33" s="50"/>
      <c r="AB33" s="51"/>
      <c r="AC33" s="93"/>
      <c r="AD33" s="51"/>
      <c r="AE33" s="52"/>
      <c r="AF33" s="50"/>
      <c r="AG33" s="51"/>
      <c r="AH33" s="42"/>
      <c r="AI33" s="51"/>
      <c r="AJ33" s="51"/>
      <c r="AK33" s="52"/>
      <c r="AL33" s="50"/>
      <c r="AM33" s="42"/>
      <c r="AN33" s="51"/>
      <c r="AO33" s="51"/>
      <c r="AP33" s="52"/>
      <c r="AQ33" s="53"/>
    </row>
    <row r="34" spans="1:43" ht="15" customHeight="1" x14ac:dyDescent="0.3">
      <c r="A34" s="24">
        <v>40</v>
      </c>
      <c r="B34" s="35" t="s">
        <v>19</v>
      </c>
      <c r="C34" s="88">
        <v>2</v>
      </c>
      <c r="D34" s="88">
        <f>SUM(I34:AQ34)</f>
        <v>0</v>
      </c>
      <c r="E34" s="85">
        <v>1</v>
      </c>
      <c r="F34" s="21"/>
      <c r="G34" s="79"/>
      <c r="H34" s="82"/>
      <c r="I34" s="72"/>
      <c r="J34" s="72"/>
      <c r="K34" s="12"/>
      <c r="L34" s="71"/>
      <c r="M34" s="90"/>
      <c r="N34" s="97"/>
      <c r="O34" s="98"/>
      <c r="P34" s="12"/>
      <c r="Q34" s="13"/>
      <c r="R34" s="14"/>
      <c r="S34" s="72"/>
      <c r="T34" s="72"/>
      <c r="U34" s="12"/>
      <c r="V34" s="13"/>
      <c r="W34" s="14"/>
      <c r="X34" s="71"/>
      <c r="Y34" s="71"/>
      <c r="Z34" s="71"/>
      <c r="AA34" s="71"/>
      <c r="AB34" s="90"/>
      <c r="AC34" s="92"/>
      <c r="AD34" s="71"/>
      <c r="AE34" s="71"/>
      <c r="AF34" s="71"/>
      <c r="AG34" s="90"/>
      <c r="AH34" s="97"/>
      <c r="AI34" s="98"/>
      <c r="AJ34" s="13"/>
      <c r="AK34" s="13"/>
      <c r="AL34" s="106"/>
      <c r="AM34" s="97"/>
      <c r="AN34" s="98"/>
      <c r="AO34" s="13"/>
      <c r="AP34" s="13"/>
      <c r="AQ34" s="36"/>
    </row>
    <row r="35" spans="1:43" ht="15" customHeight="1" x14ac:dyDescent="0.3">
      <c r="A35" s="24">
        <v>41</v>
      </c>
      <c r="B35" s="35" t="s">
        <v>7</v>
      </c>
      <c r="C35" s="88">
        <v>2</v>
      </c>
      <c r="D35" s="88">
        <f t="shared" ref="D35:D36" si="3">SUM(I35:AQ35)</f>
        <v>0</v>
      </c>
      <c r="E35" s="85">
        <v>1</v>
      </c>
      <c r="F35" s="21"/>
      <c r="G35" s="79"/>
      <c r="H35" s="82"/>
      <c r="I35" s="72"/>
      <c r="J35" s="72"/>
      <c r="K35" s="12"/>
      <c r="L35" s="71"/>
      <c r="M35" s="90"/>
      <c r="N35" s="97"/>
      <c r="O35" s="98"/>
      <c r="P35" s="12"/>
      <c r="Q35" s="13"/>
      <c r="R35" s="14"/>
      <c r="S35" s="72"/>
      <c r="T35" s="72"/>
      <c r="U35" s="12"/>
      <c r="V35" s="13"/>
      <c r="W35" s="14"/>
      <c r="X35" s="71"/>
      <c r="Y35" s="71"/>
      <c r="Z35" s="71"/>
      <c r="AA35" s="71"/>
      <c r="AB35" s="90"/>
      <c r="AC35" s="92"/>
      <c r="AD35" s="71"/>
      <c r="AE35" s="71"/>
      <c r="AF35" s="71"/>
      <c r="AG35" s="90"/>
      <c r="AH35" s="97"/>
      <c r="AI35" s="98"/>
      <c r="AJ35" s="16"/>
      <c r="AK35" s="16"/>
      <c r="AL35" s="107"/>
      <c r="AM35" s="97"/>
      <c r="AN35" s="98"/>
      <c r="AO35" s="16"/>
      <c r="AP35" s="16"/>
      <c r="AQ35" s="37"/>
    </row>
    <row r="36" spans="1:43" ht="15" customHeight="1" x14ac:dyDescent="0.3">
      <c r="A36" s="24">
        <v>42</v>
      </c>
      <c r="B36" s="38" t="s">
        <v>12</v>
      </c>
      <c r="C36" s="88">
        <v>2</v>
      </c>
      <c r="D36" s="88">
        <f t="shared" si="3"/>
        <v>1</v>
      </c>
      <c r="E36" s="87">
        <v>1</v>
      </c>
      <c r="F36" s="19"/>
      <c r="G36" s="79"/>
      <c r="H36" s="82"/>
      <c r="I36" s="72"/>
      <c r="J36" s="72"/>
      <c r="K36" s="15"/>
      <c r="L36" s="71"/>
      <c r="M36" s="90"/>
      <c r="N36" s="97"/>
      <c r="O36" s="98"/>
      <c r="P36" s="15"/>
      <c r="Q36" s="22"/>
      <c r="R36" s="18"/>
      <c r="S36" s="72"/>
      <c r="T36" s="72"/>
      <c r="U36" s="15"/>
      <c r="V36" s="22"/>
      <c r="W36" s="18"/>
      <c r="X36" s="71"/>
      <c r="Y36" s="71"/>
      <c r="Z36" s="71"/>
      <c r="AA36" s="71"/>
      <c r="AB36" s="90"/>
      <c r="AC36" s="92"/>
      <c r="AD36" s="71"/>
      <c r="AE36" s="71"/>
      <c r="AF36" s="71"/>
      <c r="AG36" s="90"/>
      <c r="AH36" s="97"/>
      <c r="AI36" s="98"/>
      <c r="AJ36" s="13"/>
      <c r="AK36" s="13"/>
      <c r="AL36" s="102"/>
      <c r="AM36" s="97"/>
      <c r="AN36" s="98"/>
      <c r="AO36" s="13"/>
      <c r="AP36" s="13"/>
      <c r="AQ36" s="30">
        <v>1</v>
      </c>
    </row>
    <row r="37" spans="1:43" ht="15" customHeight="1" x14ac:dyDescent="0.3">
      <c r="A37" s="40">
        <v>50</v>
      </c>
      <c r="B37" s="41" t="s">
        <v>11</v>
      </c>
      <c r="C37" s="43">
        <f>SUM(C38:C38)</f>
        <v>8</v>
      </c>
      <c r="D37" s="44">
        <f>SUM(D38:D38)</f>
        <v>0</v>
      </c>
      <c r="E37" s="45"/>
      <c r="F37" s="50"/>
      <c r="G37" s="48"/>
      <c r="H37" s="49"/>
      <c r="I37" s="46"/>
      <c r="J37" s="50"/>
      <c r="K37" s="51"/>
      <c r="L37" s="52"/>
      <c r="M37" s="50"/>
      <c r="N37" s="42"/>
      <c r="O37" s="51"/>
      <c r="P37" s="52"/>
      <c r="Q37" s="50"/>
      <c r="R37" s="47"/>
      <c r="S37" s="42"/>
      <c r="T37" s="51"/>
      <c r="U37" s="52"/>
      <c r="V37" s="50"/>
      <c r="W37" s="47"/>
      <c r="X37" s="42"/>
      <c r="Y37" s="51"/>
      <c r="Z37" s="52"/>
      <c r="AA37" s="50"/>
      <c r="AB37" s="51"/>
      <c r="AC37" s="93"/>
      <c r="AD37" s="51"/>
      <c r="AE37" s="52"/>
      <c r="AF37" s="50"/>
      <c r="AG37" s="51"/>
      <c r="AH37" s="42"/>
      <c r="AI37" s="51"/>
      <c r="AJ37" s="51"/>
      <c r="AK37" s="52"/>
      <c r="AL37" s="50"/>
      <c r="AM37" s="42"/>
      <c r="AN37" s="51"/>
      <c r="AO37" s="51"/>
      <c r="AP37" s="52"/>
      <c r="AQ37" s="53"/>
    </row>
    <row r="38" spans="1:43" ht="15" customHeight="1" x14ac:dyDescent="0.3">
      <c r="A38" s="25">
        <v>51</v>
      </c>
      <c r="B38" s="38" t="s">
        <v>4</v>
      </c>
      <c r="C38" s="88">
        <v>8</v>
      </c>
      <c r="D38" s="88">
        <f>SUM(I38:AQ38)</f>
        <v>0</v>
      </c>
      <c r="E38" s="85">
        <v>3</v>
      </c>
      <c r="F38" s="21"/>
      <c r="G38" s="79"/>
      <c r="H38" s="82"/>
      <c r="I38" s="72"/>
      <c r="J38" s="72"/>
      <c r="K38" s="12"/>
      <c r="L38" s="71"/>
      <c r="M38" s="90"/>
      <c r="N38" s="97"/>
      <c r="O38" s="98"/>
      <c r="P38" s="12"/>
      <c r="Q38" s="13"/>
      <c r="R38" s="14"/>
      <c r="S38" s="72"/>
      <c r="T38" s="72"/>
      <c r="U38" s="12"/>
      <c r="V38" s="13"/>
      <c r="W38" s="14"/>
      <c r="X38" s="71"/>
      <c r="Y38" s="71"/>
      <c r="Z38" s="73"/>
      <c r="AA38" s="71"/>
      <c r="AB38" s="90"/>
      <c r="AC38" s="92"/>
      <c r="AD38" s="71"/>
      <c r="AE38" s="73"/>
      <c r="AF38" s="71"/>
      <c r="AG38" s="90"/>
      <c r="AH38" s="97"/>
      <c r="AI38" s="98"/>
      <c r="AJ38" s="13"/>
      <c r="AK38" s="13"/>
      <c r="AL38" s="106"/>
      <c r="AM38" s="97"/>
      <c r="AN38" s="98"/>
      <c r="AO38" s="13"/>
      <c r="AP38" s="36"/>
      <c r="AQ38" s="36"/>
    </row>
    <row r="39" spans="1:43" ht="15" customHeight="1" x14ac:dyDescent="0.3">
      <c r="A39" s="40">
        <v>60</v>
      </c>
      <c r="B39" s="41" t="s">
        <v>8</v>
      </c>
      <c r="C39" s="43">
        <f>SUM(C40:C41)</f>
        <v>6</v>
      </c>
      <c r="D39" s="44">
        <f>SUM(D40:D41)</f>
        <v>4</v>
      </c>
      <c r="E39" s="45"/>
      <c r="F39" s="50"/>
      <c r="G39" s="48"/>
      <c r="H39" s="49"/>
      <c r="I39" s="46"/>
      <c r="J39" s="50"/>
      <c r="K39" s="51"/>
      <c r="L39" s="52"/>
      <c r="M39" s="50"/>
      <c r="N39" s="42"/>
      <c r="O39" s="51"/>
      <c r="P39" s="52"/>
      <c r="Q39" s="50"/>
      <c r="R39" s="47"/>
      <c r="S39" s="42"/>
      <c r="T39" s="51"/>
      <c r="U39" s="52"/>
      <c r="V39" s="50"/>
      <c r="W39" s="47"/>
      <c r="X39" s="42"/>
      <c r="Y39" s="51"/>
      <c r="Z39" s="52"/>
      <c r="AA39" s="50"/>
      <c r="AB39" s="51"/>
      <c r="AC39" s="93"/>
      <c r="AD39" s="51"/>
      <c r="AE39" s="52"/>
      <c r="AF39" s="50"/>
      <c r="AG39" s="51"/>
      <c r="AH39" s="42"/>
      <c r="AI39" s="51"/>
      <c r="AJ39" s="51"/>
      <c r="AK39" s="52"/>
      <c r="AL39" s="50"/>
      <c r="AM39" s="42"/>
      <c r="AN39" s="51"/>
      <c r="AO39" s="51"/>
      <c r="AP39" s="52"/>
      <c r="AQ39" s="53"/>
    </row>
    <row r="40" spans="1:43" ht="15" customHeight="1" x14ac:dyDescent="0.3">
      <c r="A40" s="24">
        <v>61</v>
      </c>
      <c r="B40" s="34" t="s">
        <v>35</v>
      </c>
      <c r="C40" s="88"/>
      <c r="D40" s="88">
        <f>SUM(I40:AQ40)</f>
        <v>0</v>
      </c>
      <c r="E40" s="85">
        <v>2</v>
      </c>
      <c r="F40" s="21"/>
      <c r="G40" s="79"/>
      <c r="H40" s="83"/>
      <c r="I40" s="72"/>
      <c r="J40" s="72"/>
      <c r="K40" s="12"/>
      <c r="L40" s="71"/>
      <c r="M40" s="90"/>
      <c r="N40" s="97"/>
      <c r="O40" s="98"/>
      <c r="P40" s="12"/>
      <c r="Q40" s="13"/>
      <c r="R40" s="14"/>
      <c r="S40" s="72"/>
      <c r="T40" s="72"/>
      <c r="U40" s="12"/>
      <c r="V40" s="13"/>
      <c r="W40" s="14"/>
      <c r="X40" s="71"/>
      <c r="Y40" s="71"/>
      <c r="Z40" s="71"/>
      <c r="AA40" s="71"/>
      <c r="AB40" s="90"/>
      <c r="AC40" s="92"/>
      <c r="AD40" s="71"/>
      <c r="AE40" s="71"/>
      <c r="AF40" s="71"/>
      <c r="AG40" s="90"/>
      <c r="AH40" s="97"/>
      <c r="AI40" s="98"/>
      <c r="AJ40" s="13"/>
      <c r="AK40" s="13"/>
      <c r="AL40" s="107"/>
      <c r="AM40" s="97"/>
      <c r="AN40" s="98"/>
      <c r="AO40" s="13"/>
      <c r="AP40" s="13"/>
      <c r="AQ40" s="37"/>
    </row>
    <row r="41" spans="1:43" ht="15" customHeight="1" x14ac:dyDescent="0.3">
      <c r="A41" s="23">
        <v>62</v>
      </c>
      <c r="B41" s="35" t="s">
        <v>45</v>
      </c>
      <c r="C41" s="88">
        <v>6</v>
      </c>
      <c r="D41" s="88">
        <f>SUM(I41:AQ41)</f>
        <v>4</v>
      </c>
      <c r="E41" s="86">
        <v>1</v>
      </c>
      <c r="F41" s="63"/>
      <c r="G41" s="79"/>
      <c r="H41" s="84"/>
      <c r="I41" s="72"/>
      <c r="J41" s="72"/>
      <c r="K41" s="15"/>
      <c r="L41" s="71"/>
      <c r="M41" s="90"/>
      <c r="N41" s="99"/>
      <c r="O41" s="100"/>
      <c r="P41" s="12"/>
      <c r="Q41" s="16"/>
      <c r="R41" s="17"/>
      <c r="S41" s="72"/>
      <c r="T41" s="72"/>
      <c r="U41" s="12"/>
      <c r="V41" s="16"/>
      <c r="W41" s="17"/>
      <c r="X41" s="71"/>
      <c r="Y41" s="71"/>
      <c r="Z41" s="71"/>
      <c r="AA41" s="71"/>
      <c r="AB41" s="90"/>
      <c r="AC41" s="94"/>
      <c r="AD41" s="71"/>
      <c r="AE41" s="71"/>
      <c r="AF41" s="71"/>
      <c r="AG41" s="90"/>
      <c r="AH41" s="99"/>
      <c r="AI41" s="100"/>
      <c r="AJ41" s="16"/>
      <c r="AK41" s="16"/>
      <c r="AL41" s="107"/>
      <c r="AM41" s="99"/>
      <c r="AN41" s="100"/>
      <c r="AO41" s="16"/>
      <c r="AP41" s="16"/>
      <c r="AQ41" s="73">
        <v>4</v>
      </c>
    </row>
    <row r="42" spans="1:43" ht="15" customHeight="1" thickBot="1" x14ac:dyDescent="0.35">
      <c r="A42" s="39"/>
      <c r="B42" s="56" t="s">
        <v>5</v>
      </c>
      <c r="C42" s="57">
        <f>SUM(C5+C10+C14+C33+C37+C39)</f>
        <v>111</v>
      </c>
      <c r="D42" s="57">
        <f>SUM(D39+D37+D33+D14+D10+D5)</f>
        <v>91</v>
      </c>
      <c r="E42" s="57"/>
      <c r="F42" s="57"/>
      <c r="G42" s="58"/>
      <c r="H42" s="59"/>
      <c r="I42" s="60">
        <f t="shared" ref="I42:AQ42" si="4">SUM(I5:I41)</f>
        <v>0</v>
      </c>
      <c r="J42" s="57">
        <f t="shared" si="4"/>
        <v>0</v>
      </c>
      <c r="K42" s="61">
        <f t="shared" si="4"/>
        <v>8</v>
      </c>
      <c r="L42" s="61">
        <f t="shared" si="4"/>
        <v>0</v>
      </c>
      <c r="M42" s="61">
        <f t="shared" si="4"/>
        <v>0</v>
      </c>
      <c r="N42" s="61">
        <f t="shared" si="4"/>
        <v>0</v>
      </c>
      <c r="O42" s="57">
        <f t="shared" si="4"/>
        <v>0</v>
      </c>
      <c r="P42" s="61">
        <f t="shared" si="4"/>
        <v>8</v>
      </c>
      <c r="Q42" s="57">
        <f t="shared" si="4"/>
        <v>8</v>
      </c>
      <c r="R42" s="61">
        <f t="shared" si="4"/>
        <v>6.5</v>
      </c>
      <c r="S42" s="61">
        <f t="shared" si="4"/>
        <v>0</v>
      </c>
      <c r="T42" s="57">
        <f t="shared" si="4"/>
        <v>0</v>
      </c>
      <c r="U42" s="61">
        <f t="shared" si="4"/>
        <v>6.5</v>
      </c>
      <c r="V42" s="57">
        <f t="shared" si="4"/>
        <v>6.5</v>
      </c>
      <c r="W42" s="61">
        <f t="shared" si="4"/>
        <v>6</v>
      </c>
      <c r="X42" s="61">
        <f t="shared" si="4"/>
        <v>1</v>
      </c>
      <c r="Y42" s="57">
        <f t="shared" si="4"/>
        <v>0</v>
      </c>
      <c r="Z42" s="61">
        <f t="shared" si="4"/>
        <v>0</v>
      </c>
      <c r="AA42" s="57">
        <f t="shared" si="4"/>
        <v>0</v>
      </c>
      <c r="AB42" s="61">
        <f t="shared" si="4"/>
        <v>0</v>
      </c>
      <c r="AC42" s="61">
        <f t="shared" si="4"/>
        <v>0</v>
      </c>
      <c r="AD42" s="57">
        <f t="shared" si="4"/>
        <v>2</v>
      </c>
      <c r="AE42" s="61">
        <f t="shared" si="4"/>
        <v>0</v>
      </c>
      <c r="AF42" s="57">
        <f t="shared" si="4"/>
        <v>1</v>
      </c>
      <c r="AG42" s="61">
        <f t="shared" si="4"/>
        <v>0</v>
      </c>
      <c r="AH42" s="61">
        <f t="shared" si="4"/>
        <v>0</v>
      </c>
      <c r="AI42" s="57">
        <f t="shared" si="4"/>
        <v>0</v>
      </c>
      <c r="AJ42" s="61">
        <f t="shared" si="4"/>
        <v>7</v>
      </c>
      <c r="AK42" s="57">
        <f t="shared" si="4"/>
        <v>7</v>
      </c>
      <c r="AL42" s="62">
        <f t="shared" si="4"/>
        <v>6.5</v>
      </c>
      <c r="AM42" s="61">
        <f t="shared" si="4"/>
        <v>0</v>
      </c>
      <c r="AN42" s="57">
        <f t="shared" si="4"/>
        <v>0</v>
      </c>
      <c r="AO42" s="61">
        <f t="shared" si="4"/>
        <v>6.5</v>
      </c>
      <c r="AP42" s="57">
        <f t="shared" si="4"/>
        <v>8</v>
      </c>
      <c r="AQ42" s="62">
        <f t="shared" si="4"/>
        <v>6.5</v>
      </c>
    </row>
  </sheetData>
  <mergeCells count="9">
    <mergeCell ref="A1:AB1"/>
    <mergeCell ref="AM3:AQ3"/>
    <mergeCell ref="N3:R3"/>
    <mergeCell ref="I3:M3"/>
    <mergeCell ref="C3:D3"/>
    <mergeCell ref="X3:AB3"/>
    <mergeCell ref="S3:W3"/>
    <mergeCell ref="AC3:AG3"/>
    <mergeCell ref="AH3:AL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C10" sqref="C10"/>
    </sheetView>
  </sheetViews>
  <sheetFormatPr baseColWidth="10" defaultColWidth="9" defaultRowHeight="15" x14ac:dyDescent="0.25"/>
  <cols>
    <col min="1" max="1" width="11.59765625" style="69" bestFit="1" customWidth="1"/>
    <col min="2" max="2" width="15.69921875" style="67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2.75" customHeight="1" thickBot="1" x14ac:dyDescent="0.3">
      <c r="A2" s="65"/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70" t="s">
        <v>15</v>
      </c>
      <c r="B3" s="70" t="s">
        <v>16</v>
      </c>
    </row>
    <row r="4" spans="1:14" ht="16.2" thickTop="1" thickBot="1" x14ac:dyDescent="0.3">
      <c r="A4" s="68">
        <f>Zeitplanung!I$4</f>
        <v>42708</v>
      </c>
      <c r="B4" s="66">
        <f>Zeitplanung!I42</f>
        <v>0</v>
      </c>
    </row>
    <row r="5" spans="1:14" ht="16.2" thickTop="1" thickBot="1" x14ac:dyDescent="0.3">
      <c r="A5" s="68">
        <f>Zeitplanung!J$4</f>
        <v>42709</v>
      </c>
      <c r="B5" s="66">
        <f>Zeitplanung!J42</f>
        <v>0</v>
      </c>
    </row>
    <row r="6" spans="1:14" ht="16.2" thickTop="1" thickBot="1" x14ac:dyDescent="0.3">
      <c r="A6" s="68">
        <f>Zeitplanung!K$4</f>
        <v>42710</v>
      </c>
      <c r="B6" s="66">
        <f>Zeitplanung!K42</f>
        <v>8</v>
      </c>
    </row>
    <row r="7" spans="1:14" ht="16.2" thickTop="1" thickBot="1" x14ac:dyDescent="0.3">
      <c r="A7" s="68">
        <f>Zeitplanung!L$4</f>
        <v>42711</v>
      </c>
      <c r="B7" s="66">
        <f>Zeitplanung!L42</f>
        <v>0</v>
      </c>
    </row>
    <row r="8" spans="1:14" ht="16.2" thickTop="1" thickBot="1" x14ac:dyDescent="0.3">
      <c r="A8" s="68">
        <f>Zeitplanung!M$4</f>
        <v>42712</v>
      </c>
      <c r="B8" s="66">
        <f>Zeitplanung!M42</f>
        <v>0</v>
      </c>
    </row>
    <row r="9" spans="1:14" ht="16.2" thickTop="1" thickBot="1" x14ac:dyDescent="0.3">
      <c r="A9" s="68">
        <f>Zeitplanung!N$4</f>
        <v>42715</v>
      </c>
      <c r="B9" s="66">
        <f>Zeitplanung!N42</f>
        <v>0</v>
      </c>
    </row>
    <row r="10" spans="1:14" ht="16.2" thickTop="1" thickBot="1" x14ac:dyDescent="0.3">
      <c r="A10" s="68">
        <f>Zeitplanung!O$4</f>
        <v>42716</v>
      </c>
      <c r="B10" s="66">
        <f>Zeitplanung!O42</f>
        <v>0</v>
      </c>
    </row>
    <row r="11" spans="1:14" ht="16.2" thickTop="1" thickBot="1" x14ac:dyDescent="0.3">
      <c r="A11" s="68">
        <f>Zeitplanung!P$4</f>
        <v>42717</v>
      </c>
      <c r="B11" s="66">
        <f>Zeitplanung!P42</f>
        <v>8</v>
      </c>
    </row>
    <row r="12" spans="1:14" ht="16.2" thickTop="1" thickBot="1" x14ac:dyDescent="0.3">
      <c r="A12" s="68">
        <f>Zeitplanung!Q$4</f>
        <v>42718</v>
      </c>
      <c r="B12" s="66">
        <f>Zeitplanung!Q42</f>
        <v>8</v>
      </c>
    </row>
    <row r="13" spans="1:14" ht="16.2" thickTop="1" thickBot="1" x14ac:dyDescent="0.3">
      <c r="A13" s="68">
        <f>Zeitplanung!R$4</f>
        <v>42719</v>
      </c>
      <c r="B13" s="66">
        <f>Zeitplanung!R42</f>
        <v>6.5</v>
      </c>
    </row>
    <row r="14" spans="1:14" ht="16.2" thickTop="1" thickBot="1" x14ac:dyDescent="0.3">
      <c r="A14" s="68">
        <f>Zeitplanung!S$4</f>
        <v>42722</v>
      </c>
      <c r="B14" s="66">
        <f>Zeitplanung!S42</f>
        <v>0</v>
      </c>
    </row>
    <row r="15" spans="1:14" ht="16.2" thickTop="1" thickBot="1" x14ac:dyDescent="0.3">
      <c r="A15" s="68">
        <f>Zeitplanung!T$4</f>
        <v>42723</v>
      </c>
      <c r="B15" s="66">
        <f>Zeitplanung!T42</f>
        <v>0</v>
      </c>
    </row>
    <row r="16" spans="1:14" ht="16.2" thickTop="1" thickBot="1" x14ac:dyDescent="0.3">
      <c r="A16" s="68">
        <f>Zeitplanung!U$4</f>
        <v>42724</v>
      </c>
      <c r="B16" s="66">
        <f>Zeitplanung!U42</f>
        <v>6.5</v>
      </c>
    </row>
    <row r="17" spans="1:2" ht="16.2" thickTop="1" thickBot="1" x14ac:dyDescent="0.3">
      <c r="A17" s="68">
        <f>Zeitplanung!V$4</f>
        <v>42725</v>
      </c>
      <c r="B17" s="66">
        <f>Zeitplanung!V42</f>
        <v>6.5</v>
      </c>
    </row>
    <row r="18" spans="1:2" ht="16.2" thickTop="1" thickBot="1" x14ac:dyDescent="0.3">
      <c r="A18" s="68">
        <f>Zeitplanung!W$4</f>
        <v>42726</v>
      </c>
      <c r="B18" s="66">
        <f>Zeitplanung!W42</f>
        <v>6</v>
      </c>
    </row>
    <row r="19" spans="1:2" ht="16.2" thickTop="1" thickBot="1" x14ac:dyDescent="0.3">
      <c r="A19" s="68">
        <f>Zeitplanung!X$4</f>
        <v>42729</v>
      </c>
      <c r="B19" s="66">
        <f>Zeitplanung!X42</f>
        <v>1</v>
      </c>
    </row>
    <row r="20" spans="1:2" ht="16.2" thickTop="1" thickBot="1" x14ac:dyDescent="0.3">
      <c r="A20" s="68">
        <f>Zeitplanung!Y$4</f>
        <v>42730</v>
      </c>
      <c r="B20" s="66">
        <f>Zeitplanung!Y42</f>
        <v>0</v>
      </c>
    </row>
    <row r="21" spans="1:2" ht="16.2" thickTop="1" thickBot="1" x14ac:dyDescent="0.3">
      <c r="A21" s="68">
        <f>Zeitplanung!Z$4</f>
        <v>42731</v>
      </c>
      <c r="B21" s="66">
        <f>Zeitplanung!Z42</f>
        <v>0</v>
      </c>
    </row>
    <row r="22" spans="1:2" ht="16.2" thickTop="1" thickBot="1" x14ac:dyDescent="0.3">
      <c r="A22" s="68">
        <f>Zeitplanung!AA$4</f>
        <v>42732</v>
      </c>
      <c r="B22" s="66">
        <f>Zeitplanung!AA42</f>
        <v>0</v>
      </c>
    </row>
    <row r="23" spans="1:2" ht="16.2" thickTop="1" thickBot="1" x14ac:dyDescent="0.3">
      <c r="A23" s="68">
        <f>Zeitplanung!AB$4</f>
        <v>42733</v>
      </c>
      <c r="B23" s="66">
        <f>Zeitplanung!AB42</f>
        <v>0</v>
      </c>
    </row>
    <row r="24" spans="1:2" ht="16.2" thickTop="1" thickBot="1" x14ac:dyDescent="0.3">
      <c r="A24" s="68">
        <f>Zeitplanung!AC$4</f>
        <v>42736</v>
      </c>
      <c r="B24" s="66">
        <f>Zeitplanung!AC42</f>
        <v>0</v>
      </c>
    </row>
    <row r="25" spans="1:2" ht="16.2" thickTop="1" thickBot="1" x14ac:dyDescent="0.3">
      <c r="A25" s="68">
        <f>Zeitplanung!AD$4</f>
        <v>42737</v>
      </c>
      <c r="B25" s="66">
        <f>Zeitplanung!AD42</f>
        <v>2</v>
      </c>
    </row>
    <row r="26" spans="1:2" ht="16.2" thickTop="1" thickBot="1" x14ac:dyDescent="0.3">
      <c r="A26" s="68">
        <f>Zeitplanung!AE$4</f>
        <v>42738</v>
      </c>
      <c r="B26" s="66">
        <f>Zeitplanung!AE42</f>
        <v>0</v>
      </c>
    </row>
    <row r="27" spans="1:2" ht="16.2" thickTop="1" thickBot="1" x14ac:dyDescent="0.3">
      <c r="A27" s="68">
        <f>Zeitplanung!AF$4</f>
        <v>42739</v>
      </c>
      <c r="B27" s="66">
        <f>Zeitplanung!AF42</f>
        <v>1</v>
      </c>
    </row>
    <row r="28" spans="1:2" ht="16.2" thickTop="1" thickBot="1" x14ac:dyDescent="0.3">
      <c r="A28" s="68">
        <f>Zeitplanung!AG$4</f>
        <v>42740</v>
      </c>
      <c r="B28" s="66">
        <f>Zeitplanung!AG42</f>
        <v>0</v>
      </c>
    </row>
    <row r="29" spans="1:2" ht="16.2" thickTop="1" thickBot="1" x14ac:dyDescent="0.3">
      <c r="A29" s="68">
        <f>Zeitplanung!AH$4</f>
        <v>42743</v>
      </c>
      <c r="B29" s="66">
        <f>Zeitplanung!AH42</f>
        <v>0</v>
      </c>
    </row>
    <row r="30" spans="1:2" ht="16.2" thickTop="1" thickBot="1" x14ac:dyDescent="0.3">
      <c r="A30" s="68">
        <f>Zeitplanung!AI$4</f>
        <v>42744</v>
      </c>
      <c r="B30" s="66">
        <f>Zeitplanung!AI42</f>
        <v>0</v>
      </c>
    </row>
    <row r="31" spans="1:2" ht="16.2" thickTop="1" thickBot="1" x14ac:dyDescent="0.3">
      <c r="A31" s="68">
        <f>Zeitplanung!AJ$4</f>
        <v>42745</v>
      </c>
      <c r="B31" s="66">
        <f>Zeitplanung!AJ42</f>
        <v>7</v>
      </c>
    </row>
    <row r="32" spans="1:2" ht="16.2" thickTop="1" thickBot="1" x14ac:dyDescent="0.3">
      <c r="A32" s="68">
        <f>Zeitplanung!AK$4</f>
        <v>42746</v>
      </c>
      <c r="B32" s="66">
        <f>Zeitplanung!AK42</f>
        <v>7</v>
      </c>
    </row>
    <row r="33" spans="1:4" ht="16.2" thickTop="1" thickBot="1" x14ac:dyDescent="0.3">
      <c r="A33" s="68">
        <f>Zeitplanung!AL$4</f>
        <v>42747</v>
      </c>
      <c r="B33" s="66">
        <f>Zeitplanung!AL42</f>
        <v>6.5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113" t="s">
        <v>20</v>
      </c>
      <c r="B36" s="114"/>
      <c r="C36" s="3" t="s">
        <v>21</v>
      </c>
      <c r="D36" s="3" t="s">
        <v>22</v>
      </c>
    </row>
    <row r="37" spans="1:4" ht="16.2" thickTop="1" thickBot="1" x14ac:dyDescent="0.3">
      <c r="A37" s="110" t="s">
        <v>10</v>
      </c>
      <c r="B37" s="111"/>
      <c r="C37" s="66">
        <f>Zeitplanung!C5</f>
        <v>15</v>
      </c>
      <c r="D37" s="66">
        <f>Zeitplanung!D5</f>
        <v>16.5</v>
      </c>
    </row>
    <row r="38" spans="1:4" ht="16.2" thickTop="1" thickBot="1" x14ac:dyDescent="0.3">
      <c r="A38" s="115" t="s">
        <v>13</v>
      </c>
      <c r="B38" s="116"/>
      <c r="C38" s="66">
        <f>Zeitplanung!C10</f>
        <v>14</v>
      </c>
      <c r="D38" s="66">
        <f>Zeitplanung!D10</f>
        <v>20</v>
      </c>
    </row>
    <row r="39" spans="1:4" ht="16.2" thickTop="1" thickBot="1" x14ac:dyDescent="0.3">
      <c r="A39" s="110" t="s">
        <v>9</v>
      </c>
      <c r="B39" s="111"/>
      <c r="C39" s="66">
        <f>Zeitplanung!C14</f>
        <v>62</v>
      </c>
      <c r="D39" s="66">
        <f>Zeitplanung!D14</f>
        <v>49.5</v>
      </c>
    </row>
    <row r="40" spans="1:4" ht="16.2" thickTop="1" thickBot="1" x14ac:dyDescent="0.3">
      <c r="A40" s="115" t="s">
        <v>7</v>
      </c>
      <c r="B40" s="116"/>
      <c r="C40" s="66">
        <f>Zeitplanung!C33</f>
        <v>6</v>
      </c>
      <c r="D40" s="66">
        <f>Zeitplanung!D33</f>
        <v>1</v>
      </c>
    </row>
    <row r="41" spans="1:4" ht="16.2" thickTop="1" thickBot="1" x14ac:dyDescent="0.3">
      <c r="A41" s="110" t="s">
        <v>11</v>
      </c>
      <c r="B41" s="111"/>
      <c r="C41" s="66">
        <f>Zeitplanung!C37</f>
        <v>8</v>
      </c>
      <c r="D41" s="66">
        <f>Zeitplanung!D37</f>
        <v>0</v>
      </c>
    </row>
    <row r="42" spans="1:4" ht="16.2" thickTop="1" thickBot="1" x14ac:dyDescent="0.3">
      <c r="A42" s="110" t="s">
        <v>8</v>
      </c>
      <c r="B42" s="111"/>
      <c r="C42" s="66">
        <f>Zeitplanung!C39</f>
        <v>6</v>
      </c>
      <c r="D42" s="66">
        <f>Zeitplanung!D39</f>
        <v>4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p17512</cp:lastModifiedBy>
  <cp:lastPrinted>2010-05-10T16:47:38Z</cp:lastPrinted>
  <dcterms:created xsi:type="dcterms:W3CDTF">1999-11-03T07:20:44Z</dcterms:created>
  <dcterms:modified xsi:type="dcterms:W3CDTF">2018-01-19T09:52:35Z</dcterms:modified>
</cp:coreProperties>
</file>