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b1204605\Desktop\"/>
    </mc:Choice>
  </mc:AlternateContent>
  <bookViews>
    <workbookView xWindow="0" yWindow="0" windowWidth="20490" windowHeight="7755" tabRatio="621" activeTab="1"/>
  </bookViews>
  <sheets>
    <sheet name="Análise Kano - Demandas" sheetId="1" r:id="rId1"/>
    <sheet name="Tabela de Avaliação Kano" sheetId="3" r:id="rId2"/>
    <sheet name="Legendas" sheetId="4" r:id="rId3"/>
    <sheet name="Fonte Kano (Não Alterar)" sheetId="2" state="hidden" r:id="rId4"/>
  </sheets>
  <definedNames>
    <definedName name="_xlnm.Print_Area" localSheetId="0">'Análise Kano - Demandas'!$B$3:$G$172</definedName>
    <definedName name="KanoAnswers">'Fonte Kano (Não Alterar)'!$D$5:$D$9</definedName>
    <definedName name="Lista">'Fonte Kano (Não Alterar)'!$M$4:$M$8</definedName>
    <definedName name="Tipos" localSheetId="2">'Análise Kano - Demandas'!#REF!</definedName>
    <definedName name="Tipos">'Análise Kano - Demandas'!#REF!</definedName>
  </definedNames>
  <calcPr calcId="152511"/>
</workbook>
</file>

<file path=xl/calcChain.xml><?xml version="1.0" encoding="utf-8"?>
<calcChain xmlns="http://schemas.openxmlformats.org/spreadsheetml/2006/main">
  <c r="F150" i="1" l="1"/>
  <c r="F151" i="1"/>
  <c r="F152" i="1"/>
  <c r="G152" i="1" s="1"/>
  <c r="F153" i="1"/>
  <c r="G153" i="1" s="1"/>
  <c r="F154" i="1"/>
  <c r="F155" i="1"/>
  <c r="F156" i="1"/>
  <c r="G156" i="1" s="1"/>
  <c r="F157" i="1"/>
  <c r="G157" i="1" s="1"/>
  <c r="F158" i="1"/>
  <c r="F159" i="1"/>
  <c r="F160" i="1"/>
  <c r="G160" i="1" s="1"/>
  <c r="F161" i="1"/>
  <c r="G161" i="1" s="1"/>
  <c r="F162" i="1"/>
  <c r="F163" i="1"/>
  <c r="F164" i="1"/>
  <c r="G164" i="1" s="1"/>
  <c r="F165" i="1"/>
  <c r="G165" i="1" s="1"/>
  <c r="F166" i="1"/>
  <c r="F167" i="1"/>
  <c r="F168" i="1"/>
  <c r="G168" i="1" s="1"/>
  <c r="F169" i="1"/>
  <c r="G169" i="1" s="1"/>
  <c r="F170" i="1"/>
  <c r="F171" i="1"/>
  <c r="F172" i="1"/>
  <c r="G172" i="1" s="1"/>
  <c r="G150" i="1"/>
  <c r="G151" i="1"/>
  <c r="G154" i="1"/>
  <c r="G155" i="1"/>
  <c r="G158" i="1"/>
  <c r="G159" i="1"/>
  <c r="G162" i="1"/>
  <c r="G163" i="1"/>
  <c r="G166" i="1"/>
  <c r="G167" i="1"/>
  <c r="G170" i="1"/>
  <c r="G171" i="1"/>
  <c r="F144" i="1" l="1"/>
  <c r="G144" i="1" s="1"/>
  <c r="F145" i="1"/>
  <c r="G145" i="1" s="1"/>
  <c r="F146" i="1"/>
  <c r="F147" i="1"/>
  <c r="G147" i="1" s="1"/>
  <c r="F148" i="1"/>
  <c r="G148" i="1" s="1"/>
  <c r="F149" i="1"/>
  <c r="G149" i="1" s="1"/>
  <c r="G146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G109" i="1" l="1"/>
  <c r="G110" i="1"/>
  <c r="G114" i="1"/>
  <c r="G117" i="1"/>
  <c r="G118" i="1"/>
  <c r="G121" i="1"/>
  <c r="G122" i="1"/>
  <c r="G126" i="1"/>
  <c r="G130" i="1"/>
  <c r="G133" i="1"/>
  <c r="G134" i="1"/>
  <c r="G137" i="1"/>
  <c r="G138" i="1"/>
  <c r="G142" i="1"/>
  <c r="G107" i="1"/>
  <c r="G108" i="1"/>
  <c r="G111" i="1"/>
  <c r="G112" i="1"/>
  <c r="G113" i="1"/>
  <c r="G115" i="1"/>
  <c r="G116" i="1"/>
  <c r="G119" i="1"/>
  <c r="G120" i="1"/>
  <c r="G123" i="1"/>
  <c r="G124" i="1"/>
  <c r="G125" i="1"/>
  <c r="G127" i="1"/>
  <c r="G128" i="1"/>
  <c r="G129" i="1"/>
  <c r="G131" i="1"/>
  <c r="G132" i="1"/>
  <c r="G135" i="1"/>
  <c r="G136" i="1"/>
  <c r="G139" i="1"/>
  <c r="G140" i="1"/>
  <c r="G141" i="1"/>
  <c r="G143" i="1"/>
  <c r="G99" i="1" l="1"/>
  <c r="G100" i="1"/>
  <c r="G102" i="1"/>
  <c r="G103" i="1"/>
  <c r="G104" i="1"/>
  <c r="G105" i="1"/>
  <c r="G106" i="1"/>
  <c r="G101" i="1"/>
  <c r="G97" i="1" l="1"/>
  <c r="G98" i="1"/>
  <c r="G95" i="1"/>
  <c r="G96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80" i="1"/>
  <c r="G76" i="1" l="1"/>
  <c r="G77" i="1"/>
  <c r="G74" i="1" l="1"/>
  <c r="G75" i="1"/>
  <c r="F50" i="1"/>
  <c r="G50" i="1" s="1"/>
  <c r="F51" i="1"/>
  <c r="G51" i="1" s="1"/>
  <c r="F52" i="1"/>
  <c r="F53" i="1"/>
  <c r="F54" i="1"/>
  <c r="G54" i="1" s="1"/>
  <c r="G71" i="1"/>
  <c r="G52" i="1"/>
  <c r="G53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F49" i="1" l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9" i="1" l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G20" i="1"/>
  <c r="G1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I5" i="3" l="1"/>
  <c r="I9" i="3"/>
  <c r="I13" i="3"/>
  <c r="H8" i="3"/>
  <c r="H12" i="3"/>
  <c r="G7" i="3"/>
  <c r="G11" i="3"/>
  <c r="F6" i="3"/>
  <c r="F10" i="3"/>
  <c r="E5" i="3"/>
  <c r="E9" i="3"/>
  <c r="E13" i="3"/>
  <c r="D8" i="3"/>
  <c r="D12" i="3"/>
  <c r="H11" i="3"/>
  <c r="I6" i="3"/>
  <c r="I10" i="3"/>
  <c r="H5" i="3"/>
  <c r="H9" i="3"/>
  <c r="H13" i="3"/>
  <c r="G8" i="3"/>
  <c r="G12" i="3"/>
  <c r="F7" i="3"/>
  <c r="F11" i="3"/>
  <c r="E6" i="3"/>
  <c r="E10" i="3"/>
  <c r="D5" i="3"/>
  <c r="D9" i="3"/>
  <c r="D13" i="3"/>
  <c r="I12" i="3"/>
  <c r="G6" i="3"/>
  <c r="F5" i="3"/>
  <c r="F13" i="3"/>
  <c r="E12" i="3"/>
  <c r="D11" i="3"/>
  <c r="I7" i="3"/>
  <c r="I11" i="3"/>
  <c r="H6" i="3"/>
  <c r="H10" i="3"/>
  <c r="G5" i="3"/>
  <c r="G9" i="3"/>
  <c r="G13" i="3"/>
  <c r="F8" i="3"/>
  <c r="F12" i="3"/>
  <c r="E7" i="3"/>
  <c r="E11" i="3"/>
  <c r="D6" i="3"/>
  <c r="J6" i="3" s="1"/>
  <c r="D10" i="3"/>
  <c r="I8" i="3"/>
  <c r="H7" i="3"/>
  <c r="G10" i="3"/>
  <c r="F9" i="3"/>
  <c r="E8" i="3"/>
  <c r="D7" i="3"/>
  <c r="E4" i="3"/>
  <c r="I4" i="3"/>
  <c r="F4" i="3"/>
  <c r="H4" i="3"/>
  <c r="D4" i="3"/>
  <c r="G4" i="3"/>
  <c r="J10" i="3" l="1"/>
  <c r="J9" i="3"/>
  <c r="J4" i="3"/>
  <c r="J11" i="3"/>
  <c r="J5" i="3"/>
  <c r="J7" i="3"/>
  <c r="J12" i="3"/>
  <c r="J13" i="3"/>
  <c r="J8" i="3"/>
</calcChain>
</file>

<file path=xl/comments1.xml><?xml version="1.0" encoding="utf-8"?>
<comments xmlns="http://schemas.openxmlformats.org/spreadsheetml/2006/main">
  <authors>
    <author>Jordan Augusto Chicote</author>
  </authors>
  <commentList>
    <comment ref="B41" authorId="0" shapeId="0">
      <text>
        <r>
          <rPr>
            <b/>
            <sz val="9"/>
            <color indexed="81"/>
            <rFont val="Segoe UI"/>
            <family val="2"/>
          </rPr>
          <t>Priorização do Backlog:
1. Obrigatórios: todos
2. Lineares: o máximo possível
3. Empolgantes: algumas</t>
        </r>
      </text>
    </comment>
  </commentList>
</comments>
</file>

<file path=xl/comments2.xml><?xml version="1.0" encoding="utf-8"?>
<comments xmlns="http://schemas.openxmlformats.org/spreadsheetml/2006/main">
  <authors>
    <author>Jordan Augusto Chicote</author>
  </authors>
  <commentList>
    <comment ref="C10" authorId="0" shapeId="0">
      <text>
        <r>
          <rPr>
            <b/>
            <sz val="9"/>
            <color indexed="81"/>
            <rFont val="Segoe UI"/>
            <family val="2"/>
          </rPr>
          <t>Priorização do Backlog:
1. Obrigatórios: todos
2. Lineares: o máximo possível
3. Empolgantes: algumas</t>
        </r>
      </text>
    </comment>
  </commentList>
</comments>
</file>

<file path=xl/sharedStrings.xml><?xml version="1.0" encoding="utf-8"?>
<sst xmlns="http://schemas.openxmlformats.org/spreadsheetml/2006/main" count="824" uniqueCount="51">
  <si>
    <t>R</t>
  </si>
  <si>
    <t>I</t>
  </si>
  <si>
    <t>Inconvenience, but can live with it.</t>
  </si>
  <si>
    <t>Neutral, wouldn't matter</t>
  </si>
  <si>
    <t>Must be this way</t>
  </si>
  <si>
    <t>Would be helpful</t>
  </si>
  <si>
    <t>Can't accept it</t>
  </si>
  <si>
    <t>Q</t>
  </si>
  <si>
    <t>L</t>
  </si>
  <si>
    <t>O</t>
  </si>
  <si>
    <t>Obrigatório</t>
  </si>
  <si>
    <t>Linear</t>
  </si>
  <si>
    <t>Indiferente</t>
  </si>
  <si>
    <t>Questionável</t>
  </si>
  <si>
    <t>Contrário</t>
  </si>
  <si>
    <t>E</t>
  </si>
  <si>
    <t>Épico</t>
  </si>
  <si>
    <t xml:space="preserve">User Story </t>
  </si>
  <si>
    <t>Prioridade</t>
  </si>
  <si>
    <t xml:space="preserve">O </t>
  </si>
  <si>
    <t>Sigla</t>
  </si>
  <si>
    <t>Significado</t>
  </si>
  <si>
    <t>Obrigatório - devem estar presentes para satisfazer os usuários</t>
  </si>
  <si>
    <t xml:space="preserve">Questionável - resultados não confiaveis </t>
  </si>
  <si>
    <t>Linear  - quanto mais, melhor</t>
  </si>
  <si>
    <t>Entusiasmo  - usuário não sabe que as quer até vê-las</t>
  </si>
  <si>
    <t>Indiferente  - usuário não se importa com essa funcionalidade</t>
  </si>
  <si>
    <t>Contrário - usuário não quer essa funcionalidade, mas outros podem querer.</t>
  </si>
  <si>
    <t>Legenda</t>
  </si>
  <si>
    <t>Resultados Obtidos</t>
  </si>
  <si>
    <t>Empolgante</t>
  </si>
  <si>
    <t>User Story</t>
  </si>
  <si>
    <t>Questão Disfuncional (Negativa)</t>
  </si>
  <si>
    <t>Questão Funcional (Positiva)</t>
  </si>
  <si>
    <t>Resposta 
do Cliente</t>
  </si>
  <si>
    <t>1. Eu gosto 
disto dessa
 maneira</t>
  </si>
  <si>
    <t>2. Eu espero 
que seja desta 
maneira</t>
  </si>
  <si>
    <t>3. Eu fico 
neutro</t>
  </si>
  <si>
    <t>4. Eu posso aceitar 
que seja desta
 maneira</t>
  </si>
  <si>
    <t>5. Eu não gosto 
disto dessa 
maneira</t>
  </si>
  <si>
    <t xml:space="preserve">     Análise Kano</t>
  </si>
  <si>
    <t>Eu gosto disto dessa maneira</t>
  </si>
  <si>
    <t>Eu espero que seja desta maneira</t>
  </si>
  <si>
    <t>Eu fico neutro</t>
  </si>
  <si>
    <t>Eu posso aceitar que seja desta maneira</t>
  </si>
  <si>
    <t>Eu não gosto disto dessa maneira</t>
  </si>
  <si>
    <t>Permitir Favoritar Relatórios</t>
  </si>
  <si>
    <t>Menu de Favoritos</t>
  </si>
  <si>
    <t>Total</t>
  </si>
  <si>
    <t>Positiva (Funcional)</t>
  </si>
  <si>
    <t>Negativa (Disfuncional)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</si>
</sst>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sz val="10"/>
      <color theme="1"/>
      <name val="Calibri"/>
      <scheme val="minor"/>
    </font>
    <font>
      <b/>
      <sz val="11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369CB5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 textRotation="180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23" xfId="0" applyBorder="1"/>
    <xf numFmtId="0" fontId="0" fillId="2" borderId="6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6" fillId="2" borderId="25" xfId="0" applyFont="1" applyFill="1" applyBorder="1" applyAlignment="1">
      <alignment vertical="center"/>
    </xf>
    <xf numFmtId="0" fontId="6" fillId="2" borderId="24" xfId="0" applyFont="1" applyFill="1" applyBorder="1" applyAlignment="1">
      <alignment vertical="center"/>
    </xf>
    <xf numFmtId="0" fontId="0" fillId="0" borderId="26" xfId="0" applyBorder="1"/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/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6" xfId="0" applyFont="1" applyFill="1" applyBorder="1" applyAlignment="1" applyProtection="1">
      <alignment horizontal="center" vertical="center"/>
      <protection locked="0"/>
    </xf>
    <xf numFmtId="0" fontId="8" fillId="0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7" fillId="4" borderId="28" xfId="0" applyFont="1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 wrapText="1"/>
    </xf>
    <xf numFmtId="0" fontId="10" fillId="4" borderId="19" xfId="0" applyFont="1" applyFill="1" applyBorder="1" applyAlignment="1">
      <alignment vertical="center"/>
    </xf>
    <xf numFmtId="0" fontId="11" fillId="0" borderId="31" xfId="0" applyFont="1" applyFill="1" applyBorder="1" applyAlignment="1" applyProtection="1">
      <alignment horizontal="center" vertical="center" wrapText="1"/>
      <protection locked="0"/>
    </xf>
    <xf numFmtId="0" fontId="11" fillId="0" borderId="31" xfId="0" applyFont="1" applyFill="1" applyBorder="1" applyAlignment="1" applyProtection="1">
      <alignment horizontal="center" vertical="center"/>
      <protection locked="0"/>
    </xf>
    <xf numFmtId="0" fontId="11" fillId="0" borderId="31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 applyProtection="1">
      <alignment horizontal="center" vertical="center"/>
      <protection locked="0"/>
    </xf>
    <xf numFmtId="0" fontId="11" fillId="0" borderId="6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 vertical="center"/>
    </xf>
    <xf numFmtId="0" fontId="11" fillId="2" borderId="31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4" borderId="18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 textRotation="180"/>
    </xf>
    <xf numFmtId="0" fontId="5" fillId="3" borderId="20" xfId="0" applyFont="1" applyFill="1" applyBorder="1" applyAlignment="1">
      <alignment horizontal="center" vertical="center" textRotation="180"/>
    </xf>
    <xf numFmtId="0" fontId="5" fillId="3" borderId="21" xfId="0" applyFont="1" applyFill="1" applyBorder="1" applyAlignment="1">
      <alignment horizontal="center" vertical="center" textRotation="180"/>
    </xf>
    <xf numFmtId="0" fontId="5" fillId="3" borderId="22" xfId="0" applyFont="1" applyFill="1" applyBorder="1" applyAlignment="1">
      <alignment horizontal="center" vertical="center" textRotation="180"/>
    </xf>
    <xf numFmtId="0" fontId="4" fillId="4" borderId="13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 vertical="center" textRotation="180"/>
    </xf>
    <xf numFmtId="0" fontId="4" fillId="4" borderId="17" xfId="0" applyFont="1" applyFill="1" applyBorder="1" applyAlignment="1">
      <alignment horizontal="center" vertical="center" textRotation="180"/>
    </xf>
  </cellXfs>
  <cellStyles count="1">
    <cellStyle name="Normal" xfId="0" builtinId="0"/>
  </cellStyles>
  <dxfs count="233"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/>
        <color rgb="FFFF0000"/>
      </font>
    </dxf>
    <dxf>
      <font>
        <color rgb="FFFF0000"/>
      </font>
    </dxf>
    <dxf>
      <font>
        <b/>
        <i val="0"/>
      </font>
    </dxf>
    <dxf>
      <font>
        <b/>
        <i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69CB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Radar - Análise Kano</a:t>
            </a:r>
          </a:p>
          <a:p>
            <a:pPr>
              <a:defRPr/>
            </a:pPr>
            <a:endParaRPr lang="pt-BR"/>
          </a:p>
        </c:rich>
      </c:tx>
      <c:layout>
        <c:manualLayout>
          <c:xMode val="edge"/>
          <c:yMode val="edge"/>
          <c:x val="2.4340113735783028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32242847769028871"/>
          <c:y val="0.22537802566345874"/>
          <c:w val="0.35514326334208224"/>
          <c:h val="0.59190543890347036"/>
        </c:manualLayout>
      </c:layout>
      <c:radarChart>
        <c:radarStyle val="filled"/>
        <c:varyColors val="0"/>
        <c:ser>
          <c:idx val="0"/>
          <c:order val="0"/>
          <c:tx>
            <c:strRef>
              <c:f>'Tabela de Avaliação Kano'!$B$4</c:f>
              <c:strCache>
                <c:ptCount val="1"/>
                <c:pt idx="0">
                  <c:v>Menu de Favoritos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42000"/>
                    <a:tint val="50000"/>
                    <a:satMod val="300000"/>
                  </a:schemeClr>
                </a:gs>
                <a:gs pos="35000">
                  <a:schemeClr val="accent4">
                    <a:shade val="42000"/>
                    <a:tint val="37000"/>
                    <a:satMod val="300000"/>
                  </a:schemeClr>
                </a:gs>
                <a:gs pos="100000">
                  <a:schemeClr val="accent4">
                    <a:shade val="42000"/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42000"/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strRef>
              <c:f>'Tabela de Avaliação Kano'!$D$3:$I$3</c:f>
              <c:strCache>
                <c:ptCount val="6"/>
                <c:pt idx="0">
                  <c:v>Obrigatório</c:v>
                </c:pt>
                <c:pt idx="1">
                  <c:v>Linear</c:v>
                </c:pt>
                <c:pt idx="2">
                  <c:v>Empolgante</c:v>
                </c:pt>
                <c:pt idx="3">
                  <c:v>Questionável</c:v>
                </c:pt>
                <c:pt idx="4">
                  <c:v>Contrário</c:v>
                </c:pt>
                <c:pt idx="5">
                  <c:v>Indiferente</c:v>
                </c:pt>
              </c:strCache>
            </c:strRef>
          </c:cat>
          <c:val>
            <c:numRef>
              <c:f>'Tabela de Avaliação Kano'!$D$4:$I$4</c:f>
              <c:numCache>
                <c:formatCode>General</c:formatCode>
                <c:ptCount val="6"/>
                <c:pt idx="0">
                  <c:v>39</c:v>
                </c:pt>
                <c:pt idx="1">
                  <c:v>36</c:v>
                </c:pt>
                <c:pt idx="2">
                  <c:v>22</c:v>
                </c:pt>
                <c:pt idx="3">
                  <c:v>9</c:v>
                </c:pt>
                <c:pt idx="4">
                  <c:v>3</c:v>
                </c:pt>
                <c:pt idx="5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268320"/>
        <c:axId val="1495269952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'Tabela de Avaliação Kano'!$B$5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hade val="55000"/>
                          <a:tint val="50000"/>
                          <a:satMod val="300000"/>
                        </a:schemeClr>
                      </a:gs>
                      <a:gs pos="35000">
                        <a:schemeClr val="accent4">
                          <a:shade val="55000"/>
                          <a:tint val="37000"/>
                          <a:satMod val="300000"/>
                        </a:schemeClr>
                      </a:gs>
                      <a:gs pos="100000">
                        <a:schemeClr val="accent4">
                          <a:shade val="55000"/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4">
                        <a:shade val="55000"/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cat>
                  <c:strRef>
                    <c:extLst>
                      <c:ext uri="{02D57815-91ED-43cb-92C2-25804820EDAC}">
                        <c15:formulaRef>
                          <c15:sqref>'Tabela de Avaliação Kano'!$D$3:$I$3</c15:sqref>
                        </c15:formulaRef>
                      </c:ext>
                    </c:extLst>
                    <c:strCache>
                      <c:ptCount val="6"/>
                      <c:pt idx="0">
                        <c:v>Obrigatório</c:v>
                      </c:pt>
                      <c:pt idx="1">
                        <c:v>Linear</c:v>
                      </c:pt>
                      <c:pt idx="2">
                        <c:v>Empolgante</c:v>
                      </c:pt>
                      <c:pt idx="3">
                        <c:v>Questionável</c:v>
                      </c:pt>
                      <c:pt idx="4">
                        <c:v>Contrário</c:v>
                      </c:pt>
                      <c:pt idx="5">
                        <c:v>Indiferente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'Tabela de Avaliação Kano'!$D$5:$I$5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 de Avaliação Kano'!$B$6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hade val="68000"/>
                          <a:tint val="50000"/>
                          <a:satMod val="300000"/>
                        </a:schemeClr>
                      </a:gs>
                      <a:gs pos="35000">
                        <a:schemeClr val="accent4">
                          <a:shade val="68000"/>
                          <a:tint val="37000"/>
                          <a:satMod val="300000"/>
                        </a:schemeClr>
                      </a:gs>
                      <a:gs pos="100000">
                        <a:schemeClr val="accent4">
                          <a:shade val="68000"/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4">
                        <a:shade val="68000"/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 de Avaliação Kano'!$D$3:$I$3</c15:sqref>
                        </c15:formulaRef>
                      </c:ext>
                    </c:extLst>
                    <c:strCache>
                      <c:ptCount val="6"/>
                      <c:pt idx="0">
                        <c:v>Obrigatório</c:v>
                      </c:pt>
                      <c:pt idx="1">
                        <c:v>Linear</c:v>
                      </c:pt>
                      <c:pt idx="2">
                        <c:v>Empolgante</c:v>
                      </c:pt>
                      <c:pt idx="3">
                        <c:v>Questionável</c:v>
                      </c:pt>
                      <c:pt idx="4">
                        <c:v>Contrário</c:v>
                      </c:pt>
                      <c:pt idx="5">
                        <c:v>Indiferente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 de Avaliação Kano'!$D$6:$I$6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 de Avaliação Kano'!$B$7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hade val="80000"/>
                          <a:tint val="50000"/>
                          <a:satMod val="300000"/>
                        </a:schemeClr>
                      </a:gs>
                      <a:gs pos="35000">
                        <a:schemeClr val="accent4">
                          <a:shade val="80000"/>
                          <a:tint val="37000"/>
                          <a:satMod val="300000"/>
                        </a:schemeClr>
                      </a:gs>
                      <a:gs pos="100000">
                        <a:schemeClr val="accent4">
                          <a:shade val="80000"/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4">
                        <a:shade val="80000"/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 de Avaliação Kano'!$D$3:$I$3</c15:sqref>
                        </c15:formulaRef>
                      </c:ext>
                    </c:extLst>
                    <c:strCache>
                      <c:ptCount val="6"/>
                      <c:pt idx="0">
                        <c:v>Obrigatório</c:v>
                      </c:pt>
                      <c:pt idx="1">
                        <c:v>Linear</c:v>
                      </c:pt>
                      <c:pt idx="2">
                        <c:v>Empolgante</c:v>
                      </c:pt>
                      <c:pt idx="3">
                        <c:v>Questionável</c:v>
                      </c:pt>
                      <c:pt idx="4">
                        <c:v>Contrário</c:v>
                      </c:pt>
                      <c:pt idx="5">
                        <c:v>Indiferente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 de Avaliação Kano'!$D$7:$I$7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 de Avaliação Kano'!$B$8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hade val="93000"/>
                          <a:tint val="50000"/>
                          <a:satMod val="300000"/>
                        </a:schemeClr>
                      </a:gs>
                      <a:gs pos="35000">
                        <a:schemeClr val="accent4">
                          <a:shade val="93000"/>
                          <a:tint val="37000"/>
                          <a:satMod val="300000"/>
                        </a:schemeClr>
                      </a:gs>
                      <a:gs pos="100000">
                        <a:schemeClr val="accent4">
                          <a:shade val="93000"/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4">
                        <a:shade val="93000"/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 de Avaliação Kano'!$D$3:$I$3</c15:sqref>
                        </c15:formulaRef>
                      </c:ext>
                    </c:extLst>
                    <c:strCache>
                      <c:ptCount val="6"/>
                      <c:pt idx="0">
                        <c:v>Obrigatório</c:v>
                      </c:pt>
                      <c:pt idx="1">
                        <c:v>Linear</c:v>
                      </c:pt>
                      <c:pt idx="2">
                        <c:v>Empolgante</c:v>
                      </c:pt>
                      <c:pt idx="3">
                        <c:v>Questionável</c:v>
                      </c:pt>
                      <c:pt idx="4">
                        <c:v>Contrário</c:v>
                      </c:pt>
                      <c:pt idx="5">
                        <c:v>Indiferente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 de Avaliação Kano'!$D$8:$I$8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 de Avaliação Kano'!$B$9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tint val="94000"/>
                          <a:tint val="50000"/>
                          <a:satMod val="300000"/>
                        </a:schemeClr>
                      </a:gs>
                      <a:gs pos="35000">
                        <a:schemeClr val="accent4">
                          <a:tint val="94000"/>
                          <a:tint val="37000"/>
                          <a:satMod val="300000"/>
                        </a:schemeClr>
                      </a:gs>
                      <a:gs pos="100000">
                        <a:schemeClr val="accent4">
                          <a:tint val="94000"/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4">
                        <a:tint val="94000"/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 de Avaliação Kano'!$D$3:$I$3</c15:sqref>
                        </c15:formulaRef>
                      </c:ext>
                    </c:extLst>
                    <c:strCache>
                      <c:ptCount val="6"/>
                      <c:pt idx="0">
                        <c:v>Obrigatório</c:v>
                      </c:pt>
                      <c:pt idx="1">
                        <c:v>Linear</c:v>
                      </c:pt>
                      <c:pt idx="2">
                        <c:v>Empolgante</c:v>
                      </c:pt>
                      <c:pt idx="3">
                        <c:v>Questionável</c:v>
                      </c:pt>
                      <c:pt idx="4">
                        <c:v>Contrário</c:v>
                      </c:pt>
                      <c:pt idx="5">
                        <c:v>Indiferente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 de Avaliação Kano'!$D$9:$I$9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 de Avaliação Kano'!$B$10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tint val="81000"/>
                          <a:tint val="50000"/>
                          <a:satMod val="300000"/>
                        </a:schemeClr>
                      </a:gs>
                      <a:gs pos="35000">
                        <a:schemeClr val="accent4">
                          <a:tint val="81000"/>
                          <a:tint val="37000"/>
                          <a:satMod val="300000"/>
                        </a:schemeClr>
                      </a:gs>
                      <a:gs pos="100000">
                        <a:schemeClr val="accent4">
                          <a:tint val="81000"/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4">
                        <a:tint val="81000"/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 de Avaliação Kano'!$D$3:$I$3</c15:sqref>
                        </c15:formulaRef>
                      </c:ext>
                    </c:extLst>
                    <c:strCache>
                      <c:ptCount val="6"/>
                      <c:pt idx="0">
                        <c:v>Obrigatório</c:v>
                      </c:pt>
                      <c:pt idx="1">
                        <c:v>Linear</c:v>
                      </c:pt>
                      <c:pt idx="2">
                        <c:v>Empolgante</c:v>
                      </c:pt>
                      <c:pt idx="3">
                        <c:v>Questionável</c:v>
                      </c:pt>
                      <c:pt idx="4">
                        <c:v>Contrário</c:v>
                      </c:pt>
                      <c:pt idx="5">
                        <c:v>Indiferente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 de Avaliação Kano'!$D$10:$I$10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 de Avaliação Kano'!$B$11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tint val="69000"/>
                          <a:tint val="50000"/>
                          <a:satMod val="300000"/>
                        </a:schemeClr>
                      </a:gs>
                      <a:gs pos="35000">
                        <a:schemeClr val="accent4">
                          <a:tint val="69000"/>
                          <a:tint val="37000"/>
                          <a:satMod val="300000"/>
                        </a:schemeClr>
                      </a:gs>
                      <a:gs pos="100000">
                        <a:schemeClr val="accent4">
                          <a:tint val="69000"/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4">
                        <a:tint val="69000"/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 de Avaliação Kano'!$D$3:$I$3</c15:sqref>
                        </c15:formulaRef>
                      </c:ext>
                    </c:extLst>
                    <c:strCache>
                      <c:ptCount val="6"/>
                      <c:pt idx="0">
                        <c:v>Obrigatório</c:v>
                      </c:pt>
                      <c:pt idx="1">
                        <c:v>Linear</c:v>
                      </c:pt>
                      <c:pt idx="2">
                        <c:v>Empolgante</c:v>
                      </c:pt>
                      <c:pt idx="3">
                        <c:v>Questionável</c:v>
                      </c:pt>
                      <c:pt idx="4">
                        <c:v>Contrário</c:v>
                      </c:pt>
                      <c:pt idx="5">
                        <c:v>Indiferente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 de Avaliação Kano'!$D$11:$I$11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 de Avaliação Kano'!$B$12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tint val="56000"/>
                          <a:tint val="50000"/>
                          <a:satMod val="300000"/>
                        </a:schemeClr>
                      </a:gs>
                      <a:gs pos="35000">
                        <a:schemeClr val="accent4">
                          <a:tint val="56000"/>
                          <a:tint val="37000"/>
                          <a:satMod val="300000"/>
                        </a:schemeClr>
                      </a:gs>
                      <a:gs pos="100000">
                        <a:schemeClr val="accent4">
                          <a:tint val="56000"/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4">
                        <a:tint val="56000"/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 de Avaliação Kano'!$D$3:$I$3</c15:sqref>
                        </c15:formulaRef>
                      </c:ext>
                    </c:extLst>
                    <c:strCache>
                      <c:ptCount val="6"/>
                      <c:pt idx="0">
                        <c:v>Obrigatório</c:v>
                      </c:pt>
                      <c:pt idx="1">
                        <c:v>Linear</c:v>
                      </c:pt>
                      <c:pt idx="2">
                        <c:v>Empolgante</c:v>
                      </c:pt>
                      <c:pt idx="3">
                        <c:v>Questionável</c:v>
                      </c:pt>
                      <c:pt idx="4">
                        <c:v>Contrário</c:v>
                      </c:pt>
                      <c:pt idx="5">
                        <c:v>Indiferente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 de Avaliação Kano'!$D$12:$I$12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 de Avaliação Kano'!$B$13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tint val="43000"/>
                          <a:tint val="50000"/>
                          <a:satMod val="300000"/>
                        </a:schemeClr>
                      </a:gs>
                      <a:gs pos="35000">
                        <a:schemeClr val="accent4">
                          <a:tint val="43000"/>
                          <a:tint val="37000"/>
                          <a:satMod val="300000"/>
                        </a:schemeClr>
                      </a:gs>
                      <a:gs pos="100000">
                        <a:schemeClr val="accent4">
                          <a:tint val="43000"/>
                          <a:tint val="15000"/>
                          <a:satMod val="350000"/>
                        </a:schemeClr>
                      </a:gs>
                    </a:gsLst>
                    <a:lin ang="16200000" scaled="1"/>
                  </a:gradFill>
                  <a:ln w="9525" cap="flat" cmpd="sng" algn="ctr">
                    <a:solidFill>
                      <a:schemeClr val="accent4">
                        <a:tint val="43000"/>
                        <a:shade val="95000"/>
                      </a:schemeClr>
                    </a:solidFill>
                    <a:round/>
                  </a:ln>
                  <a:effectLst>
                    <a:outerShdw blurRad="40000" dist="20000" dir="5400000" rotWithShape="0">
                      <a:srgbClr val="000000">
                        <a:alpha val="38000"/>
                      </a:srgbClr>
                    </a:outerShdw>
                  </a:effectLst>
                </c:spP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 de Avaliação Kano'!$D$3:$I$3</c15:sqref>
                        </c15:formulaRef>
                      </c:ext>
                    </c:extLst>
                    <c:strCache>
                      <c:ptCount val="6"/>
                      <c:pt idx="0">
                        <c:v>Obrigatório</c:v>
                      </c:pt>
                      <c:pt idx="1">
                        <c:v>Linear</c:v>
                      </c:pt>
                      <c:pt idx="2">
                        <c:v>Empolgante</c:v>
                      </c:pt>
                      <c:pt idx="3">
                        <c:v>Questionável</c:v>
                      </c:pt>
                      <c:pt idx="4">
                        <c:v>Contrário</c:v>
                      </c:pt>
                      <c:pt idx="5">
                        <c:v>Indiferente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'Tabela de Avaliação Kano'!$D$13:$I$13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</c15:ser>
            </c15:filteredRadarSeries>
          </c:ext>
        </c:extLst>
      </c:radarChart>
      <c:catAx>
        <c:axId val="149526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5269952"/>
        <c:crosses val="autoZero"/>
        <c:auto val="1"/>
        <c:lblAlgn val="ctr"/>
        <c:lblOffset val="100"/>
        <c:noMultiLvlLbl val="0"/>
      </c:catAx>
      <c:valAx>
        <c:axId val="14952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526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126626</xdr:colOff>
      <xdr:row>1</xdr:row>
      <xdr:rowOff>22972</xdr:rowOff>
    </xdr:from>
    <xdr:to>
      <xdr:col>1</xdr:col>
      <xdr:colOff>981075</xdr:colOff>
      <xdr:row>1</xdr:row>
      <xdr:rowOff>286301</xdr:rowOff>
    </xdr:to>
    <xdr:pic>
      <xdr:nvPicPr>
        <xdr:cNvPr id="6" name="Imagem 5" descr="Resultado de imagem para logo totvs 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51" y="213472"/>
          <a:ext cx="854449" cy="2633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14</xdr:row>
      <xdr:rowOff>0</xdr:rowOff>
    </xdr:from>
    <xdr:to>
      <xdr:col>9</xdr:col>
      <xdr:colOff>85724</xdr:colOff>
      <xdr:row>38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a2" displayName="Tabela2" ref="B3:G172" totalsRowShown="0" headerRowDxfId="232" dataDxfId="230" headerRowBorderDxfId="231" tableBorderDxfId="229" totalsRowBorderDxfId="228">
  <autoFilter ref="B3:G172"/>
  <tableColumns count="6">
    <tableColumn id="1" name="Épico" dataDxfId="227"/>
    <tableColumn id="2" name="User Story " dataDxfId="226"/>
    <tableColumn id="3" name="Positiva (Funcional)" dataDxfId="225"/>
    <tableColumn id="4" name="Negativa (Disfuncional)" dataDxfId="224"/>
    <tableColumn id="5" name="Sigla" dataDxfId="223">
      <calculatedColumnFormula>(INDEX('Fonte Kano (Não Alterar)'!E$5:I$9,MATCH(D4,KanoAnswers,0),MATCH(E4,'Fonte Kano (Não Alterar)'!E$4:I$4,0)))</calculatedColumnFormula>
    </tableColumn>
    <tableColumn id="6" name="Prioridade" dataDxfId="222">
      <calculatedColumnFormula>VLOOKUP(F4,'Fonte Kano (Não Alterar)'!B$13:C$18,2,FALSE)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B3:J13" totalsRowShown="0" headerRowDxfId="221" dataDxfId="219" headerRowBorderDxfId="220" tableBorderDxfId="218" totalsRowBorderDxfId="217">
  <autoFilter ref="B3:J13"/>
  <tableColumns count="9">
    <tableColumn id="1" name="Épico" dataDxfId="216"/>
    <tableColumn id="2" name="User Story" dataDxfId="215"/>
    <tableColumn id="3" name="Obrigatório" dataDxfId="214">
      <calculatedColumnFormula>COUNTIFS('Análise Kano - Demandas'!$G:$G, D$3,'Análise Kano - Demandas'!$B:$B, $B4, 'Análise Kano - Demandas'!$C:$C, $C4)</calculatedColumnFormula>
    </tableColumn>
    <tableColumn id="4" name="Linear" dataDxfId="213">
      <calculatedColumnFormula>COUNTIFS('Análise Kano - Demandas'!$G:$G, E$3,'Análise Kano - Demandas'!$B:$B, $B4, 'Análise Kano - Demandas'!$C:$C, $C4)</calculatedColumnFormula>
    </tableColumn>
    <tableColumn id="5" name="Empolgante" dataDxfId="212">
      <calculatedColumnFormula>COUNTIFS('Análise Kano - Demandas'!$G:$G, F$3,'Análise Kano - Demandas'!$B:$B, $B4, 'Análise Kano - Demandas'!$C:$C, $C4)</calculatedColumnFormula>
    </tableColumn>
    <tableColumn id="6" name="Questionável" dataDxfId="211">
      <calculatedColumnFormula>COUNTIFS('Análise Kano - Demandas'!$G:$G, G$3,'Análise Kano - Demandas'!$B:$B, $B4, 'Análise Kano - Demandas'!$C:$C, $C4)</calculatedColumnFormula>
    </tableColumn>
    <tableColumn id="7" name="Contrário" dataDxfId="210">
      <calculatedColumnFormula>COUNTIFS('Análise Kano - Demandas'!$G:$G, H$3,'Análise Kano - Demandas'!$B:$B, $B4, 'Análise Kano - Demandas'!$C:$C, $C4)</calculatedColumnFormula>
    </tableColumn>
    <tableColumn id="8" name="Indiferente" dataDxfId="209">
      <calculatedColumnFormula>COUNTIFS('Análise Kano - Demandas'!$G:$G, I$3,'Análise Kano - Demandas'!$B:$B, $B4, 'Análise Kano - Demandas'!$C:$C, $C4)</calculatedColumnFormula>
    </tableColumn>
    <tableColumn id="9" name="Total" dataDxfId="208">
      <calculatedColumnFormula>SUM(Tabela3[[#This Row],[Obrigatório]:[Indiferente]])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2:G172"/>
  <sheetViews>
    <sheetView showGridLines="0" topLeftCell="A150" zoomScaleNormal="100" workbookViewId="0">
      <selection activeCell="G155" sqref="G155"/>
    </sheetView>
  </sheetViews>
  <sheetFormatPr defaultRowHeight="15" x14ac:dyDescent="0.25"/>
  <cols>
    <col min="1" max="1" width="0.7109375" customWidth="1"/>
    <col min="2" max="2" width="15.7109375" style="14" bestFit="1" customWidth="1"/>
    <col min="3" max="3" width="24.140625" style="1" bestFit="1" customWidth="1"/>
    <col min="4" max="5" width="33.42578125" bestFit="1" customWidth="1"/>
    <col min="6" max="6" width="10.140625" hidden="1" customWidth="1"/>
    <col min="7" max="7" width="14.85546875" bestFit="1" customWidth="1"/>
    <col min="10" max="10" width="9.140625" bestFit="1" customWidth="1"/>
  </cols>
  <sheetData>
    <row r="2" spans="1:7" ht="24" thickBot="1" x14ac:dyDescent="0.3">
      <c r="A2" s="22"/>
      <c r="B2" s="27"/>
      <c r="C2" s="57" t="s">
        <v>40</v>
      </c>
      <c r="D2" s="57"/>
      <c r="E2" s="57"/>
      <c r="F2" s="25"/>
      <c r="G2" s="26"/>
    </row>
    <row r="3" spans="1:7" x14ac:dyDescent="0.25">
      <c r="B3" s="41" t="s">
        <v>16</v>
      </c>
      <c r="C3" s="41" t="s">
        <v>17</v>
      </c>
      <c r="D3" s="42" t="s">
        <v>49</v>
      </c>
      <c r="E3" s="42" t="s">
        <v>50</v>
      </c>
      <c r="F3" s="43" t="s">
        <v>20</v>
      </c>
      <c r="G3" s="41" t="s">
        <v>18</v>
      </c>
    </row>
    <row r="4" spans="1:7" s="29" customFormat="1" ht="12.75" x14ac:dyDescent="0.2">
      <c r="B4" s="28" t="s">
        <v>47</v>
      </c>
      <c r="C4" s="28" t="s">
        <v>46</v>
      </c>
      <c r="D4" s="34" t="s">
        <v>41</v>
      </c>
      <c r="E4" s="34" t="s">
        <v>44</v>
      </c>
      <c r="F4" s="35" t="str">
        <f>(INDEX('Fonte Kano (Não Alterar)'!E$5:I$9,MATCH(D4,KanoAnswers,0),MATCH(E4,'Fonte Kano (Não Alterar)'!E$4:I$4,0)))</f>
        <v>E</v>
      </c>
      <c r="G4" s="35" t="str">
        <f>VLOOKUP(F4,'Fonte Kano (Não Alterar)'!B$13:C$18,2,FALSE)</f>
        <v>Empolgante</v>
      </c>
    </row>
    <row r="5" spans="1:7" s="29" customFormat="1" ht="12.75" x14ac:dyDescent="0.2">
      <c r="B5" s="28" t="s">
        <v>47</v>
      </c>
      <c r="C5" s="28" t="s">
        <v>46</v>
      </c>
      <c r="D5" s="34" t="s">
        <v>43</v>
      </c>
      <c r="E5" s="34" t="s">
        <v>43</v>
      </c>
      <c r="F5" s="35" t="str">
        <f>(INDEX('Fonte Kano (Não Alterar)'!E$5:I$9,MATCH(D5,KanoAnswers,0),MATCH(E5,'Fonte Kano (Não Alterar)'!E$4:I$4,0)))</f>
        <v>I</v>
      </c>
      <c r="G5" s="35" t="str">
        <f>VLOOKUP(F5,'Fonte Kano (Não Alterar)'!B$13:C$18,2,FALSE)</f>
        <v>Indiferente</v>
      </c>
    </row>
    <row r="6" spans="1:7" s="29" customFormat="1" ht="12.75" x14ac:dyDescent="0.2">
      <c r="B6" s="28" t="s">
        <v>47</v>
      </c>
      <c r="C6" s="28" t="s">
        <v>46</v>
      </c>
      <c r="D6" s="34" t="s">
        <v>42</v>
      </c>
      <c r="E6" s="34" t="s">
        <v>43</v>
      </c>
      <c r="F6" s="35" t="str">
        <f>(INDEX('Fonte Kano (Não Alterar)'!E$5:I$9,MATCH(D6,KanoAnswers,0),MATCH(E6,'Fonte Kano (Não Alterar)'!E$4:I$4,0)))</f>
        <v>I</v>
      </c>
      <c r="G6" s="35" t="str">
        <f>VLOOKUP(F6,'Fonte Kano (Não Alterar)'!B$13:C$18,2,FALSE)</f>
        <v>Indiferente</v>
      </c>
    </row>
    <row r="7" spans="1:7" s="29" customFormat="1" ht="12.75" x14ac:dyDescent="0.2">
      <c r="B7" s="28" t="s">
        <v>47</v>
      </c>
      <c r="C7" s="28" t="s">
        <v>46</v>
      </c>
      <c r="D7" s="34" t="s">
        <v>43</v>
      </c>
      <c r="E7" s="34" t="s">
        <v>43</v>
      </c>
      <c r="F7" s="35" t="str">
        <f>(INDEX('Fonte Kano (Não Alterar)'!E$5:I$9,MATCH(D7,KanoAnswers,0),MATCH(E7,'Fonte Kano (Não Alterar)'!E$4:I$4,0)))</f>
        <v>I</v>
      </c>
      <c r="G7" s="35" t="str">
        <f>VLOOKUP(F7,'Fonte Kano (Não Alterar)'!B$13:C$18,2,FALSE)</f>
        <v>Indiferente</v>
      </c>
    </row>
    <row r="8" spans="1:7" s="29" customFormat="1" ht="12.75" x14ac:dyDescent="0.2">
      <c r="B8" s="28" t="s">
        <v>47</v>
      </c>
      <c r="C8" s="28" t="s">
        <v>46</v>
      </c>
      <c r="D8" s="34" t="s">
        <v>41</v>
      </c>
      <c r="E8" s="34" t="s">
        <v>41</v>
      </c>
      <c r="F8" s="35" t="str">
        <f>(INDEX('Fonte Kano (Não Alterar)'!E$5:I$9,MATCH(D8,KanoAnswers,0),MATCH(E8,'Fonte Kano (Não Alterar)'!E$4:I$4,0)))</f>
        <v>Q</v>
      </c>
      <c r="G8" s="35" t="str">
        <f>VLOOKUP(F8,'Fonte Kano (Não Alterar)'!B$13:C$18,2,FALSE)</f>
        <v>Questionável</v>
      </c>
    </row>
    <row r="9" spans="1:7" s="29" customFormat="1" ht="12.75" x14ac:dyDescent="0.2">
      <c r="B9" s="28" t="s">
        <v>47</v>
      </c>
      <c r="C9" s="28" t="s">
        <v>46</v>
      </c>
      <c r="D9" s="34" t="s">
        <v>42</v>
      </c>
      <c r="E9" s="34" t="s">
        <v>45</v>
      </c>
      <c r="F9" s="35" t="str">
        <f>(INDEX('Fonte Kano (Não Alterar)'!E$5:I$9,MATCH(D9,KanoAnswers,0),MATCH(E9,'Fonte Kano (Não Alterar)'!E$4:I$4,0)))</f>
        <v>O</v>
      </c>
      <c r="G9" s="35" t="str">
        <f>VLOOKUP(F9,'Fonte Kano (Não Alterar)'!B$13:C$18,2,FALSE)</f>
        <v>Obrigatório</v>
      </c>
    </row>
    <row r="10" spans="1:7" s="29" customFormat="1" ht="12.75" x14ac:dyDescent="0.2">
      <c r="B10" s="28" t="s">
        <v>47</v>
      </c>
      <c r="C10" s="28" t="s">
        <v>46</v>
      </c>
      <c r="D10" s="34" t="s">
        <v>41</v>
      </c>
      <c r="E10" s="34" t="s">
        <v>45</v>
      </c>
      <c r="F10" s="35" t="str">
        <f>(INDEX('Fonte Kano (Não Alterar)'!E$5:I$9,MATCH(D10,KanoAnswers,0),MATCH(E10,'Fonte Kano (Não Alterar)'!E$4:I$4,0)))</f>
        <v>L</v>
      </c>
      <c r="G10" s="35" t="str">
        <f>VLOOKUP(F10,'Fonte Kano (Não Alterar)'!B$13:C$18,2,FALSE)</f>
        <v>Linear</v>
      </c>
    </row>
    <row r="11" spans="1:7" s="29" customFormat="1" ht="12.75" x14ac:dyDescent="0.2">
      <c r="B11" s="28" t="s">
        <v>47</v>
      </c>
      <c r="C11" s="28" t="s">
        <v>46</v>
      </c>
      <c r="D11" s="34" t="s">
        <v>44</v>
      </c>
      <c r="E11" s="34" t="s">
        <v>44</v>
      </c>
      <c r="F11" s="35" t="str">
        <f>(INDEX('Fonte Kano (Não Alterar)'!E$5:I$9,MATCH(D11,KanoAnswers,0),MATCH(E11,'Fonte Kano (Não Alterar)'!E$4:I$4,0)))</f>
        <v>I</v>
      </c>
      <c r="G11" s="35" t="str">
        <f>VLOOKUP(F11,'Fonte Kano (Não Alterar)'!B$13:C$18,2,FALSE)</f>
        <v>Indiferente</v>
      </c>
    </row>
    <row r="12" spans="1:7" s="29" customFormat="1" ht="12.75" x14ac:dyDescent="0.2">
      <c r="B12" s="28" t="s">
        <v>47</v>
      </c>
      <c r="C12" s="28" t="s">
        <v>46</v>
      </c>
      <c r="D12" s="34" t="s">
        <v>44</v>
      </c>
      <c r="E12" s="34" t="s">
        <v>43</v>
      </c>
      <c r="F12" s="35" t="str">
        <f>(INDEX('Fonte Kano (Não Alterar)'!E$5:I$9,MATCH(D12,KanoAnswers,0),MATCH(E12,'Fonte Kano (Não Alterar)'!E$4:I$4,0)))</f>
        <v>I</v>
      </c>
      <c r="G12" s="35" t="str">
        <f>VLOOKUP(F12,'Fonte Kano (Não Alterar)'!B$13:C$18,2,FALSE)</f>
        <v>Indiferente</v>
      </c>
    </row>
    <row r="13" spans="1:7" s="29" customFormat="1" ht="12.75" x14ac:dyDescent="0.2">
      <c r="B13" s="28" t="s">
        <v>47</v>
      </c>
      <c r="C13" s="28" t="s">
        <v>46</v>
      </c>
      <c r="D13" s="34" t="s">
        <v>42</v>
      </c>
      <c r="E13" s="34" t="s">
        <v>45</v>
      </c>
      <c r="F13" s="35" t="str">
        <f>(INDEX('Fonte Kano (Não Alterar)'!E$5:I$9,MATCH(D13,KanoAnswers,0),MATCH(E13,'Fonte Kano (Não Alterar)'!E$4:I$4,0)))</f>
        <v>O</v>
      </c>
      <c r="G13" s="35" t="str">
        <f>VLOOKUP(F13,'Fonte Kano (Não Alterar)'!B$13:C$18,2,FALSE)</f>
        <v>Obrigatório</v>
      </c>
    </row>
    <row r="14" spans="1:7" s="29" customFormat="1" ht="12.75" x14ac:dyDescent="0.2">
      <c r="B14" s="28" t="s">
        <v>47</v>
      </c>
      <c r="C14" s="28" t="s">
        <v>46</v>
      </c>
      <c r="D14" s="34" t="s">
        <v>41</v>
      </c>
      <c r="E14" s="34" t="s">
        <v>45</v>
      </c>
      <c r="F14" s="35" t="str">
        <f>(INDEX('Fonte Kano (Não Alterar)'!E$5:I$9,MATCH(D14,KanoAnswers,0),MATCH(E14,'Fonte Kano (Não Alterar)'!E$4:I$4,0)))</f>
        <v>L</v>
      </c>
      <c r="G14" s="35" t="str">
        <f>VLOOKUP(F14,'Fonte Kano (Não Alterar)'!B$13:C$18,2,FALSE)</f>
        <v>Linear</v>
      </c>
    </row>
    <row r="15" spans="1:7" s="29" customFormat="1" ht="12.75" x14ac:dyDescent="0.2">
      <c r="B15" s="28" t="s">
        <v>47</v>
      </c>
      <c r="C15" s="28" t="s">
        <v>46</v>
      </c>
      <c r="D15" s="34" t="s">
        <v>44</v>
      </c>
      <c r="E15" s="34" t="s">
        <v>43</v>
      </c>
      <c r="F15" s="35" t="str">
        <f>(INDEX('Fonte Kano (Não Alterar)'!E$5:I$9,MATCH(D15,KanoAnswers,0),MATCH(E15,'Fonte Kano (Não Alterar)'!E$4:I$4,0)))</f>
        <v>I</v>
      </c>
      <c r="G15" s="35" t="str">
        <f>VLOOKUP(F15,'Fonte Kano (Não Alterar)'!B$13:C$18,2,FALSE)</f>
        <v>Indiferente</v>
      </c>
    </row>
    <row r="16" spans="1:7" s="29" customFormat="1" ht="12.75" x14ac:dyDescent="0.2">
      <c r="B16" s="28" t="s">
        <v>47</v>
      </c>
      <c r="C16" s="28" t="s">
        <v>46</v>
      </c>
      <c r="D16" s="34" t="s">
        <v>41</v>
      </c>
      <c r="E16" s="34" t="s">
        <v>45</v>
      </c>
      <c r="F16" s="35" t="str">
        <f>(INDEX('Fonte Kano (Não Alterar)'!E$5:I$9,MATCH(D16,KanoAnswers,0),MATCH(E16,'Fonte Kano (Não Alterar)'!E$4:I$4,0)))</f>
        <v>L</v>
      </c>
      <c r="G16" s="35" t="str">
        <f>VLOOKUP(F16,'Fonte Kano (Não Alterar)'!B$13:C$18,2,FALSE)</f>
        <v>Linear</v>
      </c>
    </row>
    <row r="17" spans="2:7" s="29" customFormat="1" ht="12.75" x14ac:dyDescent="0.2">
      <c r="B17" s="28" t="s">
        <v>47</v>
      </c>
      <c r="C17" s="28" t="s">
        <v>46</v>
      </c>
      <c r="D17" s="34" t="s">
        <v>43</v>
      </c>
      <c r="E17" s="34" t="s">
        <v>43</v>
      </c>
      <c r="F17" s="35" t="str">
        <f>(INDEX('Fonte Kano (Não Alterar)'!E$5:I$9,MATCH(D17,KanoAnswers,0),MATCH(E17,'Fonte Kano (Não Alterar)'!E$4:I$4,0)))</f>
        <v>I</v>
      </c>
      <c r="G17" s="35" t="str">
        <f>VLOOKUP(F17,'Fonte Kano (Não Alterar)'!B$13:C$18,2,FALSE)</f>
        <v>Indiferente</v>
      </c>
    </row>
    <row r="18" spans="2:7" s="29" customFormat="1" ht="12.75" x14ac:dyDescent="0.2">
      <c r="B18" s="28" t="s">
        <v>47</v>
      </c>
      <c r="C18" s="28" t="s">
        <v>46</v>
      </c>
      <c r="D18" s="34" t="s">
        <v>41</v>
      </c>
      <c r="E18" s="34" t="s">
        <v>45</v>
      </c>
      <c r="F18" s="35" t="str">
        <f>(INDEX('Fonte Kano (Não Alterar)'!E$5:I$9,MATCH(D18,KanoAnswers,0),MATCH(E18,'Fonte Kano (Não Alterar)'!E$4:I$4,0)))</f>
        <v>L</v>
      </c>
      <c r="G18" s="35" t="str">
        <f>VLOOKUP(F18,'Fonte Kano (Não Alterar)'!B$13:C$18,2,FALSE)</f>
        <v>Linear</v>
      </c>
    </row>
    <row r="19" spans="2:7" s="29" customFormat="1" ht="12.75" x14ac:dyDescent="0.2">
      <c r="B19" s="28" t="s">
        <v>47</v>
      </c>
      <c r="C19" s="28" t="s">
        <v>46</v>
      </c>
      <c r="D19" s="45" t="s">
        <v>42</v>
      </c>
      <c r="E19" s="45" t="s">
        <v>45</v>
      </c>
      <c r="F19" s="46" t="str">
        <f>(INDEX('Fonte Kano (Não Alterar)'!E$5:I$9,MATCH(D19,KanoAnswers,0),MATCH(E19,'Fonte Kano (Não Alterar)'!E$4:I$4,0)))</f>
        <v>O</v>
      </c>
      <c r="G19" s="46" t="str">
        <f>VLOOKUP(F19,'Fonte Kano (Não Alterar)'!B$13:C$18,2,FALSE)</f>
        <v>Obrigatório</v>
      </c>
    </row>
    <row r="20" spans="2:7" s="29" customFormat="1" ht="12.75" x14ac:dyDescent="0.2">
      <c r="B20" s="28" t="s">
        <v>47</v>
      </c>
      <c r="C20" s="28" t="s">
        <v>46</v>
      </c>
      <c r="D20" s="45" t="s">
        <v>43</v>
      </c>
      <c r="E20" s="45" t="s">
        <v>43</v>
      </c>
      <c r="F20" s="46" t="str">
        <f>(INDEX('Fonte Kano (Não Alterar)'!E$5:I$9,MATCH(D20,KanoAnswers,0),MATCH(E20,'Fonte Kano (Não Alterar)'!E$4:I$4,0)))</f>
        <v>I</v>
      </c>
      <c r="G20" s="46" t="str">
        <f>VLOOKUP(F20,'Fonte Kano (Não Alterar)'!B$13:C$18,2,FALSE)</f>
        <v>Indiferente</v>
      </c>
    </row>
    <row r="21" spans="2:7" s="29" customFormat="1" ht="12.75" x14ac:dyDescent="0.2">
      <c r="B21" s="28" t="s">
        <v>47</v>
      </c>
      <c r="C21" s="28" t="s">
        <v>46</v>
      </c>
      <c r="D21" s="45" t="s">
        <v>42</v>
      </c>
      <c r="E21" s="45" t="s">
        <v>45</v>
      </c>
      <c r="F21" s="46" t="str">
        <f>(INDEX('Fonte Kano (Não Alterar)'!E$5:I$9,MATCH(D21,KanoAnswers,0),MATCH(E21,'Fonte Kano (Não Alterar)'!E$4:I$4,0)))</f>
        <v>O</v>
      </c>
      <c r="G21" s="46" t="str">
        <f>VLOOKUP(F21,'Fonte Kano (Não Alterar)'!B$13:C$18,2,FALSE)</f>
        <v>Obrigatório</v>
      </c>
    </row>
    <row r="22" spans="2:7" s="29" customFormat="1" ht="12.75" x14ac:dyDescent="0.2">
      <c r="B22" s="28" t="s">
        <v>47</v>
      </c>
      <c r="C22" s="28" t="s">
        <v>46</v>
      </c>
      <c r="D22" s="45" t="s">
        <v>42</v>
      </c>
      <c r="E22" s="45" t="s">
        <v>45</v>
      </c>
      <c r="F22" s="46" t="str">
        <f>(INDEX('Fonte Kano (Não Alterar)'!E$5:I$9,MATCH(D22,KanoAnswers,0),MATCH(E22,'Fonte Kano (Não Alterar)'!E$4:I$4,0)))</f>
        <v>O</v>
      </c>
      <c r="G22" s="46" t="str">
        <f>VLOOKUP(F22,'Fonte Kano (Não Alterar)'!B$13:C$18,2,FALSE)</f>
        <v>Obrigatório</v>
      </c>
    </row>
    <row r="23" spans="2:7" s="29" customFormat="1" ht="12.75" x14ac:dyDescent="0.2">
      <c r="B23" s="28" t="s">
        <v>47</v>
      </c>
      <c r="C23" s="28" t="s">
        <v>46</v>
      </c>
      <c r="D23" s="45" t="s">
        <v>43</v>
      </c>
      <c r="E23" s="45" t="s">
        <v>43</v>
      </c>
      <c r="F23" s="46" t="str">
        <f>(INDEX('Fonte Kano (Não Alterar)'!E$5:I$9,MATCH(D23,KanoAnswers,0),MATCH(E23,'Fonte Kano (Não Alterar)'!E$4:I$4,0)))</f>
        <v>I</v>
      </c>
      <c r="G23" s="46" t="str">
        <f>VLOOKUP(F23,'Fonte Kano (Não Alterar)'!B$13:C$18,2,FALSE)</f>
        <v>Indiferente</v>
      </c>
    </row>
    <row r="24" spans="2:7" s="29" customFormat="1" ht="12.75" x14ac:dyDescent="0.2">
      <c r="B24" s="28" t="s">
        <v>47</v>
      </c>
      <c r="C24" s="28" t="s">
        <v>46</v>
      </c>
      <c r="D24" s="45" t="s">
        <v>41</v>
      </c>
      <c r="E24" s="45" t="s">
        <v>45</v>
      </c>
      <c r="F24" s="46" t="str">
        <f>(INDEX('Fonte Kano (Não Alterar)'!E$5:I$9,MATCH(D24,KanoAnswers,0),MATCH(E24,'Fonte Kano (Não Alterar)'!E$4:I$4,0)))</f>
        <v>L</v>
      </c>
      <c r="G24" s="46" t="str">
        <f>VLOOKUP(F24,'Fonte Kano (Não Alterar)'!B$13:C$18,2,FALSE)</f>
        <v>Linear</v>
      </c>
    </row>
    <row r="25" spans="2:7" s="29" customFormat="1" ht="12.75" x14ac:dyDescent="0.2">
      <c r="B25" s="28" t="s">
        <v>47</v>
      </c>
      <c r="C25" s="28" t="s">
        <v>46</v>
      </c>
      <c r="D25" s="45" t="s">
        <v>43</v>
      </c>
      <c r="E25" s="45" t="s">
        <v>43</v>
      </c>
      <c r="F25" s="46" t="str">
        <f>(INDEX('Fonte Kano (Não Alterar)'!E$5:I$9,MATCH(D25,KanoAnswers,0),MATCH(E25,'Fonte Kano (Não Alterar)'!E$4:I$4,0)))</f>
        <v>I</v>
      </c>
      <c r="G25" s="46" t="str">
        <f>VLOOKUP(F25,'Fonte Kano (Não Alterar)'!B$13:C$18,2,FALSE)</f>
        <v>Indiferente</v>
      </c>
    </row>
    <row r="26" spans="2:7" x14ac:dyDescent="0.25">
      <c r="B26" s="28" t="s">
        <v>47</v>
      </c>
      <c r="C26" s="28" t="s">
        <v>46</v>
      </c>
      <c r="D26" s="45" t="s">
        <v>41</v>
      </c>
      <c r="E26" s="45" t="s">
        <v>45</v>
      </c>
      <c r="F26" s="46" t="str">
        <f>(INDEX('Fonte Kano (Não Alterar)'!E$5:I$9,MATCH(D26,KanoAnswers,0),MATCH(E26,'Fonte Kano (Não Alterar)'!E$4:I$4,0)))</f>
        <v>L</v>
      </c>
      <c r="G26" s="46" t="str">
        <f>VLOOKUP(F26,'Fonte Kano (Não Alterar)'!B$13:C$18,2,FALSE)</f>
        <v>Linear</v>
      </c>
    </row>
    <row r="27" spans="2:7" x14ac:dyDescent="0.25">
      <c r="B27" s="28" t="s">
        <v>47</v>
      </c>
      <c r="C27" s="28" t="s">
        <v>46</v>
      </c>
      <c r="D27" s="45" t="s">
        <v>44</v>
      </c>
      <c r="E27" s="45" t="s">
        <v>45</v>
      </c>
      <c r="F27" s="46" t="str">
        <f>(INDEX('Fonte Kano (Não Alterar)'!E$5:I$9,MATCH(D27,KanoAnswers,0),MATCH(E27,'Fonte Kano (Não Alterar)'!E$4:I$4,0)))</f>
        <v>O</v>
      </c>
      <c r="G27" s="46" t="str">
        <f>VLOOKUP(F27,'Fonte Kano (Não Alterar)'!B$13:C$18,2,FALSE)</f>
        <v>Obrigatório</v>
      </c>
    </row>
    <row r="28" spans="2:7" x14ac:dyDescent="0.25">
      <c r="B28" s="28" t="s">
        <v>47</v>
      </c>
      <c r="C28" s="28" t="s">
        <v>46</v>
      </c>
      <c r="D28" s="45" t="s">
        <v>41</v>
      </c>
      <c r="E28" s="45" t="s">
        <v>45</v>
      </c>
      <c r="F28" s="46" t="str">
        <f>(INDEX('Fonte Kano (Não Alterar)'!E$5:I$9,MATCH(D28,KanoAnswers,0),MATCH(E28,'Fonte Kano (Não Alterar)'!E$4:I$4,0)))</f>
        <v>L</v>
      </c>
      <c r="G28" s="46" t="str">
        <f>VLOOKUP(F28,'Fonte Kano (Não Alterar)'!B$13:C$18,2,FALSE)</f>
        <v>Linear</v>
      </c>
    </row>
    <row r="29" spans="2:7" x14ac:dyDescent="0.25">
      <c r="B29" s="28" t="s">
        <v>47</v>
      </c>
      <c r="C29" s="28" t="s">
        <v>46</v>
      </c>
      <c r="D29" s="45" t="s">
        <v>42</v>
      </c>
      <c r="E29" s="45" t="s">
        <v>45</v>
      </c>
      <c r="F29" s="46" t="str">
        <f>(INDEX('Fonte Kano (Não Alterar)'!E$5:I$9,MATCH(D29,KanoAnswers,0),MATCH(E29,'Fonte Kano (Não Alterar)'!E$4:I$4,0)))</f>
        <v>O</v>
      </c>
      <c r="G29" s="46" t="str">
        <f>VLOOKUP(F29,'Fonte Kano (Não Alterar)'!B$13:C$18,2,FALSE)</f>
        <v>Obrigatório</v>
      </c>
    </row>
    <row r="30" spans="2:7" x14ac:dyDescent="0.25">
      <c r="B30" s="28" t="s">
        <v>47</v>
      </c>
      <c r="C30" s="44" t="s">
        <v>46</v>
      </c>
      <c r="D30" s="45" t="s">
        <v>41</v>
      </c>
      <c r="E30" s="45" t="s">
        <v>45</v>
      </c>
      <c r="F30" s="46" t="str">
        <f>(INDEX('Fonte Kano (Não Alterar)'!E$5:I$9,MATCH(D30,KanoAnswers,0),MATCH(E30,'Fonte Kano (Não Alterar)'!E$4:I$4,0)))</f>
        <v>L</v>
      </c>
      <c r="G30" s="46" t="str">
        <f>VLOOKUP(F30,'Fonte Kano (Não Alterar)'!B$13:C$18,2,FALSE)</f>
        <v>Linear</v>
      </c>
    </row>
    <row r="31" spans="2:7" x14ac:dyDescent="0.25">
      <c r="B31" s="28" t="s">
        <v>47</v>
      </c>
      <c r="C31" s="44" t="s">
        <v>46</v>
      </c>
      <c r="D31" s="45" t="s">
        <v>44</v>
      </c>
      <c r="E31" s="45" t="s">
        <v>44</v>
      </c>
      <c r="F31" s="46" t="str">
        <f>(INDEX('Fonte Kano (Não Alterar)'!E$5:I$9,MATCH(D31,KanoAnswers,0),MATCH(E31,'Fonte Kano (Não Alterar)'!E$4:I$4,0)))</f>
        <v>I</v>
      </c>
      <c r="G31" s="46" t="str">
        <f>VLOOKUP(F31,'Fonte Kano (Não Alterar)'!B$13:C$18,2,FALSE)</f>
        <v>Indiferente</v>
      </c>
    </row>
    <row r="32" spans="2:7" x14ac:dyDescent="0.25">
      <c r="B32" s="28" t="s">
        <v>47</v>
      </c>
      <c r="C32" s="44" t="s">
        <v>46</v>
      </c>
      <c r="D32" s="45" t="s">
        <v>42</v>
      </c>
      <c r="E32" s="45" t="s">
        <v>45</v>
      </c>
      <c r="F32" s="46" t="str">
        <f>(INDEX('Fonte Kano (Não Alterar)'!E$5:I$9,MATCH(D32,KanoAnswers,0),MATCH(E32,'Fonte Kano (Não Alterar)'!E$4:I$4,0)))</f>
        <v>O</v>
      </c>
      <c r="G32" s="46" t="str">
        <f>VLOOKUP(F32,'Fonte Kano (Não Alterar)'!B$13:C$18,2,FALSE)</f>
        <v>Obrigatório</v>
      </c>
    </row>
    <row r="33" spans="2:7" x14ac:dyDescent="0.25">
      <c r="B33" s="28" t="s">
        <v>47</v>
      </c>
      <c r="C33" s="44" t="s">
        <v>46</v>
      </c>
      <c r="D33" s="45" t="s">
        <v>41</v>
      </c>
      <c r="E33" s="45" t="s">
        <v>45</v>
      </c>
      <c r="F33" s="46" t="str">
        <f>(INDEX('Fonte Kano (Não Alterar)'!E$5:I$9,MATCH(D33,KanoAnswers,0),MATCH(E33,'Fonte Kano (Não Alterar)'!E$4:I$4,0)))</f>
        <v>L</v>
      </c>
      <c r="G33" s="46" t="str">
        <f>VLOOKUP(F33,'Fonte Kano (Não Alterar)'!B$13:C$18,2,FALSE)</f>
        <v>Linear</v>
      </c>
    </row>
    <row r="34" spans="2:7" x14ac:dyDescent="0.25">
      <c r="B34" s="28" t="s">
        <v>47</v>
      </c>
      <c r="C34" s="44" t="s">
        <v>46</v>
      </c>
      <c r="D34" s="45" t="s">
        <v>42</v>
      </c>
      <c r="E34" s="45" t="s">
        <v>44</v>
      </c>
      <c r="F34" s="46" t="str">
        <f>(INDEX('Fonte Kano (Não Alterar)'!E$5:I$9,MATCH(D34,KanoAnswers,0),MATCH(E34,'Fonte Kano (Não Alterar)'!E$4:I$4,0)))</f>
        <v>I</v>
      </c>
      <c r="G34" s="46" t="str">
        <f>VLOOKUP(F34,'Fonte Kano (Não Alterar)'!B$13:C$18,2,FALSE)</f>
        <v>Indiferente</v>
      </c>
    </row>
    <row r="35" spans="2:7" x14ac:dyDescent="0.25">
      <c r="B35" s="28" t="s">
        <v>47</v>
      </c>
      <c r="C35" s="44" t="s">
        <v>46</v>
      </c>
      <c r="D35" s="45" t="s">
        <v>43</v>
      </c>
      <c r="E35" s="45" t="s">
        <v>43</v>
      </c>
      <c r="F35" s="46" t="str">
        <f>(INDEX('Fonte Kano (Não Alterar)'!E$5:I$9,MATCH(D35,KanoAnswers,0),MATCH(E35,'Fonte Kano (Não Alterar)'!E$4:I$4,0)))</f>
        <v>I</v>
      </c>
      <c r="G35" s="46" t="str">
        <f>VLOOKUP(F35,'Fonte Kano (Não Alterar)'!B$13:C$18,2,FALSE)</f>
        <v>Indiferente</v>
      </c>
    </row>
    <row r="36" spans="2:7" x14ac:dyDescent="0.25">
      <c r="B36" s="28" t="s">
        <v>47</v>
      </c>
      <c r="C36" s="44" t="s">
        <v>46</v>
      </c>
      <c r="D36" s="45" t="s">
        <v>43</v>
      </c>
      <c r="E36" s="45" t="s">
        <v>43</v>
      </c>
      <c r="F36" s="46" t="str">
        <f>(INDEX('Fonte Kano (Não Alterar)'!E$5:I$9,MATCH(D36,KanoAnswers,0),MATCH(E36,'Fonte Kano (Não Alterar)'!E$4:I$4,0)))</f>
        <v>I</v>
      </c>
      <c r="G36" s="46" t="str">
        <f>VLOOKUP(F36,'Fonte Kano (Não Alterar)'!B$13:C$18,2,FALSE)</f>
        <v>Indiferente</v>
      </c>
    </row>
    <row r="37" spans="2:7" x14ac:dyDescent="0.25">
      <c r="B37" s="28" t="s">
        <v>47</v>
      </c>
      <c r="C37" s="44" t="s">
        <v>46</v>
      </c>
      <c r="D37" s="45" t="s">
        <v>45</v>
      </c>
      <c r="E37" s="45" t="s">
        <v>42</v>
      </c>
      <c r="F37" s="46" t="str">
        <f>(INDEX('Fonte Kano (Não Alterar)'!E$5:I$9,MATCH(D37,KanoAnswers,0),MATCH(E37,'Fonte Kano (Não Alterar)'!E$4:I$4,0)))</f>
        <v>R</v>
      </c>
      <c r="G37" s="46" t="str">
        <f>VLOOKUP(F37,'Fonte Kano (Não Alterar)'!B$13:C$18,2,FALSE)</f>
        <v>Contrário</v>
      </c>
    </row>
    <row r="38" spans="2:7" x14ac:dyDescent="0.25">
      <c r="B38" s="28" t="s">
        <v>47</v>
      </c>
      <c r="C38" s="44" t="s">
        <v>46</v>
      </c>
      <c r="D38" s="45" t="s">
        <v>44</v>
      </c>
      <c r="E38" s="45" t="s">
        <v>45</v>
      </c>
      <c r="F38" s="46" t="str">
        <f>(INDEX('Fonte Kano (Não Alterar)'!E$5:I$9,MATCH(D38,KanoAnswers,0),MATCH(E38,'Fonte Kano (Não Alterar)'!E$4:I$4,0)))</f>
        <v>O</v>
      </c>
      <c r="G38" s="46" t="str">
        <f>VLOOKUP(F38,'Fonte Kano (Não Alterar)'!B$13:C$18,2,FALSE)</f>
        <v>Obrigatório</v>
      </c>
    </row>
    <row r="39" spans="2:7" x14ac:dyDescent="0.25">
      <c r="B39" s="28" t="s">
        <v>47</v>
      </c>
      <c r="C39" s="44" t="s">
        <v>46</v>
      </c>
      <c r="D39" s="45" t="s">
        <v>44</v>
      </c>
      <c r="E39" s="45" t="s">
        <v>45</v>
      </c>
      <c r="F39" s="46" t="str">
        <f>(INDEX('Fonte Kano (Não Alterar)'!E$5:I$9,MATCH(D39,KanoAnswers,0),MATCH(E39,'Fonte Kano (Não Alterar)'!E$4:I$4,0)))</f>
        <v>O</v>
      </c>
      <c r="G39" s="46" t="str">
        <f>VLOOKUP(F39,'Fonte Kano (Não Alterar)'!B$13:C$18,2,FALSE)</f>
        <v>Obrigatório</v>
      </c>
    </row>
    <row r="40" spans="2:7" x14ac:dyDescent="0.25">
      <c r="B40" s="28" t="s">
        <v>47</v>
      </c>
      <c r="C40" s="44" t="s">
        <v>46</v>
      </c>
      <c r="D40" s="45" t="s">
        <v>41</v>
      </c>
      <c r="E40" s="45" t="s">
        <v>45</v>
      </c>
      <c r="F40" s="46" t="str">
        <f>(INDEX('Fonte Kano (Não Alterar)'!E$5:I$9,MATCH(D40,KanoAnswers,0),MATCH(E40,'Fonte Kano (Não Alterar)'!E$4:I$4,0)))</f>
        <v>L</v>
      </c>
      <c r="G40" s="46" t="str">
        <f>VLOOKUP(F40,'Fonte Kano (Não Alterar)'!B$13:C$18,2,FALSE)</f>
        <v>Linear</v>
      </c>
    </row>
    <row r="41" spans="2:7" x14ac:dyDescent="0.25">
      <c r="B41" s="28" t="s">
        <v>47</v>
      </c>
      <c r="C41" s="44" t="s">
        <v>46</v>
      </c>
      <c r="D41" s="45" t="s">
        <v>41</v>
      </c>
      <c r="E41" s="45" t="s">
        <v>45</v>
      </c>
      <c r="F41" s="46" t="str">
        <f>(INDEX('Fonte Kano (Não Alterar)'!E$5:I$9,MATCH(D41,KanoAnswers,0),MATCH(E41,'Fonte Kano (Não Alterar)'!E$4:I$4,0)))</f>
        <v>L</v>
      </c>
      <c r="G41" s="46" t="str">
        <f>VLOOKUP(F41,'Fonte Kano (Não Alterar)'!B$13:C$18,2,FALSE)</f>
        <v>Linear</v>
      </c>
    </row>
    <row r="42" spans="2:7" x14ac:dyDescent="0.25">
      <c r="B42" s="28" t="s">
        <v>47</v>
      </c>
      <c r="C42" s="44" t="s">
        <v>46</v>
      </c>
      <c r="D42" s="45" t="s">
        <v>43</v>
      </c>
      <c r="E42" s="45" t="s">
        <v>43</v>
      </c>
      <c r="F42" s="46" t="str">
        <f>(INDEX('Fonte Kano (Não Alterar)'!E$5:I$9,MATCH(D42,KanoAnswers,0),MATCH(E42,'Fonte Kano (Não Alterar)'!E$4:I$4,0)))</f>
        <v>I</v>
      </c>
      <c r="G42" s="46" t="str">
        <f>VLOOKUP(F42,'Fonte Kano (Não Alterar)'!B$13:C$18,2,FALSE)</f>
        <v>Indiferente</v>
      </c>
    </row>
    <row r="43" spans="2:7" x14ac:dyDescent="0.25">
      <c r="B43" s="28" t="s">
        <v>47</v>
      </c>
      <c r="C43" s="44" t="s">
        <v>46</v>
      </c>
      <c r="D43" s="45" t="s">
        <v>43</v>
      </c>
      <c r="E43" s="45" t="s">
        <v>43</v>
      </c>
      <c r="F43" s="46" t="str">
        <f>(INDEX('Fonte Kano (Não Alterar)'!E$5:I$9,MATCH(D43,KanoAnswers,0),MATCH(E43,'Fonte Kano (Não Alterar)'!E$4:I$4,0)))</f>
        <v>I</v>
      </c>
      <c r="G43" s="46" t="str">
        <f>VLOOKUP(F43,'Fonte Kano (Não Alterar)'!B$13:C$18,2,FALSE)</f>
        <v>Indiferente</v>
      </c>
    </row>
    <row r="44" spans="2:7" x14ac:dyDescent="0.25">
      <c r="B44" s="28" t="s">
        <v>47</v>
      </c>
      <c r="C44" s="44" t="s">
        <v>46</v>
      </c>
      <c r="D44" s="45" t="s">
        <v>42</v>
      </c>
      <c r="E44" s="45" t="s">
        <v>45</v>
      </c>
      <c r="F44" s="46" t="str">
        <f>(INDEX('Fonte Kano (Não Alterar)'!E$5:I$9,MATCH(D44,KanoAnswers,0),MATCH(E44,'Fonte Kano (Não Alterar)'!E$4:I$4,0)))</f>
        <v>O</v>
      </c>
      <c r="G44" s="46" t="str">
        <f>VLOOKUP(F44,'Fonte Kano (Não Alterar)'!B$13:C$18,2,FALSE)</f>
        <v>Obrigatório</v>
      </c>
    </row>
    <row r="45" spans="2:7" x14ac:dyDescent="0.25">
      <c r="B45" s="28" t="s">
        <v>47</v>
      </c>
      <c r="C45" s="44" t="s">
        <v>46</v>
      </c>
      <c r="D45" s="45" t="s">
        <v>42</v>
      </c>
      <c r="E45" s="45" t="s">
        <v>45</v>
      </c>
      <c r="F45" s="46" t="str">
        <f>(INDEX('Fonte Kano (Não Alterar)'!E$5:I$9,MATCH(D45,KanoAnswers,0),MATCH(E45,'Fonte Kano (Não Alterar)'!E$4:I$4,0)))</f>
        <v>O</v>
      </c>
      <c r="G45" s="46" t="str">
        <f>VLOOKUP(F45,'Fonte Kano (Não Alterar)'!B$13:C$18,2,FALSE)</f>
        <v>Obrigatório</v>
      </c>
    </row>
    <row r="46" spans="2:7" x14ac:dyDescent="0.25">
      <c r="B46" s="28" t="s">
        <v>47</v>
      </c>
      <c r="C46" s="44" t="s">
        <v>46</v>
      </c>
      <c r="D46" s="45" t="s">
        <v>45</v>
      </c>
      <c r="E46" s="45" t="s">
        <v>45</v>
      </c>
      <c r="F46" s="46" t="str">
        <f>(INDEX('Fonte Kano (Não Alterar)'!E$5:I$9,MATCH(D46,KanoAnswers,0),MATCH(E46,'Fonte Kano (Não Alterar)'!E$4:I$4,0)))</f>
        <v>Q</v>
      </c>
      <c r="G46" s="46" t="str">
        <f>VLOOKUP(F46,'Fonte Kano (Não Alterar)'!B$13:C$18,2,FALSE)</f>
        <v>Questionável</v>
      </c>
    </row>
    <row r="47" spans="2:7" x14ac:dyDescent="0.25">
      <c r="B47" s="28" t="s">
        <v>47</v>
      </c>
      <c r="C47" s="44" t="s">
        <v>46</v>
      </c>
      <c r="D47" s="45" t="s">
        <v>42</v>
      </c>
      <c r="E47" s="45" t="s">
        <v>45</v>
      </c>
      <c r="F47" s="46" t="str">
        <f>(INDEX('Fonte Kano (Não Alterar)'!E$5:I$9,MATCH(D47,KanoAnswers,0),MATCH(E47,'Fonte Kano (Não Alterar)'!E$4:I$4,0)))</f>
        <v>O</v>
      </c>
      <c r="G47" s="46" t="str">
        <f>VLOOKUP(F47,'Fonte Kano (Não Alterar)'!B$13:C$18,2,FALSE)</f>
        <v>Obrigatório</v>
      </c>
    </row>
    <row r="48" spans="2:7" x14ac:dyDescent="0.25">
      <c r="B48" s="28" t="s">
        <v>47</v>
      </c>
      <c r="C48" s="44" t="s">
        <v>46</v>
      </c>
      <c r="D48" s="45" t="s">
        <v>43</v>
      </c>
      <c r="E48" s="45" t="s">
        <v>44</v>
      </c>
      <c r="F48" s="46" t="str">
        <f>(INDEX('Fonte Kano (Não Alterar)'!E$5:I$9,MATCH(D48,KanoAnswers,0),MATCH(E48,'Fonte Kano (Não Alterar)'!E$4:I$4,0)))</f>
        <v>I</v>
      </c>
      <c r="G48" s="46" t="str">
        <f>VLOOKUP(F48,'Fonte Kano (Não Alterar)'!B$13:C$18,2,FALSE)</f>
        <v>Indiferente</v>
      </c>
    </row>
    <row r="49" spans="2:7" x14ac:dyDescent="0.25">
      <c r="B49" s="28" t="s">
        <v>47</v>
      </c>
      <c r="C49" s="44" t="s">
        <v>46</v>
      </c>
      <c r="D49" s="45" t="s">
        <v>43</v>
      </c>
      <c r="E49" s="45" t="s">
        <v>43</v>
      </c>
      <c r="F49" s="46" t="str">
        <f>(INDEX('Fonte Kano (Não Alterar)'!E$5:I$9,MATCH(D49,KanoAnswers,0),MATCH(E49,'Fonte Kano (Não Alterar)'!E$4:I$4,0)))</f>
        <v>I</v>
      </c>
      <c r="G49" s="46" t="str">
        <f>VLOOKUP(F49,'Fonte Kano (Não Alterar)'!B$13:C$18,2,FALSE)</f>
        <v>Indiferente</v>
      </c>
    </row>
    <row r="50" spans="2:7" x14ac:dyDescent="0.25">
      <c r="B50" s="28" t="s">
        <v>47</v>
      </c>
      <c r="C50" s="44" t="s">
        <v>46</v>
      </c>
      <c r="D50" s="51" t="s">
        <v>44</v>
      </c>
      <c r="E50" s="51" t="s">
        <v>45</v>
      </c>
      <c r="F50" s="52" t="str">
        <f>(INDEX('Fonte Kano (Não Alterar)'!E$5:I$9,MATCH(D50,KanoAnswers,0),MATCH(E50,'Fonte Kano (Não Alterar)'!E$4:I$4,0)))</f>
        <v>O</v>
      </c>
      <c r="G50" s="52" t="str">
        <f>VLOOKUP(F50,'Fonte Kano (Não Alterar)'!B$13:C$18,2,FALSE)</f>
        <v>Obrigatório</v>
      </c>
    </row>
    <row r="51" spans="2:7" x14ac:dyDescent="0.25">
      <c r="B51" s="28" t="s">
        <v>47</v>
      </c>
      <c r="C51" s="44" t="s">
        <v>46</v>
      </c>
      <c r="D51" s="51" t="s">
        <v>41</v>
      </c>
      <c r="E51" s="51" t="s">
        <v>43</v>
      </c>
      <c r="F51" s="52" t="str">
        <f>(INDEX('Fonte Kano (Não Alterar)'!E$5:I$9,MATCH(D51,KanoAnswers,0),MATCH(E51,'Fonte Kano (Não Alterar)'!E$4:I$4,0)))</f>
        <v>E</v>
      </c>
      <c r="G51" s="52" t="str">
        <f>VLOOKUP(F51,'Fonte Kano (Não Alterar)'!B$13:C$18,2,FALSE)</f>
        <v>Empolgante</v>
      </c>
    </row>
    <row r="52" spans="2:7" x14ac:dyDescent="0.25">
      <c r="B52" s="28" t="s">
        <v>47</v>
      </c>
      <c r="C52" s="44" t="s">
        <v>46</v>
      </c>
      <c r="D52" s="51" t="s">
        <v>44</v>
      </c>
      <c r="E52" s="51" t="s">
        <v>43</v>
      </c>
      <c r="F52" s="52" t="str">
        <f>(INDEX('Fonte Kano (Não Alterar)'!E$5:I$9,MATCH(D52,KanoAnswers,0),MATCH(E52,'Fonte Kano (Não Alterar)'!E$4:I$4,0)))</f>
        <v>I</v>
      </c>
      <c r="G52" s="52" t="str">
        <f>VLOOKUP(F52,'Fonte Kano (Não Alterar)'!B$13:C$18,2,FALSE)</f>
        <v>Indiferente</v>
      </c>
    </row>
    <row r="53" spans="2:7" x14ac:dyDescent="0.25">
      <c r="B53" s="28" t="s">
        <v>47</v>
      </c>
      <c r="C53" s="44" t="s">
        <v>46</v>
      </c>
      <c r="D53" s="51" t="s">
        <v>42</v>
      </c>
      <c r="E53" s="51" t="s">
        <v>45</v>
      </c>
      <c r="F53" s="52" t="str">
        <f>(INDEX('Fonte Kano (Não Alterar)'!E$5:I$9,MATCH(D53,KanoAnswers,0),MATCH(E53,'Fonte Kano (Não Alterar)'!E$4:I$4,0)))</f>
        <v>O</v>
      </c>
      <c r="G53" s="52" t="str">
        <f>VLOOKUP(F53,'Fonte Kano (Não Alterar)'!B$13:C$18,2,FALSE)</f>
        <v>Obrigatório</v>
      </c>
    </row>
    <row r="54" spans="2:7" x14ac:dyDescent="0.25">
      <c r="B54" s="28" t="s">
        <v>47</v>
      </c>
      <c r="C54" s="44" t="s">
        <v>46</v>
      </c>
      <c r="D54" s="51" t="s">
        <v>41</v>
      </c>
      <c r="E54" s="51" t="s">
        <v>44</v>
      </c>
      <c r="F54" s="52" t="str">
        <f>(INDEX('Fonte Kano (Não Alterar)'!E$5:I$9,MATCH(D54,KanoAnswers,0),MATCH(E54,'Fonte Kano (Não Alterar)'!E$4:I$4,0)))</f>
        <v>E</v>
      </c>
      <c r="G54" s="52" t="str">
        <f>VLOOKUP(F54,'Fonte Kano (Não Alterar)'!B$13:C$18,2,FALSE)</f>
        <v>Empolgante</v>
      </c>
    </row>
    <row r="55" spans="2:7" x14ac:dyDescent="0.25">
      <c r="B55" s="28" t="s">
        <v>47</v>
      </c>
      <c r="C55" s="44" t="s">
        <v>46</v>
      </c>
      <c r="D55" s="51" t="s">
        <v>42</v>
      </c>
      <c r="E55" s="51" t="s">
        <v>45</v>
      </c>
      <c r="F55" s="52" t="str">
        <f>(INDEX('Fonte Kano (Não Alterar)'!E$5:I$9,MATCH(D55,KanoAnswers,0),MATCH(E55,'Fonte Kano (Não Alterar)'!E$4:I$4,0)))</f>
        <v>O</v>
      </c>
      <c r="G55" s="52" t="str">
        <f>VLOOKUP(F55,'Fonte Kano (Não Alterar)'!B$13:C$18,2,FALSE)</f>
        <v>Obrigatório</v>
      </c>
    </row>
    <row r="56" spans="2:7" x14ac:dyDescent="0.25">
      <c r="B56" s="28" t="s">
        <v>47</v>
      </c>
      <c r="C56" s="44" t="s">
        <v>46</v>
      </c>
      <c r="D56" s="51" t="s">
        <v>42</v>
      </c>
      <c r="E56" s="51" t="s">
        <v>45</v>
      </c>
      <c r="F56" s="52" t="str">
        <f>(INDEX('Fonte Kano (Não Alterar)'!E$5:I$9,MATCH(D56,KanoAnswers,0),MATCH(E56,'Fonte Kano (Não Alterar)'!E$4:I$4,0)))</f>
        <v>O</v>
      </c>
      <c r="G56" s="52" t="str">
        <f>VLOOKUP(F56,'Fonte Kano (Não Alterar)'!B$13:C$18,2,FALSE)</f>
        <v>Obrigatório</v>
      </c>
    </row>
    <row r="57" spans="2:7" x14ac:dyDescent="0.25">
      <c r="B57" s="28" t="s">
        <v>47</v>
      </c>
      <c r="C57" s="44" t="s">
        <v>46</v>
      </c>
      <c r="D57" s="51" t="s">
        <v>42</v>
      </c>
      <c r="E57" s="51" t="s">
        <v>45</v>
      </c>
      <c r="F57" s="52" t="str">
        <f>(INDEX('Fonte Kano (Não Alterar)'!E$5:I$9,MATCH(D57,KanoAnswers,0),MATCH(E57,'Fonte Kano (Não Alterar)'!E$4:I$4,0)))</f>
        <v>O</v>
      </c>
      <c r="G57" s="52" t="str">
        <f>VLOOKUP(F57,'Fonte Kano (Não Alterar)'!B$13:C$18,2,FALSE)</f>
        <v>Obrigatório</v>
      </c>
    </row>
    <row r="58" spans="2:7" x14ac:dyDescent="0.25">
      <c r="B58" s="28" t="s">
        <v>47</v>
      </c>
      <c r="C58" s="44" t="s">
        <v>46</v>
      </c>
      <c r="D58" s="51" t="s">
        <v>42</v>
      </c>
      <c r="E58" s="51" t="s">
        <v>45</v>
      </c>
      <c r="F58" s="52" t="str">
        <f>(INDEX('Fonte Kano (Não Alterar)'!E$5:I$9,MATCH(D58,KanoAnswers,0),MATCH(E58,'Fonte Kano (Não Alterar)'!E$4:I$4,0)))</f>
        <v>O</v>
      </c>
      <c r="G58" s="52" t="str">
        <f>VLOOKUP(F58,'Fonte Kano (Não Alterar)'!B$13:C$18,2,FALSE)</f>
        <v>Obrigatório</v>
      </c>
    </row>
    <row r="59" spans="2:7" x14ac:dyDescent="0.25">
      <c r="B59" s="28" t="s">
        <v>47</v>
      </c>
      <c r="C59" s="44" t="s">
        <v>46</v>
      </c>
      <c r="D59" s="51" t="s">
        <v>43</v>
      </c>
      <c r="E59" s="51" t="s">
        <v>43</v>
      </c>
      <c r="F59" s="52" t="str">
        <f>(INDEX('Fonte Kano (Não Alterar)'!E$5:I$9,MATCH(D59,KanoAnswers,0),MATCH(E59,'Fonte Kano (Não Alterar)'!E$4:I$4,0)))</f>
        <v>I</v>
      </c>
      <c r="G59" s="52" t="str">
        <f>VLOOKUP(F59,'Fonte Kano (Não Alterar)'!B$13:C$18,2,FALSE)</f>
        <v>Indiferente</v>
      </c>
    </row>
    <row r="60" spans="2:7" x14ac:dyDescent="0.25">
      <c r="B60" s="28" t="s">
        <v>47</v>
      </c>
      <c r="C60" s="44" t="s">
        <v>46</v>
      </c>
      <c r="D60" s="51" t="s">
        <v>41</v>
      </c>
      <c r="E60" s="51" t="s">
        <v>45</v>
      </c>
      <c r="F60" s="52" t="str">
        <f>(INDEX('Fonte Kano (Não Alterar)'!E$5:I$9,MATCH(D60,KanoAnswers,0),MATCH(E60,'Fonte Kano (Não Alterar)'!E$4:I$4,0)))</f>
        <v>L</v>
      </c>
      <c r="G60" s="52" t="str">
        <f>VLOOKUP(F60,'Fonte Kano (Não Alterar)'!B$13:C$18,2,FALSE)</f>
        <v>Linear</v>
      </c>
    </row>
    <row r="61" spans="2:7" x14ac:dyDescent="0.25">
      <c r="B61" s="28" t="s">
        <v>47</v>
      </c>
      <c r="C61" s="44" t="s">
        <v>46</v>
      </c>
      <c r="D61" s="51" t="s">
        <v>41</v>
      </c>
      <c r="E61" s="51" t="s">
        <v>45</v>
      </c>
      <c r="F61" s="52" t="str">
        <f>(INDEX('Fonte Kano (Não Alterar)'!E$5:I$9,MATCH(D61,KanoAnswers,0),MATCH(E61,'Fonte Kano (Não Alterar)'!E$4:I$4,0)))</f>
        <v>L</v>
      </c>
      <c r="G61" s="52" t="str">
        <f>VLOOKUP(F61,'Fonte Kano (Não Alterar)'!B$13:C$18,2,FALSE)</f>
        <v>Linear</v>
      </c>
    </row>
    <row r="62" spans="2:7" x14ac:dyDescent="0.25">
      <c r="B62" s="28" t="s">
        <v>47</v>
      </c>
      <c r="C62" s="44" t="s">
        <v>46</v>
      </c>
      <c r="D62" s="51" t="s">
        <v>41</v>
      </c>
      <c r="E62" s="51" t="s">
        <v>45</v>
      </c>
      <c r="F62" s="52" t="str">
        <f>(INDEX('Fonte Kano (Não Alterar)'!E$5:I$9,MATCH(D62,KanoAnswers,0),MATCH(E62,'Fonte Kano (Não Alterar)'!E$4:I$4,0)))</f>
        <v>L</v>
      </c>
      <c r="G62" s="52" t="str">
        <f>VLOOKUP(F62,'Fonte Kano (Não Alterar)'!B$13:C$18,2,FALSE)</f>
        <v>Linear</v>
      </c>
    </row>
    <row r="63" spans="2:7" x14ac:dyDescent="0.25">
      <c r="B63" s="28" t="s">
        <v>47</v>
      </c>
      <c r="C63" s="44" t="s">
        <v>46</v>
      </c>
      <c r="D63" s="51" t="s">
        <v>42</v>
      </c>
      <c r="E63" s="51" t="s">
        <v>45</v>
      </c>
      <c r="F63" s="52" t="str">
        <f>(INDEX('Fonte Kano (Não Alterar)'!E$5:I$9,MATCH(D63,KanoAnswers,0),MATCH(E63,'Fonte Kano (Não Alterar)'!E$4:I$4,0)))</f>
        <v>O</v>
      </c>
      <c r="G63" s="52" t="str">
        <f>VLOOKUP(F63,'Fonte Kano (Não Alterar)'!B$13:C$18,2,FALSE)</f>
        <v>Obrigatório</v>
      </c>
    </row>
    <row r="64" spans="2:7" x14ac:dyDescent="0.25">
      <c r="B64" s="28" t="s">
        <v>47</v>
      </c>
      <c r="C64" s="44" t="s">
        <v>46</v>
      </c>
      <c r="D64" s="51" t="s">
        <v>43</v>
      </c>
      <c r="E64" s="51" t="s">
        <v>41</v>
      </c>
      <c r="F64" s="52" t="str">
        <f>(INDEX('Fonte Kano (Não Alterar)'!E$5:I$9,MATCH(D64,KanoAnswers,0),MATCH(E64,'Fonte Kano (Não Alterar)'!E$4:I$4,0)))</f>
        <v>R</v>
      </c>
      <c r="G64" s="52" t="str">
        <f>VLOOKUP(F64,'Fonte Kano (Não Alterar)'!B$13:C$18,2,FALSE)</f>
        <v>Contrário</v>
      </c>
    </row>
    <row r="65" spans="2:7" x14ac:dyDescent="0.25">
      <c r="B65" s="28" t="s">
        <v>47</v>
      </c>
      <c r="C65" s="44" t="s">
        <v>46</v>
      </c>
      <c r="D65" s="51" t="s">
        <v>44</v>
      </c>
      <c r="E65" s="51" t="s">
        <v>45</v>
      </c>
      <c r="F65" s="52" t="str">
        <f>(INDEX('Fonte Kano (Não Alterar)'!E$5:I$9,MATCH(D65,KanoAnswers,0),MATCH(E65,'Fonte Kano (Não Alterar)'!E$4:I$4,0)))</f>
        <v>O</v>
      </c>
      <c r="G65" s="52" t="str">
        <f>VLOOKUP(F65,'Fonte Kano (Não Alterar)'!B$13:C$18,2,FALSE)</f>
        <v>Obrigatório</v>
      </c>
    </row>
    <row r="66" spans="2:7" x14ac:dyDescent="0.25">
      <c r="B66" s="28" t="s">
        <v>47</v>
      </c>
      <c r="C66" s="44" t="s">
        <v>46</v>
      </c>
      <c r="D66" s="51" t="s">
        <v>44</v>
      </c>
      <c r="E66" s="51" t="s">
        <v>45</v>
      </c>
      <c r="F66" s="52" t="str">
        <f>(INDEX('Fonte Kano (Não Alterar)'!E$5:I$9,MATCH(D66,KanoAnswers,0),MATCH(E66,'Fonte Kano (Não Alterar)'!E$4:I$4,0)))</f>
        <v>O</v>
      </c>
      <c r="G66" s="52" t="str">
        <f>VLOOKUP(F66,'Fonte Kano (Não Alterar)'!B$13:C$18,2,FALSE)</f>
        <v>Obrigatório</v>
      </c>
    </row>
    <row r="67" spans="2:7" x14ac:dyDescent="0.25">
      <c r="B67" s="28" t="s">
        <v>47</v>
      </c>
      <c r="C67" s="44" t="s">
        <v>46</v>
      </c>
      <c r="D67" s="51" t="s">
        <v>42</v>
      </c>
      <c r="E67" s="51" t="s">
        <v>45</v>
      </c>
      <c r="F67" s="52" t="str">
        <f>(INDEX('Fonte Kano (Não Alterar)'!E$5:I$9,MATCH(D67,KanoAnswers,0),MATCH(E67,'Fonte Kano (Não Alterar)'!E$4:I$4,0)))</f>
        <v>O</v>
      </c>
      <c r="G67" s="52" t="str">
        <f>VLOOKUP(F67,'Fonte Kano (Não Alterar)'!B$13:C$18,2,FALSE)</f>
        <v>Obrigatório</v>
      </c>
    </row>
    <row r="68" spans="2:7" x14ac:dyDescent="0.25">
      <c r="B68" s="28" t="s">
        <v>47</v>
      </c>
      <c r="C68" s="44" t="s">
        <v>46</v>
      </c>
      <c r="D68" s="51" t="s">
        <v>43</v>
      </c>
      <c r="E68" s="51" t="s">
        <v>43</v>
      </c>
      <c r="F68" s="52" t="str">
        <f>(INDEX('Fonte Kano (Não Alterar)'!E$5:I$9,MATCH(D68,KanoAnswers,0),MATCH(E68,'Fonte Kano (Não Alterar)'!E$4:I$4,0)))</f>
        <v>I</v>
      </c>
      <c r="G68" s="52" t="str">
        <f>VLOOKUP(F68,'Fonte Kano (Não Alterar)'!B$13:C$18,2,FALSE)</f>
        <v>Indiferente</v>
      </c>
    </row>
    <row r="69" spans="2:7" x14ac:dyDescent="0.25">
      <c r="B69" s="28" t="s">
        <v>47</v>
      </c>
      <c r="C69" s="44" t="s">
        <v>46</v>
      </c>
      <c r="D69" s="51" t="s">
        <v>42</v>
      </c>
      <c r="E69" s="51" t="s">
        <v>45</v>
      </c>
      <c r="F69" s="52" t="str">
        <f>(INDEX('Fonte Kano (Não Alterar)'!E$5:I$9,MATCH(D69,KanoAnswers,0),MATCH(E69,'Fonte Kano (Não Alterar)'!E$4:I$4,0)))</f>
        <v>O</v>
      </c>
      <c r="G69" s="52" t="str">
        <f>VLOOKUP(F69,'Fonte Kano (Não Alterar)'!B$13:C$18,2,FALSE)</f>
        <v>Obrigatório</v>
      </c>
    </row>
    <row r="70" spans="2:7" x14ac:dyDescent="0.25">
      <c r="B70" s="28" t="s">
        <v>47</v>
      </c>
      <c r="C70" s="44" t="s">
        <v>46</v>
      </c>
      <c r="D70" s="51" t="s">
        <v>41</v>
      </c>
      <c r="E70" s="51" t="s">
        <v>42</v>
      </c>
      <c r="F70" s="52" t="str">
        <f>(INDEX('Fonte Kano (Não Alterar)'!E$5:I$9,MATCH(D70,KanoAnswers,0),MATCH(E70,'Fonte Kano (Não Alterar)'!E$4:I$4,0)))</f>
        <v>E</v>
      </c>
      <c r="G70" s="52" t="str">
        <f>VLOOKUP(F70,'Fonte Kano (Não Alterar)'!B$13:C$18,2,FALSE)</f>
        <v>Empolgante</v>
      </c>
    </row>
    <row r="71" spans="2:7" x14ac:dyDescent="0.25">
      <c r="B71" s="28" t="s">
        <v>47</v>
      </c>
      <c r="C71" s="44" t="s">
        <v>46</v>
      </c>
      <c r="D71" s="51" t="s">
        <v>41</v>
      </c>
      <c r="E71" s="51" t="s">
        <v>41</v>
      </c>
      <c r="F71" s="52" t="str">
        <f>(INDEX('Fonte Kano (Não Alterar)'!E$5:I$9,MATCH(D71,KanoAnswers,0),MATCH(E71,'Fonte Kano (Não Alterar)'!E$4:I$4,0)))</f>
        <v>Q</v>
      </c>
      <c r="G71" s="52" t="str">
        <f>VLOOKUP(F71,'Fonte Kano (Não Alterar)'!B$13:C$18,2,FALSE)</f>
        <v>Questionável</v>
      </c>
    </row>
    <row r="72" spans="2:7" x14ac:dyDescent="0.25">
      <c r="B72" s="28" t="s">
        <v>47</v>
      </c>
      <c r="C72" s="44" t="s">
        <v>46</v>
      </c>
      <c r="D72" s="51" t="s">
        <v>41</v>
      </c>
      <c r="E72" s="51" t="s">
        <v>45</v>
      </c>
      <c r="F72" s="52" t="str">
        <f>(INDEX('Fonte Kano (Não Alterar)'!E$5:I$9,MATCH(D72,KanoAnswers,0),MATCH(E72,'Fonte Kano (Não Alterar)'!E$4:I$4,0)))</f>
        <v>L</v>
      </c>
      <c r="G72" s="52" t="str">
        <f>VLOOKUP(F72,'Fonte Kano (Não Alterar)'!B$13:C$18,2,FALSE)</f>
        <v>Linear</v>
      </c>
    </row>
    <row r="73" spans="2:7" x14ac:dyDescent="0.25">
      <c r="B73" s="28" t="s">
        <v>47</v>
      </c>
      <c r="C73" s="44" t="s">
        <v>46</v>
      </c>
      <c r="D73" s="51" t="s">
        <v>41</v>
      </c>
      <c r="E73" s="51" t="s">
        <v>43</v>
      </c>
      <c r="F73" s="52" t="str">
        <f>(INDEX('Fonte Kano (Não Alterar)'!E$5:I$9,MATCH(D73,KanoAnswers,0),MATCH(E73,'Fonte Kano (Não Alterar)'!E$4:I$4,0)))</f>
        <v>E</v>
      </c>
      <c r="G73" s="52" t="str">
        <f>VLOOKUP(F73,'Fonte Kano (Não Alterar)'!B$13:C$18,2,FALSE)</f>
        <v>Empolgante</v>
      </c>
    </row>
    <row r="74" spans="2:7" x14ac:dyDescent="0.25">
      <c r="B74" s="28" t="s">
        <v>47</v>
      </c>
      <c r="C74" s="44" t="s">
        <v>46</v>
      </c>
      <c r="D74" s="51" t="s">
        <v>41</v>
      </c>
      <c r="E74" s="51" t="s">
        <v>43</v>
      </c>
      <c r="F74" s="52" t="str">
        <f>(INDEX('Fonte Kano (Não Alterar)'!E$5:I$9,MATCH(D74,KanoAnswers,0),MATCH(E74,'Fonte Kano (Não Alterar)'!E$4:I$4,0)))</f>
        <v>E</v>
      </c>
      <c r="G74" s="52" t="str">
        <f>VLOOKUP(F74,'Fonte Kano (Não Alterar)'!B$13:C$18,2,FALSE)</f>
        <v>Empolgante</v>
      </c>
    </row>
    <row r="75" spans="2:7" x14ac:dyDescent="0.25">
      <c r="B75" s="28" t="s">
        <v>47</v>
      </c>
      <c r="C75" s="44" t="s">
        <v>46</v>
      </c>
      <c r="D75" s="51" t="s">
        <v>44</v>
      </c>
      <c r="E75" s="51" t="s">
        <v>43</v>
      </c>
      <c r="F75" s="52" t="str">
        <f>(INDEX('Fonte Kano (Não Alterar)'!E$5:I$9,MATCH(D75,KanoAnswers,0),MATCH(E75,'Fonte Kano (Não Alterar)'!E$4:I$4,0)))</f>
        <v>I</v>
      </c>
      <c r="G75" s="52" t="str">
        <f>VLOOKUP(F75,'Fonte Kano (Não Alterar)'!B$13:C$18,2,FALSE)</f>
        <v>Indiferente</v>
      </c>
    </row>
    <row r="76" spans="2:7" x14ac:dyDescent="0.25">
      <c r="B76" s="28" t="s">
        <v>47</v>
      </c>
      <c r="C76" s="44" t="s">
        <v>46</v>
      </c>
      <c r="D76" s="51" t="s">
        <v>42</v>
      </c>
      <c r="E76" s="51" t="s">
        <v>45</v>
      </c>
      <c r="F76" s="52" t="str">
        <f>(INDEX('Fonte Kano (Não Alterar)'!E$5:I$9,MATCH(D76,KanoAnswers,0),MATCH(E76,'Fonte Kano (Não Alterar)'!E$4:I$4,0)))</f>
        <v>O</v>
      </c>
      <c r="G76" s="52" t="str">
        <f>VLOOKUP(F76,'Fonte Kano (Não Alterar)'!B$13:C$18,2,FALSE)</f>
        <v>Obrigatório</v>
      </c>
    </row>
    <row r="77" spans="2:7" x14ac:dyDescent="0.25">
      <c r="B77" s="28" t="s">
        <v>47</v>
      </c>
      <c r="C77" s="44" t="s">
        <v>46</v>
      </c>
      <c r="D77" s="51" t="s">
        <v>41</v>
      </c>
      <c r="E77" s="51" t="s">
        <v>43</v>
      </c>
      <c r="F77" s="52" t="str">
        <f>(INDEX('Fonte Kano (Não Alterar)'!E$5:I$9,MATCH(D77,KanoAnswers,0),MATCH(E77,'Fonte Kano (Não Alterar)'!E$4:I$4,0)))</f>
        <v>E</v>
      </c>
      <c r="G77" s="52" t="str">
        <f>VLOOKUP(F77,'Fonte Kano (Não Alterar)'!B$13:C$18,2,FALSE)</f>
        <v>Empolgante</v>
      </c>
    </row>
    <row r="78" spans="2:7" x14ac:dyDescent="0.25">
      <c r="B78" s="28" t="s">
        <v>47</v>
      </c>
      <c r="C78" s="44" t="s">
        <v>46</v>
      </c>
      <c r="D78" s="51" t="s">
        <v>42</v>
      </c>
      <c r="E78" s="51" t="s">
        <v>45</v>
      </c>
      <c r="F78" s="52" t="str">
        <f>(INDEX('Fonte Kano (Não Alterar)'!E$5:I$9,MATCH(D78,KanoAnswers,0),MATCH(E78,'Fonte Kano (Não Alterar)'!E$4:I$4,0)))</f>
        <v>O</v>
      </c>
      <c r="G78" s="52" t="str">
        <f>VLOOKUP(F78,'Fonte Kano (Não Alterar)'!B$13:C$18,2,FALSE)</f>
        <v>Obrigatório</v>
      </c>
    </row>
    <row r="79" spans="2:7" x14ac:dyDescent="0.25">
      <c r="B79" s="28" t="s">
        <v>47</v>
      </c>
      <c r="C79" s="44" t="s">
        <v>46</v>
      </c>
      <c r="D79" s="51" t="s">
        <v>41</v>
      </c>
      <c r="E79" s="51" t="s">
        <v>45</v>
      </c>
      <c r="F79" s="52" t="str">
        <f>(INDEX('Fonte Kano (Não Alterar)'!E$5:I$9,MATCH(D79,KanoAnswers,0),MATCH(E79,'Fonte Kano (Não Alterar)'!E$4:I$4,0)))</f>
        <v>L</v>
      </c>
      <c r="G79" s="52" t="str">
        <f>VLOOKUP(F79,'Fonte Kano (Não Alterar)'!B$13:C$18,2,FALSE)</f>
        <v>Linear</v>
      </c>
    </row>
    <row r="80" spans="2:7" x14ac:dyDescent="0.25">
      <c r="B80" s="28" t="s">
        <v>47</v>
      </c>
      <c r="C80" s="44" t="s">
        <v>46</v>
      </c>
      <c r="D80" s="51" t="s">
        <v>45</v>
      </c>
      <c r="E80" s="51" t="s">
        <v>45</v>
      </c>
      <c r="F80" s="52" t="str">
        <f>(INDEX('Fonte Kano (Não Alterar)'!E$5:I$9,MATCH(D80,KanoAnswers,0),MATCH(E80,'Fonte Kano (Não Alterar)'!E$4:I$4,0)))</f>
        <v>Q</v>
      </c>
      <c r="G80" s="52" t="str">
        <f>VLOOKUP(F80,'Fonte Kano (Não Alterar)'!B$13:C$18,2,FALSE)</f>
        <v>Questionável</v>
      </c>
    </row>
    <row r="81" spans="2:7" x14ac:dyDescent="0.25">
      <c r="B81" s="28" t="s">
        <v>47</v>
      </c>
      <c r="C81" s="44" t="s">
        <v>46</v>
      </c>
      <c r="D81" s="51" t="s">
        <v>41</v>
      </c>
      <c r="E81" s="51" t="s">
        <v>44</v>
      </c>
      <c r="F81" s="52" t="str">
        <f>(INDEX('Fonte Kano (Não Alterar)'!E$5:I$9,MATCH(D81,KanoAnswers,0),MATCH(E81,'Fonte Kano (Não Alterar)'!E$4:I$4,0)))</f>
        <v>E</v>
      </c>
      <c r="G81" s="52" t="str">
        <f>VLOOKUP(F81,'Fonte Kano (Não Alterar)'!B$13:C$18,2,FALSE)</f>
        <v>Empolgante</v>
      </c>
    </row>
    <row r="82" spans="2:7" x14ac:dyDescent="0.25">
      <c r="B82" s="28" t="s">
        <v>47</v>
      </c>
      <c r="C82" s="44" t="s">
        <v>46</v>
      </c>
      <c r="D82" s="51" t="s">
        <v>43</v>
      </c>
      <c r="E82" s="51" t="s">
        <v>43</v>
      </c>
      <c r="F82" s="52" t="str">
        <f>(INDEX('Fonte Kano (Não Alterar)'!E$5:I$9,MATCH(D82,KanoAnswers,0),MATCH(E82,'Fonte Kano (Não Alterar)'!E$4:I$4,0)))</f>
        <v>I</v>
      </c>
      <c r="G82" s="52" t="str">
        <f>VLOOKUP(F82,'Fonte Kano (Não Alterar)'!B$13:C$18,2,FALSE)</f>
        <v>Indiferente</v>
      </c>
    </row>
    <row r="83" spans="2:7" x14ac:dyDescent="0.25">
      <c r="B83" s="28" t="s">
        <v>47</v>
      </c>
      <c r="C83" s="44" t="s">
        <v>46</v>
      </c>
      <c r="D83" s="51" t="s">
        <v>45</v>
      </c>
      <c r="E83" s="51" t="s">
        <v>45</v>
      </c>
      <c r="F83" s="52" t="str">
        <f>(INDEX('Fonte Kano (Não Alterar)'!E$5:I$9,MATCH(D83,KanoAnswers,0),MATCH(E83,'Fonte Kano (Não Alterar)'!E$4:I$4,0)))</f>
        <v>Q</v>
      </c>
      <c r="G83" s="52" t="str">
        <f>VLOOKUP(F83,'Fonte Kano (Não Alterar)'!B$13:C$18,2,FALSE)</f>
        <v>Questionável</v>
      </c>
    </row>
    <row r="84" spans="2:7" x14ac:dyDescent="0.25">
      <c r="B84" s="28" t="s">
        <v>47</v>
      </c>
      <c r="C84" s="44" t="s">
        <v>46</v>
      </c>
      <c r="D84" s="51" t="s">
        <v>43</v>
      </c>
      <c r="E84" s="51" t="s">
        <v>43</v>
      </c>
      <c r="F84" s="52" t="str">
        <f>(INDEX('Fonte Kano (Não Alterar)'!E$5:I$9,MATCH(D84,KanoAnswers,0),MATCH(E84,'Fonte Kano (Não Alterar)'!E$4:I$4,0)))</f>
        <v>I</v>
      </c>
      <c r="G84" s="52" t="str">
        <f>VLOOKUP(F84,'Fonte Kano (Não Alterar)'!B$13:C$18,2,FALSE)</f>
        <v>Indiferente</v>
      </c>
    </row>
    <row r="85" spans="2:7" x14ac:dyDescent="0.25">
      <c r="B85" s="28" t="s">
        <v>47</v>
      </c>
      <c r="C85" s="44" t="s">
        <v>46</v>
      </c>
      <c r="D85" s="51" t="s">
        <v>41</v>
      </c>
      <c r="E85" s="51" t="s">
        <v>45</v>
      </c>
      <c r="F85" s="52" t="str">
        <f>(INDEX('Fonte Kano (Não Alterar)'!E$5:I$9,MATCH(D85,KanoAnswers,0),MATCH(E85,'Fonte Kano (Não Alterar)'!E$4:I$4,0)))</f>
        <v>L</v>
      </c>
      <c r="G85" s="52" t="str">
        <f>VLOOKUP(F85,'Fonte Kano (Não Alterar)'!B$13:C$18,2,FALSE)</f>
        <v>Linear</v>
      </c>
    </row>
    <row r="86" spans="2:7" x14ac:dyDescent="0.25">
      <c r="B86" s="28" t="s">
        <v>47</v>
      </c>
      <c r="C86" s="44" t="s">
        <v>46</v>
      </c>
      <c r="D86" s="51" t="s">
        <v>44</v>
      </c>
      <c r="E86" s="51" t="s">
        <v>43</v>
      </c>
      <c r="F86" s="52" t="str">
        <f>(INDEX('Fonte Kano (Não Alterar)'!E$5:I$9,MATCH(D86,KanoAnswers,0),MATCH(E86,'Fonte Kano (Não Alterar)'!E$4:I$4,0)))</f>
        <v>I</v>
      </c>
      <c r="G86" s="52" t="str">
        <f>VLOOKUP(F86,'Fonte Kano (Não Alterar)'!B$13:C$18,2,FALSE)</f>
        <v>Indiferente</v>
      </c>
    </row>
    <row r="87" spans="2:7" x14ac:dyDescent="0.25">
      <c r="B87" s="28" t="s">
        <v>47</v>
      </c>
      <c r="C87" s="44" t="s">
        <v>46</v>
      </c>
      <c r="D87" s="51" t="s">
        <v>41</v>
      </c>
      <c r="E87" s="51" t="s">
        <v>45</v>
      </c>
      <c r="F87" s="52" t="str">
        <f>(INDEX('Fonte Kano (Não Alterar)'!E$5:I$9,MATCH(D87,KanoAnswers,0),MATCH(E87,'Fonte Kano (Não Alterar)'!E$4:I$4,0)))</f>
        <v>L</v>
      </c>
      <c r="G87" s="52" t="str">
        <f>VLOOKUP(F87,'Fonte Kano (Não Alterar)'!B$13:C$18,2,FALSE)</f>
        <v>Linear</v>
      </c>
    </row>
    <row r="88" spans="2:7" x14ac:dyDescent="0.25">
      <c r="B88" s="28" t="s">
        <v>47</v>
      </c>
      <c r="C88" s="44" t="s">
        <v>46</v>
      </c>
      <c r="D88" s="51" t="s">
        <v>42</v>
      </c>
      <c r="E88" s="51" t="s">
        <v>45</v>
      </c>
      <c r="F88" s="52" t="str">
        <f>(INDEX('Fonte Kano (Não Alterar)'!E$5:I$9,MATCH(D88,KanoAnswers,0),MATCH(E88,'Fonte Kano (Não Alterar)'!E$4:I$4,0)))</f>
        <v>O</v>
      </c>
      <c r="G88" s="52" t="str">
        <f>VLOOKUP(F88,'Fonte Kano (Não Alterar)'!B$13:C$18,2,FALSE)</f>
        <v>Obrigatório</v>
      </c>
    </row>
    <row r="89" spans="2:7" x14ac:dyDescent="0.25">
      <c r="B89" s="28" t="s">
        <v>47</v>
      </c>
      <c r="C89" s="44" t="s">
        <v>46</v>
      </c>
      <c r="D89" s="51" t="s">
        <v>42</v>
      </c>
      <c r="E89" s="51" t="s">
        <v>45</v>
      </c>
      <c r="F89" s="52" t="str">
        <f>(INDEX('Fonte Kano (Não Alterar)'!E$5:I$9,MATCH(D89,KanoAnswers,0),MATCH(E89,'Fonte Kano (Não Alterar)'!E$4:I$4,0)))</f>
        <v>O</v>
      </c>
      <c r="G89" s="52" t="str">
        <f>VLOOKUP(F89,'Fonte Kano (Não Alterar)'!B$13:C$18,2,FALSE)</f>
        <v>Obrigatório</v>
      </c>
    </row>
    <row r="90" spans="2:7" x14ac:dyDescent="0.25">
      <c r="B90" s="28" t="s">
        <v>47</v>
      </c>
      <c r="C90" s="44" t="s">
        <v>46</v>
      </c>
      <c r="D90" s="51" t="s">
        <v>43</v>
      </c>
      <c r="E90" s="51" t="s">
        <v>43</v>
      </c>
      <c r="F90" s="52" t="str">
        <f>(INDEX('Fonte Kano (Não Alterar)'!E$5:I$9,MATCH(D90,KanoAnswers,0),MATCH(E90,'Fonte Kano (Não Alterar)'!E$4:I$4,0)))</f>
        <v>I</v>
      </c>
      <c r="G90" s="52" t="str">
        <f>VLOOKUP(F90,'Fonte Kano (Não Alterar)'!B$13:C$18,2,FALSE)</f>
        <v>Indiferente</v>
      </c>
    </row>
    <row r="91" spans="2:7" x14ac:dyDescent="0.25">
      <c r="B91" s="28" t="s">
        <v>47</v>
      </c>
      <c r="C91" s="44" t="s">
        <v>46</v>
      </c>
      <c r="D91" s="51" t="s">
        <v>41</v>
      </c>
      <c r="E91" s="51" t="s">
        <v>45</v>
      </c>
      <c r="F91" s="52" t="str">
        <f>(INDEX('Fonte Kano (Não Alterar)'!E$5:I$9,MATCH(D91,KanoAnswers,0),MATCH(E91,'Fonte Kano (Não Alterar)'!E$4:I$4,0)))</f>
        <v>L</v>
      </c>
      <c r="G91" s="52" t="str">
        <f>VLOOKUP(F91,'Fonte Kano (Não Alterar)'!B$13:C$18,2,FALSE)</f>
        <v>Linear</v>
      </c>
    </row>
    <row r="92" spans="2:7" x14ac:dyDescent="0.25">
      <c r="B92" s="28" t="s">
        <v>47</v>
      </c>
      <c r="C92" s="44" t="s">
        <v>46</v>
      </c>
      <c r="D92" s="51" t="s">
        <v>43</v>
      </c>
      <c r="E92" s="51" t="s">
        <v>45</v>
      </c>
      <c r="F92" s="52" t="str">
        <f>(INDEX('Fonte Kano (Não Alterar)'!E$5:I$9,MATCH(D92,KanoAnswers,0),MATCH(E92,'Fonte Kano (Não Alterar)'!E$4:I$4,0)))</f>
        <v>O</v>
      </c>
      <c r="G92" s="52" t="str">
        <f>VLOOKUP(F92,'Fonte Kano (Não Alterar)'!B$13:C$18,2,FALSE)</f>
        <v>Obrigatório</v>
      </c>
    </row>
    <row r="93" spans="2:7" x14ac:dyDescent="0.25">
      <c r="B93" s="28" t="s">
        <v>47</v>
      </c>
      <c r="C93" s="44" t="s">
        <v>46</v>
      </c>
      <c r="D93" s="51" t="s">
        <v>43</v>
      </c>
      <c r="E93" s="51" t="s">
        <v>43</v>
      </c>
      <c r="F93" s="52" t="str">
        <f>(INDEX('Fonte Kano (Não Alterar)'!E$5:I$9,MATCH(D93,KanoAnswers,0),MATCH(E93,'Fonte Kano (Não Alterar)'!E$4:I$4,0)))</f>
        <v>I</v>
      </c>
      <c r="G93" s="52" t="str">
        <f>VLOOKUP(F93,'Fonte Kano (Não Alterar)'!B$13:C$18,2,FALSE)</f>
        <v>Indiferente</v>
      </c>
    </row>
    <row r="94" spans="2:7" x14ac:dyDescent="0.25">
      <c r="B94" s="28" t="s">
        <v>47</v>
      </c>
      <c r="C94" s="44" t="s">
        <v>46</v>
      </c>
      <c r="D94" s="51" t="s">
        <v>41</v>
      </c>
      <c r="E94" s="51" t="s">
        <v>41</v>
      </c>
      <c r="F94" s="52" t="str">
        <f>(INDEX('Fonte Kano (Não Alterar)'!E$5:I$9,MATCH(D94,KanoAnswers,0),MATCH(E94,'Fonte Kano (Não Alterar)'!E$4:I$4,0)))</f>
        <v>Q</v>
      </c>
      <c r="G94" s="52" t="str">
        <f>VLOOKUP(F94,'Fonte Kano (Não Alterar)'!B$13:C$18,2,FALSE)</f>
        <v>Questionável</v>
      </c>
    </row>
    <row r="95" spans="2:7" x14ac:dyDescent="0.25">
      <c r="B95" s="28" t="s">
        <v>47</v>
      </c>
      <c r="C95" s="44" t="s">
        <v>46</v>
      </c>
      <c r="D95" s="51" t="s">
        <v>44</v>
      </c>
      <c r="E95" s="51" t="s">
        <v>45</v>
      </c>
      <c r="F95" s="52" t="str">
        <f>(INDEX('Fonte Kano (Não Alterar)'!E$5:I$9,MATCH(D95,KanoAnswers,0),MATCH(E95,'Fonte Kano (Não Alterar)'!E$4:I$4,0)))</f>
        <v>O</v>
      </c>
      <c r="G95" s="52" t="str">
        <f>VLOOKUP(F95,'Fonte Kano (Não Alterar)'!B$13:C$18,2,FALSE)</f>
        <v>Obrigatório</v>
      </c>
    </row>
    <row r="96" spans="2:7" x14ac:dyDescent="0.25">
      <c r="B96" s="28" t="s">
        <v>47</v>
      </c>
      <c r="C96" s="44" t="s">
        <v>46</v>
      </c>
      <c r="D96" s="51" t="s">
        <v>44</v>
      </c>
      <c r="E96" s="51" t="s">
        <v>43</v>
      </c>
      <c r="F96" s="52" t="str">
        <f>(INDEX('Fonte Kano (Não Alterar)'!E$5:I$9,MATCH(D96,KanoAnswers,0),MATCH(E96,'Fonte Kano (Não Alterar)'!E$4:I$4,0)))</f>
        <v>I</v>
      </c>
      <c r="G96" s="52" t="str">
        <f>VLOOKUP(F96,'Fonte Kano (Não Alterar)'!B$13:C$18,2,FALSE)</f>
        <v>Indiferente</v>
      </c>
    </row>
    <row r="97" spans="2:7" x14ac:dyDescent="0.25">
      <c r="B97" s="28" t="s">
        <v>47</v>
      </c>
      <c r="C97" s="44" t="s">
        <v>46</v>
      </c>
      <c r="D97" s="51" t="s">
        <v>42</v>
      </c>
      <c r="E97" s="51" t="s">
        <v>45</v>
      </c>
      <c r="F97" s="52" t="str">
        <f>(INDEX('Fonte Kano (Não Alterar)'!E$5:I$9,MATCH(D97,KanoAnswers,0),MATCH(E97,'Fonte Kano (Não Alterar)'!E$4:I$4,0)))</f>
        <v>O</v>
      </c>
      <c r="G97" s="52" t="str">
        <f>VLOOKUP(F97,'Fonte Kano (Não Alterar)'!B$13:C$18,2,FALSE)</f>
        <v>Obrigatório</v>
      </c>
    </row>
    <row r="98" spans="2:7" x14ac:dyDescent="0.25">
      <c r="B98" s="28" t="s">
        <v>47</v>
      </c>
      <c r="C98" s="44" t="s">
        <v>46</v>
      </c>
      <c r="D98" s="51" t="s">
        <v>41</v>
      </c>
      <c r="E98" s="51" t="s">
        <v>44</v>
      </c>
      <c r="F98" s="52" t="str">
        <f>(INDEX('Fonte Kano (Não Alterar)'!E$5:I$9,MATCH(D98,KanoAnswers,0),MATCH(E98,'Fonte Kano (Não Alterar)'!E$4:I$4,0)))</f>
        <v>E</v>
      </c>
      <c r="G98" s="52" t="str">
        <f>VLOOKUP(F98,'Fonte Kano (Não Alterar)'!B$13:C$18,2,FALSE)</f>
        <v>Empolgante</v>
      </c>
    </row>
    <row r="99" spans="2:7" x14ac:dyDescent="0.25">
      <c r="B99" s="28" t="s">
        <v>47</v>
      </c>
      <c r="C99" s="44" t="s">
        <v>46</v>
      </c>
      <c r="D99" s="51" t="s">
        <v>41</v>
      </c>
      <c r="E99" s="51" t="s">
        <v>43</v>
      </c>
      <c r="F99" s="52" t="str">
        <f>(INDEX('Fonte Kano (Não Alterar)'!E$5:I$9,MATCH(D99,KanoAnswers,0),MATCH(E99,'Fonte Kano (Não Alterar)'!E$4:I$4,0)))</f>
        <v>E</v>
      </c>
      <c r="G99" s="52" t="str">
        <f>VLOOKUP(F99,'Fonte Kano (Não Alterar)'!B$13:C$18,2,FALSE)</f>
        <v>Empolgante</v>
      </c>
    </row>
    <row r="100" spans="2:7" x14ac:dyDescent="0.25">
      <c r="B100" s="28" t="s">
        <v>47</v>
      </c>
      <c r="C100" s="44" t="s">
        <v>46</v>
      </c>
      <c r="D100" s="51" t="s">
        <v>45</v>
      </c>
      <c r="E100" s="51" t="s">
        <v>45</v>
      </c>
      <c r="F100" s="52" t="str">
        <f>(INDEX('Fonte Kano (Não Alterar)'!E$5:I$9,MATCH(D100,KanoAnswers,0),MATCH(E100,'Fonte Kano (Não Alterar)'!E$4:I$4,0)))</f>
        <v>Q</v>
      </c>
      <c r="G100" s="52" t="str">
        <f>VLOOKUP(F100,'Fonte Kano (Não Alterar)'!B$13:C$18,2,FALSE)</f>
        <v>Questionável</v>
      </c>
    </row>
    <row r="101" spans="2:7" x14ac:dyDescent="0.25">
      <c r="B101" s="28" t="s">
        <v>47</v>
      </c>
      <c r="C101" s="44" t="s">
        <v>46</v>
      </c>
      <c r="D101" s="51" t="s">
        <v>41</v>
      </c>
      <c r="E101" s="51" t="s">
        <v>45</v>
      </c>
      <c r="F101" s="52" t="str">
        <f>(INDEX('Fonte Kano (Não Alterar)'!E$5:I$9,MATCH(D101,KanoAnswers,0),MATCH(E101,'Fonte Kano (Não Alterar)'!E$4:I$4,0)))</f>
        <v>L</v>
      </c>
      <c r="G101" s="52" t="str">
        <f>VLOOKUP(F101,'Fonte Kano (Não Alterar)'!B$13:C$18,2,FALSE)</f>
        <v>Linear</v>
      </c>
    </row>
    <row r="102" spans="2:7" x14ac:dyDescent="0.25">
      <c r="B102" s="28" t="s">
        <v>47</v>
      </c>
      <c r="C102" s="44" t="s">
        <v>46</v>
      </c>
      <c r="D102" s="51" t="s">
        <v>43</v>
      </c>
      <c r="E102" s="51" t="s">
        <v>43</v>
      </c>
      <c r="F102" s="52" t="str">
        <f>(INDEX('Fonte Kano (Não Alterar)'!E$5:I$9,MATCH(D102,KanoAnswers,0),MATCH(E102,'Fonte Kano (Não Alterar)'!E$4:I$4,0)))</f>
        <v>I</v>
      </c>
      <c r="G102" s="52" t="str">
        <f>VLOOKUP(F102,'Fonte Kano (Não Alterar)'!B$13:C$18,2,FALSE)</f>
        <v>Indiferente</v>
      </c>
    </row>
    <row r="103" spans="2:7" x14ac:dyDescent="0.25">
      <c r="B103" s="28" t="s">
        <v>47</v>
      </c>
      <c r="C103" s="44" t="s">
        <v>46</v>
      </c>
      <c r="D103" s="51" t="s">
        <v>45</v>
      </c>
      <c r="E103" s="51" t="s">
        <v>45</v>
      </c>
      <c r="F103" s="52" t="str">
        <f>(INDEX('Fonte Kano (Não Alterar)'!E$5:I$9,MATCH(D103,KanoAnswers,0),MATCH(E103,'Fonte Kano (Não Alterar)'!E$4:I$4,0)))</f>
        <v>Q</v>
      </c>
      <c r="G103" s="52" t="str">
        <f>VLOOKUP(F103,'Fonte Kano (Não Alterar)'!B$13:C$18,2,FALSE)</f>
        <v>Questionável</v>
      </c>
    </row>
    <row r="104" spans="2:7" x14ac:dyDescent="0.25">
      <c r="B104" s="28" t="s">
        <v>47</v>
      </c>
      <c r="C104" s="44" t="s">
        <v>46</v>
      </c>
      <c r="D104" s="51" t="s">
        <v>43</v>
      </c>
      <c r="E104" s="51" t="s">
        <v>43</v>
      </c>
      <c r="F104" s="52" t="str">
        <f>(INDEX('Fonte Kano (Não Alterar)'!E$5:I$9,MATCH(D104,KanoAnswers,0),MATCH(E104,'Fonte Kano (Não Alterar)'!E$4:I$4,0)))</f>
        <v>I</v>
      </c>
      <c r="G104" s="52" t="str">
        <f>VLOOKUP(F104,'Fonte Kano (Não Alterar)'!B$13:C$18,2,FALSE)</f>
        <v>Indiferente</v>
      </c>
    </row>
    <row r="105" spans="2:7" x14ac:dyDescent="0.25">
      <c r="B105" s="28" t="s">
        <v>47</v>
      </c>
      <c r="C105" s="44" t="s">
        <v>46</v>
      </c>
      <c r="D105" s="51" t="s">
        <v>42</v>
      </c>
      <c r="E105" s="51" t="s">
        <v>45</v>
      </c>
      <c r="F105" s="52" t="str">
        <f>(INDEX('Fonte Kano (Não Alterar)'!E$5:I$9,MATCH(D105,KanoAnswers,0),MATCH(E105,'Fonte Kano (Não Alterar)'!E$4:I$4,0)))</f>
        <v>O</v>
      </c>
      <c r="G105" s="52" t="str">
        <f>VLOOKUP(F105,'Fonte Kano (Não Alterar)'!B$13:C$18,2,FALSE)</f>
        <v>Obrigatório</v>
      </c>
    </row>
    <row r="106" spans="2:7" x14ac:dyDescent="0.25">
      <c r="B106" s="28" t="s">
        <v>47</v>
      </c>
      <c r="C106" s="44" t="s">
        <v>46</v>
      </c>
      <c r="D106" s="45" t="s">
        <v>42</v>
      </c>
      <c r="E106" s="45" t="s">
        <v>43</v>
      </c>
      <c r="F106" s="46" t="str">
        <f>(INDEX('Fonte Kano (Não Alterar)'!E$5:I$9,MATCH(D106,KanoAnswers,0),MATCH(E106,'Fonte Kano (Não Alterar)'!E$4:I$4,0)))</f>
        <v>I</v>
      </c>
      <c r="G106" s="46" t="str">
        <f>VLOOKUP(F106,'Fonte Kano (Não Alterar)'!B$13:C$18,2,FALSE)</f>
        <v>Indiferente</v>
      </c>
    </row>
    <row r="107" spans="2:7" x14ac:dyDescent="0.25">
      <c r="B107" s="28" t="s">
        <v>47</v>
      </c>
      <c r="C107" s="44" t="s">
        <v>46</v>
      </c>
      <c r="D107" s="51" t="s">
        <v>41</v>
      </c>
      <c r="E107" s="51" t="s">
        <v>45</v>
      </c>
      <c r="F107" s="52" t="str">
        <f>(INDEX('Fonte Kano (Não Alterar)'!E$5:I$9,MATCH(D107,KanoAnswers,0),MATCH(E107,'Fonte Kano (Não Alterar)'!E$4:I$4,0)))</f>
        <v>L</v>
      </c>
      <c r="G107" s="52" t="str">
        <f>VLOOKUP(F107,'Fonte Kano (Não Alterar)'!B$13:C$18,2,FALSE)</f>
        <v>Linear</v>
      </c>
    </row>
    <row r="108" spans="2:7" x14ac:dyDescent="0.25">
      <c r="B108" s="28" t="s">
        <v>47</v>
      </c>
      <c r="C108" s="44" t="s">
        <v>46</v>
      </c>
      <c r="D108" s="51" t="s">
        <v>41</v>
      </c>
      <c r="E108" s="51" t="s">
        <v>45</v>
      </c>
      <c r="F108" s="52" t="str">
        <f>(INDEX('Fonte Kano (Não Alterar)'!E$5:I$9,MATCH(D108,KanoAnswers,0),MATCH(E108,'Fonte Kano (Não Alterar)'!E$4:I$4,0)))</f>
        <v>L</v>
      </c>
      <c r="G108" s="52" t="str">
        <f>VLOOKUP(F108,'Fonte Kano (Não Alterar)'!B$13:C$18,2,FALSE)</f>
        <v>Linear</v>
      </c>
    </row>
    <row r="109" spans="2:7" x14ac:dyDescent="0.25">
      <c r="B109" s="28" t="s">
        <v>47</v>
      </c>
      <c r="C109" s="44" t="s">
        <v>46</v>
      </c>
      <c r="D109" s="51" t="s">
        <v>42</v>
      </c>
      <c r="E109" s="51" t="s">
        <v>43</v>
      </c>
      <c r="F109" s="52" t="str">
        <f>(INDEX('Fonte Kano (Não Alterar)'!E$5:I$9,MATCH(D109,KanoAnswers,0),MATCH(E109,'Fonte Kano (Não Alterar)'!E$4:I$4,0)))</f>
        <v>I</v>
      </c>
      <c r="G109" s="52" t="str">
        <f>VLOOKUP(F109,'Fonte Kano (Não Alterar)'!B$13:C$18,2,FALSE)</f>
        <v>Indiferente</v>
      </c>
    </row>
    <row r="110" spans="2:7" x14ac:dyDescent="0.25">
      <c r="B110" s="28" t="s">
        <v>47</v>
      </c>
      <c r="C110" s="44" t="s">
        <v>46</v>
      </c>
      <c r="D110" s="51" t="s">
        <v>41</v>
      </c>
      <c r="E110" s="51" t="s">
        <v>43</v>
      </c>
      <c r="F110" s="52" t="str">
        <f>(INDEX('Fonte Kano (Não Alterar)'!E$5:I$9,MATCH(D110,KanoAnswers,0),MATCH(E110,'Fonte Kano (Não Alterar)'!E$4:I$4,0)))</f>
        <v>E</v>
      </c>
      <c r="G110" s="52" t="str">
        <f>VLOOKUP(F110,'Fonte Kano (Não Alterar)'!B$13:C$18,2,FALSE)</f>
        <v>Empolgante</v>
      </c>
    </row>
    <row r="111" spans="2:7" x14ac:dyDescent="0.25">
      <c r="B111" s="28" t="s">
        <v>47</v>
      </c>
      <c r="C111" s="44" t="s">
        <v>46</v>
      </c>
      <c r="D111" s="51" t="s">
        <v>42</v>
      </c>
      <c r="E111" s="51" t="s">
        <v>45</v>
      </c>
      <c r="F111" s="52" t="str">
        <f>(INDEX('Fonte Kano (Não Alterar)'!E$5:I$9,MATCH(D111,KanoAnswers,0),MATCH(E111,'Fonte Kano (Não Alterar)'!E$4:I$4,0)))</f>
        <v>O</v>
      </c>
      <c r="G111" s="52" t="str">
        <f>VLOOKUP(F111,'Fonte Kano (Não Alterar)'!B$13:C$18,2,FALSE)</f>
        <v>Obrigatório</v>
      </c>
    </row>
    <row r="112" spans="2:7" x14ac:dyDescent="0.25">
      <c r="B112" s="28" t="s">
        <v>47</v>
      </c>
      <c r="C112" s="44" t="s">
        <v>46</v>
      </c>
      <c r="D112" s="51" t="s">
        <v>43</v>
      </c>
      <c r="E112" s="51" t="s">
        <v>43</v>
      </c>
      <c r="F112" s="52" t="str">
        <f>(INDEX('Fonte Kano (Não Alterar)'!E$5:I$9,MATCH(D112,KanoAnswers,0),MATCH(E112,'Fonte Kano (Não Alterar)'!E$4:I$4,0)))</f>
        <v>I</v>
      </c>
      <c r="G112" s="52" t="str">
        <f>VLOOKUP(F112,'Fonte Kano (Não Alterar)'!B$13:C$18,2,FALSE)</f>
        <v>Indiferente</v>
      </c>
    </row>
    <row r="113" spans="2:7" x14ac:dyDescent="0.25">
      <c r="B113" s="28" t="s">
        <v>47</v>
      </c>
      <c r="C113" s="44" t="s">
        <v>46</v>
      </c>
      <c r="D113" s="51" t="s">
        <v>42</v>
      </c>
      <c r="E113" s="51" t="s">
        <v>45</v>
      </c>
      <c r="F113" s="52" t="str">
        <f>(INDEX('Fonte Kano (Não Alterar)'!E$5:I$9,MATCH(D113,KanoAnswers,0),MATCH(E113,'Fonte Kano (Não Alterar)'!E$4:I$4,0)))</f>
        <v>O</v>
      </c>
      <c r="G113" s="52" t="str">
        <f>VLOOKUP(F113,'Fonte Kano (Não Alterar)'!B$13:C$18,2,FALSE)</f>
        <v>Obrigatório</v>
      </c>
    </row>
    <row r="114" spans="2:7" x14ac:dyDescent="0.25">
      <c r="B114" s="28" t="s">
        <v>47</v>
      </c>
      <c r="C114" s="44" t="s">
        <v>46</v>
      </c>
      <c r="D114" s="51" t="s">
        <v>42</v>
      </c>
      <c r="E114" s="51" t="s">
        <v>45</v>
      </c>
      <c r="F114" s="52" t="str">
        <f>(INDEX('Fonte Kano (Não Alterar)'!E$5:I$9,MATCH(D114,KanoAnswers,0),MATCH(E114,'Fonte Kano (Não Alterar)'!E$4:I$4,0)))</f>
        <v>O</v>
      </c>
      <c r="G114" s="52" t="str">
        <f>VLOOKUP(F114,'Fonte Kano (Não Alterar)'!B$13:C$18,2,FALSE)</f>
        <v>Obrigatório</v>
      </c>
    </row>
    <row r="115" spans="2:7" x14ac:dyDescent="0.25">
      <c r="B115" s="28" t="s">
        <v>47</v>
      </c>
      <c r="C115" s="44" t="s">
        <v>46</v>
      </c>
      <c r="D115" s="51" t="s">
        <v>43</v>
      </c>
      <c r="E115" s="51" t="s">
        <v>43</v>
      </c>
      <c r="F115" s="52" t="str">
        <f>(INDEX('Fonte Kano (Não Alterar)'!E$5:I$9,MATCH(D115,KanoAnswers,0),MATCH(E115,'Fonte Kano (Não Alterar)'!E$4:I$4,0)))</f>
        <v>I</v>
      </c>
      <c r="G115" s="52" t="str">
        <f>VLOOKUP(F115,'Fonte Kano (Não Alterar)'!B$13:C$18,2,FALSE)</f>
        <v>Indiferente</v>
      </c>
    </row>
    <row r="116" spans="2:7" x14ac:dyDescent="0.25">
      <c r="B116" s="28" t="s">
        <v>47</v>
      </c>
      <c r="C116" s="44" t="s">
        <v>46</v>
      </c>
      <c r="D116" s="51" t="s">
        <v>43</v>
      </c>
      <c r="E116" s="51" t="s">
        <v>43</v>
      </c>
      <c r="F116" s="52" t="str">
        <f>(INDEX('Fonte Kano (Não Alterar)'!E$5:I$9,MATCH(D116,KanoAnswers,0),MATCH(E116,'Fonte Kano (Não Alterar)'!E$4:I$4,0)))</f>
        <v>I</v>
      </c>
      <c r="G116" s="52" t="str">
        <f>VLOOKUP(F116,'Fonte Kano (Não Alterar)'!B$13:C$18,2,FALSE)</f>
        <v>Indiferente</v>
      </c>
    </row>
    <row r="117" spans="2:7" x14ac:dyDescent="0.25">
      <c r="B117" s="28" t="s">
        <v>47</v>
      </c>
      <c r="C117" s="44" t="s">
        <v>46</v>
      </c>
      <c r="D117" s="51" t="s">
        <v>43</v>
      </c>
      <c r="E117" s="51" t="s">
        <v>43</v>
      </c>
      <c r="F117" s="52" t="str">
        <f>(INDEX('Fonte Kano (Não Alterar)'!E$5:I$9,MATCH(D117,KanoAnswers,0),MATCH(E117,'Fonte Kano (Não Alterar)'!E$4:I$4,0)))</f>
        <v>I</v>
      </c>
      <c r="G117" s="52" t="str">
        <f>VLOOKUP(F117,'Fonte Kano (Não Alterar)'!B$13:C$18,2,FALSE)</f>
        <v>Indiferente</v>
      </c>
    </row>
    <row r="118" spans="2:7" x14ac:dyDescent="0.25">
      <c r="B118" s="28" t="s">
        <v>47</v>
      </c>
      <c r="C118" s="44" t="s">
        <v>46</v>
      </c>
      <c r="D118" s="51" t="s">
        <v>42</v>
      </c>
      <c r="E118" s="51" t="s">
        <v>44</v>
      </c>
      <c r="F118" s="52" t="str">
        <f>(INDEX('Fonte Kano (Não Alterar)'!E$5:I$9,MATCH(D118,KanoAnswers,0),MATCH(E118,'Fonte Kano (Não Alterar)'!E$4:I$4,0)))</f>
        <v>I</v>
      </c>
      <c r="G118" s="52" t="str">
        <f>VLOOKUP(F118,'Fonte Kano (Não Alterar)'!B$13:C$18,2,FALSE)</f>
        <v>Indiferente</v>
      </c>
    </row>
    <row r="119" spans="2:7" x14ac:dyDescent="0.25">
      <c r="B119" s="28" t="s">
        <v>47</v>
      </c>
      <c r="C119" s="44" t="s">
        <v>46</v>
      </c>
      <c r="D119" s="51" t="s">
        <v>41</v>
      </c>
      <c r="E119" s="51" t="s">
        <v>45</v>
      </c>
      <c r="F119" s="52" t="str">
        <f>(INDEX('Fonte Kano (Não Alterar)'!E$5:I$9,MATCH(D119,KanoAnswers,0),MATCH(E119,'Fonte Kano (Não Alterar)'!E$4:I$4,0)))</f>
        <v>L</v>
      </c>
      <c r="G119" s="52" t="str">
        <f>VLOOKUP(F119,'Fonte Kano (Não Alterar)'!B$13:C$18,2,FALSE)</f>
        <v>Linear</v>
      </c>
    </row>
    <row r="120" spans="2:7" x14ac:dyDescent="0.25">
      <c r="B120" s="28" t="s">
        <v>47</v>
      </c>
      <c r="C120" s="44" t="s">
        <v>46</v>
      </c>
      <c r="D120" s="51" t="s">
        <v>44</v>
      </c>
      <c r="E120" s="51" t="s">
        <v>43</v>
      </c>
      <c r="F120" s="52" t="str">
        <f>(INDEX('Fonte Kano (Não Alterar)'!E$5:I$9,MATCH(D120,KanoAnswers,0),MATCH(E120,'Fonte Kano (Não Alterar)'!E$4:I$4,0)))</f>
        <v>I</v>
      </c>
      <c r="G120" s="52" t="str">
        <f>VLOOKUP(F120,'Fonte Kano (Não Alterar)'!B$13:C$18,2,FALSE)</f>
        <v>Indiferente</v>
      </c>
    </row>
    <row r="121" spans="2:7" x14ac:dyDescent="0.25">
      <c r="B121" s="28" t="s">
        <v>47</v>
      </c>
      <c r="C121" s="44" t="s">
        <v>46</v>
      </c>
      <c r="D121" s="51" t="s">
        <v>43</v>
      </c>
      <c r="E121" s="51" t="s">
        <v>43</v>
      </c>
      <c r="F121" s="52" t="str">
        <f>(INDEX('Fonte Kano (Não Alterar)'!E$5:I$9,MATCH(D121,KanoAnswers,0),MATCH(E121,'Fonte Kano (Não Alterar)'!E$4:I$4,0)))</f>
        <v>I</v>
      </c>
      <c r="G121" s="52" t="str">
        <f>VLOOKUP(F121,'Fonte Kano (Não Alterar)'!B$13:C$18,2,FALSE)</f>
        <v>Indiferente</v>
      </c>
    </row>
    <row r="122" spans="2:7" x14ac:dyDescent="0.25">
      <c r="B122" s="28" t="s">
        <v>47</v>
      </c>
      <c r="C122" s="44" t="s">
        <v>46</v>
      </c>
      <c r="D122" s="51" t="s">
        <v>41</v>
      </c>
      <c r="E122" s="51" t="s">
        <v>45</v>
      </c>
      <c r="F122" s="52" t="str">
        <f>(INDEX('Fonte Kano (Não Alterar)'!E$5:I$9,MATCH(D122,KanoAnswers,0),MATCH(E122,'Fonte Kano (Não Alterar)'!E$4:I$4,0)))</f>
        <v>L</v>
      </c>
      <c r="G122" s="52" t="str">
        <f>VLOOKUP(F122,'Fonte Kano (Não Alterar)'!B$13:C$18,2,FALSE)</f>
        <v>Linear</v>
      </c>
    </row>
    <row r="123" spans="2:7" x14ac:dyDescent="0.25">
      <c r="B123" s="28" t="s">
        <v>47</v>
      </c>
      <c r="C123" s="44" t="s">
        <v>46</v>
      </c>
      <c r="D123" s="51" t="s">
        <v>41</v>
      </c>
      <c r="E123" s="51" t="s">
        <v>45</v>
      </c>
      <c r="F123" s="52" t="str">
        <f>(INDEX('Fonte Kano (Não Alterar)'!E$5:I$9,MATCH(D123,KanoAnswers,0),MATCH(E123,'Fonte Kano (Não Alterar)'!E$4:I$4,0)))</f>
        <v>L</v>
      </c>
      <c r="G123" s="52" t="str">
        <f>VLOOKUP(F123,'Fonte Kano (Não Alterar)'!B$13:C$18,2,FALSE)</f>
        <v>Linear</v>
      </c>
    </row>
    <row r="124" spans="2:7" x14ac:dyDescent="0.25">
      <c r="B124" s="28" t="s">
        <v>47</v>
      </c>
      <c r="C124" s="44" t="s">
        <v>46</v>
      </c>
      <c r="D124" s="51" t="s">
        <v>41</v>
      </c>
      <c r="E124" s="51" t="s">
        <v>44</v>
      </c>
      <c r="F124" s="52" t="str">
        <f>(INDEX('Fonte Kano (Não Alterar)'!E$5:I$9,MATCH(D124,KanoAnswers,0),MATCH(E124,'Fonte Kano (Não Alterar)'!E$4:I$4,0)))</f>
        <v>E</v>
      </c>
      <c r="G124" s="52" t="str">
        <f>VLOOKUP(F124,'Fonte Kano (Não Alterar)'!B$13:C$18,2,FALSE)</f>
        <v>Empolgante</v>
      </c>
    </row>
    <row r="125" spans="2:7" x14ac:dyDescent="0.25">
      <c r="B125" s="28" t="s">
        <v>47</v>
      </c>
      <c r="C125" s="44" t="s">
        <v>46</v>
      </c>
      <c r="D125" s="51" t="s">
        <v>41</v>
      </c>
      <c r="E125" s="51" t="s">
        <v>45</v>
      </c>
      <c r="F125" s="52" t="str">
        <f>(INDEX('Fonte Kano (Não Alterar)'!E$5:I$9,MATCH(D125,KanoAnswers,0),MATCH(E125,'Fonte Kano (Não Alterar)'!E$4:I$4,0)))</f>
        <v>L</v>
      </c>
      <c r="G125" s="52" t="str">
        <f>VLOOKUP(F125,'Fonte Kano (Não Alterar)'!B$13:C$18,2,FALSE)</f>
        <v>Linear</v>
      </c>
    </row>
    <row r="126" spans="2:7" x14ac:dyDescent="0.25">
      <c r="B126" s="28" t="s">
        <v>47</v>
      </c>
      <c r="C126" s="44" t="s">
        <v>46</v>
      </c>
      <c r="D126" s="51" t="s">
        <v>42</v>
      </c>
      <c r="E126" s="51" t="s">
        <v>44</v>
      </c>
      <c r="F126" s="52" t="str">
        <f>(INDEX('Fonte Kano (Não Alterar)'!E$5:I$9,MATCH(D126,KanoAnswers,0),MATCH(E126,'Fonte Kano (Não Alterar)'!E$4:I$4,0)))</f>
        <v>I</v>
      </c>
      <c r="G126" s="52" t="str">
        <f>VLOOKUP(F126,'Fonte Kano (Não Alterar)'!B$13:C$18,2,FALSE)</f>
        <v>Indiferente</v>
      </c>
    </row>
    <row r="127" spans="2:7" x14ac:dyDescent="0.25">
      <c r="B127" s="28" t="s">
        <v>47</v>
      </c>
      <c r="C127" s="44" t="s">
        <v>46</v>
      </c>
      <c r="D127" s="51" t="s">
        <v>41</v>
      </c>
      <c r="E127" s="51" t="s">
        <v>45</v>
      </c>
      <c r="F127" s="52" t="str">
        <f>(INDEX('Fonte Kano (Não Alterar)'!E$5:I$9,MATCH(D127,KanoAnswers,0),MATCH(E127,'Fonte Kano (Não Alterar)'!E$4:I$4,0)))</f>
        <v>L</v>
      </c>
      <c r="G127" s="52" t="str">
        <f>VLOOKUP(F127,'Fonte Kano (Não Alterar)'!B$13:C$18,2,FALSE)</f>
        <v>Linear</v>
      </c>
    </row>
    <row r="128" spans="2:7" x14ac:dyDescent="0.25">
      <c r="B128" s="28" t="s">
        <v>47</v>
      </c>
      <c r="C128" s="44" t="s">
        <v>46</v>
      </c>
      <c r="D128" s="51" t="s">
        <v>43</v>
      </c>
      <c r="E128" s="51" t="s">
        <v>43</v>
      </c>
      <c r="F128" s="52" t="str">
        <f>(INDEX('Fonte Kano (Não Alterar)'!E$5:I$9,MATCH(D128,KanoAnswers,0),MATCH(E128,'Fonte Kano (Não Alterar)'!E$4:I$4,0)))</f>
        <v>I</v>
      </c>
      <c r="G128" s="52" t="str">
        <f>VLOOKUP(F128,'Fonte Kano (Não Alterar)'!B$13:C$18,2,FALSE)</f>
        <v>Indiferente</v>
      </c>
    </row>
    <row r="129" spans="2:7" x14ac:dyDescent="0.25">
      <c r="B129" s="28" t="s">
        <v>47</v>
      </c>
      <c r="C129" s="44" t="s">
        <v>46</v>
      </c>
      <c r="D129" s="51" t="s">
        <v>42</v>
      </c>
      <c r="E129" s="51" t="s">
        <v>43</v>
      </c>
      <c r="F129" s="52" t="str">
        <f>(INDEX('Fonte Kano (Não Alterar)'!E$5:I$9,MATCH(D129,KanoAnswers,0),MATCH(E129,'Fonte Kano (Não Alterar)'!E$4:I$4,0)))</f>
        <v>I</v>
      </c>
      <c r="G129" s="52" t="str">
        <f>VLOOKUP(F129,'Fonte Kano (Não Alterar)'!B$13:C$18,2,FALSE)</f>
        <v>Indiferente</v>
      </c>
    </row>
    <row r="130" spans="2:7" x14ac:dyDescent="0.25">
      <c r="B130" s="28" t="s">
        <v>47</v>
      </c>
      <c r="C130" s="44" t="s">
        <v>46</v>
      </c>
      <c r="D130" s="51" t="s">
        <v>41</v>
      </c>
      <c r="E130" s="51" t="s">
        <v>43</v>
      </c>
      <c r="F130" s="52" t="str">
        <f>(INDEX('Fonte Kano (Não Alterar)'!E$5:I$9,MATCH(D130,KanoAnswers,0),MATCH(E130,'Fonte Kano (Não Alterar)'!E$4:I$4,0)))</f>
        <v>E</v>
      </c>
      <c r="G130" s="52" t="str">
        <f>VLOOKUP(F130,'Fonte Kano (Não Alterar)'!B$13:C$18,2,FALSE)</f>
        <v>Empolgante</v>
      </c>
    </row>
    <row r="131" spans="2:7" x14ac:dyDescent="0.25">
      <c r="B131" s="28" t="s">
        <v>47</v>
      </c>
      <c r="C131" s="44" t="s">
        <v>46</v>
      </c>
      <c r="D131" s="51" t="s">
        <v>41</v>
      </c>
      <c r="E131" s="51" t="s">
        <v>45</v>
      </c>
      <c r="F131" s="52" t="str">
        <f>(INDEX('Fonte Kano (Não Alterar)'!E$5:I$9,MATCH(D131,KanoAnswers,0),MATCH(E131,'Fonte Kano (Não Alterar)'!E$4:I$4,0)))</f>
        <v>L</v>
      </c>
      <c r="G131" s="52" t="str">
        <f>VLOOKUP(F131,'Fonte Kano (Não Alterar)'!B$13:C$18,2,FALSE)</f>
        <v>Linear</v>
      </c>
    </row>
    <row r="132" spans="2:7" x14ac:dyDescent="0.25">
      <c r="B132" s="28" t="s">
        <v>47</v>
      </c>
      <c r="C132" s="44" t="s">
        <v>46</v>
      </c>
      <c r="D132" s="51" t="s">
        <v>43</v>
      </c>
      <c r="E132" s="51" t="s">
        <v>43</v>
      </c>
      <c r="F132" s="52" t="str">
        <f>(INDEX('Fonte Kano (Não Alterar)'!E$5:I$9,MATCH(D132,KanoAnswers,0),MATCH(E132,'Fonte Kano (Não Alterar)'!E$4:I$4,0)))</f>
        <v>I</v>
      </c>
      <c r="G132" s="52" t="str">
        <f>VLOOKUP(F132,'Fonte Kano (Não Alterar)'!B$13:C$18,2,FALSE)</f>
        <v>Indiferente</v>
      </c>
    </row>
    <row r="133" spans="2:7" x14ac:dyDescent="0.25">
      <c r="B133" s="28" t="s">
        <v>47</v>
      </c>
      <c r="C133" s="44" t="s">
        <v>46</v>
      </c>
      <c r="D133" s="51" t="s">
        <v>42</v>
      </c>
      <c r="E133" s="51" t="s">
        <v>44</v>
      </c>
      <c r="F133" s="52" t="str">
        <f>(INDEX('Fonte Kano (Não Alterar)'!E$5:I$9,MATCH(D133,KanoAnswers,0),MATCH(E133,'Fonte Kano (Não Alterar)'!E$4:I$4,0)))</f>
        <v>I</v>
      </c>
      <c r="G133" s="52" t="str">
        <f>VLOOKUP(F133,'Fonte Kano (Não Alterar)'!B$13:C$18,2,FALSE)</f>
        <v>Indiferente</v>
      </c>
    </row>
    <row r="134" spans="2:7" x14ac:dyDescent="0.25">
      <c r="B134" s="28" t="s">
        <v>47</v>
      </c>
      <c r="C134" s="44" t="s">
        <v>46</v>
      </c>
      <c r="D134" s="51" t="s">
        <v>41</v>
      </c>
      <c r="E134" s="51" t="s">
        <v>45</v>
      </c>
      <c r="F134" s="52" t="str">
        <f>(INDEX('Fonte Kano (Não Alterar)'!E$5:I$9,MATCH(D134,KanoAnswers,0),MATCH(E134,'Fonte Kano (Não Alterar)'!E$4:I$4,0)))</f>
        <v>L</v>
      </c>
      <c r="G134" s="52" t="str">
        <f>VLOOKUP(F134,'Fonte Kano (Não Alterar)'!B$13:C$18,2,FALSE)</f>
        <v>Linear</v>
      </c>
    </row>
    <row r="135" spans="2:7" x14ac:dyDescent="0.25">
      <c r="B135" s="28" t="s">
        <v>47</v>
      </c>
      <c r="C135" s="44" t="s">
        <v>46</v>
      </c>
      <c r="D135" s="51" t="s">
        <v>44</v>
      </c>
      <c r="E135" s="51" t="s">
        <v>45</v>
      </c>
      <c r="F135" s="52" t="str">
        <f>(INDEX('Fonte Kano (Não Alterar)'!E$5:I$9,MATCH(D135,KanoAnswers,0),MATCH(E135,'Fonte Kano (Não Alterar)'!E$4:I$4,0)))</f>
        <v>O</v>
      </c>
      <c r="G135" s="52" t="str">
        <f>VLOOKUP(F135,'Fonte Kano (Não Alterar)'!B$13:C$18,2,FALSE)</f>
        <v>Obrigatório</v>
      </c>
    </row>
    <row r="136" spans="2:7" x14ac:dyDescent="0.25">
      <c r="B136" s="28" t="s">
        <v>47</v>
      </c>
      <c r="C136" s="44" t="s">
        <v>46</v>
      </c>
      <c r="D136" s="51" t="s">
        <v>41</v>
      </c>
      <c r="E136" s="51" t="s">
        <v>43</v>
      </c>
      <c r="F136" s="52" t="str">
        <f>(INDEX('Fonte Kano (Não Alterar)'!E$5:I$9,MATCH(D136,KanoAnswers,0),MATCH(E136,'Fonte Kano (Não Alterar)'!E$4:I$4,0)))</f>
        <v>E</v>
      </c>
      <c r="G136" s="52" t="str">
        <f>VLOOKUP(F136,'Fonte Kano (Não Alterar)'!B$13:C$18,2,FALSE)</f>
        <v>Empolgante</v>
      </c>
    </row>
    <row r="137" spans="2:7" x14ac:dyDescent="0.25">
      <c r="B137" s="28" t="s">
        <v>47</v>
      </c>
      <c r="C137" s="44" t="s">
        <v>46</v>
      </c>
      <c r="D137" s="51" t="s">
        <v>41</v>
      </c>
      <c r="E137" s="51" t="s">
        <v>45</v>
      </c>
      <c r="F137" s="52" t="str">
        <f>(INDEX('Fonte Kano (Não Alterar)'!E$5:I$9,MATCH(D137,KanoAnswers,0),MATCH(E137,'Fonte Kano (Não Alterar)'!E$4:I$4,0)))</f>
        <v>L</v>
      </c>
      <c r="G137" s="52" t="str">
        <f>VLOOKUP(F137,'Fonte Kano (Não Alterar)'!B$13:C$18,2,FALSE)</f>
        <v>Linear</v>
      </c>
    </row>
    <row r="138" spans="2:7" x14ac:dyDescent="0.25">
      <c r="B138" s="28" t="s">
        <v>47</v>
      </c>
      <c r="C138" s="44" t="s">
        <v>46</v>
      </c>
      <c r="D138" s="51" t="s">
        <v>41</v>
      </c>
      <c r="E138" s="51" t="s">
        <v>44</v>
      </c>
      <c r="F138" s="52" t="str">
        <f>(INDEX('Fonte Kano (Não Alterar)'!E$5:I$9,MATCH(D138,KanoAnswers,0),MATCH(E138,'Fonte Kano (Não Alterar)'!E$4:I$4,0)))</f>
        <v>E</v>
      </c>
      <c r="G138" s="52" t="str">
        <f>VLOOKUP(F138,'Fonte Kano (Não Alterar)'!B$13:C$18,2,FALSE)</f>
        <v>Empolgante</v>
      </c>
    </row>
    <row r="139" spans="2:7" x14ac:dyDescent="0.25">
      <c r="B139" s="28" t="s">
        <v>47</v>
      </c>
      <c r="C139" s="44" t="s">
        <v>46</v>
      </c>
      <c r="D139" s="51" t="s">
        <v>41</v>
      </c>
      <c r="E139" s="51" t="s">
        <v>45</v>
      </c>
      <c r="F139" s="52" t="str">
        <f>(INDEX('Fonte Kano (Não Alterar)'!E$5:I$9,MATCH(D139,KanoAnswers,0),MATCH(E139,'Fonte Kano (Não Alterar)'!E$4:I$4,0)))</f>
        <v>L</v>
      </c>
      <c r="G139" s="52" t="str">
        <f>VLOOKUP(F139,'Fonte Kano (Não Alterar)'!B$13:C$18,2,FALSE)</f>
        <v>Linear</v>
      </c>
    </row>
    <row r="140" spans="2:7" x14ac:dyDescent="0.25">
      <c r="B140" s="28" t="s">
        <v>47</v>
      </c>
      <c r="C140" s="44" t="s">
        <v>46</v>
      </c>
      <c r="D140" s="51" t="s">
        <v>41</v>
      </c>
      <c r="E140" s="51" t="s">
        <v>45</v>
      </c>
      <c r="F140" s="52" t="str">
        <f>(INDEX('Fonte Kano (Não Alterar)'!E$5:I$9,MATCH(D140,KanoAnswers,0),MATCH(E140,'Fonte Kano (Não Alterar)'!E$4:I$4,0)))</f>
        <v>L</v>
      </c>
      <c r="G140" s="52" t="str">
        <f>VLOOKUP(F140,'Fonte Kano (Não Alterar)'!B$13:C$18,2,FALSE)</f>
        <v>Linear</v>
      </c>
    </row>
    <row r="141" spans="2:7" x14ac:dyDescent="0.25">
      <c r="B141" s="28" t="s">
        <v>47</v>
      </c>
      <c r="C141" s="44" t="s">
        <v>46</v>
      </c>
      <c r="D141" s="51" t="s">
        <v>42</v>
      </c>
      <c r="E141" s="51" t="s">
        <v>44</v>
      </c>
      <c r="F141" s="52" t="str">
        <f>(INDEX('Fonte Kano (Não Alterar)'!E$5:I$9,MATCH(D141,KanoAnswers,0),MATCH(E141,'Fonte Kano (Não Alterar)'!E$4:I$4,0)))</f>
        <v>I</v>
      </c>
      <c r="G141" s="52" t="str">
        <f>VLOOKUP(F141,'Fonte Kano (Não Alterar)'!B$13:C$18,2,FALSE)</f>
        <v>Indiferente</v>
      </c>
    </row>
    <row r="142" spans="2:7" x14ac:dyDescent="0.25">
      <c r="B142" s="28" t="s">
        <v>47</v>
      </c>
      <c r="C142" s="44" t="s">
        <v>46</v>
      </c>
      <c r="D142" s="51" t="s">
        <v>41</v>
      </c>
      <c r="E142" s="51" t="s">
        <v>44</v>
      </c>
      <c r="F142" s="52" t="str">
        <f>(INDEX('Fonte Kano (Não Alterar)'!E$5:I$9,MATCH(D142,KanoAnswers,0),MATCH(E142,'Fonte Kano (Não Alterar)'!E$4:I$4,0)))</f>
        <v>E</v>
      </c>
      <c r="G142" s="52" t="str">
        <f>VLOOKUP(F142,'Fonte Kano (Não Alterar)'!B$13:C$18,2,FALSE)</f>
        <v>Empolgante</v>
      </c>
    </row>
    <row r="143" spans="2:7" x14ac:dyDescent="0.25">
      <c r="B143" s="28" t="s">
        <v>47</v>
      </c>
      <c r="C143" s="44" t="s">
        <v>46</v>
      </c>
      <c r="D143" s="51" t="s">
        <v>41</v>
      </c>
      <c r="E143" s="51" t="s">
        <v>43</v>
      </c>
      <c r="F143" s="52" t="str">
        <f>(INDEX('Fonte Kano (Não Alterar)'!E$5:I$9,MATCH(D143,KanoAnswers,0),MATCH(E143,'Fonte Kano (Não Alterar)'!E$4:I$4,0)))</f>
        <v>E</v>
      </c>
      <c r="G143" s="52" t="str">
        <f>VLOOKUP(F143,'Fonte Kano (Não Alterar)'!B$13:C$18,2,FALSE)</f>
        <v>Empolgante</v>
      </c>
    </row>
    <row r="144" spans="2:7" x14ac:dyDescent="0.25">
      <c r="B144" s="28" t="s">
        <v>47</v>
      </c>
      <c r="C144" s="44" t="s">
        <v>46</v>
      </c>
      <c r="D144" s="51" t="s">
        <v>43</v>
      </c>
      <c r="E144" s="51" t="s">
        <v>43</v>
      </c>
      <c r="F144" s="52" t="str">
        <f>(INDEX('Fonte Kano (Não Alterar)'!E$5:I$9,MATCH(D144,KanoAnswers,0),MATCH(E144,'Fonte Kano (Não Alterar)'!E$4:I$4,0)))</f>
        <v>I</v>
      </c>
      <c r="G144" s="52" t="str">
        <f>VLOOKUP(F144,'Fonte Kano (Não Alterar)'!B$13:C$18,2,FALSE)</f>
        <v>Indiferente</v>
      </c>
    </row>
    <row r="145" spans="2:7" x14ac:dyDescent="0.25">
      <c r="B145" s="28" t="s">
        <v>47</v>
      </c>
      <c r="C145" s="44" t="s">
        <v>46</v>
      </c>
      <c r="D145" s="51" t="s">
        <v>42</v>
      </c>
      <c r="E145" s="51" t="s">
        <v>44</v>
      </c>
      <c r="F145" s="52" t="str">
        <f>(INDEX('Fonte Kano (Não Alterar)'!E$5:I$9,MATCH(D145,KanoAnswers,0),MATCH(E145,'Fonte Kano (Não Alterar)'!E$4:I$4,0)))</f>
        <v>I</v>
      </c>
      <c r="G145" s="52" t="str">
        <f>VLOOKUP(F145,'Fonte Kano (Não Alterar)'!B$13:C$18,2,FALSE)</f>
        <v>Indiferente</v>
      </c>
    </row>
    <row r="146" spans="2:7" x14ac:dyDescent="0.25">
      <c r="B146" s="28" t="s">
        <v>47</v>
      </c>
      <c r="C146" s="44" t="s">
        <v>46</v>
      </c>
      <c r="D146" s="51" t="s">
        <v>43</v>
      </c>
      <c r="E146" s="51" t="s">
        <v>44</v>
      </c>
      <c r="F146" s="52" t="str">
        <f>(INDEX('Fonte Kano (Não Alterar)'!E$5:I$9,MATCH(D146,KanoAnswers,0),MATCH(E146,'Fonte Kano (Não Alterar)'!E$4:I$4,0)))</f>
        <v>I</v>
      </c>
      <c r="G146" s="52" t="str">
        <f>VLOOKUP(F146,'Fonte Kano (Não Alterar)'!B$13:C$18,2,FALSE)</f>
        <v>Indiferente</v>
      </c>
    </row>
    <row r="147" spans="2:7" x14ac:dyDescent="0.25">
      <c r="B147" s="28" t="s">
        <v>47</v>
      </c>
      <c r="C147" s="44" t="s">
        <v>46</v>
      </c>
      <c r="D147" s="51" t="s">
        <v>43</v>
      </c>
      <c r="E147" s="51" t="s">
        <v>43</v>
      </c>
      <c r="F147" s="52" t="str">
        <f>(INDEX('Fonte Kano (Não Alterar)'!E$5:I$9,MATCH(D147,KanoAnswers,0),MATCH(E147,'Fonte Kano (Não Alterar)'!E$4:I$4,0)))</f>
        <v>I</v>
      </c>
      <c r="G147" s="52" t="str">
        <f>VLOOKUP(F147,'Fonte Kano (Não Alterar)'!B$13:C$18,2,FALSE)</f>
        <v>Indiferente</v>
      </c>
    </row>
    <row r="148" spans="2:7" x14ac:dyDescent="0.25">
      <c r="B148" s="28" t="s">
        <v>47</v>
      </c>
      <c r="C148" s="44" t="s">
        <v>46</v>
      </c>
      <c r="D148" s="51" t="s">
        <v>42</v>
      </c>
      <c r="E148" s="51" t="s">
        <v>43</v>
      </c>
      <c r="F148" s="52" t="str">
        <f>(INDEX('Fonte Kano (Não Alterar)'!E$5:I$9,MATCH(D148,KanoAnswers,0),MATCH(E148,'Fonte Kano (Não Alterar)'!E$4:I$4,0)))</f>
        <v>I</v>
      </c>
      <c r="G148" s="52" t="str">
        <f>VLOOKUP(F148,'Fonte Kano (Não Alterar)'!B$13:C$18,2,FALSE)</f>
        <v>Indiferente</v>
      </c>
    </row>
    <row r="149" spans="2:7" x14ac:dyDescent="0.25">
      <c r="B149" s="28" t="s">
        <v>47</v>
      </c>
      <c r="C149" s="44" t="s">
        <v>46</v>
      </c>
      <c r="D149" s="51" t="s">
        <v>42</v>
      </c>
      <c r="E149" s="51" t="s">
        <v>43</v>
      </c>
      <c r="F149" s="52" t="str">
        <f>(INDEX('Fonte Kano (Não Alterar)'!E$5:I$9,MATCH(D149,KanoAnswers,0),MATCH(E149,'Fonte Kano (Não Alterar)'!E$4:I$4,0)))</f>
        <v>I</v>
      </c>
      <c r="G149" s="52" t="str">
        <f>VLOOKUP(F149,'Fonte Kano (Não Alterar)'!B$13:C$18,2,FALSE)</f>
        <v>Indiferente</v>
      </c>
    </row>
    <row r="150" spans="2:7" x14ac:dyDescent="0.25">
      <c r="B150" s="28" t="s">
        <v>47</v>
      </c>
      <c r="C150" s="44" t="s">
        <v>46</v>
      </c>
      <c r="D150" s="51" t="s">
        <v>42</v>
      </c>
      <c r="E150" s="51" t="s">
        <v>43</v>
      </c>
      <c r="F150" s="52" t="str">
        <f>(INDEX('Fonte Kano (Não Alterar)'!E$5:I$9,MATCH(D150,KanoAnswers,0),MATCH(E150,'Fonte Kano (Não Alterar)'!E$4:I$4,0)))</f>
        <v>I</v>
      </c>
      <c r="G150" s="52" t="str">
        <f>VLOOKUP(F150,'Fonte Kano (Não Alterar)'!B$13:C$18,2,FALSE)</f>
        <v>Indiferente</v>
      </c>
    </row>
    <row r="151" spans="2:7" x14ac:dyDescent="0.25">
      <c r="B151" s="28" t="s">
        <v>47</v>
      </c>
      <c r="C151" s="44" t="s">
        <v>46</v>
      </c>
      <c r="D151" s="51" t="s">
        <v>41</v>
      </c>
      <c r="E151" s="51" t="s">
        <v>43</v>
      </c>
      <c r="F151" s="52" t="str">
        <f>(INDEX('Fonte Kano (Não Alterar)'!E$5:I$9,MATCH(D151,KanoAnswers,0),MATCH(E151,'Fonte Kano (Não Alterar)'!E$4:I$4,0)))</f>
        <v>E</v>
      </c>
      <c r="G151" s="52" t="str">
        <f>VLOOKUP(F151,'Fonte Kano (Não Alterar)'!B$13:C$18,2,FALSE)</f>
        <v>Empolgante</v>
      </c>
    </row>
    <row r="152" spans="2:7" x14ac:dyDescent="0.25">
      <c r="B152" s="28" t="s">
        <v>47</v>
      </c>
      <c r="C152" s="44" t="s">
        <v>46</v>
      </c>
      <c r="D152" s="51" t="s">
        <v>41</v>
      </c>
      <c r="E152" s="51" t="s">
        <v>41</v>
      </c>
      <c r="F152" s="52" t="str">
        <f>(INDEX('Fonte Kano (Não Alterar)'!E$5:I$9,MATCH(D152,KanoAnswers,0),MATCH(E152,'Fonte Kano (Não Alterar)'!E$4:I$4,0)))</f>
        <v>Q</v>
      </c>
      <c r="G152" s="52" t="str">
        <f>VLOOKUP(F152,'Fonte Kano (Não Alterar)'!B$13:C$18,2,FALSE)</f>
        <v>Questionável</v>
      </c>
    </row>
    <row r="153" spans="2:7" x14ac:dyDescent="0.25">
      <c r="B153" s="28" t="s">
        <v>47</v>
      </c>
      <c r="C153" s="44" t="s">
        <v>46</v>
      </c>
      <c r="D153" s="51" t="s">
        <v>44</v>
      </c>
      <c r="E153" s="51" t="s">
        <v>45</v>
      </c>
      <c r="F153" s="52" t="str">
        <f>(INDEX('Fonte Kano (Não Alterar)'!E$5:I$9,MATCH(D153,KanoAnswers,0),MATCH(E153,'Fonte Kano (Não Alterar)'!E$4:I$4,0)))</f>
        <v>O</v>
      </c>
      <c r="G153" s="52" t="str">
        <f>VLOOKUP(F153,'Fonte Kano (Não Alterar)'!B$13:C$18,2,FALSE)</f>
        <v>Obrigatório</v>
      </c>
    </row>
    <row r="154" spans="2:7" x14ac:dyDescent="0.25">
      <c r="B154" s="28" t="s">
        <v>47</v>
      </c>
      <c r="C154" s="44" t="s">
        <v>46</v>
      </c>
      <c r="D154" s="51" t="s">
        <v>41</v>
      </c>
      <c r="E154" s="51" t="s">
        <v>45</v>
      </c>
      <c r="F154" s="52" t="str">
        <f>(INDEX('Fonte Kano (Não Alterar)'!E$5:I$9,MATCH(D154,KanoAnswers,0),MATCH(E154,'Fonte Kano (Não Alterar)'!E$4:I$4,0)))</f>
        <v>L</v>
      </c>
      <c r="G154" s="52" t="str">
        <f>VLOOKUP(F154,'Fonte Kano (Não Alterar)'!B$13:C$18,2,FALSE)</f>
        <v>Linear</v>
      </c>
    </row>
    <row r="155" spans="2:7" x14ac:dyDescent="0.25">
      <c r="B155" s="28" t="s">
        <v>47</v>
      </c>
      <c r="C155" s="44" t="s">
        <v>46</v>
      </c>
      <c r="D155" s="51" t="s">
        <v>44</v>
      </c>
      <c r="E155" s="51" t="s">
        <v>43</v>
      </c>
      <c r="F155" s="52" t="str">
        <f>(INDEX('Fonte Kano (Não Alterar)'!E$5:I$9,MATCH(D155,KanoAnswers,0),MATCH(E155,'Fonte Kano (Não Alterar)'!E$4:I$4,0)))</f>
        <v>I</v>
      </c>
      <c r="G155" s="52" t="str">
        <f>VLOOKUP(F155,'Fonte Kano (Não Alterar)'!B$13:C$18,2,FALSE)</f>
        <v>Indiferente</v>
      </c>
    </row>
    <row r="156" spans="2:7" x14ac:dyDescent="0.25">
      <c r="B156" s="28" t="s">
        <v>47</v>
      </c>
      <c r="C156" s="44" t="s">
        <v>46</v>
      </c>
      <c r="D156" s="51" t="s">
        <v>44</v>
      </c>
      <c r="E156" s="51" t="s">
        <v>45</v>
      </c>
      <c r="F156" s="52" t="str">
        <f>(INDEX('Fonte Kano (Não Alterar)'!E$5:I$9,MATCH(D156,KanoAnswers,0),MATCH(E156,'Fonte Kano (Não Alterar)'!E$4:I$4,0)))</f>
        <v>O</v>
      </c>
      <c r="G156" s="52" t="str">
        <f>VLOOKUP(F156,'Fonte Kano (Não Alterar)'!B$13:C$18,2,FALSE)</f>
        <v>Obrigatório</v>
      </c>
    </row>
    <row r="157" spans="2:7" x14ac:dyDescent="0.25">
      <c r="B157" s="28" t="s">
        <v>47</v>
      </c>
      <c r="C157" s="44" t="s">
        <v>46</v>
      </c>
      <c r="D157" s="51" t="s">
        <v>41</v>
      </c>
      <c r="E157" s="51" t="s">
        <v>45</v>
      </c>
      <c r="F157" s="52" t="str">
        <f>(INDEX('Fonte Kano (Não Alterar)'!E$5:I$9,MATCH(D157,KanoAnswers,0),MATCH(E157,'Fonte Kano (Não Alterar)'!E$4:I$4,0)))</f>
        <v>L</v>
      </c>
      <c r="G157" s="52" t="str">
        <f>VLOOKUP(F157,'Fonte Kano (Não Alterar)'!B$13:C$18,2,FALSE)</f>
        <v>Linear</v>
      </c>
    </row>
    <row r="158" spans="2:7" x14ac:dyDescent="0.25">
      <c r="B158" s="28" t="s">
        <v>47</v>
      </c>
      <c r="C158" s="44" t="s">
        <v>46</v>
      </c>
      <c r="D158" s="51" t="s">
        <v>41</v>
      </c>
      <c r="E158" s="51" t="s">
        <v>44</v>
      </c>
      <c r="F158" s="52" t="str">
        <f>(INDEX('Fonte Kano (Não Alterar)'!E$5:I$9,MATCH(D158,KanoAnswers,0),MATCH(E158,'Fonte Kano (Não Alterar)'!E$4:I$4,0)))</f>
        <v>E</v>
      </c>
      <c r="G158" s="52" t="str">
        <f>VLOOKUP(F158,'Fonte Kano (Não Alterar)'!B$13:C$18,2,FALSE)</f>
        <v>Empolgante</v>
      </c>
    </row>
    <row r="159" spans="2:7" x14ac:dyDescent="0.25">
      <c r="B159" s="28" t="s">
        <v>47</v>
      </c>
      <c r="C159" s="44" t="s">
        <v>46</v>
      </c>
      <c r="D159" s="51" t="s">
        <v>41</v>
      </c>
      <c r="E159" s="51" t="s">
        <v>43</v>
      </c>
      <c r="F159" s="52" t="str">
        <f>(INDEX('Fonte Kano (Não Alterar)'!E$5:I$9,MATCH(D159,KanoAnswers,0),MATCH(E159,'Fonte Kano (Não Alterar)'!E$4:I$4,0)))</f>
        <v>E</v>
      </c>
      <c r="G159" s="52" t="str">
        <f>VLOOKUP(F159,'Fonte Kano (Não Alterar)'!B$13:C$18,2,FALSE)</f>
        <v>Empolgante</v>
      </c>
    </row>
    <row r="160" spans="2:7" x14ac:dyDescent="0.25">
      <c r="B160" s="28" t="s">
        <v>47</v>
      </c>
      <c r="C160" s="44" t="s">
        <v>46</v>
      </c>
      <c r="D160" s="51" t="s">
        <v>41</v>
      </c>
      <c r="E160" s="51" t="s">
        <v>43</v>
      </c>
      <c r="F160" s="52" t="str">
        <f>(INDEX('Fonte Kano (Não Alterar)'!E$5:I$9,MATCH(D160,KanoAnswers,0),MATCH(E160,'Fonte Kano (Não Alterar)'!E$4:I$4,0)))</f>
        <v>E</v>
      </c>
      <c r="G160" s="52" t="str">
        <f>VLOOKUP(F160,'Fonte Kano (Não Alterar)'!B$13:C$18,2,FALSE)</f>
        <v>Empolgante</v>
      </c>
    </row>
    <row r="161" spans="2:7" x14ac:dyDescent="0.25">
      <c r="B161" s="28" t="s">
        <v>47</v>
      </c>
      <c r="C161" s="44" t="s">
        <v>46</v>
      </c>
      <c r="D161" s="51" t="s">
        <v>42</v>
      </c>
      <c r="E161" s="51" t="s">
        <v>43</v>
      </c>
      <c r="F161" s="52" t="str">
        <f>(INDEX('Fonte Kano (Não Alterar)'!E$5:I$9,MATCH(D161,KanoAnswers,0),MATCH(E161,'Fonte Kano (Não Alterar)'!E$4:I$4,0)))</f>
        <v>I</v>
      </c>
      <c r="G161" s="52" t="str">
        <f>VLOOKUP(F161,'Fonte Kano (Não Alterar)'!B$13:C$18,2,FALSE)</f>
        <v>Indiferente</v>
      </c>
    </row>
    <row r="162" spans="2:7" x14ac:dyDescent="0.25">
      <c r="B162" s="28" t="s">
        <v>47</v>
      </c>
      <c r="C162" s="44" t="s">
        <v>46</v>
      </c>
      <c r="D162" s="51" t="s">
        <v>41</v>
      </c>
      <c r="E162" s="51" t="s">
        <v>45</v>
      </c>
      <c r="F162" s="52" t="str">
        <f>(INDEX('Fonte Kano (Não Alterar)'!E$5:I$9,MATCH(D162,KanoAnswers,0),MATCH(E162,'Fonte Kano (Não Alterar)'!E$4:I$4,0)))</f>
        <v>L</v>
      </c>
      <c r="G162" s="52" t="str">
        <f>VLOOKUP(F162,'Fonte Kano (Não Alterar)'!B$13:C$18,2,FALSE)</f>
        <v>Linear</v>
      </c>
    </row>
    <row r="163" spans="2:7" x14ac:dyDescent="0.25">
      <c r="B163" s="28" t="s">
        <v>47</v>
      </c>
      <c r="C163" s="44" t="s">
        <v>46</v>
      </c>
      <c r="D163" s="51" t="s">
        <v>42</v>
      </c>
      <c r="E163" s="51" t="s">
        <v>43</v>
      </c>
      <c r="F163" s="52" t="str">
        <f>(INDEX('Fonte Kano (Não Alterar)'!E$5:I$9,MATCH(D163,KanoAnswers,0),MATCH(E163,'Fonte Kano (Não Alterar)'!E$4:I$4,0)))</f>
        <v>I</v>
      </c>
      <c r="G163" s="52" t="str">
        <f>VLOOKUP(F163,'Fonte Kano (Não Alterar)'!B$13:C$18,2,FALSE)</f>
        <v>Indiferente</v>
      </c>
    </row>
    <row r="164" spans="2:7" x14ac:dyDescent="0.25">
      <c r="B164" s="28" t="s">
        <v>47</v>
      </c>
      <c r="C164" s="44" t="s">
        <v>46</v>
      </c>
      <c r="D164" s="51" t="s">
        <v>45</v>
      </c>
      <c r="E164" s="51" t="s">
        <v>41</v>
      </c>
      <c r="F164" s="52" t="str">
        <f>(INDEX('Fonte Kano (Não Alterar)'!E$5:I$9,MATCH(D164,KanoAnswers,0),MATCH(E164,'Fonte Kano (Não Alterar)'!E$4:I$4,0)))</f>
        <v>R</v>
      </c>
      <c r="G164" s="52" t="str">
        <f>VLOOKUP(F164,'Fonte Kano (Não Alterar)'!B$13:C$18,2,FALSE)</f>
        <v>Contrário</v>
      </c>
    </row>
    <row r="165" spans="2:7" x14ac:dyDescent="0.25">
      <c r="B165" s="28" t="s">
        <v>47</v>
      </c>
      <c r="C165" s="44" t="s">
        <v>46</v>
      </c>
      <c r="D165" s="51" t="s">
        <v>42</v>
      </c>
      <c r="E165" s="51" t="s">
        <v>43</v>
      </c>
      <c r="F165" s="52" t="str">
        <f>(INDEX('Fonte Kano (Não Alterar)'!E$5:I$9,MATCH(D165,KanoAnswers,0),MATCH(E165,'Fonte Kano (Não Alterar)'!E$4:I$4,0)))</f>
        <v>I</v>
      </c>
      <c r="G165" s="52" t="str">
        <f>VLOOKUP(F165,'Fonte Kano (Não Alterar)'!B$13:C$18,2,FALSE)</f>
        <v>Indiferente</v>
      </c>
    </row>
    <row r="166" spans="2:7" x14ac:dyDescent="0.25">
      <c r="B166" s="28" t="s">
        <v>47</v>
      </c>
      <c r="C166" s="44" t="s">
        <v>46</v>
      </c>
      <c r="D166" s="51" t="s">
        <v>41</v>
      </c>
      <c r="E166" s="51" t="s">
        <v>44</v>
      </c>
      <c r="F166" s="52" t="str">
        <f>(INDEX('Fonte Kano (Não Alterar)'!E$5:I$9,MATCH(D166,KanoAnswers,0),MATCH(E166,'Fonte Kano (Não Alterar)'!E$4:I$4,0)))</f>
        <v>E</v>
      </c>
      <c r="G166" s="52" t="str">
        <f>VLOOKUP(F166,'Fonte Kano (Não Alterar)'!B$13:C$18,2,FALSE)</f>
        <v>Empolgante</v>
      </c>
    </row>
    <row r="167" spans="2:7" x14ac:dyDescent="0.25">
      <c r="B167" s="28" t="s">
        <v>47</v>
      </c>
      <c r="C167" s="44" t="s">
        <v>46</v>
      </c>
      <c r="D167" s="51" t="s">
        <v>42</v>
      </c>
      <c r="E167" s="51" t="s">
        <v>44</v>
      </c>
      <c r="F167" s="52" t="str">
        <f>(INDEX('Fonte Kano (Não Alterar)'!E$5:I$9,MATCH(D167,KanoAnswers,0),MATCH(E167,'Fonte Kano (Não Alterar)'!E$4:I$4,0)))</f>
        <v>I</v>
      </c>
      <c r="G167" s="52" t="str">
        <f>VLOOKUP(F167,'Fonte Kano (Não Alterar)'!B$13:C$18,2,FALSE)</f>
        <v>Indiferente</v>
      </c>
    </row>
    <row r="168" spans="2:7" x14ac:dyDescent="0.25">
      <c r="B168" s="28" t="s">
        <v>47</v>
      </c>
      <c r="C168" s="44" t="s">
        <v>46</v>
      </c>
      <c r="D168" s="51" t="s">
        <v>43</v>
      </c>
      <c r="E168" s="51" t="s">
        <v>43</v>
      </c>
      <c r="F168" s="52" t="str">
        <f>(INDEX('Fonte Kano (Não Alterar)'!E$5:I$9,MATCH(D168,KanoAnswers,0),MATCH(E168,'Fonte Kano (Não Alterar)'!E$4:I$4,0)))</f>
        <v>I</v>
      </c>
      <c r="G168" s="52" t="str">
        <f>VLOOKUP(F168,'Fonte Kano (Não Alterar)'!B$13:C$18,2,FALSE)</f>
        <v>Indiferente</v>
      </c>
    </row>
    <row r="169" spans="2:7" x14ac:dyDescent="0.25">
      <c r="B169" s="28" t="s">
        <v>47</v>
      </c>
      <c r="C169" s="44" t="s">
        <v>46</v>
      </c>
      <c r="D169" s="51" t="s">
        <v>44</v>
      </c>
      <c r="E169" s="51" t="s">
        <v>43</v>
      </c>
      <c r="F169" s="52" t="str">
        <f>(INDEX('Fonte Kano (Não Alterar)'!E$5:I$9,MATCH(D169,KanoAnswers,0),MATCH(E169,'Fonte Kano (Não Alterar)'!E$4:I$4,0)))</f>
        <v>I</v>
      </c>
      <c r="G169" s="52" t="str">
        <f>VLOOKUP(F169,'Fonte Kano (Não Alterar)'!B$13:C$18,2,FALSE)</f>
        <v>Indiferente</v>
      </c>
    </row>
    <row r="170" spans="2:7" x14ac:dyDescent="0.25">
      <c r="B170" s="28" t="s">
        <v>47</v>
      </c>
      <c r="C170" s="44" t="s">
        <v>46</v>
      </c>
      <c r="D170" s="51" t="s">
        <v>41</v>
      </c>
      <c r="E170" s="51" t="s">
        <v>45</v>
      </c>
      <c r="F170" s="52" t="str">
        <f>(INDEX('Fonte Kano (Não Alterar)'!E$5:I$9,MATCH(D170,KanoAnswers,0),MATCH(E170,'Fonte Kano (Não Alterar)'!E$4:I$4,0)))</f>
        <v>L</v>
      </c>
      <c r="G170" s="52" t="str">
        <f>VLOOKUP(F170,'Fonte Kano (Não Alterar)'!B$13:C$18,2,FALSE)</f>
        <v>Linear</v>
      </c>
    </row>
    <row r="171" spans="2:7" x14ac:dyDescent="0.25">
      <c r="B171" s="28" t="s">
        <v>47</v>
      </c>
      <c r="C171" s="44" t="s">
        <v>46</v>
      </c>
      <c r="D171" s="51" t="s">
        <v>42</v>
      </c>
      <c r="E171" s="51" t="s">
        <v>45</v>
      </c>
      <c r="F171" s="52" t="str">
        <f>(INDEX('Fonte Kano (Não Alterar)'!E$5:I$9,MATCH(D171,KanoAnswers,0),MATCH(E171,'Fonte Kano (Não Alterar)'!E$4:I$4,0)))</f>
        <v>O</v>
      </c>
      <c r="G171" s="52" t="str">
        <f>VLOOKUP(F171,'Fonte Kano (Não Alterar)'!B$13:C$18,2,FALSE)</f>
        <v>Obrigatório</v>
      </c>
    </row>
    <row r="172" spans="2:7" x14ac:dyDescent="0.25">
      <c r="B172" s="28" t="s">
        <v>47</v>
      </c>
      <c r="C172" s="44" t="s">
        <v>46</v>
      </c>
      <c r="D172" s="51" t="s">
        <v>43</v>
      </c>
      <c r="E172" s="51" t="s">
        <v>43</v>
      </c>
      <c r="F172" s="52" t="str">
        <f>(INDEX('Fonte Kano (Não Alterar)'!E$5:I$9,MATCH(D172,KanoAnswers,0),MATCH(E172,'Fonte Kano (Não Alterar)'!E$4:I$4,0)))</f>
        <v>I</v>
      </c>
      <c r="G172" s="52" t="str">
        <f>VLOOKUP(F172,'Fonte Kano (Não Alterar)'!B$13:C$18,2,FALSE)</f>
        <v>Indiferente</v>
      </c>
    </row>
  </sheetData>
  <dataConsolidate/>
  <mergeCells count="1">
    <mergeCell ref="C2:E2"/>
  </mergeCells>
  <conditionalFormatting sqref="G4:G172">
    <cfRule type="containsText" dxfId="207" priority="385" stopIfTrue="1" operator="containsText" text="Must">
      <formula>NOT(ISERROR(SEARCH("Must",G4)))</formula>
    </cfRule>
    <cfRule type="containsText" dxfId="206" priority="386" stopIfTrue="1" operator="containsText" text="performance">
      <formula>NOT(ISERROR(SEARCH("performance",G4)))</formula>
    </cfRule>
    <cfRule type="containsText" dxfId="205" priority="387" stopIfTrue="1" operator="containsText" text="invalid">
      <formula>NOT(ISERROR(SEARCH("invalid",G4)))</formula>
    </cfRule>
    <cfRule type="containsText" dxfId="204" priority="388" stopIfTrue="1" operator="containsText" text="question">
      <formula>NOT(ISERROR(SEARCH("question",G4)))</formula>
    </cfRule>
  </conditionalFormatting>
  <conditionalFormatting sqref="G19">
    <cfRule type="containsText" dxfId="203" priority="201" stopIfTrue="1" operator="containsText" text="Must">
      <formula>NOT(ISERROR(SEARCH("Must",G19)))</formula>
    </cfRule>
    <cfRule type="containsText" dxfId="202" priority="202" stopIfTrue="1" operator="containsText" text="performance">
      <formula>NOT(ISERROR(SEARCH("performance",G19)))</formula>
    </cfRule>
    <cfRule type="containsText" dxfId="201" priority="203" stopIfTrue="1" operator="containsText" text="invalid">
      <formula>NOT(ISERROR(SEARCH("invalid",G19)))</formula>
    </cfRule>
    <cfRule type="containsText" dxfId="200" priority="204" stopIfTrue="1" operator="containsText" text="question">
      <formula>NOT(ISERROR(SEARCH("question",G19)))</formula>
    </cfRule>
  </conditionalFormatting>
  <conditionalFormatting sqref="G20">
    <cfRule type="containsText" dxfId="199" priority="197" stopIfTrue="1" operator="containsText" text="Must">
      <formula>NOT(ISERROR(SEARCH("Must",G20)))</formula>
    </cfRule>
    <cfRule type="containsText" dxfId="198" priority="198" stopIfTrue="1" operator="containsText" text="performance">
      <formula>NOT(ISERROR(SEARCH("performance",G20)))</formula>
    </cfRule>
    <cfRule type="containsText" dxfId="197" priority="199" stopIfTrue="1" operator="containsText" text="invalid">
      <formula>NOT(ISERROR(SEARCH("invalid",G20)))</formula>
    </cfRule>
    <cfRule type="containsText" dxfId="196" priority="200" stopIfTrue="1" operator="containsText" text="question">
      <formula>NOT(ISERROR(SEARCH("question",G20)))</formula>
    </cfRule>
  </conditionalFormatting>
  <conditionalFormatting sqref="G21">
    <cfRule type="containsText" dxfId="195" priority="193" stopIfTrue="1" operator="containsText" text="Must">
      <formula>NOT(ISERROR(SEARCH("Must",G21)))</formula>
    </cfRule>
    <cfRule type="containsText" dxfId="194" priority="194" stopIfTrue="1" operator="containsText" text="performance">
      <formula>NOT(ISERROR(SEARCH("performance",G21)))</formula>
    </cfRule>
    <cfRule type="containsText" dxfId="193" priority="195" stopIfTrue="1" operator="containsText" text="invalid">
      <formula>NOT(ISERROR(SEARCH("invalid",G21)))</formula>
    </cfRule>
    <cfRule type="containsText" dxfId="192" priority="196" stopIfTrue="1" operator="containsText" text="question">
      <formula>NOT(ISERROR(SEARCH("question",G21)))</formula>
    </cfRule>
  </conditionalFormatting>
  <conditionalFormatting sqref="G22">
    <cfRule type="containsText" dxfId="191" priority="189" stopIfTrue="1" operator="containsText" text="Must">
      <formula>NOT(ISERROR(SEARCH("Must",G22)))</formula>
    </cfRule>
    <cfRule type="containsText" dxfId="190" priority="190" stopIfTrue="1" operator="containsText" text="performance">
      <formula>NOT(ISERROR(SEARCH("performance",G22)))</formula>
    </cfRule>
    <cfRule type="containsText" dxfId="189" priority="191" stopIfTrue="1" operator="containsText" text="invalid">
      <formula>NOT(ISERROR(SEARCH("invalid",G22)))</formula>
    </cfRule>
    <cfRule type="containsText" dxfId="188" priority="192" stopIfTrue="1" operator="containsText" text="question">
      <formula>NOT(ISERROR(SEARCH("question",G22)))</formula>
    </cfRule>
  </conditionalFormatting>
  <conditionalFormatting sqref="G23">
    <cfRule type="containsText" dxfId="187" priority="185" stopIfTrue="1" operator="containsText" text="Must">
      <formula>NOT(ISERROR(SEARCH("Must",G23)))</formula>
    </cfRule>
    <cfRule type="containsText" dxfId="186" priority="186" stopIfTrue="1" operator="containsText" text="performance">
      <formula>NOT(ISERROR(SEARCH("performance",G23)))</formula>
    </cfRule>
    <cfRule type="containsText" dxfId="185" priority="187" stopIfTrue="1" operator="containsText" text="invalid">
      <formula>NOT(ISERROR(SEARCH("invalid",G23)))</formula>
    </cfRule>
    <cfRule type="containsText" dxfId="184" priority="188" stopIfTrue="1" operator="containsText" text="question">
      <formula>NOT(ISERROR(SEARCH("question",G23)))</formula>
    </cfRule>
  </conditionalFormatting>
  <conditionalFormatting sqref="G24">
    <cfRule type="containsText" dxfId="183" priority="181" stopIfTrue="1" operator="containsText" text="Must">
      <formula>NOT(ISERROR(SEARCH("Must",G24)))</formula>
    </cfRule>
    <cfRule type="containsText" dxfId="182" priority="182" stopIfTrue="1" operator="containsText" text="performance">
      <formula>NOT(ISERROR(SEARCH("performance",G24)))</formula>
    </cfRule>
    <cfRule type="containsText" dxfId="181" priority="183" stopIfTrue="1" operator="containsText" text="invalid">
      <formula>NOT(ISERROR(SEARCH("invalid",G24)))</formula>
    </cfRule>
    <cfRule type="containsText" dxfId="180" priority="184" stopIfTrue="1" operator="containsText" text="question">
      <formula>NOT(ISERROR(SEARCH("question",G24)))</formula>
    </cfRule>
  </conditionalFormatting>
  <conditionalFormatting sqref="G25">
    <cfRule type="containsText" dxfId="179" priority="177" stopIfTrue="1" operator="containsText" text="Must">
      <formula>NOT(ISERROR(SEARCH("Must",G25)))</formula>
    </cfRule>
    <cfRule type="containsText" dxfId="178" priority="178" stopIfTrue="1" operator="containsText" text="performance">
      <formula>NOT(ISERROR(SEARCH("performance",G25)))</formula>
    </cfRule>
    <cfRule type="containsText" dxfId="177" priority="179" stopIfTrue="1" operator="containsText" text="invalid">
      <formula>NOT(ISERROR(SEARCH("invalid",G25)))</formula>
    </cfRule>
    <cfRule type="containsText" dxfId="176" priority="180" stopIfTrue="1" operator="containsText" text="question">
      <formula>NOT(ISERROR(SEARCH("question",G25)))</formula>
    </cfRule>
  </conditionalFormatting>
  <conditionalFormatting sqref="G26">
    <cfRule type="containsText" dxfId="175" priority="173" stopIfTrue="1" operator="containsText" text="Must">
      <formula>NOT(ISERROR(SEARCH("Must",G26)))</formula>
    </cfRule>
    <cfRule type="containsText" dxfId="174" priority="174" stopIfTrue="1" operator="containsText" text="performance">
      <formula>NOT(ISERROR(SEARCH("performance",G26)))</formula>
    </cfRule>
    <cfRule type="containsText" dxfId="173" priority="175" stopIfTrue="1" operator="containsText" text="invalid">
      <formula>NOT(ISERROR(SEARCH("invalid",G26)))</formula>
    </cfRule>
    <cfRule type="containsText" dxfId="172" priority="176" stopIfTrue="1" operator="containsText" text="question">
      <formula>NOT(ISERROR(SEARCH("question",G26)))</formula>
    </cfRule>
  </conditionalFormatting>
  <conditionalFormatting sqref="G27">
    <cfRule type="containsText" dxfId="171" priority="169" stopIfTrue="1" operator="containsText" text="Must">
      <formula>NOT(ISERROR(SEARCH("Must",G27)))</formula>
    </cfRule>
    <cfRule type="containsText" dxfId="170" priority="170" stopIfTrue="1" operator="containsText" text="performance">
      <formula>NOT(ISERROR(SEARCH("performance",G27)))</formula>
    </cfRule>
    <cfRule type="containsText" dxfId="169" priority="171" stopIfTrue="1" operator="containsText" text="invalid">
      <formula>NOT(ISERROR(SEARCH("invalid",G27)))</formula>
    </cfRule>
    <cfRule type="containsText" dxfId="168" priority="172" stopIfTrue="1" operator="containsText" text="question">
      <formula>NOT(ISERROR(SEARCH("question",G27)))</formula>
    </cfRule>
  </conditionalFormatting>
  <conditionalFormatting sqref="G28">
    <cfRule type="containsText" dxfId="167" priority="165" stopIfTrue="1" operator="containsText" text="Must">
      <formula>NOT(ISERROR(SEARCH("Must",G28)))</formula>
    </cfRule>
    <cfRule type="containsText" dxfId="166" priority="166" stopIfTrue="1" operator="containsText" text="performance">
      <formula>NOT(ISERROR(SEARCH("performance",G28)))</formula>
    </cfRule>
    <cfRule type="containsText" dxfId="165" priority="167" stopIfTrue="1" operator="containsText" text="invalid">
      <formula>NOT(ISERROR(SEARCH("invalid",G28)))</formula>
    </cfRule>
    <cfRule type="containsText" dxfId="164" priority="168" stopIfTrue="1" operator="containsText" text="question">
      <formula>NOT(ISERROR(SEARCH("question",G28)))</formula>
    </cfRule>
  </conditionalFormatting>
  <conditionalFormatting sqref="G29">
    <cfRule type="containsText" dxfId="163" priority="161" stopIfTrue="1" operator="containsText" text="Must">
      <formula>NOT(ISERROR(SEARCH("Must",G29)))</formula>
    </cfRule>
    <cfRule type="containsText" dxfId="162" priority="162" stopIfTrue="1" operator="containsText" text="performance">
      <formula>NOT(ISERROR(SEARCH("performance",G29)))</formula>
    </cfRule>
    <cfRule type="containsText" dxfId="161" priority="163" stopIfTrue="1" operator="containsText" text="invalid">
      <formula>NOT(ISERROR(SEARCH("invalid",G29)))</formula>
    </cfRule>
    <cfRule type="containsText" dxfId="160" priority="164" stopIfTrue="1" operator="containsText" text="question">
      <formula>NOT(ISERROR(SEARCH("question",G29)))</formula>
    </cfRule>
  </conditionalFormatting>
  <conditionalFormatting sqref="G30">
    <cfRule type="containsText" dxfId="159" priority="157" stopIfTrue="1" operator="containsText" text="Must">
      <formula>NOT(ISERROR(SEARCH("Must",G30)))</formula>
    </cfRule>
    <cfRule type="containsText" dxfId="158" priority="158" stopIfTrue="1" operator="containsText" text="performance">
      <formula>NOT(ISERROR(SEARCH("performance",G30)))</formula>
    </cfRule>
    <cfRule type="containsText" dxfId="157" priority="159" stopIfTrue="1" operator="containsText" text="invalid">
      <formula>NOT(ISERROR(SEARCH("invalid",G30)))</formula>
    </cfRule>
    <cfRule type="containsText" dxfId="156" priority="160" stopIfTrue="1" operator="containsText" text="question">
      <formula>NOT(ISERROR(SEARCH("question",G30)))</formula>
    </cfRule>
  </conditionalFormatting>
  <conditionalFormatting sqref="G30">
    <cfRule type="containsText" dxfId="155" priority="153" stopIfTrue="1" operator="containsText" text="Must">
      <formula>NOT(ISERROR(SEARCH("Must",G30)))</formula>
    </cfRule>
    <cfRule type="containsText" dxfId="154" priority="154" stopIfTrue="1" operator="containsText" text="performance">
      <formula>NOT(ISERROR(SEARCH("performance",G30)))</formula>
    </cfRule>
    <cfRule type="containsText" dxfId="153" priority="155" stopIfTrue="1" operator="containsText" text="invalid">
      <formula>NOT(ISERROR(SEARCH("invalid",G30)))</formula>
    </cfRule>
    <cfRule type="containsText" dxfId="152" priority="156" stopIfTrue="1" operator="containsText" text="question">
      <formula>NOT(ISERROR(SEARCH("question",G30)))</formula>
    </cfRule>
  </conditionalFormatting>
  <conditionalFormatting sqref="G31">
    <cfRule type="containsText" dxfId="151" priority="149" stopIfTrue="1" operator="containsText" text="Must">
      <formula>NOT(ISERROR(SEARCH("Must",G31)))</formula>
    </cfRule>
    <cfRule type="containsText" dxfId="150" priority="150" stopIfTrue="1" operator="containsText" text="performance">
      <formula>NOT(ISERROR(SEARCH("performance",G31)))</formula>
    </cfRule>
    <cfRule type="containsText" dxfId="149" priority="151" stopIfTrue="1" operator="containsText" text="invalid">
      <formula>NOT(ISERROR(SEARCH("invalid",G31)))</formula>
    </cfRule>
    <cfRule type="containsText" dxfId="148" priority="152" stopIfTrue="1" operator="containsText" text="question">
      <formula>NOT(ISERROR(SEARCH("question",G31)))</formula>
    </cfRule>
  </conditionalFormatting>
  <conditionalFormatting sqref="G31">
    <cfRule type="containsText" dxfId="147" priority="145" stopIfTrue="1" operator="containsText" text="Must">
      <formula>NOT(ISERROR(SEARCH("Must",G31)))</formula>
    </cfRule>
    <cfRule type="containsText" dxfId="146" priority="146" stopIfTrue="1" operator="containsText" text="performance">
      <formula>NOT(ISERROR(SEARCH("performance",G31)))</formula>
    </cfRule>
    <cfRule type="containsText" dxfId="145" priority="147" stopIfTrue="1" operator="containsText" text="invalid">
      <formula>NOT(ISERROR(SEARCH("invalid",G31)))</formula>
    </cfRule>
    <cfRule type="containsText" dxfId="144" priority="148" stopIfTrue="1" operator="containsText" text="question">
      <formula>NOT(ISERROR(SEARCH("question",G31)))</formula>
    </cfRule>
  </conditionalFormatting>
  <conditionalFormatting sqref="G32">
    <cfRule type="containsText" dxfId="143" priority="141" stopIfTrue="1" operator="containsText" text="Must">
      <formula>NOT(ISERROR(SEARCH("Must",G32)))</formula>
    </cfRule>
    <cfRule type="containsText" dxfId="142" priority="142" stopIfTrue="1" operator="containsText" text="performance">
      <formula>NOT(ISERROR(SEARCH("performance",G32)))</formula>
    </cfRule>
    <cfRule type="containsText" dxfId="141" priority="143" stopIfTrue="1" operator="containsText" text="invalid">
      <formula>NOT(ISERROR(SEARCH("invalid",G32)))</formula>
    </cfRule>
    <cfRule type="containsText" dxfId="140" priority="144" stopIfTrue="1" operator="containsText" text="question">
      <formula>NOT(ISERROR(SEARCH("question",G32)))</formula>
    </cfRule>
  </conditionalFormatting>
  <conditionalFormatting sqref="G32">
    <cfRule type="containsText" dxfId="139" priority="137" stopIfTrue="1" operator="containsText" text="Must">
      <formula>NOT(ISERROR(SEARCH("Must",G32)))</formula>
    </cfRule>
    <cfRule type="containsText" dxfId="138" priority="138" stopIfTrue="1" operator="containsText" text="performance">
      <formula>NOT(ISERROR(SEARCH("performance",G32)))</formula>
    </cfRule>
    <cfRule type="containsText" dxfId="137" priority="139" stopIfTrue="1" operator="containsText" text="invalid">
      <formula>NOT(ISERROR(SEARCH("invalid",G32)))</formula>
    </cfRule>
    <cfRule type="containsText" dxfId="136" priority="140" stopIfTrue="1" operator="containsText" text="question">
      <formula>NOT(ISERROR(SEARCH("question",G32)))</formula>
    </cfRule>
  </conditionalFormatting>
  <conditionalFormatting sqref="G33">
    <cfRule type="containsText" dxfId="135" priority="133" stopIfTrue="1" operator="containsText" text="Must">
      <formula>NOT(ISERROR(SEARCH("Must",G33)))</formula>
    </cfRule>
    <cfRule type="containsText" dxfId="134" priority="134" stopIfTrue="1" operator="containsText" text="performance">
      <formula>NOT(ISERROR(SEARCH("performance",G33)))</formula>
    </cfRule>
    <cfRule type="containsText" dxfId="133" priority="135" stopIfTrue="1" operator="containsText" text="invalid">
      <formula>NOT(ISERROR(SEARCH("invalid",G33)))</formula>
    </cfRule>
    <cfRule type="containsText" dxfId="132" priority="136" stopIfTrue="1" operator="containsText" text="question">
      <formula>NOT(ISERROR(SEARCH("question",G33)))</formula>
    </cfRule>
  </conditionalFormatting>
  <conditionalFormatting sqref="G33">
    <cfRule type="containsText" dxfId="131" priority="129" stopIfTrue="1" operator="containsText" text="Must">
      <formula>NOT(ISERROR(SEARCH("Must",G33)))</formula>
    </cfRule>
    <cfRule type="containsText" dxfId="130" priority="130" stopIfTrue="1" operator="containsText" text="performance">
      <formula>NOT(ISERROR(SEARCH("performance",G33)))</formula>
    </cfRule>
    <cfRule type="containsText" dxfId="129" priority="131" stopIfTrue="1" operator="containsText" text="invalid">
      <formula>NOT(ISERROR(SEARCH("invalid",G33)))</formula>
    </cfRule>
    <cfRule type="containsText" dxfId="128" priority="132" stopIfTrue="1" operator="containsText" text="question">
      <formula>NOT(ISERROR(SEARCH("question",G33)))</formula>
    </cfRule>
  </conditionalFormatting>
  <conditionalFormatting sqref="G34">
    <cfRule type="containsText" dxfId="127" priority="125" stopIfTrue="1" operator="containsText" text="Must">
      <formula>NOT(ISERROR(SEARCH("Must",G34)))</formula>
    </cfRule>
    <cfRule type="containsText" dxfId="126" priority="126" stopIfTrue="1" operator="containsText" text="performance">
      <formula>NOT(ISERROR(SEARCH("performance",G34)))</formula>
    </cfRule>
    <cfRule type="containsText" dxfId="125" priority="127" stopIfTrue="1" operator="containsText" text="invalid">
      <formula>NOT(ISERROR(SEARCH("invalid",G34)))</formula>
    </cfRule>
    <cfRule type="containsText" dxfId="124" priority="128" stopIfTrue="1" operator="containsText" text="question">
      <formula>NOT(ISERROR(SEARCH("question",G34)))</formula>
    </cfRule>
  </conditionalFormatting>
  <conditionalFormatting sqref="G34">
    <cfRule type="containsText" dxfId="123" priority="121" stopIfTrue="1" operator="containsText" text="Must">
      <formula>NOT(ISERROR(SEARCH("Must",G34)))</formula>
    </cfRule>
    <cfRule type="containsText" dxfId="122" priority="122" stopIfTrue="1" operator="containsText" text="performance">
      <formula>NOT(ISERROR(SEARCH("performance",G34)))</formula>
    </cfRule>
    <cfRule type="containsText" dxfId="121" priority="123" stopIfTrue="1" operator="containsText" text="invalid">
      <formula>NOT(ISERROR(SEARCH("invalid",G34)))</formula>
    </cfRule>
    <cfRule type="containsText" dxfId="120" priority="124" stopIfTrue="1" operator="containsText" text="question">
      <formula>NOT(ISERROR(SEARCH("question",G34)))</formula>
    </cfRule>
  </conditionalFormatting>
  <conditionalFormatting sqref="G35">
    <cfRule type="containsText" dxfId="119" priority="117" stopIfTrue="1" operator="containsText" text="Must">
      <formula>NOT(ISERROR(SEARCH("Must",G35)))</formula>
    </cfRule>
    <cfRule type="containsText" dxfId="118" priority="118" stopIfTrue="1" operator="containsText" text="performance">
      <formula>NOT(ISERROR(SEARCH("performance",G35)))</formula>
    </cfRule>
    <cfRule type="containsText" dxfId="117" priority="119" stopIfTrue="1" operator="containsText" text="invalid">
      <formula>NOT(ISERROR(SEARCH("invalid",G35)))</formula>
    </cfRule>
    <cfRule type="containsText" dxfId="116" priority="120" stopIfTrue="1" operator="containsText" text="question">
      <formula>NOT(ISERROR(SEARCH("question",G35)))</formula>
    </cfRule>
  </conditionalFormatting>
  <conditionalFormatting sqref="G35">
    <cfRule type="containsText" dxfId="115" priority="113" stopIfTrue="1" operator="containsText" text="Must">
      <formula>NOT(ISERROR(SEARCH("Must",G35)))</formula>
    </cfRule>
    <cfRule type="containsText" dxfId="114" priority="114" stopIfTrue="1" operator="containsText" text="performance">
      <formula>NOT(ISERROR(SEARCH("performance",G35)))</formula>
    </cfRule>
    <cfRule type="containsText" dxfId="113" priority="115" stopIfTrue="1" operator="containsText" text="invalid">
      <formula>NOT(ISERROR(SEARCH("invalid",G35)))</formula>
    </cfRule>
    <cfRule type="containsText" dxfId="112" priority="116" stopIfTrue="1" operator="containsText" text="question">
      <formula>NOT(ISERROR(SEARCH("question",G35)))</formula>
    </cfRule>
  </conditionalFormatting>
  <conditionalFormatting sqref="G36">
    <cfRule type="containsText" dxfId="111" priority="109" stopIfTrue="1" operator="containsText" text="Must">
      <formula>NOT(ISERROR(SEARCH("Must",G36)))</formula>
    </cfRule>
    <cfRule type="containsText" dxfId="110" priority="110" stopIfTrue="1" operator="containsText" text="performance">
      <formula>NOT(ISERROR(SEARCH("performance",G36)))</formula>
    </cfRule>
    <cfRule type="containsText" dxfId="109" priority="111" stopIfTrue="1" operator="containsText" text="invalid">
      <formula>NOT(ISERROR(SEARCH("invalid",G36)))</formula>
    </cfRule>
    <cfRule type="containsText" dxfId="108" priority="112" stopIfTrue="1" operator="containsText" text="question">
      <formula>NOT(ISERROR(SEARCH("question",G36)))</formula>
    </cfRule>
  </conditionalFormatting>
  <conditionalFormatting sqref="G36">
    <cfRule type="containsText" dxfId="107" priority="105" stopIfTrue="1" operator="containsText" text="Must">
      <formula>NOT(ISERROR(SEARCH("Must",G36)))</formula>
    </cfRule>
    <cfRule type="containsText" dxfId="106" priority="106" stopIfTrue="1" operator="containsText" text="performance">
      <formula>NOT(ISERROR(SEARCH("performance",G36)))</formula>
    </cfRule>
    <cfRule type="containsText" dxfId="105" priority="107" stopIfTrue="1" operator="containsText" text="invalid">
      <formula>NOT(ISERROR(SEARCH("invalid",G36)))</formula>
    </cfRule>
    <cfRule type="containsText" dxfId="104" priority="108" stopIfTrue="1" operator="containsText" text="question">
      <formula>NOT(ISERROR(SEARCH("question",G36)))</formula>
    </cfRule>
  </conditionalFormatting>
  <conditionalFormatting sqref="G37">
    <cfRule type="containsText" dxfId="103" priority="101" stopIfTrue="1" operator="containsText" text="Must">
      <formula>NOT(ISERROR(SEARCH("Must",G37)))</formula>
    </cfRule>
    <cfRule type="containsText" dxfId="102" priority="102" stopIfTrue="1" operator="containsText" text="performance">
      <formula>NOT(ISERROR(SEARCH("performance",G37)))</formula>
    </cfRule>
    <cfRule type="containsText" dxfId="101" priority="103" stopIfTrue="1" operator="containsText" text="invalid">
      <formula>NOT(ISERROR(SEARCH("invalid",G37)))</formula>
    </cfRule>
    <cfRule type="containsText" dxfId="100" priority="104" stopIfTrue="1" operator="containsText" text="question">
      <formula>NOT(ISERROR(SEARCH("question",G37)))</formula>
    </cfRule>
  </conditionalFormatting>
  <conditionalFormatting sqref="G37">
    <cfRule type="containsText" dxfId="99" priority="97" stopIfTrue="1" operator="containsText" text="Must">
      <formula>NOT(ISERROR(SEARCH("Must",G37)))</formula>
    </cfRule>
    <cfRule type="containsText" dxfId="98" priority="98" stopIfTrue="1" operator="containsText" text="performance">
      <formula>NOT(ISERROR(SEARCH("performance",G37)))</formula>
    </cfRule>
    <cfRule type="containsText" dxfId="97" priority="99" stopIfTrue="1" operator="containsText" text="invalid">
      <formula>NOT(ISERROR(SEARCH("invalid",G37)))</formula>
    </cfRule>
    <cfRule type="containsText" dxfId="96" priority="100" stopIfTrue="1" operator="containsText" text="question">
      <formula>NOT(ISERROR(SEARCH("question",G37)))</formula>
    </cfRule>
  </conditionalFormatting>
  <conditionalFormatting sqref="G38">
    <cfRule type="containsText" dxfId="95" priority="93" stopIfTrue="1" operator="containsText" text="Must">
      <formula>NOT(ISERROR(SEARCH("Must",G38)))</formula>
    </cfRule>
    <cfRule type="containsText" dxfId="94" priority="94" stopIfTrue="1" operator="containsText" text="performance">
      <formula>NOT(ISERROR(SEARCH("performance",G38)))</formula>
    </cfRule>
    <cfRule type="containsText" dxfId="93" priority="95" stopIfTrue="1" operator="containsText" text="invalid">
      <formula>NOT(ISERROR(SEARCH("invalid",G38)))</formula>
    </cfRule>
    <cfRule type="containsText" dxfId="92" priority="96" stopIfTrue="1" operator="containsText" text="question">
      <formula>NOT(ISERROR(SEARCH("question",G38)))</formula>
    </cfRule>
  </conditionalFormatting>
  <conditionalFormatting sqref="G38">
    <cfRule type="containsText" dxfId="91" priority="89" stopIfTrue="1" operator="containsText" text="Must">
      <formula>NOT(ISERROR(SEARCH("Must",G38)))</formula>
    </cfRule>
    <cfRule type="containsText" dxfId="90" priority="90" stopIfTrue="1" operator="containsText" text="performance">
      <formula>NOT(ISERROR(SEARCH("performance",G38)))</formula>
    </cfRule>
    <cfRule type="containsText" dxfId="89" priority="91" stopIfTrue="1" operator="containsText" text="invalid">
      <formula>NOT(ISERROR(SEARCH("invalid",G38)))</formula>
    </cfRule>
    <cfRule type="containsText" dxfId="88" priority="92" stopIfTrue="1" operator="containsText" text="question">
      <formula>NOT(ISERROR(SEARCH("question",G38)))</formula>
    </cfRule>
  </conditionalFormatting>
  <conditionalFormatting sqref="G39">
    <cfRule type="containsText" dxfId="87" priority="85" stopIfTrue="1" operator="containsText" text="Must">
      <formula>NOT(ISERROR(SEARCH("Must",G39)))</formula>
    </cfRule>
    <cfRule type="containsText" dxfId="86" priority="86" stopIfTrue="1" operator="containsText" text="performance">
      <formula>NOT(ISERROR(SEARCH("performance",G39)))</formula>
    </cfRule>
    <cfRule type="containsText" dxfId="85" priority="87" stopIfTrue="1" operator="containsText" text="invalid">
      <formula>NOT(ISERROR(SEARCH("invalid",G39)))</formula>
    </cfRule>
    <cfRule type="containsText" dxfId="84" priority="88" stopIfTrue="1" operator="containsText" text="question">
      <formula>NOT(ISERROR(SEARCH("question",G39)))</formula>
    </cfRule>
  </conditionalFormatting>
  <conditionalFormatting sqref="G39">
    <cfRule type="containsText" dxfId="83" priority="81" stopIfTrue="1" operator="containsText" text="Must">
      <formula>NOT(ISERROR(SEARCH("Must",G39)))</formula>
    </cfRule>
    <cfRule type="containsText" dxfId="82" priority="82" stopIfTrue="1" operator="containsText" text="performance">
      <formula>NOT(ISERROR(SEARCH("performance",G39)))</formula>
    </cfRule>
    <cfRule type="containsText" dxfId="81" priority="83" stopIfTrue="1" operator="containsText" text="invalid">
      <formula>NOT(ISERROR(SEARCH("invalid",G39)))</formula>
    </cfRule>
    <cfRule type="containsText" dxfId="80" priority="84" stopIfTrue="1" operator="containsText" text="question">
      <formula>NOT(ISERROR(SEARCH("question",G39)))</formula>
    </cfRule>
  </conditionalFormatting>
  <conditionalFormatting sqref="G40">
    <cfRule type="containsText" dxfId="79" priority="77" stopIfTrue="1" operator="containsText" text="Must">
      <formula>NOT(ISERROR(SEARCH("Must",G40)))</formula>
    </cfRule>
    <cfRule type="containsText" dxfId="78" priority="78" stopIfTrue="1" operator="containsText" text="performance">
      <formula>NOT(ISERROR(SEARCH("performance",G40)))</formula>
    </cfRule>
    <cfRule type="containsText" dxfId="77" priority="79" stopIfTrue="1" operator="containsText" text="invalid">
      <formula>NOT(ISERROR(SEARCH("invalid",G40)))</formula>
    </cfRule>
    <cfRule type="containsText" dxfId="76" priority="80" stopIfTrue="1" operator="containsText" text="question">
      <formula>NOT(ISERROR(SEARCH("question",G40)))</formula>
    </cfRule>
  </conditionalFormatting>
  <conditionalFormatting sqref="G40">
    <cfRule type="containsText" dxfId="75" priority="73" stopIfTrue="1" operator="containsText" text="Must">
      <formula>NOT(ISERROR(SEARCH("Must",G40)))</formula>
    </cfRule>
    <cfRule type="containsText" dxfId="74" priority="74" stopIfTrue="1" operator="containsText" text="performance">
      <formula>NOT(ISERROR(SEARCH("performance",G40)))</formula>
    </cfRule>
    <cfRule type="containsText" dxfId="73" priority="75" stopIfTrue="1" operator="containsText" text="invalid">
      <formula>NOT(ISERROR(SEARCH("invalid",G40)))</formula>
    </cfRule>
    <cfRule type="containsText" dxfId="72" priority="76" stopIfTrue="1" operator="containsText" text="question">
      <formula>NOT(ISERROR(SEARCH("question",G40)))</formula>
    </cfRule>
  </conditionalFormatting>
  <conditionalFormatting sqref="G41">
    <cfRule type="containsText" dxfId="71" priority="69" stopIfTrue="1" operator="containsText" text="Must">
      <formula>NOT(ISERROR(SEARCH("Must",G41)))</formula>
    </cfRule>
    <cfRule type="containsText" dxfId="70" priority="70" stopIfTrue="1" operator="containsText" text="performance">
      <formula>NOT(ISERROR(SEARCH("performance",G41)))</formula>
    </cfRule>
    <cfRule type="containsText" dxfId="69" priority="71" stopIfTrue="1" operator="containsText" text="invalid">
      <formula>NOT(ISERROR(SEARCH("invalid",G41)))</formula>
    </cfRule>
    <cfRule type="containsText" dxfId="68" priority="72" stopIfTrue="1" operator="containsText" text="question">
      <formula>NOT(ISERROR(SEARCH("question",G41)))</formula>
    </cfRule>
  </conditionalFormatting>
  <conditionalFormatting sqref="G41">
    <cfRule type="containsText" dxfId="67" priority="65" stopIfTrue="1" operator="containsText" text="Must">
      <formula>NOT(ISERROR(SEARCH("Must",G41)))</formula>
    </cfRule>
    <cfRule type="containsText" dxfId="66" priority="66" stopIfTrue="1" operator="containsText" text="performance">
      <formula>NOT(ISERROR(SEARCH("performance",G41)))</formula>
    </cfRule>
    <cfRule type="containsText" dxfId="65" priority="67" stopIfTrue="1" operator="containsText" text="invalid">
      <formula>NOT(ISERROR(SEARCH("invalid",G41)))</formula>
    </cfRule>
    <cfRule type="containsText" dxfId="64" priority="68" stopIfTrue="1" operator="containsText" text="question">
      <formula>NOT(ISERROR(SEARCH("question",G41)))</formula>
    </cfRule>
  </conditionalFormatting>
  <conditionalFormatting sqref="G42">
    <cfRule type="containsText" dxfId="63" priority="61" stopIfTrue="1" operator="containsText" text="Must">
      <formula>NOT(ISERROR(SEARCH("Must",G42)))</formula>
    </cfRule>
    <cfRule type="containsText" dxfId="62" priority="62" stopIfTrue="1" operator="containsText" text="performance">
      <formula>NOT(ISERROR(SEARCH("performance",G42)))</formula>
    </cfRule>
    <cfRule type="containsText" dxfId="61" priority="63" stopIfTrue="1" operator="containsText" text="invalid">
      <formula>NOT(ISERROR(SEARCH("invalid",G42)))</formula>
    </cfRule>
    <cfRule type="containsText" dxfId="60" priority="64" stopIfTrue="1" operator="containsText" text="question">
      <formula>NOT(ISERROR(SEARCH("question",G42)))</formula>
    </cfRule>
  </conditionalFormatting>
  <conditionalFormatting sqref="G42">
    <cfRule type="containsText" dxfId="59" priority="57" stopIfTrue="1" operator="containsText" text="Must">
      <formula>NOT(ISERROR(SEARCH("Must",G42)))</formula>
    </cfRule>
    <cfRule type="containsText" dxfId="58" priority="58" stopIfTrue="1" operator="containsText" text="performance">
      <formula>NOT(ISERROR(SEARCH("performance",G42)))</formula>
    </cfRule>
    <cfRule type="containsText" dxfId="57" priority="59" stopIfTrue="1" operator="containsText" text="invalid">
      <formula>NOT(ISERROR(SEARCH("invalid",G42)))</formula>
    </cfRule>
    <cfRule type="containsText" dxfId="56" priority="60" stopIfTrue="1" operator="containsText" text="question">
      <formula>NOT(ISERROR(SEARCH("question",G42)))</formula>
    </cfRule>
  </conditionalFormatting>
  <conditionalFormatting sqref="G43">
    <cfRule type="containsText" dxfId="55" priority="53" stopIfTrue="1" operator="containsText" text="Must">
      <formula>NOT(ISERROR(SEARCH("Must",G43)))</formula>
    </cfRule>
    <cfRule type="containsText" dxfId="54" priority="54" stopIfTrue="1" operator="containsText" text="performance">
      <formula>NOT(ISERROR(SEARCH("performance",G43)))</formula>
    </cfRule>
    <cfRule type="containsText" dxfId="53" priority="55" stopIfTrue="1" operator="containsText" text="invalid">
      <formula>NOT(ISERROR(SEARCH("invalid",G43)))</formula>
    </cfRule>
    <cfRule type="containsText" dxfId="52" priority="56" stopIfTrue="1" operator="containsText" text="question">
      <formula>NOT(ISERROR(SEARCH("question",G43)))</formula>
    </cfRule>
  </conditionalFormatting>
  <conditionalFormatting sqref="G43">
    <cfRule type="containsText" dxfId="51" priority="49" stopIfTrue="1" operator="containsText" text="Must">
      <formula>NOT(ISERROR(SEARCH("Must",G43)))</formula>
    </cfRule>
    <cfRule type="containsText" dxfId="50" priority="50" stopIfTrue="1" operator="containsText" text="performance">
      <formula>NOT(ISERROR(SEARCH("performance",G43)))</formula>
    </cfRule>
    <cfRule type="containsText" dxfId="49" priority="51" stopIfTrue="1" operator="containsText" text="invalid">
      <formula>NOT(ISERROR(SEARCH("invalid",G43)))</formula>
    </cfRule>
    <cfRule type="containsText" dxfId="48" priority="52" stopIfTrue="1" operator="containsText" text="question">
      <formula>NOT(ISERROR(SEARCH("question",G43)))</formula>
    </cfRule>
  </conditionalFormatting>
  <conditionalFormatting sqref="G44">
    <cfRule type="containsText" dxfId="47" priority="45" stopIfTrue="1" operator="containsText" text="Must">
      <formula>NOT(ISERROR(SEARCH("Must",G44)))</formula>
    </cfRule>
    <cfRule type="containsText" dxfId="46" priority="46" stopIfTrue="1" operator="containsText" text="performance">
      <formula>NOT(ISERROR(SEARCH("performance",G44)))</formula>
    </cfRule>
    <cfRule type="containsText" dxfId="45" priority="47" stopIfTrue="1" operator="containsText" text="invalid">
      <formula>NOT(ISERROR(SEARCH("invalid",G44)))</formula>
    </cfRule>
    <cfRule type="containsText" dxfId="44" priority="48" stopIfTrue="1" operator="containsText" text="question">
      <formula>NOT(ISERROR(SEARCH("question",G44)))</formula>
    </cfRule>
  </conditionalFormatting>
  <conditionalFormatting sqref="G44">
    <cfRule type="containsText" dxfId="43" priority="41" stopIfTrue="1" operator="containsText" text="Must">
      <formula>NOT(ISERROR(SEARCH("Must",G44)))</formula>
    </cfRule>
    <cfRule type="containsText" dxfId="42" priority="42" stopIfTrue="1" operator="containsText" text="performance">
      <formula>NOT(ISERROR(SEARCH("performance",G44)))</formula>
    </cfRule>
    <cfRule type="containsText" dxfId="41" priority="43" stopIfTrue="1" operator="containsText" text="invalid">
      <formula>NOT(ISERROR(SEARCH("invalid",G44)))</formula>
    </cfRule>
    <cfRule type="containsText" dxfId="40" priority="44" stopIfTrue="1" operator="containsText" text="question">
      <formula>NOT(ISERROR(SEARCH("question",G44)))</formula>
    </cfRule>
  </conditionalFormatting>
  <conditionalFormatting sqref="G45">
    <cfRule type="containsText" dxfId="39" priority="37" stopIfTrue="1" operator="containsText" text="Must">
      <formula>NOT(ISERROR(SEARCH("Must",G45)))</formula>
    </cfRule>
    <cfRule type="containsText" dxfId="38" priority="38" stopIfTrue="1" operator="containsText" text="performance">
      <formula>NOT(ISERROR(SEARCH("performance",G45)))</formula>
    </cfRule>
    <cfRule type="containsText" dxfId="37" priority="39" stopIfTrue="1" operator="containsText" text="invalid">
      <formula>NOT(ISERROR(SEARCH("invalid",G45)))</formula>
    </cfRule>
    <cfRule type="containsText" dxfId="36" priority="40" stopIfTrue="1" operator="containsText" text="question">
      <formula>NOT(ISERROR(SEARCH("question",G45)))</formula>
    </cfRule>
  </conditionalFormatting>
  <conditionalFormatting sqref="G45">
    <cfRule type="containsText" dxfId="35" priority="33" stopIfTrue="1" operator="containsText" text="Must">
      <formula>NOT(ISERROR(SEARCH("Must",G45)))</formula>
    </cfRule>
    <cfRule type="containsText" dxfId="34" priority="34" stopIfTrue="1" operator="containsText" text="performance">
      <formula>NOT(ISERROR(SEARCH("performance",G45)))</formula>
    </cfRule>
    <cfRule type="containsText" dxfId="33" priority="35" stopIfTrue="1" operator="containsText" text="invalid">
      <formula>NOT(ISERROR(SEARCH("invalid",G45)))</formula>
    </cfRule>
    <cfRule type="containsText" dxfId="32" priority="36" stopIfTrue="1" operator="containsText" text="question">
      <formula>NOT(ISERROR(SEARCH("question",G45)))</formula>
    </cfRule>
  </conditionalFormatting>
  <conditionalFormatting sqref="G46">
    <cfRule type="containsText" dxfId="31" priority="29" stopIfTrue="1" operator="containsText" text="Must">
      <formula>NOT(ISERROR(SEARCH("Must",G46)))</formula>
    </cfRule>
    <cfRule type="containsText" dxfId="30" priority="30" stopIfTrue="1" operator="containsText" text="performance">
      <formula>NOT(ISERROR(SEARCH("performance",G46)))</formula>
    </cfRule>
    <cfRule type="containsText" dxfId="29" priority="31" stopIfTrue="1" operator="containsText" text="invalid">
      <formula>NOT(ISERROR(SEARCH("invalid",G46)))</formula>
    </cfRule>
    <cfRule type="containsText" dxfId="28" priority="32" stopIfTrue="1" operator="containsText" text="question">
      <formula>NOT(ISERROR(SEARCH("question",G46)))</formula>
    </cfRule>
  </conditionalFormatting>
  <conditionalFormatting sqref="G46">
    <cfRule type="containsText" dxfId="27" priority="25" stopIfTrue="1" operator="containsText" text="Must">
      <formula>NOT(ISERROR(SEARCH("Must",G46)))</formula>
    </cfRule>
    <cfRule type="containsText" dxfId="26" priority="26" stopIfTrue="1" operator="containsText" text="performance">
      <formula>NOT(ISERROR(SEARCH("performance",G46)))</formula>
    </cfRule>
    <cfRule type="containsText" dxfId="25" priority="27" stopIfTrue="1" operator="containsText" text="invalid">
      <formula>NOT(ISERROR(SEARCH("invalid",G46)))</formula>
    </cfRule>
    <cfRule type="containsText" dxfId="24" priority="28" stopIfTrue="1" operator="containsText" text="question">
      <formula>NOT(ISERROR(SEARCH("question",G46)))</formula>
    </cfRule>
  </conditionalFormatting>
  <conditionalFormatting sqref="G47">
    <cfRule type="containsText" dxfId="23" priority="21" stopIfTrue="1" operator="containsText" text="Must">
      <formula>NOT(ISERROR(SEARCH("Must",G47)))</formula>
    </cfRule>
    <cfRule type="containsText" dxfId="22" priority="22" stopIfTrue="1" operator="containsText" text="performance">
      <formula>NOT(ISERROR(SEARCH("performance",G47)))</formula>
    </cfRule>
    <cfRule type="containsText" dxfId="21" priority="23" stopIfTrue="1" operator="containsText" text="invalid">
      <formula>NOT(ISERROR(SEARCH("invalid",G47)))</formula>
    </cfRule>
    <cfRule type="containsText" dxfId="20" priority="24" stopIfTrue="1" operator="containsText" text="question">
      <formula>NOT(ISERROR(SEARCH("question",G47)))</formula>
    </cfRule>
  </conditionalFormatting>
  <conditionalFormatting sqref="G47">
    <cfRule type="containsText" dxfId="19" priority="17" stopIfTrue="1" operator="containsText" text="Must">
      <formula>NOT(ISERROR(SEARCH("Must",G47)))</formula>
    </cfRule>
    <cfRule type="containsText" dxfId="18" priority="18" stopIfTrue="1" operator="containsText" text="performance">
      <formula>NOT(ISERROR(SEARCH("performance",G47)))</formula>
    </cfRule>
    <cfRule type="containsText" dxfId="17" priority="19" stopIfTrue="1" operator="containsText" text="invalid">
      <formula>NOT(ISERROR(SEARCH("invalid",G47)))</formula>
    </cfRule>
    <cfRule type="containsText" dxfId="16" priority="20" stopIfTrue="1" operator="containsText" text="question">
      <formula>NOT(ISERROR(SEARCH("question",G47)))</formula>
    </cfRule>
  </conditionalFormatting>
  <conditionalFormatting sqref="G48">
    <cfRule type="containsText" dxfId="15" priority="13" stopIfTrue="1" operator="containsText" text="Must">
      <formula>NOT(ISERROR(SEARCH("Must",G48)))</formula>
    </cfRule>
    <cfRule type="containsText" dxfId="14" priority="14" stopIfTrue="1" operator="containsText" text="performance">
      <formula>NOT(ISERROR(SEARCH("performance",G48)))</formula>
    </cfRule>
    <cfRule type="containsText" dxfId="13" priority="15" stopIfTrue="1" operator="containsText" text="invalid">
      <formula>NOT(ISERROR(SEARCH("invalid",G48)))</formula>
    </cfRule>
    <cfRule type="containsText" dxfId="12" priority="16" stopIfTrue="1" operator="containsText" text="question">
      <formula>NOT(ISERROR(SEARCH("question",G48)))</formula>
    </cfRule>
  </conditionalFormatting>
  <conditionalFormatting sqref="G48">
    <cfRule type="containsText" dxfId="11" priority="9" stopIfTrue="1" operator="containsText" text="Must">
      <formula>NOT(ISERROR(SEARCH("Must",G48)))</formula>
    </cfRule>
    <cfRule type="containsText" dxfId="10" priority="10" stopIfTrue="1" operator="containsText" text="performance">
      <formula>NOT(ISERROR(SEARCH("performance",G48)))</formula>
    </cfRule>
    <cfRule type="containsText" dxfId="9" priority="11" stopIfTrue="1" operator="containsText" text="invalid">
      <formula>NOT(ISERROR(SEARCH("invalid",G48)))</formula>
    </cfRule>
    <cfRule type="containsText" dxfId="8" priority="12" stopIfTrue="1" operator="containsText" text="question">
      <formula>NOT(ISERROR(SEARCH("question",G48)))</formula>
    </cfRule>
  </conditionalFormatting>
  <conditionalFormatting sqref="G49">
    <cfRule type="containsText" dxfId="7" priority="5" stopIfTrue="1" operator="containsText" text="Must">
      <formula>NOT(ISERROR(SEARCH("Must",G49)))</formula>
    </cfRule>
    <cfRule type="containsText" dxfId="6" priority="6" stopIfTrue="1" operator="containsText" text="performance">
      <formula>NOT(ISERROR(SEARCH("performance",G49)))</formula>
    </cfRule>
    <cfRule type="containsText" dxfId="5" priority="7" stopIfTrue="1" operator="containsText" text="invalid">
      <formula>NOT(ISERROR(SEARCH("invalid",G49)))</formula>
    </cfRule>
    <cfRule type="containsText" dxfId="4" priority="8" stopIfTrue="1" operator="containsText" text="question">
      <formula>NOT(ISERROR(SEARCH("question",G49)))</formula>
    </cfRule>
  </conditionalFormatting>
  <conditionalFormatting sqref="G49">
    <cfRule type="containsText" dxfId="3" priority="1" stopIfTrue="1" operator="containsText" text="Must">
      <formula>NOT(ISERROR(SEARCH("Must",G49)))</formula>
    </cfRule>
    <cfRule type="containsText" dxfId="2" priority="2" stopIfTrue="1" operator="containsText" text="performance">
      <formula>NOT(ISERROR(SEARCH("performance",G49)))</formula>
    </cfRule>
    <cfRule type="containsText" dxfId="1" priority="3" stopIfTrue="1" operator="containsText" text="invalid">
      <formula>NOT(ISERROR(SEARCH("invalid",G49)))</formula>
    </cfRule>
    <cfRule type="containsText" dxfId="0" priority="4" stopIfTrue="1" operator="containsText" text="question">
      <formula>NOT(ISERROR(SEARCH("question",G49)))</formula>
    </cfRule>
  </conditionalFormatting>
  <dataValidations count="1">
    <dataValidation type="list" allowBlank="1" showInputMessage="1" showErrorMessage="1" sqref="D4:E172">
      <formula1>Lista</formula1>
    </dataValidation>
  </dataValidations>
  <pageMargins left="0.7" right="0.7" top="0.5" bottom="0.5" header="0.3" footer="0.3"/>
  <pageSetup orientation="landscape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B1:J47"/>
  <sheetViews>
    <sheetView showGridLines="0" tabSelected="1" topLeftCell="A11" workbookViewId="0">
      <selection activeCell="J18" sqref="J18"/>
    </sheetView>
  </sheetViews>
  <sheetFormatPr defaultRowHeight="15" x14ac:dyDescent="0.25"/>
  <cols>
    <col min="1" max="1" width="3.5703125" customWidth="1"/>
    <col min="2" max="2" width="22.42578125" bestFit="1" customWidth="1"/>
    <col min="3" max="3" width="24.140625" bestFit="1" customWidth="1"/>
    <col min="4" max="4" width="18.42578125" customWidth="1"/>
    <col min="5" max="5" width="14" customWidth="1"/>
    <col min="6" max="6" width="16.140625" bestFit="1" customWidth="1"/>
    <col min="7" max="7" width="17.42578125" bestFit="1" customWidth="1"/>
    <col min="8" max="8" width="13.85546875" bestFit="1" customWidth="1"/>
    <col min="9" max="9" width="15.7109375" bestFit="1" customWidth="1"/>
    <col min="10" max="10" width="11.7109375" customWidth="1"/>
  </cols>
  <sheetData>
    <row r="1" spans="2:10" ht="15.75" thickBot="1" x14ac:dyDescent="0.3"/>
    <row r="2" spans="2:10" ht="23.25" customHeight="1" x14ac:dyDescent="0.25">
      <c r="B2" s="62" t="s">
        <v>29</v>
      </c>
      <c r="C2" s="63"/>
      <c r="D2" s="63"/>
      <c r="E2" s="63"/>
      <c r="F2" s="63"/>
      <c r="G2" s="63"/>
      <c r="H2" s="63"/>
      <c r="I2" s="64"/>
    </row>
    <row r="3" spans="2:10" x14ac:dyDescent="0.25">
      <c r="B3" s="39" t="s">
        <v>16</v>
      </c>
      <c r="C3" s="39" t="s">
        <v>31</v>
      </c>
      <c r="D3" s="39" t="s">
        <v>10</v>
      </c>
      <c r="E3" s="39" t="s">
        <v>11</v>
      </c>
      <c r="F3" s="39" t="s">
        <v>30</v>
      </c>
      <c r="G3" s="39" t="s">
        <v>13</v>
      </c>
      <c r="H3" s="39" t="s">
        <v>14</v>
      </c>
      <c r="I3" s="40" t="s">
        <v>12</v>
      </c>
      <c r="J3" s="56" t="s">
        <v>48</v>
      </c>
    </row>
    <row r="4" spans="2:10" x14ac:dyDescent="0.25">
      <c r="B4" s="37" t="s">
        <v>47</v>
      </c>
      <c r="C4" s="37" t="s">
        <v>46</v>
      </c>
      <c r="D4" s="37">
        <f>COUNTIFS('Análise Kano - Demandas'!$G:$G, D$3,'Análise Kano - Demandas'!$B:$B, $B4, 'Análise Kano - Demandas'!$C:$C, $C4)</f>
        <v>39</v>
      </c>
      <c r="E4" s="37">
        <f>COUNTIFS('Análise Kano - Demandas'!$G:$G, E$3,'Análise Kano - Demandas'!$B:$B, $B4, 'Análise Kano - Demandas'!$C:$C, $C4)</f>
        <v>36</v>
      </c>
      <c r="F4" s="37">
        <f>COUNTIFS('Análise Kano - Demandas'!$G:$G, F$3,'Análise Kano - Demandas'!$B:$B, $B4, 'Análise Kano - Demandas'!$C:$C, $C4)</f>
        <v>22</v>
      </c>
      <c r="G4" s="37">
        <f>COUNTIFS('Análise Kano - Demandas'!$G:$G, G$3,'Análise Kano - Demandas'!$B:$B, $B4, 'Análise Kano - Demandas'!$C:$C, $C4)</f>
        <v>9</v>
      </c>
      <c r="H4" s="37">
        <f>COUNTIFS('Análise Kano - Demandas'!$G:$G, H$3,'Análise Kano - Demandas'!$B:$B, $B4, 'Análise Kano - Demandas'!$C:$C, $C4)</f>
        <v>3</v>
      </c>
      <c r="I4" s="37">
        <f>COUNTIFS('Análise Kano - Demandas'!$G:$G, I$3,'Análise Kano - Demandas'!$B:$B, $B4, 'Análise Kano - Demandas'!$C:$C, $C4)</f>
        <v>60</v>
      </c>
      <c r="J4" s="54">
        <f>SUM(Tabela3[[#This Row],[Obrigatório]:[Indiferente]])</f>
        <v>169</v>
      </c>
    </row>
    <row r="5" spans="2:10" x14ac:dyDescent="0.25">
      <c r="B5" s="33"/>
      <c r="C5" s="33"/>
      <c r="D5" s="38">
        <f>COUNTIFS('Análise Kano - Demandas'!$G:$G, D$3,'Análise Kano - Demandas'!$B:$B, $B5, 'Análise Kano - Demandas'!$C:$C, $C5)</f>
        <v>0</v>
      </c>
      <c r="E5" s="38">
        <f>COUNTIFS('Análise Kano - Demandas'!$G:$G, E$3,'Análise Kano - Demandas'!$B:$B, $B5, 'Análise Kano - Demandas'!$C:$C, $C5)</f>
        <v>0</v>
      </c>
      <c r="F5" s="38">
        <f>COUNTIFS('Análise Kano - Demandas'!$G:$G, F$3,'Análise Kano - Demandas'!$B:$B, $B5, 'Análise Kano - Demandas'!$C:$C, $C5)</f>
        <v>0</v>
      </c>
      <c r="G5" s="38">
        <f>COUNTIFS('Análise Kano - Demandas'!$G:$G, G$3,'Análise Kano - Demandas'!$B:$B, $B5, 'Análise Kano - Demandas'!$C:$C, $C5)</f>
        <v>0</v>
      </c>
      <c r="H5" s="38">
        <f>COUNTIFS('Análise Kano - Demandas'!$G:$G, H$3,'Análise Kano - Demandas'!$B:$B, $B5, 'Análise Kano - Demandas'!$C:$C, $C5)</f>
        <v>0</v>
      </c>
      <c r="I5" s="38">
        <f>COUNTIFS('Análise Kano - Demandas'!$G:$G, I$3,'Análise Kano - Demandas'!$B:$B, $B5, 'Análise Kano - Demandas'!$C:$C, $C5)</f>
        <v>0</v>
      </c>
      <c r="J5" s="53">
        <f>SUM(Tabela3[[#This Row],[Obrigatório]:[Indiferente]])</f>
        <v>0</v>
      </c>
    </row>
    <row r="6" spans="2:10" x14ac:dyDescent="0.25">
      <c r="B6" s="37"/>
      <c r="C6" s="37"/>
      <c r="D6" s="37">
        <f>COUNTIFS('Análise Kano - Demandas'!$G:$G, D$3,'Análise Kano - Demandas'!$B:$B, $B6, 'Análise Kano - Demandas'!$C:$C, $C6)</f>
        <v>0</v>
      </c>
      <c r="E6" s="37">
        <f>COUNTIFS('Análise Kano - Demandas'!$G:$G, E$3,'Análise Kano - Demandas'!$B:$B, $B6, 'Análise Kano - Demandas'!$C:$C, $C6)</f>
        <v>0</v>
      </c>
      <c r="F6" s="37">
        <f>COUNTIFS('Análise Kano - Demandas'!$G:$G, F$3,'Análise Kano - Demandas'!$B:$B, $B6, 'Análise Kano - Demandas'!$C:$C, $C6)</f>
        <v>0</v>
      </c>
      <c r="G6" s="37">
        <f>COUNTIFS('Análise Kano - Demandas'!$G:$G, G$3,'Análise Kano - Demandas'!$B:$B, $B6, 'Análise Kano - Demandas'!$C:$C, $C6)</f>
        <v>0</v>
      </c>
      <c r="H6" s="37">
        <f>COUNTIFS('Análise Kano - Demandas'!$G:$G, H$3,'Análise Kano - Demandas'!$B:$B, $B6, 'Análise Kano - Demandas'!$C:$C, $C6)</f>
        <v>0</v>
      </c>
      <c r="I6" s="37">
        <f>COUNTIFS('Análise Kano - Demandas'!$G:$G, I$3,'Análise Kano - Demandas'!$B:$B, $B6, 'Análise Kano - Demandas'!$C:$C, $C6)</f>
        <v>0</v>
      </c>
      <c r="J6" s="53">
        <f>SUM(Tabela3[[#This Row],[Obrigatório]:[Indiferente]])</f>
        <v>0</v>
      </c>
    </row>
    <row r="7" spans="2:10" x14ac:dyDescent="0.25">
      <c r="B7" s="36"/>
      <c r="C7" s="36"/>
      <c r="D7" s="38">
        <f>COUNTIFS('Análise Kano - Demandas'!$G:$G, D$3,'Análise Kano - Demandas'!$B:$B, $B7, 'Análise Kano - Demandas'!$C:$C, $C7)</f>
        <v>0</v>
      </c>
      <c r="E7" s="38">
        <f>COUNTIFS('Análise Kano - Demandas'!$G:$G, E$3,'Análise Kano - Demandas'!$B:$B, $B7, 'Análise Kano - Demandas'!$C:$C, $C7)</f>
        <v>0</v>
      </c>
      <c r="F7" s="38">
        <f>COUNTIFS('Análise Kano - Demandas'!$G:$G, F$3,'Análise Kano - Demandas'!$B:$B, $B7, 'Análise Kano - Demandas'!$C:$C, $C7)</f>
        <v>0</v>
      </c>
      <c r="G7" s="38">
        <f>COUNTIFS('Análise Kano - Demandas'!$G:$G, G$3,'Análise Kano - Demandas'!$B:$B, $B7, 'Análise Kano - Demandas'!$C:$C, $C7)</f>
        <v>0</v>
      </c>
      <c r="H7" s="38">
        <f>COUNTIFS('Análise Kano - Demandas'!$G:$G, H$3,'Análise Kano - Demandas'!$B:$B, $B7, 'Análise Kano - Demandas'!$C:$C, $C7)</f>
        <v>0</v>
      </c>
      <c r="I7" s="38">
        <f>COUNTIFS('Análise Kano - Demandas'!$G:$G, I$3,'Análise Kano - Demandas'!$B:$B, $B7, 'Análise Kano - Demandas'!$C:$C, $C7)</f>
        <v>0</v>
      </c>
      <c r="J7" s="53">
        <f>SUM(Tabela3[[#This Row],[Obrigatório]:[Indiferente]])</f>
        <v>0</v>
      </c>
    </row>
    <row r="8" spans="2:10" x14ac:dyDescent="0.25">
      <c r="B8" s="37"/>
      <c r="C8" s="37"/>
      <c r="D8" s="37">
        <f>COUNTIFS('Análise Kano - Demandas'!$G:$G, D$3,'Análise Kano - Demandas'!$B:$B, $B8, 'Análise Kano - Demandas'!$C:$C, $C8)</f>
        <v>0</v>
      </c>
      <c r="E8" s="37">
        <f>COUNTIFS('Análise Kano - Demandas'!$G:$G, E$3,'Análise Kano - Demandas'!$B:$B, $B8, 'Análise Kano - Demandas'!$C:$C, $C8)</f>
        <v>0</v>
      </c>
      <c r="F8" s="37">
        <f>COUNTIFS('Análise Kano - Demandas'!$G:$G, F$3,'Análise Kano - Demandas'!$B:$B, $B8, 'Análise Kano - Demandas'!$C:$C, $C8)</f>
        <v>0</v>
      </c>
      <c r="G8" s="37">
        <f>COUNTIFS('Análise Kano - Demandas'!$G:$G, G$3,'Análise Kano - Demandas'!$B:$B, $B8, 'Análise Kano - Demandas'!$C:$C, $C8)</f>
        <v>0</v>
      </c>
      <c r="H8" s="37">
        <f>COUNTIFS('Análise Kano - Demandas'!$G:$G, H$3,'Análise Kano - Demandas'!$B:$B, $B8, 'Análise Kano - Demandas'!$C:$C, $C8)</f>
        <v>0</v>
      </c>
      <c r="I8" s="37">
        <f>COUNTIFS('Análise Kano - Demandas'!$G:$G, I$3,'Análise Kano - Demandas'!$B:$B, $B8, 'Análise Kano - Demandas'!$C:$C, $C8)</f>
        <v>0</v>
      </c>
      <c r="J8" s="53">
        <f>SUM(Tabela3[[#This Row],[Obrigatório]:[Indiferente]])</f>
        <v>0</v>
      </c>
    </row>
    <row r="9" spans="2:10" x14ac:dyDescent="0.25">
      <c r="B9" s="36"/>
      <c r="C9" s="36"/>
      <c r="D9" s="38">
        <f>COUNTIFS('Análise Kano - Demandas'!$G:$G, D$3,'Análise Kano - Demandas'!$B:$B, $B9, 'Análise Kano - Demandas'!$C:$C, $C9)</f>
        <v>0</v>
      </c>
      <c r="E9" s="38">
        <f>COUNTIFS('Análise Kano - Demandas'!$G:$G, E$3,'Análise Kano - Demandas'!$B:$B, $B9, 'Análise Kano - Demandas'!$C:$C, $C9)</f>
        <v>0</v>
      </c>
      <c r="F9" s="38">
        <f>COUNTIFS('Análise Kano - Demandas'!$G:$G, F$3,'Análise Kano - Demandas'!$B:$B, $B9, 'Análise Kano - Demandas'!$C:$C, $C9)</f>
        <v>0</v>
      </c>
      <c r="G9" s="38">
        <f>COUNTIFS('Análise Kano - Demandas'!$G:$G, G$3,'Análise Kano - Demandas'!$B:$B, $B9, 'Análise Kano - Demandas'!$C:$C, $C9)</f>
        <v>0</v>
      </c>
      <c r="H9" s="38">
        <f>COUNTIFS('Análise Kano - Demandas'!$G:$G, H$3,'Análise Kano - Demandas'!$B:$B, $B9, 'Análise Kano - Demandas'!$C:$C, $C9)</f>
        <v>0</v>
      </c>
      <c r="I9" s="38">
        <f>COUNTIFS('Análise Kano - Demandas'!$G:$G, I$3,'Análise Kano - Demandas'!$B:$B, $B9, 'Análise Kano - Demandas'!$C:$C, $C9)</f>
        <v>0</v>
      </c>
      <c r="J9" s="53">
        <f>SUM(Tabela3[[#This Row],[Obrigatório]:[Indiferente]])</f>
        <v>0</v>
      </c>
    </row>
    <row r="10" spans="2:10" x14ac:dyDescent="0.25">
      <c r="B10" s="37"/>
      <c r="C10" s="37"/>
      <c r="D10" s="37">
        <f>COUNTIFS('Análise Kano - Demandas'!$G:$G, D$3,'Análise Kano - Demandas'!$B:$B, $B10, 'Análise Kano - Demandas'!$C:$C, $C10)</f>
        <v>0</v>
      </c>
      <c r="E10" s="37">
        <f>COUNTIFS('Análise Kano - Demandas'!$G:$G, E$3,'Análise Kano - Demandas'!$B:$B, $B10, 'Análise Kano - Demandas'!$C:$C, $C10)</f>
        <v>0</v>
      </c>
      <c r="F10" s="37">
        <f>COUNTIFS('Análise Kano - Demandas'!$G:$G, F$3,'Análise Kano - Demandas'!$B:$B, $B10, 'Análise Kano - Demandas'!$C:$C, $C10)</f>
        <v>0</v>
      </c>
      <c r="G10" s="37">
        <f>COUNTIFS('Análise Kano - Demandas'!$G:$G, G$3,'Análise Kano - Demandas'!$B:$B, $B10, 'Análise Kano - Demandas'!$C:$C, $C10)</f>
        <v>0</v>
      </c>
      <c r="H10" s="37">
        <f>COUNTIFS('Análise Kano - Demandas'!$G:$G, H$3,'Análise Kano - Demandas'!$B:$B, $B10, 'Análise Kano - Demandas'!$C:$C, $C10)</f>
        <v>0</v>
      </c>
      <c r="I10" s="37">
        <f>COUNTIFS('Análise Kano - Demandas'!$G:$G, I$3,'Análise Kano - Demandas'!$B:$B, $B10, 'Análise Kano - Demandas'!$C:$C, $C10)</f>
        <v>0</v>
      </c>
      <c r="J10" s="53">
        <f>SUM(Tabela3[[#This Row],[Obrigatório]:[Indiferente]])</f>
        <v>0</v>
      </c>
    </row>
    <row r="11" spans="2:10" x14ac:dyDescent="0.25">
      <c r="B11" s="36"/>
      <c r="C11" s="36"/>
      <c r="D11" s="38">
        <f>COUNTIFS('Análise Kano - Demandas'!$G:$G, D$3,'Análise Kano - Demandas'!$B:$B, $B11, 'Análise Kano - Demandas'!$C:$C, $C11)</f>
        <v>0</v>
      </c>
      <c r="E11" s="38">
        <f>COUNTIFS('Análise Kano - Demandas'!$G:$G, E$3,'Análise Kano - Demandas'!$B:$B, $B11, 'Análise Kano - Demandas'!$C:$C, $C11)</f>
        <v>0</v>
      </c>
      <c r="F11" s="38">
        <f>COUNTIFS('Análise Kano - Demandas'!$G:$G, F$3,'Análise Kano - Demandas'!$B:$B, $B11, 'Análise Kano - Demandas'!$C:$C, $C11)</f>
        <v>0</v>
      </c>
      <c r="G11" s="38">
        <f>COUNTIFS('Análise Kano - Demandas'!$G:$G, G$3,'Análise Kano - Demandas'!$B:$B, $B11, 'Análise Kano - Demandas'!$C:$C, $C11)</f>
        <v>0</v>
      </c>
      <c r="H11" s="38">
        <f>COUNTIFS('Análise Kano - Demandas'!$G:$G, H$3,'Análise Kano - Demandas'!$B:$B, $B11, 'Análise Kano - Demandas'!$C:$C, $C11)</f>
        <v>0</v>
      </c>
      <c r="I11" s="38">
        <f>COUNTIFS('Análise Kano - Demandas'!$G:$G, I$3,'Análise Kano - Demandas'!$B:$B, $B11, 'Análise Kano - Demandas'!$C:$C, $C11)</f>
        <v>0</v>
      </c>
      <c r="J11" s="53">
        <f>SUM(Tabela3[[#This Row],[Obrigatório]:[Indiferente]])</f>
        <v>0</v>
      </c>
    </row>
    <row r="12" spans="2:10" x14ac:dyDescent="0.25">
      <c r="B12" s="37"/>
      <c r="C12" s="37"/>
      <c r="D12" s="37">
        <f>COUNTIFS('Análise Kano - Demandas'!$G:$G, D$3,'Análise Kano - Demandas'!$B:$B, $B12, 'Análise Kano - Demandas'!$C:$C, $C12)</f>
        <v>0</v>
      </c>
      <c r="E12" s="37">
        <f>COUNTIFS('Análise Kano - Demandas'!$G:$G, E$3,'Análise Kano - Demandas'!$B:$B, $B12, 'Análise Kano - Demandas'!$C:$C, $C12)</f>
        <v>0</v>
      </c>
      <c r="F12" s="37">
        <f>COUNTIFS('Análise Kano - Demandas'!$G:$G, F$3,'Análise Kano - Demandas'!$B:$B, $B12, 'Análise Kano - Demandas'!$C:$C, $C12)</f>
        <v>0</v>
      </c>
      <c r="G12" s="37">
        <f>COUNTIFS('Análise Kano - Demandas'!$G:$G, G$3,'Análise Kano - Demandas'!$B:$B, $B12, 'Análise Kano - Demandas'!$C:$C, $C12)</f>
        <v>0</v>
      </c>
      <c r="H12" s="37">
        <f>COUNTIFS('Análise Kano - Demandas'!$G:$G, H$3,'Análise Kano - Demandas'!$B:$B, $B12, 'Análise Kano - Demandas'!$C:$C, $C12)</f>
        <v>0</v>
      </c>
      <c r="I12" s="37">
        <f>COUNTIFS('Análise Kano - Demandas'!$G:$G, I$3,'Análise Kano - Demandas'!$B:$B, $B12, 'Análise Kano - Demandas'!$C:$C, $C12)</f>
        <v>0</v>
      </c>
      <c r="J12" s="53">
        <f>SUM(Tabela3[[#This Row],[Obrigatório]:[Indiferente]])</f>
        <v>0</v>
      </c>
    </row>
    <row r="13" spans="2:10" x14ac:dyDescent="0.25">
      <c r="B13" s="36"/>
      <c r="C13" s="36"/>
      <c r="D13" s="38">
        <f>COUNTIFS('Análise Kano - Demandas'!$G:$G, D$3,'Análise Kano - Demandas'!$B:$B, $B13, 'Análise Kano - Demandas'!$C:$C, $C13)</f>
        <v>0</v>
      </c>
      <c r="E13" s="38">
        <f>COUNTIFS('Análise Kano - Demandas'!$G:$G, E$3,'Análise Kano - Demandas'!$B:$B, $B13, 'Análise Kano - Demandas'!$C:$C, $C13)</f>
        <v>0</v>
      </c>
      <c r="F13" s="38">
        <f>COUNTIFS('Análise Kano - Demandas'!$G:$G, F$3,'Análise Kano - Demandas'!$B:$B, $B13, 'Análise Kano - Demandas'!$C:$C, $C13)</f>
        <v>0</v>
      </c>
      <c r="G13" s="38">
        <f>COUNTIFS('Análise Kano - Demandas'!$G:$G, G$3,'Análise Kano - Demandas'!$B:$B, $B13, 'Análise Kano - Demandas'!$C:$C, $C13)</f>
        <v>0</v>
      </c>
      <c r="H13" s="38">
        <f>COUNTIFS('Análise Kano - Demandas'!$G:$G, H$3,'Análise Kano - Demandas'!$B:$B, $B13, 'Análise Kano - Demandas'!$C:$C, $C13)</f>
        <v>0</v>
      </c>
      <c r="I13" s="38">
        <f>COUNTIFS('Análise Kano - Demandas'!$G:$G, I$3,'Análise Kano - Demandas'!$B:$B, $B13, 'Análise Kano - Demandas'!$C:$C, $C13)</f>
        <v>0</v>
      </c>
      <c r="J13" s="55">
        <f>SUM(Tabela3[[#This Row],[Obrigatório]:[Indiferente]])</f>
        <v>0</v>
      </c>
    </row>
    <row r="16" spans="2:10" ht="15" customHeight="1" x14ac:dyDescent="0.25"/>
    <row r="31" spans="5:6" ht="15.75" thickBot="1" x14ac:dyDescent="0.3"/>
    <row r="32" spans="5:6" x14ac:dyDescent="0.25">
      <c r="E32" s="4"/>
      <c r="F32" s="5"/>
    </row>
    <row r="33" spans="2:8" x14ac:dyDescent="0.25">
      <c r="E33" s="3"/>
      <c r="F33" s="6"/>
    </row>
    <row r="34" spans="2:8" x14ac:dyDescent="0.25">
      <c r="E34" s="3"/>
      <c r="F34" s="6"/>
    </row>
    <row r="35" spans="2:8" x14ac:dyDescent="0.25">
      <c r="E35" s="3"/>
      <c r="F35" s="6"/>
    </row>
    <row r="36" spans="2:8" ht="15.75" thickBot="1" x14ac:dyDescent="0.3">
      <c r="E36" s="7"/>
      <c r="F36" s="8"/>
    </row>
    <row r="40" spans="2:8" ht="15.75" thickBot="1" x14ac:dyDescent="0.3"/>
    <row r="41" spans="2:8" ht="15.75" x14ac:dyDescent="0.25">
      <c r="B41" s="19" t="s">
        <v>20</v>
      </c>
      <c r="C41" s="65" t="s">
        <v>21</v>
      </c>
      <c r="D41" s="65"/>
      <c r="E41" s="65"/>
      <c r="F41" s="65"/>
      <c r="G41" s="65"/>
      <c r="H41" s="66"/>
    </row>
    <row r="42" spans="2:8" x14ac:dyDescent="0.25">
      <c r="B42" s="20" t="s">
        <v>19</v>
      </c>
      <c r="C42" s="58" t="s">
        <v>22</v>
      </c>
      <c r="D42" s="58"/>
      <c r="E42" s="58"/>
      <c r="F42" s="58"/>
      <c r="G42" s="58"/>
      <c r="H42" s="59"/>
    </row>
    <row r="43" spans="2:8" x14ac:dyDescent="0.25">
      <c r="B43" s="20" t="s">
        <v>8</v>
      </c>
      <c r="C43" s="58" t="s">
        <v>24</v>
      </c>
      <c r="D43" s="58"/>
      <c r="E43" s="58"/>
      <c r="F43" s="58"/>
      <c r="G43" s="58"/>
      <c r="H43" s="59"/>
    </row>
    <row r="44" spans="2:8" x14ac:dyDescent="0.25">
      <c r="B44" s="20" t="s">
        <v>15</v>
      </c>
      <c r="C44" s="58" t="s">
        <v>25</v>
      </c>
      <c r="D44" s="58"/>
      <c r="E44" s="58"/>
      <c r="F44" s="58"/>
      <c r="G44" s="58"/>
      <c r="H44" s="59"/>
    </row>
    <row r="45" spans="2:8" x14ac:dyDescent="0.25">
      <c r="B45" s="20" t="s">
        <v>1</v>
      </c>
      <c r="C45" s="58" t="s">
        <v>26</v>
      </c>
      <c r="D45" s="58"/>
      <c r="E45" s="58"/>
      <c r="F45" s="58"/>
      <c r="G45" s="58"/>
      <c r="H45" s="59"/>
    </row>
    <row r="46" spans="2:8" x14ac:dyDescent="0.25">
      <c r="B46" s="20" t="s">
        <v>7</v>
      </c>
      <c r="C46" s="58" t="s">
        <v>23</v>
      </c>
      <c r="D46" s="58"/>
      <c r="E46" s="58"/>
      <c r="F46" s="58"/>
      <c r="G46" s="58"/>
      <c r="H46" s="59"/>
    </row>
    <row r="47" spans="2:8" ht="15.75" thickBot="1" x14ac:dyDescent="0.3">
      <c r="B47" s="21" t="s">
        <v>0</v>
      </c>
      <c r="C47" s="60" t="s">
        <v>27</v>
      </c>
      <c r="D47" s="60"/>
      <c r="E47" s="60"/>
      <c r="F47" s="60"/>
      <c r="G47" s="60"/>
      <c r="H47" s="61"/>
    </row>
  </sheetData>
  <mergeCells count="8">
    <mergeCell ref="C45:H45"/>
    <mergeCell ref="C46:H46"/>
    <mergeCell ref="C47:H47"/>
    <mergeCell ref="B2:I2"/>
    <mergeCell ref="C41:H41"/>
    <mergeCell ref="C42:H42"/>
    <mergeCell ref="C43:H43"/>
    <mergeCell ref="C44:H4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6"/>
  <sheetViews>
    <sheetView showGridLines="0" showRowColHeaders="0" zoomScale="85" zoomScaleNormal="85" workbookViewId="0">
      <selection activeCell="L8" sqref="L8"/>
    </sheetView>
  </sheetViews>
  <sheetFormatPr defaultColWidth="8.7109375" defaultRowHeight="15" x14ac:dyDescent="0.25"/>
  <cols>
    <col min="4" max="4" width="18.28515625" customWidth="1"/>
    <col min="5" max="5" width="16.5703125" customWidth="1"/>
    <col min="6" max="6" width="17.85546875" customWidth="1"/>
    <col min="7" max="7" width="15.140625" customWidth="1"/>
    <col min="8" max="8" width="20.140625" customWidth="1"/>
    <col min="9" max="9" width="17.42578125" customWidth="1"/>
  </cols>
  <sheetData>
    <row r="1" spans="2:9" ht="15.75" thickBot="1" x14ac:dyDescent="0.3"/>
    <row r="2" spans="2:9" ht="15.75" customHeight="1" x14ac:dyDescent="0.25">
      <c r="B2" s="67" t="s">
        <v>28</v>
      </c>
      <c r="C2" s="47" t="s">
        <v>34</v>
      </c>
      <c r="D2" s="48"/>
      <c r="E2" s="71" t="s">
        <v>32</v>
      </c>
      <c r="F2" s="71"/>
      <c r="G2" s="71"/>
      <c r="H2" s="71"/>
      <c r="I2" s="72"/>
    </row>
    <row r="3" spans="2:9" ht="45" x14ac:dyDescent="0.25">
      <c r="B3" s="68"/>
      <c r="C3" s="49"/>
      <c r="D3" s="50"/>
      <c r="E3" s="23" t="s">
        <v>35</v>
      </c>
      <c r="F3" s="23" t="s">
        <v>36</v>
      </c>
      <c r="G3" s="23" t="s">
        <v>37</v>
      </c>
      <c r="H3" s="23" t="s">
        <v>38</v>
      </c>
      <c r="I3" s="24" t="s">
        <v>39</v>
      </c>
    </row>
    <row r="4" spans="2:9" ht="45" x14ac:dyDescent="0.25">
      <c r="B4" s="68"/>
      <c r="C4" s="73" t="s">
        <v>33</v>
      </c>
      <c r="D4" s="23" t="s">
        <v>35</v>
      </c>
      <c r="E4" s="15" t="s">
        <v>7</v>
      </c>
      <c r="F4" s="15" t="s">
        <v>15</v>
      </c>
      <c r="G4" s="15" t="s">
        <v>15</v>
      </c>
      <c r="H4" s="15" t="s">
        <v>15</v>
      </c>
      <c r="I4" s="16" t="s">
        <v>8</v>
      </c>
    </row>
    <row r="5" spans="2:9" ht="45" x14ac:dyDescent="0.25">
      <c r="B5" s="68"/>
      <c r="C5" s="73"/>
      <c r="D5" s="23" t="s">
        <v>36</v>
      </c>
      <c r="E5" s="15" t="s">
        <v>0</v>
      </c>
      <c r="F5" s="15" t="s">
        <v>1</v>
      </c>
      <c r="G5" s="15" t="s">
        <v>1</v>
      </c>
      <c r="H5" s="15" t="s">
        <v>1</v>
      </c>
      <c r="I5" s="16" t="s">
        <v>9</v>
      </c>
    </row>
    <row r="6" spans="2:9" ht="30" x14ac:dyDescent="0.25">
      <c r="B6" s="68"/>
      <c r="C6" s="73"/>
      <c r="D6" s="23" t="s">
        <v>37</v>
      </c>
      <c r="E6" s="15" t="s">
        <v>0</v>
      </c>
      <c r="F6" s="15" t="s">
        <v>1</v>
      </c>
      <c r="G6" s="15" t="s">
        <v>1</v>
      </c>
      <c r="H6" s="15" t="s">
        <v>1</v>
      </c>
      <c r="I6" s="16" t="s">
        <v>9</v>
      </c>
    </row>
    <row r="7" spans="2:9" ht="45" x14ac:dyDescent="0.25">
      <c r="B7" s="68"/>
      <c r="C7" s="73"/>
      <c r="D7" s="23" t="s">
        <v>38</v>
      </c>
      <c r="E7" s="15" t="s">
        <v>0</v>
      </c>
      <c r="F7" s="15" t="s">
        <v>1</v>
      </c>
      <c r="G7" s="15" t="s">
        <v>1</v>
      </c>
      <c r="H7" s="15" t="s">
        <v>1</v>
      </c>
      <c r="I7" s="16" t="s">
        <v>9</v>
      </c>
    </row>
    <row r="8" spans="2:9" ht="45.75" thickBot="1" x14ac:dyDescent="0.3">
      <c r="B8" s="68"/>
      <c r="C8" s="74"/>
      <c r="D8" s="24" t="s">
        <v>39</v>
      </c>
      <c r="E8" s="17" t="s">
        <v>0</v>
      </c>
      <c r="F8" s="17" t="s">
        <v>0</v>
      </c>
      <c r="G8" s="17" t="s">
        <v>0</v>
      </c>
      <c r="H8" s="17" t="s">
        <v>0</v>
      </c>
      <c r="I8" s="18" t="s">
        <v>7</v>
      </c>
    </row>
    <row r="9" spans="2:9" ht="15.75" thickBot="1" x14ac:dyDescent="0.3">
      <c r="B9" s="69"/>
      <c r="C9" s="12"/>
      <c r="D9" s="13"/>
      <c r="E9" s="14"/>
      <c r="F9" s="14"/>
      <c r="G9" s="14"/>
      <c r="H9" s="14"/>
      <c r="I9" s="14"/>
    </row>
    <row r="10" spans="2:9" ht="15.75" x14ac:dyDescent="0.25">
      <c r="B10" s="68"/>
      <c r="C10" s="19" t="s">
        <v>20</v>
      </c>
      <c r="D10" s="65" t="s">
        <v>21</v>
      </c>
      <c r="E10" s="65"/>
      <c r="F10" s="65"/>
      <c r="G10" s="65"/>
      <c r="H10" s="65"/>
      <c r="I10" s="66"/>
    </row>
    <row r="11" spans="2:9" x14ac:dyDescent="0.25">
      <c r="B11" s="68"/>
      <c r="C11" s="20" t="s">
        <v>19</v>
      </c>
      <c r="D11" s="58" t="s">
        <v>22</v>
      </c>
      <c r="E11" s="58"/>
      <c r="F11" s="58"/>
      <c r="G11" s="58"/>
      <c r="H11" s="58"/>
      <c r="I11" s="59"/>
    </row>
    <row r="12" spans="2:9" x14ac:dyDescent="0.25">
      <c r="B12" s="68"/>
      <c r="C12" s="20" t="s">
        <v>8</v>
      </c>
      <c r="D12" s="58" t="s">
        <v>24</v>
      </c>
      <c r="E12" s="58"/>
      <c r="F12" s="58"/>
      <c r="G12" s="58"/>
      <c r="H12" s="58"/>
      <c r="I12" s="59"/>
    </row>
    <row r="13" spans="2:9" x14ac:dyDescent="0.25">
      <c r="B13" s="68"/>
      <c r="C13" s="20" t="s">
        <v>15</v>
      </c>
      <c r="D13" s="58" t="s">
        <v>25</v>
      </c>
      <c r="E13" s="58"/>
      <c r="F13" s="58"/>
      <c r="G13" s="58"/>
      <c r="H13" s="58"/>
      <c r="I13" s="59"/>
    </row>
    <row r="14" spans="2:9" x14ac:dyDescent="0.25">
      <c r="B14" s="68"/>
      <c r="C14" s="20" t="s">
        <v>1</v>
      </c>
      <c r="D14" s="58" t="s">
        <v>26</v>
      </c>
      <c r="E14" s="58"/>
      <c r="F14" s="58"/>
      <c r="G14" s="58"/>
      <c r="H14" s="58"/>
      <c r="I14" s="59"/>
    </row>
    <row r="15" spans="2:9" x14ac:dyDescent="0.25">
      <c r="B15" s="68"/>
      <c r="C15" s="20" t="s">
        <v>7</v>
      </c>
      <c r="D15" s="58" t="s">
        <v>23</v>
      </c>
      <c r="E15" s="58"/>
      <c r="F15" s="58"/>
      <c r="G15" s="58"/>
      <c r="H15" s="58"/>
      <c r="I15" s="59"/>
    </row>
    <row r="16" spans="2:9" ht="15.75" thickBot="1" x14ac:dyDescent="0.3">
      <c r="B16" s="70"/>
      <c r="C16" s="21" t="s">
        <v>0</v>
      </c>
      <c r="D16" s="60" t="s">
        <v>27</v>
      </c>
      <c r="E16" s="60"/>
      <c r="F16" s="60"/>
      <c r="G16" s="60"/>
      <c r="H16" s="60"/>
      <c r="I16" s="61"/>
    </row>
  </sheetData>
  <mergeCells count="10">
    <mergeCell ref="D16:I16"/>
    <mergeCell ref="B2:B16"/>
    <mergeCell ref="E2:I2"/>
    <mergeCell ref="C4:C8"/>
    <mergeCell ref="D10:I10"/>
    <mergeCell ref="D11:I11"/>
    <mergeCell ref="D12:I12"/>
    <mergeCell ref="D13:I13"/>
    <mergeCell ref="D14:I14"/>
    <mergeCell ref="D15:I15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B3:M18"/>
  <sheetViews>
    <sheetView workbookViewId="0">
      <selection activeCell="M4" sqref="M4:M8"/>
    </sheetView>
  </sheetViews>
  <sheetFormatPr defaultRowHeight="15" x14ac:dyDescent="0.25"/>
  <cols>
    <col min="1" max="1" width="9.140625" customWidth="1"/>
    <col min="2" max="15" width="9.28515625" customWidth="1"/>
  </cols>
  <sheetData>
    <row r="3" spans="2:13" ht="15.75" thickBot="1" x14ac:dyDescent="0.3"/>
    <row r="4" spans="2:13" x14ac:dyDescent="0.25">
      <c r="D4" s="1"/>
      <c r="E4" t="s">
        <v>41</v>
      </c>
      <c r="F4" t="s">
        <v>42</v>
      </c>
      <c r="G4" t="s">
        <v>43</v>
      </c>
      <c r="H4" t="s">
        <v>44</v>
      </c>
      <c r="I4" t="s">
        <v>45</v>
      </c>
      <c r="M4" s="30" t="s">
        <v>41</v>
      </c>
    </row>
    <row r="5" spans="2:13" x14ac:dyDescent="0.25">
      <c r="C5" t="s">
        <v>5</v>
      </c>
      <c r="D5" s="1" t="s">
        <v>41</v>
      </c>
      <c r="E5" s="1" t="s">
        <v>7</v>
      </c>
      <c r="F5" s="1" t="s">
        <v>15</v>
      </c>
      <c r="G5" s="1" t="s">
        <v>15</v>
      </c>
      <c r="H5" s="1" t="s">
        <v>15</v>
      </c>
      <c r="I5" s="1" t="s">
        <v>8</v>
      </c>
      <c r="M5" s="31" t="s">
        <v>42</v>
      </c>
    </row>
    <row r="6" spans="2:13" x14ac:dyDescent="0.25">
      <c r="C6" t="s">
        <v>4</v>
      </c>
      <c r="D6" s="1" t="s">
        <v>42</v>
      </c>
      <c r="E6" s="1" t="s">
        <v>0</v>
      </c>
      <c r="F6" s="1" t="s">
        <v>1</v>
      </c>
      <c r="G6" s="1" t="s">
        <v>1</v>
      </c>
      <c r="H6" s="1" t="s">
        <v>1</v>
      </c>
      <c r="I6" s="1" t="s">
        <v>9</v>
      </c>
      <c r="M6" s="31" t="s">
        <v>43</v>
      </c>
    </row>
    <row r="7" spans="2:13" x14ac:dyDescent="0.25">
      <c r="C7" t="s">
        <v>3</v>
      </c>
      <c r="D7" s="1" t="s">
        <v>43</v>
      </c>
      <c r="E7" s="1" t="s">
        <v>0</v>
      </c>
      <c r="F7" s="1" t="s">
        <v>1</v>
      </c>
      <c r="G7" s="1" t="s">
        <v>1</v>
      </c>
      <c r="H7" s="1" t="s">
        <v>1</v>
      </c>
      <c r="I7" s="1" t="s">
        <v>9</v>
      </c>
      <c r="M7" s="31" t="s">
        <v>44</v>
      </c>
    </row>
    <row r="8" spans="2:13" ht="15.75" thickBot="1" x14ac:dyDescent="0.3">
      <c r="C8" t="s">
        <v>2</v>
      </c>
      <c r="D8" s="1" t="s">
        <v>44</v>
      </c>
      <c r="E8" s="1" t="s">
        <v>0</v>
      </c>
      <c r="F8" s="1" t="s">
        <v>1</v>
      </c>
      <c r="G8" s="1" t="s">
        <v>1</v>
      </c>
      <c r="H8" s="1" t="s">
        <v>1</v>
      </c>
      <c r="I8" s="1" t="s">
        <v>9</v>
      </c>
      <c r="M8" s="32" t="s">
        <v>45</v>
      </c>
    </row>
    <row r="9" spans="2:13" x14ac:dyDescent="0.25">
      <c r="C9" t="s">
        <v>6</v>
      </c>
      <c r="D9" s="1" t="s">
        <v>45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7</v>
      </c>
    </row>
    <row r="12" spans="2:13" ht="15.75" thickBot="1" x14ac:dyDescent="0.3"/>
    <row r="13" spans="2:13" x14ac:dyDescent="0.25">
      <c r="B13" s="2" t="s">
        <v>9</v>
      </c>
      <c r="C13" t="s">
        <v>10</v>
      </c>
      <c r="E13" s="9" t="s">
        <v>41</v>
      </c>
    </row>
    <row r="14" spans="2:13" x14ac:dyDescent="0.25">
      <c r="B14" s="2" t="s">
        <v>8</v>
      </c>
      <c r="C14" t="s">
        <v>11</v>
      </c>
      <c r="E14" s="10" t="s">
        <v>42</v>
      </c>
    </row>
    <row r="15" spans="2:13" x14ac:dyDescent="0.25">
      <c r="B15" s="2" t="s">
        <v>15</v>
      </c>
      <c r="C15" t="s">
        <v>30</v>
      </c>
      <c r="E15" s="10" t="s">
        <v>43</v>
      </c>
    </row>
    <row r="16" spans="2:13" x14ac:dyDescent="0.25">
      <c r="B16" s="2" t="s">
        <v>1</v>
      </c>
      <c r="C16" t="s">
        <v>12</v>
      </c>
      <c r="E16" s="10" t="s">
        <v>44</v>
      </c>
    </row>
    <row r="17" spans="2:5" ht="15.75" thickBot="1" x14ac:dyDescent="0.3">
      <c r="B17" s="2" t="s">
        <v>7</v>
      </c>
      <c r="C17" t="s">
        <v>13</v>
      </c>
      <c r="E17" s="11" t="s">
        <v>45</v>
      </c>
    </row>
    <row r="18" spans="2:5" x14ac:dyDescent="0.25">
      <c r="B18" s="2" t="s">
        <v>0</v>
      </c>
      <c r="C18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Análise Kano - Demandas</vt:lpstr>
      <vt:lpstr>Tabela de Avaliação Kano</vt:lpstr>
      <vt:lpstr>Legendas</vt:lpstr>
      <vt:lpstr>Fonte Kano (Não Alterar)</vt:lpstr>
      <vt:lpstr>'Análise Kano - Demandas'!Area_de_impressao</vt:lpstr>
      <vt:lpstr>KanoAnswers</vt:lpstr>
      <vt:lpstr>Lista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Agile Logic</dc:creator>
  <cp:lastModifiedBy>Jordan Augusto Chicote</cp:lastModifiedBy>
  <cp:lastPrinted>2007-11-05T23:29:58Z</cp:lastPrinted>
  <dcterms:created xsi:type="dcterms:W3CDTF">2007-11-05T20:55:02Z</dcterms:created>
  <dcterms:modified xsi:type="dcterms:W3CDTF">2018-08-23T17:08:48Z</dcterms:modified>
</cp:coreProperties>
</file>